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col.zipamocha\Downloads\"/>
    </mc:Choice>
  </mc:AlternateContent>
  <bookViews>
    <workbookView xWindow="0" yWindow="0" windowWidth="28800" windowHeight="12435" firstSheet="2" activeTab="2"/>
  </bookViews>
  <sheets>
    <sheet name="PM CGR - CONSOLIDADO" sheetId="2" state="hidden" r:id="rId1"/>
    <sheet name="Hallazgos ADR" sheetId="15" state="hidden" r:id="rId2"/>
    <sheet name="PM CGR - (ADR)" sheetId="16" r:id="rId3"/>
    <sheet name="Cierre 31-dic-2021" sheetId="21" r:id="rId4"/>
    <sheet name="PM CGR - (ADR) Junio" sheetId="9" state="hidden" r:id="rId5"/>
    <sheet name="Cierre 30-jun-2021" sheetId="14" r:id="rId6"/>
    <sheet name="Cierre 31-dic-2020" sheetId="12" r:id="rId7"/>
    <sheet name="Cierre 30-jun-2020" sheetId="6" r:id="rId8"/>
    <sheet name="Cierre 31-dic-2019" sheetId="5" r:id="rId9"/>
    <sheet name="Cierre 30-jun-2019" sheetId="3" r:id="rId10"/>
    <sheet name="PM CGR - ADR" sheetId="4" state="hidden" r:id="rId11"/>
  </sheets>
  <definedNames>
    <definedName name="_xlnm._FilterDatabase" localSheetId="9" hidden="1">'Cierre 30-jun-2019'!$A$2:$W$2</definedName>
    <definedName name="_xlnm._FilterDatabase" localSheetId="7" hidden="1">'Cierre 30-jun-2020'!$A$2:$U$19</definedName>
    <definedName name="_xlnm._FilterDatabase" localSheetId="5" hidden="1">'Cierre 30-jun-2021'!$A$2:$T$2</definedName>
    <definedName name="_xlnm._FilterDatabase" localSheetId="8" hidden="1">'Cierre 31-dic-2019'!$A$2:$T$2</definedName>
    <definedName name="_xlnm._FilterDatabase" localSheetId="6" hidden="1">'Cierre 31-dic-2020'!$A$2:$XFB$2</definedName>
    <definedName name="_xlnm._FilterDatabase" localSheetId="3" hidden="1">'Cierre 31-dic-2021'!$A$1:$U$61</definedName>
    <definedName name="_xlnm._FilterDatabase" localSheetId="2" hidden="1">'PM CGR - (ADR)'!$A$1:$W$251</definedName>
    <definedName name="_xlnm._FilterDatabase" localSheetId="4" hidden="1">'PM CGR - (ADR) Junio'!$A$2:$V$298</definedName>
    <definedName name="_xlnm._FilterDatabase" localSheetId="10" hidden="1">'PM CGR - ADR'!$A$2:$U$194</definedName>
    <definedName name="_xlnm._FilterDatabase" localSheetId="0" hidden="1">'PM CGR - CONSOLIDADO'!$A$2:$W$300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6" i="15" l="1"/>
  <c r="J56" i="15"/>
  <c r="F56" i="15"/>
  <c r="L56" i="15"/>
  <c r="H51" i="15"/>
  <c r="G51" i="15"/>
  <c r="H49" i="15"/>
  <c r="G49" i="15"/>
  <c r="H47" i="15"/>
  <c r="G47" i="15"/>
  <c r="H45" i="15"/>
  <c r="G45" i="15"/>
  <c r="H44" i="15"/>
  <c r="G44" i="15"/>
  <c r="G41" i="15"/>
  <c r="H41" i="15"/>
  <c r="O61" i="21"/>
  <c r="O60" i="21"/>
  <c r="O59" i="21"/>
  <c r="O58" i="21"/>
  <c r="O57" i="21"/>
  <c r="O56" i="21"/>
  <c r="O55" i="21"/>
  <c r="O54" i="21"/>
  <c r="O53" i="21"/>
  <c r="O52" i="21"/>
  <c r="O51" i="21"/>
  <c r="O50" i="21"/>
  <c r="P47" i="21"/>
  <c r="O46" i="21"/>
  <c r="P46" i="21" s="1"/>
  <c r="O45" i="21"/>
  <c r="P45" i="21" s="1"/>
  <c r="O44" i="21"/>
  <c r="O43" i="21"/>
  <c r="O42" i="21"/>
  <c r="O41" i="21"/>
  <c r="P41" i="21" s="1"/>
  <c r="O40" i="21"/>
  <c r="O39" i="21"/>
  <c r="O38" i="21"/>
  <c r="O37" i="21"/>
  <c r="O36" i="21"/>
  <c r="K35" i="21"/>
  <c r="O35" i="21" s="1"/>
  <c r="O34" i="21"/>
  <c r="O33" i="21"/>
  <c r="O32" i="21"/>
  <c r="O31" i="21"/>
  <c r="K31" i="21"/>
  <c r="O30" i="21"/>
  <c r="K29" i="21"/>
  <c r="O29" i="21" s="1"/>
  <c r="O28" i="21"/>
  <c r="O27" i="21"/>
  <c r="K27" i="21"/>
  <c r="O26" i="21"/>
  <c r="K25" i="21"/>
  <c r="O25" i="21" s="1"/>
  <c r="O24" i="21"/>
  <c r="O23" i="21"/>
  <c r="K23" i="21"/>
  <c r="O22" i="21"/>
  <c r="K21" i="21"/>
  <c r="O21" i="21" s="1"/>
  <c r="O20" i="21"/>
  <c r="O19" i="21"/>
  <c r="K19" i="21"/>
  <c r="O18" i="21"/>
  <c r="K17" i="21"/>
  <c r="O17" i="21" s="1"/>
  <c r="O16" i="21"/>
  <c r="O15" i="21"/>
  <c r="K15" i="21"/>
  <c r="O14" i="21"/>
  <c r="K13" i="21"/>
  <c r="O13" i="21" s="1"/>
  <c r="O12" i="21"/>
  <c r="O11" i="21"/>
  <c r="K11" i="21"/>
  <c r="O10" i="21"/>
  <c r="K9" i="21"/>
  <c r="O9" i="21" s="1"/>
  <c r="O8" i="21"/>
  <c r="O7" i="21"/>
  <c r="K7" i="21"/>
  <c r="O6" i="21"/>
  <c r="P6" i="21" s="1"/>
  <c r="K5" i="21"/>
  <c r="O5" i="21" s="1"/>
  <c r="O4" i="21"/>
  <c r="O3" i="21"/>
  <c r="K3" i="21"/>
  <c r="O2" i="21"/>
  <c r="P26" i="21" l="1"/>
  <c r="P20" i="21"/>
  <c r="P52" i="21"/>
  <c r="P32" i="21"/>
  <c r="P50" i="21"/>
  <c r="P14" i="21"/>
  <c r="P8" i="21"/>
  <c r="P54" i="21"/>
  <c r="P30" i="21"/>
  <c r="P18" i="21"/>
  <c r="P36" i="21"/>
  <c r="P2" i="21"/>
  <c r="P10" i="21"/>
  <c r="P22" i="21"/>
  <c r="P42" i="21"/>
  <c r="P4" i="21"/>
  <c r="P16" i="21"/>
  <c r="P34" i="21"/>
  <c r="P24" i="21"/>
  <c r="P58" i="21"/>
  <c r="P39" i="21"/>
  <c r="P12" i="21"/>
  <c r="P28" i="21"/>
  <c r="G56" i="15"/>
  <c r="H56" i="15"/>
  <c r="D56" i="15" l="1"/>
  <c r="E56" i="15"/>
  <c r="C56" i="15"/>
  <c r="G35" i="15"/>
  <c r="O153" i="16" l="1"/>
  <c r="O154" i="16"/>
  <c r="O16" i="16"/>
  <c r="O17" i="16"/>
  <c r="O18" i="16"/>
  <c r="O245" i="16"/>
  <c r="O246" i="16"/>
  <c r="O247" i="16"/>
  <c r="O248" i="16"/>
  <c r="O249" i="16"/>
  <c r="O250" i="16"/>
  <c r="O251" i="16"/>
  <c r="O241" i="16"/>
  <c r="O242" i="16"/>
  <c r="O243" i="16"/>
  <c r="O240" i="16"/>
  <c r="O244" i="16"/>
  <c r="I35" i="15"/>
  <c r="H35" i="15"/>
  <c r="F35" i="15"/>
  <c r="E35" i="15"/>
  <c r="D35" i="15"/>
  <c r="C35" i="15"/>
  <c r="O239" i="16"/>
  <c r="O238" i="16"/>
  <c r="O237" i="16"/>
  <c r="P237" i="16" s="1"/>
  <c r="O236" i="16"/>
  <c r="O235" i="16"/>
  <c r="O234" i="16"/>
  <c r="O233" i="16"/>
  <c r="O232" i="16"/>
  <c r="O231" i="16"/>
  <c r="O230" i="16"/>
  <c r="O229" i="16"/>
  <c r="O228" i="16"/>
  <c r="O227" i="16"/>
  <c r="P227" i="16" s="1"/>
  <c r="O226" i="16"/>
  <c r="O225" i="16"/>
  <c r="O224" i="16"/>
  <c r="O223" i="16"/>
  <c r="O222" i="16"/>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7" i="16"/>
  <c r="O196" i="16"/>
  <c r="O195" i="16"/>
  <c r="O194" i="16"/>
  <c r="O193" i="16"/>
  <c r="O192" i="16"/>
  <c r="O191" i="16"/>
  <c r="O190" i="16"/>
  <c r="O189" i="16"/>
  <c r="O188" i="16"/>
  <c r="P188" i="16" s="1"/>
  <c r="O187" i="16"/>
  <c r="O186" i="16"/>
  <c r="O185" i="16"/>
  <c r="O184" i="16"/>
  <c r="O183" i="16"/>
  <c r="O182" i="16"/>
  <c r="O181" i="16"/>
  <c r="P181" i="16" s="1"/>
  <c r="O180" i="16"/>
  <c r="O179" i="16"/>
  <c r="O178" i="16"/>
  <c r="O177" i="16"/>
  <c r="O176" i="16"/>
  <c r="O175" i="16"/>
  <c r="P175" i="16" s="1"/>
  <c r="O174" i="16"/>
  <c r="P174" i="16" s="1"/>
  <c r="O173" i="16"/>
  <c r="P173" i="16" s="1"/>
  <c r="O172" i="16"/>
  <c r="P172" i="16" s="1"/>
  <c r="O171" i="16"/>
  <c r="P171" i="16" s="1"/>
  <c r="O170" i="16"/>
  <c r="P170" i="16" s="1"/>
  <c r="O169" i="16"/>
  <c r="O168" i="16"/>
  <c r="O167" i="16"/>
  <c r="O166" i="16"/>
  <c r="O165" i="16"/>
  <c r="O164" i="16"/>
  <c r="O163" i="16"/>
  <c r="O162" i="16"/>
  <c r="O161" i="16"/>
  <c r="O160" i="16"/>
  <c r="P160" i="16" s="1"/>
  <c r="O159" i="16"/>
  <c r="O158" i="16"/>
  <c r="O157" i="16"/>
  <c r="O156" i="16"/>
  <c r="O155" i="16"/>
  <c r="P155" i="16" s="1"/>
  <c r="O152" i="16"/>
  <c r="O151" i="16"/>
  <c r="O150" i="16"/>
  <c r="O149" i="16"/>
  <c r="O148" i="16"/>
  <c r="O147" i="16"/>
  <c r="O146" i="16"/>
  <c r="O145" i="16"/>
  <c r="O144" i="16"/>
  <c r="O143" i="16"/>
  <c r="P143" i="16" s="1"/>
  <c r="O141" i="16"/>
  <c r="O140" i="16"/>
  <c r="O139" i="16"/>
  <c r="P139" i="16" s="1"/>
  <c r="O138" i="16"/>
  <c r="P138" i="16" s="1"/>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P96" i="16"/>
  <c r="O95" i="16"/>
  <c r="O94" i="16"/>
  <c r="O93" i="16"/>
  <c r="P93" i="16" s="1"/>
  <c r="O92" i="16"/>
  <c r="P92" i="16" s="1"/>
  <c r="O91" i="16"/>
  <c r="P91" i="16" s="1"/>
  <c r="O90" i="16"/>
  <c r="O89" i="16"/>
  <c r="O86" i="16"/>
  <c r="O85" i="16"/>
  <c r="O84" i="16"/>
  <c r="P84" i="16" s="1"/>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P54" i="16" s="1"/>
  <c r="O53" i="16"/>
  <c r="P53" i="16" s="1"/>
  <c r="O52" i="16"/>
  <c r="O51" i="16"/>
  <c r="O50" i="16"/>
  <c r="O49" i="16"/>
  <c r="K48" i="16"/>
  <c r="O48" i="16" s="1"/>
  <c r="O47" i="16"/>
  <c r="K46" i="16"/>
  <c r="O46" i="16" s="1"/>
  <c r="O45" i="16"/>
  <c r="O44" i="16"/>
  <c r="O43" i="16"/>
  <c r="O42" i="16"/>
  <c r="O41" i="16"/>
  <c r="O40" i="16"/>
  <c r="O39" i="16"/>
  <c r="O38" i="16"/>
  <c r="O37" i="16"/>
  <c r="O36" i="16"/>
  <c r="P36" i="16" s="1"/>
  <c r="O35" i="16"/>
  <c r="O34" i="16"/>
  <c r="O33" i="16"/>
  <c r="O32" i="16"/>
  <c r="O31" i="16"/>
  <c r="O30" i="16"/>
  <c r="O29" i="16"/>
  <c r="O28" i="16"/>
  <c r="O27" i="16"/>
  <c r="O26" i="16"/>
  <c r="O25" i="16"/>
  <c r="O24" i="16"/>
  <c r="O23" i="16"/>
  <c r="P21" i="16"/>
  <c r="O20" i="16"/>
  <c r="P20" i="16" s="1"/>
  <c r="O19" i="16"/>
  <c r="P19" i="16" s="1"/>
  <c r="O15" i="16"/>
  <c r="P15" i="16" s="1"/>
  <c r="O14" i="16"/>
  <c r="O13" i="16"/>
  <c r="O12" i="16"/>
  <c r="P12" i="16" s="1"/>
  <c r="O11" i="16"/>
  <c r="P11" i="16" s="1"/>
  <c r="O10" i="16"/>
  <c r="O9" i="16"/>
  <c r="O8" i="16"/>
  <c r="O7" i="16"/>
  <c r="O6" i="16"/>
  <c r="O5" i="16"/>
  <c r="O4" i="16"/>
  <c r="K3" i="16"/>
  <c r="O3" i="16" s="1"/>
  <c r="O2" i="16"/>
  <c r="O297" i="9"/>
  <c r="O298" i="9"/>
  <c r="P297" i="9" s="1"/>
  <c r="O289" i="9"/>
  <c r="P289" i="9" s="1"/>
  <c r="O290" i="9"/>
  <c r="O291" i="9"/>
  <c r="O292" i="9"/>
  <c r="O293" i="9"/>
  <c r="O294" i="9"/>
  <c r="O295" i="9"/>
  <c r="O285" i="9"/>
  <c r="O286" i="9"/>
  <c r="O287" i="9"/>
  <c r="O288" i="9"/>
  <c r="P285" i="9"/>
  <c r="O296" i="9"/>
  <c r="P296" i="9"/>
  <c r="M14" i="15"/>
  <c r="L14" i="15"/>
  <c r="K14" i="15"/>
  <c r="J14" i="15"/>
  <c r="I14" i="15"/>
  <c r="H14" i="15"/>
  <c r="G14" i="15"/>
  <c r="F14" i="15"/>
  <c r="D14" i="15"/>
  <c r="E14" i="15"/>
  <c r="C14" i="15"/>
  <c r="O13" i="15"/>
  <c r="N13" i="15"/>
  <c r="O12" i="15"/>
  <c r="N12" i="15"/>
  <c r="O11" i="15"/>
  <c r="N11" i="15"/>
  <c r="O10" i="15"/>
  <c r="N10" i="15"/>
  <c r="O9" i="15"/>
  <c r="N9" i="15"/>
  <c r="O8" i="15"/>
  <c r="N8" i="15"/>
  <c r="O7" i="15"/>
  <c r="N7" i="15"/>
  <c r="O6" i="15"/>
  <c r="N6" i="15"/>
  <c r="O5" i="15"/>
  <c r="N5" i="15"/>
  <c r="O4" i="15"/>
  <c r="N4" i="15"/>
  <c r="O3" i="15"/>
  <c r="N3" i="15"/>
  <c r="O16" i="14"/>
  <c r="P16" i="14"/>
  <c r="O15" i="14"/>
  <c r="O14" i="14"/>
  <c r="O13" i="14"/>
  <c r="O12" i="14"/>
  <c r="O11" i="14"/>
  <c r="P10" i="14" s="1"/>
  <c r="O10" i="14"/>
  <c r="O5" i="14"/>
  <c r="O4" i="14"/>
  <c r="O3" i="14"/>
  <c r="O6" i="14"/>
  <c r="P6" i="14"/>
  <c r="O9" i="14"/>
  <c r="O8" i="14"/>
  <c r="P7" i="14" s="1"/>
  <c r="O7" i="14"/>
  <c r="P3" i="14"/>
  <c r="O284" i="9"/>
  <c r="O283" i="9"/>
  <c r="P283" i="9"/>
  <c r="O282" i="9"/>
  <c r="P282" i="9" s="1"/>
  <c r="O281" i="9"/>
  <c r="P280" i="9" s="1"/>
  <c r="O280" i="9"/>
  <c r="O279" i="9"/>
  <c r="O278" i="9"/>
  <c r="P277" i="9" s="1"/>
  <c r="O277" i="9"/>
  <c r="O276" i="9"/>
  <c r="O275" i="9"/>
  <c r="P275" i="9" s="1"/>
  <c r="O274" i="9"/>
  <c r="O273" i="9"/>
  <c r="O272" i="9"/>
  <c r="O271" i="9"/>
  <c r="O270" i="9"/>
  <c r="O269" i="9"/>
  <c r="O268" i="9"/>
  <c r="O267" i="9"/>
  <c r="O266" i="9"/>
  <c r="O265" i="9"/>
  <c r="O264" i="9"/>
  <c r="P264" i="9" s="1"/>
  <c r="O250" i="9"/>
  <c r="O249" i="9"/>
  <c r="O248" i="9"/>
  <c r="O153" i="9"/>
  <c r="O152" i="9"/>
  <c r="O111" i="9"/>
  <c r="O110" i="9"/>
  <c r="O109" i="9"/>
  <c r="O108" i="9"/>
  <c r="O101" i="9"/>
  <c r="O100" i="9"/>
  <c r="O99" i="9"/>
  <c r="O90" i="9"/>
  <c r="O73" i="9"/>
  <c r="O72" i="9"/>
  <c r="O71" i="9"/>
  <c r="P193" i="4"/>
  <c r="P191" i="4"/>
  <c r="P189" i="4"/>
  <c r="P187" i="4"/>
  <c r="P186" i="4"/>
  <c r="P185" i="4"/>
  <c r="P182" i="4"/>
  <c r="P179" i="4"/>
  <c r="O175" i="4"/>
  <c r="O174" i="4"/>
  <c r="P174" i="4"/>
  <c r="O173" i="4"/>
  <c r="P173" i="4" s="1"/>
  <c r="O172" i="4"/>
  <c r="P172" i="4"/>
  <c r="O170" i="4"/>
  <c r="O169" i="4"/>
  <c r="O168" i="4"/>
  <c r="P168" i="4"/>
  <c r="O167" i="4"/>
  <c r="P167" i="4" s="1"/>
  <c r="O166" i="4"/>
  <c r="P166" i="4"/>
  <c r="O165" i="4"/>
  <c r="P165" i="4" s="1"/>
  <c r="O164" i="4"/>
  <c r="P162" i="4" s="1"/>
  <c r="O163" i="4"/>
  <c r="O162" i="4"/>
  <c r="O161" i="4"/>
  <c r="P161" i="4"/>
  <c r="O160" i="4"/>
  <c r="P160" i="4"/>
  <c r="O159" i="4"/>
  <c r="P158" i="4"/>
  <c r="O158" i="4"/>
  <c r="O157" i="4"/>
  <c r="O156" i="4"/>
  <c r="P156" i="4"/>
  <c r="O155" i="4"/>
  <c r="O154" i="4"/>
  <c r="P154" i="4" s="1"/>
  <c r="O153" i="4"/>
  <c r="O152" i="4"/>
  <c r="P150" i="4" s="1"/>
  <c r="O151" i="4"/>
  <c r="O150" i="4"/>
  <c r="O149" i="4"/>
  <c r="O148" i="4"/>
  <c r="O147" i="4"/>
  <c r="O146" i="4"/>
  <c r="P146" i="4"/>
  <c r="O145" i="4"/>
  <c r="P145" i="4"/>
  <c r="O144" i="4"/>
  <c r="P144" i="4"/>
  <c r="O143" i="4"/>
  <c r="P143" i="4"/>
  <c r="O142" i="4"/>
  <c r="P142" i="4"/>
  <c r="O141" i="4"/>
  <c r="P141" i="4"/>
  <c r="O140" i="4"/>
  <c r="O139" i="4"/>
  <c r="O138" i="4"/>
  <c r="O137" i="4"/>
  <c r="O136" i="4"/>
  <c r="O135" i="4"/>
  <c r="O134" i="4"/>
  <c r="O133" i="4"/>
  <c r="P133" i="4" s="1"/>
  <c r="O132" i="4"/>
  <c r="P132" i="4" s="1"/>
  <c r="O131" i="4"/>
  <c r="P131" i="4" s="1"/>
  <c r="O130" i="4"/>
  <c r="P129" i="4" s="1"/>
  <c r="O129" i="4"/>
  <c r="O128" i="4"/>
  <c r="P128" i="4"/>
  <c r="O127" i="4"/>
  <c r="P127" i="4"/>
  <c r="O126" i="4"/>
  <c r="P126" i="4"/>
  <c r="O125" i="4"/>
  <c r="P125" i="4"/>
  <c r="O124" i="4"/>
  <c r="P124" i="4"/>
  <c r="O123" i="4"/>
  <c r="P123" i="4"/>
  <c r="O122" i="4"/>
  <c r="P122" i="4"/>
  <c r="O121" i="4"/>
  <c r="P121" i="4"/>
  <c r="O120" i="4"/>
  <c r="P120" i="4"/>
  <c r="O119" i="4"/>
  <c r="O118" i="4"/>
  <c r="O117" i="4"/>
  <c r="O116" i="4"/>
  <c r="O115" i="4"/>
  <c r="O114" i="4"/>
  <c r="P114" i="4" s="1"/>
  <c r="O113" i="4"/>
  <c r="P113" i="4" s="1"/>
  <c r="O112" i="4"/>
  <c r="P111" i="4" s="1"/>
  <c r="O111" i="4"/>
  <c r="O110" i="4"/>
  <c r="P109" i="4"/>
  <c r="O109" i="4"/>
  <c r="O108" i="4"/>
  <c r="P108" i="4" s="1"/>
  <c r="O107" i="4"/>
  <c r="P107" i="4" s="1"/>
  <c r="O106" i="4"/>
  <c r="P106" i="4" s="1"/>
  <c r="O105" i="4"/>
  <c r="O104" i="4"/>
  <c r="O103" i="4"/>
  <c r="P103" i="4" s="1"/>
  <c r="O102" i="4"/>
  <c r="O101" i="4"/>
  <c r="P101" i="4" s="1"/>
  <c r="O100" i="4"/>
  <c r="P100" i="4" s="1"/>
  <c r="O99" i="4"/>
  <c r="P99" i="4" s="1"/>
  <c r="O98" i="4"/>
  <c r="P98" i="4" s="1"/>
  <c r="O97" i="4"/>
  <c r="P95" i="4" s="1"/>
  <c r="O96" i="4"/>
  <c r="O95" i="4"/>
  <c r="O94" i="4"/>
  <c r="P94" i="4" s="1"/>
  <c r="O93" i="4"/>
  <c r="P93" i="4" s="1"/>
  <c r="O92" i="4"/>
  <c r="P92" i="4" s="1"/>
  <c r="O91" i="4"/>
  <c r="P91" i="4"/>
  <c r="O90" i="4"/>
  <c r="P90" i="4" s="1"/>
  <c r="O89" i="4"/>
  <c r="P89" i="4"/>
  <c r="O88" i="4"/>
  <c r="P88" i="4" s="1"/>
  <c r="O87" i="4"/>
  <c r="O86" i="4"/>
  <c r="P86" i="4" s="1"/>
  <c r="O85" i="4"/>
  <c r="O84" i="4"/>
  <c r="P84" i="4" s="1"/>
  <c r="O83" i="4"/>
  <c r="P83" i="4" s="1"/>
  <c r="O82" i="4"/>
  <c r="P82" i="4"/>
  <c r="O81" i="4"/>
  <c r="P81" i="4" s="1"/>
  <c r="O80" i="4"/>
  <c r="P80" i="4"/>
  <c r="N79" i="4"/>
  <c r="O79" i="4"/>
  <c r="P79" i="4"/>
  <c r="O78" i="4"/>
  <c r="O77" i="4"/>
  <c r="P77" i="4" s="1"/>
  <c r="K76" i="4"/>
  <c r="O76" i="4"/>
  <c r="O75" i="4"/>
  <c r="P75" i="4" s="1"/>
  <c r="P73" i="4"/>
  <c r="K74" i="4"/>
  <c r="O74" i="4" s="1"/>
  <c r="O73" i="4"/>
  <c r="O72" i="4"/>
  <c r="O71" i="4"/>
  <c r="O70" i="4"/>
  <c r="K69" i="4"/>
  <c r="O69" i="4"/>
  <c r="O68" i="4"/>
  <c r="P68" i="4" s="1"/>
  <c r="P63" i="4"/>
  <c r="P62" i="4"/>
  <c r="O62" i="4"/>
  <c r="O61" i="4"/>
  <c r="P60" i="4" s="1"/>
  <c r="O60" i="4"/>
  <c r="O59" i="4"/>
  <c r="O58" i="4"/>
  <c r="O57" i="4"/>
  <c r="O56" i="4"/>
  <c r="O55" i="4"/>
  <c r="O54" i="4"/>
  <c r="P52" i="4" s="1"/>
  <c r="O53" i="4"/>
  <c r="O52" i="4"/>
  <c r="K51" i="4"/>
  <c r="O51" i="4" s="1"/>
  <c r="P50" i="4" s="1"/>
  <c r="O50" i="4"/>
  <c r="K49" i="4"/>
  <c r="O49" i="4" s="1"/>
  <c r="P48" i="4" s="1"/>
  <c r="O48" i="4"/>
  <c r="K47" i="4"/>
  <c r="O47" i="4" s="1"/>
  <c r="P46" i="4" s="1"/>
  <c r="O46" i="4"/>
  <c r="O45" i="4"/>
  <c r="P44" i="4" s="1"/>
  <c r="O44" i="4"/>
  <c r="K43" i="4"/>
  <c r="O43" i="4" s="1"/>
  <c r="O42" i="4"/>
  <c r="P42" i="4" s="1"/>
  <c r="K41" i="4"/>
  <c r="O41" i="4" s="1"/>
  <c r="O40" i="4"/>
  <c r="P40" i="4"/>
  <c r="K39" i="4"/>
  <c r="O39" i="4" s="1"/>
  <c r="O38" i="4"/>
  <c r="P38" i="4"/>
  <c r="O37" i="4"/>
  <c r="P37" i="4" s="1"/>
  <c r="O36" i="4"/>
  <c r="P36" i="4"/>
  <c r="O35" i="4"/>
  <c r="P35" i="4" s="1"/>
  <c r="O34" i="4"/>
  <c r="P34" i="4" s="1"/>
  <c r="K33" i="4"/>
  <c r="O33" i="4" s="1"/>
  <c r="O32" i="4"/>
  <c r="P32" i="4"/>
  <c r="O31" i="4"/>
  <c r="P31" i="4" s="1"/>
  <c r="O30" i="4"/>
  <c r="P30" i="4"/>
  <c r="K29" i="4"/>
  <c r="O29" i="4" s="1"/>
  <c r="P28" i="4" s="1"/>
  <c r="O28" i="4"/>
  <c r="O27" i="4"/>
  <c r="P27" i="4" s="1"/>
  <c r="O26" i="4"/>
  <c r="P26" i="4" s="1"/>
  <c r="O25" i="4"/>
  <c r="O24" i="4"/>
  <c r="P24" i="4" s="1"/>
  <c r="O23" i="4"/>
  <c r="O22" i="4"/>
  <c r="P22" i="4" s="1"/>
  <c r="O21" i="4"/>
  <c r="P21" i="4"/>
  <c r="K20" i="4"/>
  <c r="O20" i="4" s="1"/>
  <c r="O19" i="4"/>
  <c r="P19" i="4"/>
  <c r="K18" i="4"/>
  <c r="O18" i="4" s="1"/>
  <c r="P17" i="4" s="1"/>
  <c r="O17" i="4"/>
  <c r="K16" i="4"/>
  <c r="O16" i="4" s="1"/>
  <c r="O15" i="4"/>
  <c r="P15" i="4" s="1"/>
  <c r="O14" i="4"/>
  <c r="K14" i="4"/>
  <c r="O13" i="4"/>
  <c r="P13" i="4" s="1"/>
  <c r="O12" i="4"/>
  <c r="P11" i="4" s="1"/>
  <c r="K12" i="4"/>
  <c r="O11" i="4"/>
  <c r="O10" i="4"/>
  <c r="P9" i="4" s="1"/>
  <c r="K10" i="4"/>
  <c r="O9" i="4"/>
  <c r="O8" i="4"/>
  <c r="P7" i="4" s="1"/>
  <c r="K8" i="4"/>
  <c r="O7" i="4"/>
  <c r="K6" i="4"/>
  <c r="O6" i="4" s="1"/>
  <c r="P5" i="4" s="1"/>
  <c r="O5" i="4"/>
  <c r="K4" i="4"/>
  <c r="O4" i="4" s="1"/>
  <c r="O3" i="4"/>
  <c r="P3" i="4"/>
  <c r="O122" i="3"/>
  <c r="O121" i="3"/>
  <c r="O120" i="3"/>
  <c r="O119" i="3"/>
  <c r="P118" i="3" s="1"/>
  <c r="O118" i="3"/>
  <c r="O117" i="3"/>
  <c r="O116" i="3"/>
  <c r="P115" i="3"/>
  <c r="O115" i="3"/>
  <c r="O114" i="3"/>
  <c r="P114" i="3"/>
  <c r="P113" i="3"/>
  <c r="O113" i="3"/>
  <c r="O112" i="3"/>
  <c r="P112" i="3"/>
  <c r="O111" i="3"/>
  <c r="O110" i="3"/>
  <c r="O109" i="3"/>
  <c r="O108" i="3"/>
  <c r="P108" i="3" s="1"/>
  <c r="O107" i="3"/>
  <c r="P107" i="3"/>
  <c r="O106" i="3"/>
  <c r="O105" i="3"/>
  <c r="P104" i="3" s="1"/>
  <c r="O104" i="3"/>
  <c r="O103" i="3"/>
  <c r="P103" i="3"/>
  <c r="O102" i="3"/>
  <c r="P102" i="3" s="1"/>
  <c r="O101" i="3"/>
  <c r="P101" i="3"/>
  <c r="O100" i="3"/>
  <c r="P99" i="3" s="1"/>
  <c r="O99" i="3"/>
  <c r="O98" i="3"/>
  <c r="P98" i="3"/>
  <c r="O97" i="3"/>
  <c r="O96" i="3"/>
  <c r="P96" i="3" s="1"/>
  <c r="O95" i="3"/>
  <c r="P94" i="3" s="1"/>
  <c r="O94" i="3"/>
  <c r="O93" i="3"/>
  <c r="O92" i="3"/>
  <c r="P91" i="3" s="1"/>
  <c r="O91" i="3"/>
  <c r="O90" i="3"/>
  <c r="O89" i="3"/>
  <c r="O88" i="3"/>
  <c r="O87" i="3"/>
  <c r="O86" i="3"/>
  <c r="O85" i="3"/>
  <c r="P85" i="3" s="1"/>
  <c r="O84" i="3"/>
  <c r="O83" i="3"/>
  <c r="P83" i="3"/>
  <c r="O82" i="3"/>
  <c r="O81" i="3"/>
  <c r="P81" i="3" s="1"/>
  <c r="O80" i="3"/>
  <c r="P80" i="3"/>
  <c r="O79" i="3"/>
  <c r="O78" i="3"/>
  <c r="P77" i="3" s="1"/>
  <c r="O77" i="3"/>
  <c r="O76" i="3"/>
  <c r="P76" i="3"/>
  <c r="O75" i="3"/>
  <c r="O74" i="3"/>
  <c r="P74" i="3" s="1"/>
  <c r="O73" i="3"/>
  <c r="P72" i="3"/>
  <c r="O72" i="3"/>
  <c r="O71" i="3"/>
  <c r="O70" i="3"/>
  <c r="P69" i="3"/>
  <c r="O69" i="3"/>
  <c r="O68" i="3"/>
  <c r="P68" i="3"/>
  <c r="P67" i="3"/>
  <c r="O67" i="3"/>
  <c r="O66" i="3"/>
  <c r="P66" i="3"/>
  <c r="P65" i="3"/>
  <c r="O65" i="3"/>
  <c r="O64" i="3"/>
  <c r="P64" i="3"/>
  <c r="O63" i="3"/>
  <c r="P62" i="3" s="1"/>
  <c r="O62" i="3"/>
  <c r="O61" i="3"/>
  <c r="O60" i="3"/>
  <c r="P60" i="3" s="1"/>
  <c r="O59" i="3"/>
  <c r="O58" i="3"/>
  <c r="P58" i="3"/>
  <c r="O57" i="3"/>
  <c r="P56" i="3" s="1"/>
  <c r="O56" i="3"/>
  <c r="O55" i="3"/>
  <c r="O54" i="3"/>
  <c r="P54" i="3"/>
  <c r="O53" i="3"/>
  <c r="O52" i="3"/>
  <c r="O51" i="3"/>
  <c r="P51" i="3" s="1"/>
  <c r="O50" i="3"/>
  <c r="O49" i="3"/>
  <c r="O48" i="3"/>
  <c r="O47" i="3"/>
  <c r="O46" i="3"/>
  <c r="P46" i="3" s="1"/>
  <c r="O45" i="3"/>
  <c r="O44" i="3"/>
  <c r="O43" i="3"/>
  <c r="P43" i="3" s="1"/>
  <c r="O42" i="3"/>
  <c r="P42" i="3"/>
  <c r="O41" i="3"/>
  <c r="P41" i="3"/>
  <c r="O40" i="3"/>
  <c r="P40" i="3"/>
  <c r="O39" i="3"/>
  <c r="P39" i="3"/>
  <c r="O38" i="3"/>
  <c r="P38" i="3"/>
  <c r="O37" i="3"/>
  <c r="P37" i="3"/>
  <c r="O36" i="3"/>
  <c r="P36" i="3"/>
  <c r="O35" i="3"/>
  <c r="P35" i="3"/>
  <c r="O34" i="3"/>
  <c r="O33" i="3"/>
  <c r="P33" i="3" s="1"/>
  <c r="O32" i="3"/>
  <c r="P31" i="3" s="1"/>
  <c r="O31" i="3"/>
  <c r="O30" i="3"/>
  <c r="P30" i="3"/>
  <c r="O29" i="3"/>
  <c r="P29" i="3"/>
  <c r="O28" i="3"/>
  <c r="P28" i="3"/>
  <c r="O27" i="3"/>
  <c r="O26" i="3"/>
  <c r="P26" i="3" s="1"/>
  <c r="O25" i="3"/>
  <c r="P24" i="3" s="1"/>
  <c r="O24" i="3"/>
  <c r="O23" i="3"/>
  <c r="O22" i="3"/>
  <c r="P22" i="3" s="1"/>
  <c r="O21" i="3"/>
  <c r="P20" i="3" s="1"/>
  <c r="O20" i="3"/>
  <c r="O19" i="3"/>
  <c r="P18" i="3"/>
  <c r="O18" i="3"/>
  <c r="O17" i="3"/>
  <c r="O16" i="3"/>
  <c r="P16" i="3"/>
  <c r="O15" i="3"/>
  <c r="O14" i="3"/>
  <c r="P14" i="3" s="1"/>
  <c r="O13" i="3"/>
  <c r="O12" i="3"/>
  <c r="P12" i="3" s="1"/>
  <c r="O11" i="3"/>
  <c r="O10" i="3"/>
  <c r="P10" i="3" s="1"/>
  <c r="O9" i="3"/>
  <c r="P9" i="3"/>
  <c r="O8" i="3"/>
  <c r="P8" i="3" s="1"/>
  <c r="O7" i="3"/>
  <c r="O6" i="3"/>
  <c r="O5" i="3"/>
  <c r="P5" i="3" s="1"/>
  <c r="O4" i="3"/>
  <c r="P4" i="3"/>
  <c r="O3" i="3"/>
  <c r="P3" i="3" s="1"/>
  <c r="O19" i="6"/>
  <c r="P19" i="6" s="1"/>
  <c r="O18" i="6"/>
  <c r="O17" i="6"/>
  <c r="P17" i="6" s="1"/>
  <c r="O16" i="6"/>
  <c r="P16" i="6" s="1"/>
  <c r="O15" i="6"/>
  <c r="O14" i="6"/>
  <c r="P14" i="6"/>
  <c r="P13" i="6"/>
  <c r="O13" i="6"/>
  <c r="O12" i="6"/>
  <c r="P12" i="6"/>
  <c r="O11" i="6"/>
  <c r="O10" i="6"/>
  <c r="O9" i="6"/>
  <c r="P9" i="6"/>
  <c r="O8" i="6"/>
  <c r="P8" i="6" s="1"/>
  <c r="O7" i="6"/>
  <c r="P7" i="6" s="1"/>
  <c r="O6" i="6"/>
  <c r="P6" i="6" s="1"/>
  <c r="O5" i="6"/>
  <c r="P5" i="6" s="1"/>
  <c r="O4" i="6"/>
  <c r="P3" i="6" s="1"/>
  <c r="O3" i="6"/>
  <c r="O6" i="12"/>
  <c r="P6" i="12" s="1"/>
  <c r="O263" i="9"/>
  <c r="O262" i="9"/>
  <c r="O261" i="9"/>
  <c r="O260" i="9"/>
  <c r="P260" i="9" s="1"/>
  <c r="O259" i="9"/>
  <c r="O258" i="9"/>
  <c r="O257" i="9"/>
  <c r="O256" i="9"/>
  <c r="O255" i="9"/>
  <c r="P254" i="9" s="1"/>
  <c r="O254" i="9"/>
  <c r="O253" i="9"/>
  <c r="O252" i="9"/>
  <c r="O251" i="9"/>
  <c r="P251" i="9" s="1"/>
  <c r="O247" i="9"/>
  <c r="O246" i="9"/>
  <c r="O245" i="9"/>
  <c r="O244" i="9"/>
  <c r="O243" i="9"/>
  <c r="O242" i="9"/>
  <c r="O241" i="9"/>
  <c r="O240" i="9"/>
  <c r="O239" i="9"/>
  <c r="P239" i="9" s="1"/>
  <c r="O238" i="9"/>
  <c r="P238" i="9"/>
  <c r="O237" i="9"/>
  <c r="O236" i="9"/>
  <c r="P236" i="9" s="1"/>
  <c r="O235" i="9"/>
  <c r="O234" i="9"/>
  <c r="O233" i="9"/>
  <c r="O232" i="9"/>
  <c r="O231" i="9"/>
  <c r="O230" i="9"/>
  <c r="P230" i="9"/>
  <c r="O229" i="9"/>
  <c r="P229" i="9"/>
  <c r="O228" i="9"/>
  <c r="O227" i="9"/>
  <c r="P227" i="9" s="1"/>
  <c r="O226" i="9"/>
  <c r="O225" i="9"/>
  <c r="O224" i="9"/>
  <c r="P224" i="9" s="1"/>
  <c r="O223" i="9"/>
  <c r="P223" i="9"/>
  <c r="O222" i="9"/>
  <c r="P222" i="9"/>
  <c r="O221" i="9"/>
  <c r="P221" i="9"/>
  <c r="O220" i="9"/>
  <c r="P220" i="9"/>
  <c r="O219" i="9"/>
  <c r="P219" i="9"/>
  <c r="O218" i="9"/>
  <c r="P218" i="9"/>
  <c r="O217" i="9"/>
  <c r="O216" i="9"/>
  <c r="O215" i="9"/>
  <c r="O214" i="9"/>
  <c r="P211" i="9" s="1"/>
  <c r="O213" i="9"/>
  <c r="O212" i="9"/>
  <c r="O211" i="9"/>
  <c r="O210" i="9"/>
  <c r="O209" i="9"/>
  <c r="P209" i="9" s="1"/>
  <c r="O208" i="9"/>
  <c r="P208" i="9"/>
  <c r="O207" i="9"/>
  <c r="O206" i="9"/>
  <c r="P206" i="9" s="1"/>
  <c r="O205" i="9"/>
  <c r="O204" i="9"/>
  <c r="P204" i="9" s="1"/>
  <c r="O203" i="9"/>
  <c r="O202" i="9"/>
  <c r="P202" i="9"/>
  <c r="O201" i="9"/>
  <c r="P201" i="9" s="1"/>
  <c r="O200" i="9"/>
  <c r="P200" i="9"/>
  <c r="O199" i="9"/>
  <c r="O198" i="9"/>
  <c r="O197" i="9"/>
  <c r="O196" i="9"/>
  <c r="O195" i="9"/>
  <c r="P194" i="9" s="1"/>
  <c r="O194" i="9"/>
  <c r="O193" i="9"/>
  <c r="O192" i="9"/>
  <c r="O191" i="9"/>
  <c r="P191" i="9" s="1"/>
  <c r="P188" i="9"/>
  <c r="O187" i="9"/>
  <c r="P187" i="9"/>
  <c r="O185" i="9"/>
  <c r="O184" i="9"/>
  <c r="O183" i="9"/>
  <c r="P183" i="9"/>
  <c r="O182" i="9"/>
  <c r="P182" i="9" s="1"/>
  <c r="O181" i="9"/>
  <c r="P181" i="9"/>
  <c r="O180" i="9"/>
  <c r="O179" i="9"/>
  <c r="O178" i="9"/>
  <c r="O177" i="9"/>
  <c r="P177" i="9"/>
  <c r="O176" i="9"/>
  <c r="P176" i="9"/>
  <c r="O175" i="9"/>
  <c r="O174" i="9"/>
  <c r="P174" i="9" s="1"/>
  <c r="O173" i="9"/>
  <c r="O172" i="9"/>
  <c r="O171" i="9"/>
  <c r="O170" i="9"/>
  <c r="O169" i="9"/>
  <c r="O168" i="9"/>
  <c r="O167" i="9"/>
  <c r="P167" i="9" s="1"/>
  <c r="O166" i="9"/>
  <c r="O165" i="9"/>
  <c r="O164" i="9"/>
  <c r="O163" i="9"/>
  <c r="O162" i="9"/>
  <c r="O161" i="9"/>
  <c r="O160" i="9"/>
  <c r="O159" i="9"/>
  <c r="P159" i="9" s="1"/>
  <c r="O158" i="9"/>
  <c r="O157" i="9"/>
  <c r="O156" i="9"/>
  <c r="O155" i="9"/>
  <c r="P154" i="9" s="1"/>
  <c r="O154" i="9"/>
  <c r="O151" i="9"/>
  <c r="O150" i="9"/>
  <c r="O149" i="9"/>
  <c r="O148" i="9"/>
  <c r="O147" i="9"/>
  <c r="O146" i="9"/>
  <c r="P144" i="9" s="1"/>
  <c r="O145" i="9"/>
  <c r="O144" i="9"/>
  <c r="O143" i="9"/>
  <c r="O142" i="9"/>
  <c r="P141" i="9" s="1"/>
  <c r="O141" i="9"/>
  <c r="O140" i="9"/>
  <c r="O139" i="9"/>
  <c r="O138" i="9"/>
  <c r="P138" i="9" s="1"/>
  <c r="O137" i="9"/>
  <c r="O136" i="9"/>
  <c r="P136" i="9" s="1"/>
  <c r="P134" i="9"/>
  <c r="O133" i="9"/>
  <c r="O132" i="9"/>
  <c r="O131" i="9"/>
  <c r="P131" i="9"/>
  <c r="O130" i="9"/>
  <c r="P130" i="9"/>
  <c r="O129" i="9"/>
  <c r="P129" i="9"/>
  <c r="O128" i="9"/>
  <c r="O127" i="9"/>
  <c r="O124" i="9"/>
  <c r="O123" i="9"/>
  <c r="P123" i="9" s="1"/>
  <c r="O122" i="9"/>
  <c r="O121" i="9"/>
  <c r="O120" i="9"/>
  <c r="P120" i="9"/>
  <c r="O119" i="9"/>
  <c r="O118" i="9"/>
  <c r="O117" i="9"/>
  <c r="O116" i="9"/>
  <c r="O115" i="9"/>
  <c r="O114" i="9"/>
  <c r="O113" i="9"/>
  <c r="O112" i="9"/>
  <c r="P112" i="9" s="1"/>
  <c r="O107" i="9"/>
  <c r="P104" i="9" s="1"/>
  <c r="O106" i="9"/>
  <c r="O105" i="9"/>
  <c r="O104" i="9"/>
  <c r="O103" i="9"/>
  <c r="P102" i="9" s="1"/>
  <c r="O102" i="9"/>
  <c r="O98" i="9"/>
  <c r="O97" i="9"/>
  <c r="O96" i="9"/>
  <c r="P94" i="9" s="1"/>
  <c r="O95" i="9"/>
  <c r="O94" i="9"/>
  <c r="O93" i="9"/>
  <c r="P91" i="9"/>
  <c r="O92" i="9"/>
  <c r="O91" i="9"/>
  <c r="O89" i="9"/>
  <c r="O88" i="9"/>
  <c r="P88" i="9" s="1"/>
  <c r="O87" i="9"/>
  <c r="P87" i="9"/>
  <c r="O86" i="9"/>
  <c r="P86" i="9"/>
  <c r="O85" i="9"/>
  <c r="O84" i="9"/>
  <c r="P84" i="9" s="1"/>
  <c r="O83" i="9"/>
  <c r="O82" i="9"/>
  <c r="P82" i="9" s="1"/>
  <c r="K81" i="9"/>
  <c r="O81" i="9"/>
  <c r="O80" i="9"/>
  <c r="K79" i="9"/>
  <c r="O79" i="9" s="1"/>
  <c r="O78" i="9"/>
  <c r="P78" i="9"/>
  <c r="K77" i="9"/>
  <c r="O77" i="9" s="1"/>
  <c r="O76" i="9"/>
  <c r="P76" i="9" s="1"/>
  <c r="O75" i="9"/>
  <c r="P74" i="9" s="1"/>
  <c r="O74" i="9"/>
  <c r="O70" i="9"/>
  <c r="O69" i="9"/>
  <c r="O68" i="9"/>
  <c r="P66" i="9" s="1"/>
  <c r="O67" i="9"/>
  <c r="O66" i="9"/>
  <c r="O65" i="9"/>
  <c r="P65" i="9"/>
  <c r="O64" i="9"/>
  <c r="O63" i="9"/>
  <c r="O62" i="9"/>
  <c r="O61" i="9"/>
  <c r="O60" i="9"/>
  <c r="O59" i="9"/>
  <c r="O58" i="9"/>
  <c r="O57" i="9"/>
  <c r="P57" i="9" s="1"/>
  <c r="K56" i="9"/>
  <c r="O56" i="9"/>
  <c r="O55" i="9"/>
  <c r="K54" i="9"/>
  <c r="O54" i="9" s="1"/>
  <c r="O53" i="9"/>
  <c r="P53" i="9" s="1"/>
  <c r="K52" i="9"/>
  <c r="O52" i="9" s="1"/>
  <c r="O51" i="9"/>
  <c r="P51" i="9" s="1"/>
  <c r="O50" i="9"/>
  <c r="P48" i="9" s="1"/>
  <c r="O49" i="9"/>
  <c r="O48" i="9"/>
  <c r="K47" i="9"/>
  <c r="O47" i="9"/>
  <c r="P46" i="9" s="1"/>
  <c r="O46" i="9"/>
  <c r="K45" i="9"/>
  <c r="O45" i="9"/>
  <c r="P44" i="9" s="1"/>
  <c r="O44" i="9"/>
  <c r="K43" i="9"/>
  <c r="O43" i="9"/>
  <c r="O42" i="9"/>
  <c r="P42" i="9" s="1"/>
  <c r="O41" i="9"/>
  <c r="O40" i="9"/>
  <c r="P40" i="9" s="1"/>
  <c r="P38" i="9"/>
  <c r="O37" i="9"/>
  <c r="P37" i="9" s="1"/>
  <c r="O36" i="9"/>
  <c r="P36" i="9"/>
  <c r="K35" i="9"/>
  <c r="O35" i="9" s="1"/>
  <c r="O34" i="9"/>
  <c r="O33" i="9"/>
  <c r="P33" i="9"/>
  <c r="O32" i="9"/>
  <c r="P32" i="9"/>
  <c r="O31" i="9"/>
  <c r="O30" i="9"/>
  <c r="O29" i="9"/>
  <c r="P29" i="9"/>
  <c r="O28" i="9"/>
  <c r="P28" i="9"/>
  <c r="O27" i="9"/>
  <c r="P26" i="9"/>
  <c r="O26" i="9"/>
  <c r="O25" i="9"/>
  <c r="O24" i="9"/>
  <c r="O23" i="9"/>
  <c r="P23" i="9" s="1"/>
  <c r="O22" i="9"/>
  <c r="O21" i="9"/>
  <c r="K20" i="9"/>
  <c r="O20" i="9"/>
  <c r="O19" i="9"/>
  <c r="P19" i="9" s="1"/>
  <c r="K18" i="9"/>
  <c r="O18" i="9"/>
  <c r="P17" i="9" s="1"/>
  <c r="O17" i="9"/>
  <c r="K16" i="9"/>
  <c r="O16" i="9" s="1"/>
  <c r="O15" i="9"/>
  <c r="K14" i="9"/>
  <c r="O14" i="9" s="1"/>
  <c r="P13" i="9" s="1"/>
  <c r="O13" i="9"/>
  <c r="K12" i="9"/>
  <c r="O12" i="9"/>
  <c r="P11" i="9" s="1"/>
  <c r="O11" i="9"/>
  <c r="K10" i="9"/>
  <c r="O10" i="9"/>
  <c r="O9" i="9"/>
  <c r="K8" i="9"/>
  <c r="O8" i="9"/>
  <c r="P7" i="9"/>
  <c r="O7" i="9"/>
  <c r="K6" i="9"/>
  <c r="O6" i="9"/>
  <c r="O5" i="9"/>
  <c r="P5" i="9" s="1"/>
  <c r="K4" i="9"/>
  <c r="O4" i="9"/>
  <c r="O3" i="9"/>
  <c r="P3" i="9" s="1"/>
  <c r="O300" i="2"/>
  <c r="O299" i="2"/>
  <c r="O298" i="2"/>
  <c r="P298" i="2"/>
  <c r="O297" i="2"/>
  <c r="P297" i="2"/>
  <c r="O295" i="2"/>
  <c r="O294" i="2"/>
  <c r="P294" i="2" s="1"/>
  <c r="P293" i="2"/>
  <c r="O292" i="2"/>
  <c r="P292" i="2"/>
  <c r="O291" i="2"/>
  <c r="P291" i="2"/>
  <c r="O290" i="2"/>
  <c r="P290" i="2"/>
  <c r="O289" i="2"/>
  <c r="O288" i="2"/>
  <c r="O287" i="2"/>
  <c r="P287" i="2"/>
  <c r="O286" i="2"/>
  <c r="P286" i="2"/>
  <c r="O285" i="2"/>
  <c r="P285" i="2"/>
  <c r="O284" i="2"/>
  <c r="O283" i="2"/>
  <c r="P283" i="2"/>
  <c r="O282" i="2"/>
  <c r="O281" i="2"/>
  <c r="P281" i="2" s="1"/>
  <c r="O280" i="2"/>
  <c r="O279" i="2"/>
  <c r="P279" i="2" s="1"/>
  <c r="O278" i="2"/>
  <c r="O277" i="2"/>
  <c r="O276" i="2"/>
  <c r="O275" i="2"/>
  <c r="O274" i="2"/>
  <c r="O273" i="2"/>
  <c r="P273" i="2" s="1"/>
  <c r="O272" i="2"/>
  <c r="O271" i="2"/>
  <c r="P271" i="2"/>
  <c r="O270" i="2"/>
  <c r="P270" i="2" s="1"/>
  <c r="O269" i="2"/>
  <c r="P269" i="2"/>
  <c r="O268" i="2"/>
  <c r="P268" i="2" s="1"/>
  <c r="O267" i="2"/>
  <c r="P267" i="2" s="1"/>
  <c r="O266" i="2"/>
  <c r="P266" i="2" s="1"/>
  <c r="O265" i="2"/>
  <c r="O264" i="2"/>
  <c r="O263" i="2"/>
  <c r="O262" i="2"/>
  <c r="O261" i="2"/>
  <c r="O260" i="2"/>
  <c r="O259" i="2"/>
  <c r="O258" i="2"/>
  <c r="O257" i="2"/>
  <c r="P257" i="2"/>
  <c r="O256" i="2"/>
  <c r="P256" i="2"/>
  <c r="O255" i="2"/>
  <c r="O254" i="2"/>
  <c r="P254" i="2" s="1"/>
  <c r="O253" i="2"/>
  <c r="P253" i="2"/>
  <c r="O252" i="2"/>
  <c r="P252" i="2" s="1"/>
  <c r="O251" i="2"/>
  <c r="P251" i="2" s="1"/>
  <c r="O250" i="2"/>
  <c r="P250" i="2" s="1"/>
  <c r="O249" i="2"/>
  <c r="P249" i="2"/>
  <c r="O248" i="2"/>
  <c r="P248" i="2" s="1"/>
  <c r="O247" i="2"/>
  <c r="P247" i="2"/>
  <c r="O246" i="2"/>
  <c r="P246" i="2" s="1"/>
  <c r="O245" i="2"/>
  <c r="P245" i="2"/>
  <c r="O244" i="2"/>
  <c r="O243" i="2"/>
  <c r="O242" i="2"/>
  <c r="O241" i="2"/>
  <c r="O240" i="2"/>
  <c r="O239" i="2"/>
  <c r="P239" i="2" s="1"/>
  <c r="O238" i="2"/>
  <c r="P238" i="2"/>
  <c r="O237" i="2"/>
  <c r="O236" i="2"/>
  <c r="P236" i="2" s="1"/>
  <c r="O235" i="2"/>
  <c r="O234" i="2"/>
  <c r="O233" i="2"/>
  <c r="P233" i="2" s="1"/>
  <c r="O232" i="2"/>
  <c r="P232" i="2"/>
  <c r="P231" i="2"/>
  <c r="O231" i="2"/>
  <c r="O230" i="2"/>
  <c r="O229" i="2"/>
  <c r="P228" i="2"/>
  <c r="O228" i="2"/>
  <c r="O227" i="2"/>
  <c r="O226" i="2"/>
  <c r="P226" i="2"/>
  <c r="O225" i="2"/>
  <c r="P225" i="2"/>
  <c r="O224" i="2"/>
  <c r="P224" i="2"/>
  <c r="O223" i="2"/>
  <c r="P223" i="2"/>
  <c r="P222" i="2"/>
  <c r="P221" i="2"/>
  <c r="O221" i="2"/>
  <c r="O220" i="2"/>
  <c r="O219" i="2"/>
  <c r="P218" i="2"/>
  <c r="O218" i="2"/>
  <c r="O217" i="2"/>
  <c r="P217" i="2"/>
  <c r="O216" i="2"/>
  <c r="P216" i="2" s="1"/>
  <c r="O215" i="2"/>
  <c r="P215" i="2"/>
  <c r="O214" i="2"/>
  <c r="P214" i="2" s="1"/>
  <c r="O213" i="2"/>
  <c r="P213" i="2"/>
  <c r="O212" i="2"/>
  <c r="P212" i="2" s="1"/>
  <c r="O211" i="2"/>
  <c r="P211" i="2"/>
  <c r="P210" i="2"/>
  <c r="O210" i="2"/>
  <c r="O209" i="2"/>
  <c r="O208" i="2"/>
  <c r="P208" i="2"/>
  <c r="O207" i="2"/>
  <c r="O206" i="2"/>
  <c r="P206" i="2"/>
  <c r="O205" i="2"/>
  <c r="P205" i="2" s="1"/>
  <c r="O204" i="2"/>
  <c r="P204" i="2"/>
  <c r="O203" i="2"/>
  <c r="P203" i="2" s="1"/>
  <c r="O202" i="2"/>
  <c r="O201" i="2"/>
  <c r="O200" i="2"/>
  <c r="P198" i="2" s="1"/>
  <c r="O199" i="2"/>
  <c r="O198" i="2"/>
  <c r="O197" i="2"/>
  <c r="P197" i="2" s="1"/>
  <c r="O196" i="2"/>
  <c r="P196" i="2"/>
  <c r="P195" i="2"/>
  <c r="O195" i="2"/>
  <c r="O194" i="2"/>
  <c r="O193" i="2"/>
  <c r="P192" i="2"/>
  <c r="O192" i="2"/>
  <c r="O191" i="2"/>
  <c r="O190" i="2"/>
  <c r="P190" i="2"/>
  <c r="K189" i="2"/>
  <c r="O189" i="2" s="1"/>
  <c r="P188" i="2" s="1"/>
  <c r="O188" i="2"/>
  <c r="K187" i="2"/>
  <c r="O187" i="2" s="1"/>
  <c r="P186" i="2" s="1"/>
  <c r="O186" i="2"/>
  <c r="O185" i="2"/>
  <c r="O184" i="2"/>
  <c r="O183" i="2"/>
  <c r="P183" i="2"/>
  <c r="K182" i="2"/>
  <c r="O182" i="2" s="1"/>
  <c r="P181" i="2" s="1"/>
  <c r="O181" i="2"/>
  <c r="P176" i="2"/>
  <c r="O175" i="2"/>
  <c r="P175" i="2"/>
  <c r="O174" i="2"/>
  <c r="O173" i="2"/>
  <c r="P173" i="2" s="1"/>
  <c r="O172" i="2"/>
  <c r="O171" i="2"/>
  <c r="O170" i="2"/>
  <c r="O169" i="2"/>
  <c r="O168" i="2"/>
  <c r="O167" i="2"/>
  <c r="O166" i="2"/>
  <c r="O165" i="2"/>
  <c r="P165" i="2" s="1"/>
  <c r="K164" i="2"/>
  <c r="O164" i="2" s="1"/>
  <c r="P163" i="2" s="1"/>
  <c r="O163" i="2"/>
  <c r="K162" i="2"/>
  <c r="O162" i="2"/>
  <c r="P161" i="2" s="1"/>
  <c r="O161" i="2"/>
  <c r="K160" i="2"/>
  <c r="O160" i="2" s="1"/>
  <c r="P159" i="2" s="1"/>
  <c r="O159" i="2"/>
  <c r="O158" i="2"/>
  <c r="P158" i="2"/>
  <c r="O157" i="2"/>
  <c r="P157" i="2" s="1"/>
  <c r="O156" i="2"/>
  <c r="O155" i="2"/>
  <c r="P155" i="2" s="1"/>
  <c r="K154" i="2"/>
  <c r="O154" i="2"/>
  <c r="O153" i="2"/>
  <c r="P153" i="2" s="1"/>
  <c r="K152" i="2"/>
  <c r="O152" i="2"/>
  <c r="O151" i="2"/>
  <c r="P151" i="2" s="1"/>
  <c r="K150" i="2"/>
  <c r="O150" i="2"/>
  <c r="O149" i="2"/>
  <c r="P149" i="2" s="1"/>
  <c r="O148" i="2"/>
  <c r="P148" i="2"/>
  <c r="O147" i="2"/>
  <c r="P147" i="2" s="1"/>
  <c r="O146" i="2"/>
  <c r="P146" i="2"/>
  <c r="O145" i="2"/>
  <c r="O144" i="2"/>
  <c r="P143" i="2" s="1"/>
  <c r="O143" i="2"/>
  <c r="O142" i="2"/>
  <c r="P142" i="2" s="1"/>
  <c r="O141" i="2"/>
  <c r="P141" i="2"/>
  <c r="O140" i="2"/>
  <c r="O139" i="2"/>
  <c r="P138" i="2" s="1"/>
  <c r="O138" i="2"/>
  <c r="O137" i="2"/>
  <c r="P137" i="2" s="1"/>
  <c r="O136" i="2"/>
  <c r="P136" i="2" s="1"/>
  <c r="O135" i="2"/>
  <c r="P135" i="2" s="1"/>
  <c r="O134" i="2"/>
  <c r="P134" i="2" s="1"/>
  <c r="O133" i="2"/>
  <c r="O132" i="2"/>
  <c r="O131" i="2"/>
  <c r="P131" i="2" s="1"/>
  <c r="O130" i="2"/>
  <c r="P130" i="2"/>
  <c r="K129" i="2"/>
  <c r="O129" i="2" s="1"/>
  <c r="P128" i="2" s="1"/>
  <c r="O128" i="2"/>
  <c r="O127" i="2"/>
  <c r="P127" i="2"/>
  <c r="O126" i="2"/>
  <c r="O125" i="2"/>
  <c r="O124" i="2"/>
  <c r="O123" i="2"/>
  <c r="O122" i="2"/>
  <c r="O121" i="2"/>
  <c r="O120" i="2"/>
  <c r="P120" i="2"/>
  <c r="O119" i="2"/>
  <c r="O118" i="2"/>
  <c r="O117" i="2"/>
  <c r="P117" i="2"/>
  <c r="O116" i="2"/>
  <c r="P116" i="2"/>
  <c r="O115" i="2"/>
  <c r="O114" i="2"/>
  <c r="P114" i="2" s="1"/>
  <c r="K113" i="2"/>
  <c r="O113" i="2"/>
  <c r="O112" i="2"/>
  <c r="P112" i="2" s="1"/>
  <c r="O111" i="2"/>
  <c r="P111" i="2"/>
  <c r="O110" i="2"/>
  <c r="P110" i="2" s="1"/>
  <c r="O109" i="2"/>
  <c r="O108" i="2"/>
  <c r="P108" i="2"/>
  <c r="O107" i="2"/>
  <c r="O106" i="2"/>
  <c r="P106" i="2" s="1"/>
  <c r="O105" i="2"/>
  <c r="P104" i="2"/>
  <c r="O104" i="2"/>
  <c r="O103" i="2"/>
  <c r="P103" i="2"/>
  <c r="O102" i="2"/>
  <c r="O101" i="2"/>
  <c r="O100" i="2"/>
  <c r="O99" i="2"/>
  <c r="P99" i="2"/>
  <c r="O98" i="2"/>
  <c r="O97" i="2"/>
  <c r="P97" i="2" s="1"/>
  <c r="O96" i="2"/>
  <c r="P95" i="2" s="1"/>
  <c r="O95" i="2"/>
  <c r="O94" i="2"/>
  <c r="O93" i="2"/>
  <c r="P93" i="2"/>
  <c r="O92" i="2"/>
  <c r="O91" i="2"/>
  <c r="O90" i="2"/>
  <c r="P90" i="2"/>
  <c r="O89" i="2"/>
  <c r="P89" i="2"/>
  <c r="O88" i="2"/>
  <c r="P88" i="2"/>
  <c r="O87" i="2"/>
  <c r="P87" i="2"/>
  <c r="O86" i="2"/>
  <c r="P86" i="2"/>
  <c r="O85" i="2"/>
  <c r="P85" i="2"/>
  <c r="O84" i="2"/>
  <c r="P83" i="2"/>
  <c r="O83" i="2"/>
  <c r="O82" i="2"/>
  <c r="O81" i="2"/>
  <c r="P81" i="2"/>
  <c r="O80" i="2"/>
  <c r="O79" i="2"/>
  <c r="P79" i="2"/>
  <c r="O78" i="2"/>
  <c r="O77" i="2"/>
  <c r="P77" i="2" s="1"/>
  <c r="O76" i="2"/>
  <c r="O75" i="2"/>
  <c r="P75" i="2" s="1"/>
  <c r="O74" i="2"/>
  <c r="O73" i="2"/>
  <c r="O72" i="2"/>
  <c r="P72" i="2" s="1"/>
  <c r="O71" i="2"/>
  <c r="O70" i="2"/>
  <c r="P70" i="2"/>
  <c r="O69" i="2"/>
  <c r="O68" i="2"/>
  <c r="O67" i="2"/>
  <c r="P67" i="2"/>
  <c r="O66" i="2"/>
  <c r="O65" i="2"/>
  <c r="O64" i="2"/>
  <c r="P64" i="2"/>
  <c r="O63" i="2"/>
  <c r="O62" i="2"/>
  <c r="P62" i="2" s="1"/>
  <c r="O61" i="2"/>
  <c r="P61" i="2" s="1"/>
  <c r="O60" i="2"/>
  <c r="P60" i="2"/>
  <c r="O59" i="2"/>
  <c r="P59" i="2" s="1"/>
  <c r="K58" i="2"/>
  <c r="O58" i="2"/>
  <c r="O57" i="2"/>
  <c r="P57" i="2" s="1"/>
  <c r="K56" i="2"/>
  <c r="O56" i="2"/>
  <c r="O55" i="2"/>
  <c r="P55" i="2" s="1"/>
  <c r="O54" i="2"/>
  <c r="P54" i="2"/>
  <c r="O53" i="2"/>
  <c r="P53" i="2" s="1"/>
  <c r="O52" i="2"/>
  <c r="P52" i="2"/>
  <c r="O51" i="2"/>
  <c r="P51" i="2" s="1"/>
  <c r="O50" i="2"/>
  <c r="P50" i="2"/>
  <c r="O49" i="2"/>
  <c r="P49" i="2" s="1"/>
  <c r="O48" i="2"/>
  <c r="O47" i="2"/>
  <c r="P47" i="2"/>
  <c r="O46" i="2"/>
  <c r="O45" i="2"/>
  <c r="P45" i="2" s="1"/>
  <c r="O44" i="2"/>
  <c r="K44" i="2"/>
  <c r="O43" i="2"/>
  <c r="P43" i="2" s="1"/>
  <c r="P42" i="2"/>
  <c r="O42" i="2"/>
  <c r="O41" i="2"/>
  <c r="P41" i="2"/>
  <c r="O40" i="2"/>
  <c r="K40" i="2"/>
  <c r="O39" i="2"/>
  <c r="P39" i="2" s="1"/>
  <c r="K38" i="2"/>
  <c r="O38" i="2" s="1"/>
  <c r="P37" i="2" s="1"/>
  <c r="O37" i="2"/>
  <c r="O36" i="2"/>
  <c r="P36" i="2"/>
  <c r="O35" i="2"/>
  <c r="O34" i="2"/>
  <c r="P34" i="2"/>
  <c r="K33" i="2"/>
  <c r="O33" i="2" s="1"/>
  <c r="O32" i="2"/>
  <c r="P32" i="2" s="1"/>
  <c r="O31" i="2"/>
  <c r="O30" i="2"/>
  <c r="O29" i="2"/>
  <c r="O28" i="2"/>
  <c r="P28" i="2"/>
  <c r="O27" i="2"/>
  <c r="O26" i="2"/>
  <c r="P26" i="2"/>
  <c r="O25" i="2"/>
  <c r="O24" i="2"/>
  <c r="P24" i="2" s="1"/>
  <c r="O23" i="2"/>
  <c r="O22" i="2"/>
  <c r="P22" i="2" s="1"/>
  <c r="O21" i="2"/>
  <c r="O20" i="2"/>
  <c r="P20" i="2"/>
  <c r="O19" i="2"/>
  <c r="P18" i="2" s="1"/>
  <c r="O18" i="2"/>
  <c r="K17" i="2"/>
  <c r="O17" i="2"/>
  <c r="P16" i="2" s="1"/>
  <c r="O16" i="2"/>
  <c r="O15" i="2"/>
  <c r="O14" i="2"/>
  <c r="O13" i="2"/>
  <c r="P13" i="2" s="1"/>
  <c r="O12" i="2"/>
  <c r="P12" i="2"/>
  <c r="K11" i="2"/>
  <c r="O11" i="2" s="1"/>
  <c r="P10" i="2" s="1"/>
  <c r="O10" i="2"/>
  <c r="K9" i="2"/>
  <c r="O9" i="2"/>
  <c r="O8" i="2"/>
  <c r="P8" i="2" s="1"/>
  <c r="O7" i="2"/>
  <c r="O6" i="2"/>
  <c r="O5" i="2"/>
  <c r="P5" i="2" s="1"/>
  <c r="O4" i="2"/>
  <c r="P4" i="2"/>
  <c r="O3" i="2"/>
  <c r="P3" i="2"/>
  <c r="P234" i="2"/>
  <c r="P100" i="2"/>
  <c r="P258" i="2"/>
  <c r="P123" i="2"/>
  <c r="P14" i="2"/>
  <c r="P87" i="3"/>
  <c r="P118" i="2"/>
  <c r="P125" i="2"/>
  <c r="P132" i="2"/>
  <c r="P299" i="2"/>
  <c r="P109" i="3"/>
  <c r="P30" i="2"/>
  <c r="P10" i="6"/>
  <c r="P89" i="3"/>
  <c r="P243" i="9"/>
  <c r="P121" i="9"/>
  <c r="P216" i="9"/>
  <c r="P117" i="9"/>
  <c r="P164" i="9"/>
  <c r="P21" i="9"/>
  <c r="P55" i="9"/>
  <c r="P15" i="9"/>
  <c r="P127" i="9"/>
  <c r="P132" i="9"/>
  <c r="P80" i="9"/>
  <c r="P178" i="9"/>
  <c r="P232" i="9"/>
  <c r="P156" i="9"/>
  <c r="P172" i="9"/>
  <c r="P114" i="9"/>
  <c r="P273" i="9"/>
  <c r="P30" i="9"/>
  <c r="P292" i="9"/>
  <c r="P162" i="9"/>
  <c r="P34" i="9"/>
  <c r="P197" i="9"/>
  <c r="N14" i="15" l="1"/>
  <c r="O14" i="15"/>
  <c r="P275" i="2"/>
  <c r="P270" i="9"/>
  <c r="P9" i="9"/>
  <c r="P184" i="9"/>
  <c r="P49" i="3"/>
  <c r="P70" i="4"/>
  <c r="P148" i="4"/>
  <c r="P169" i="4"/>
  <c r="P4" i="16"/>
  <c r="P89" i="16"/>
  <c r="P156" i="16"/>
  <c r="P45" i="16"/>
  <c r="P228" i="16"/>
  <c r="P51" i="16"/>
  <c r="P69" i="16"/>
  <c r="P225" i="16"/>
  <c r="P126" i="16"/>
  <c r="P218" i="16"/>
  <c r="P153" i="16"/>
  <c r="P161" i="16"/>
  <c r="P136" i="16"/>
  <c r="P124" i="16"/>
  <c r="P13" i="16"/>
  <c r="P23" i="16"/>
  <c r="P98" i="16"/>
  <c r="P79" i="16"/>
  <c r="P49" i="16"/>
  <c r="P245" i="16"/>
  <c r="P100" i="16"/>
  <c r="P215" i="16"/>
  <c r="P16" i="16"/>
  <c r="P85" i="16"/>
  <c r="P147" i="16"/>
  <c r="P204" i="16"/>
  <c r="P2" i="16"/>
  <c r="P118" i="16"/>
  <c r="P150" i="16"/>
  <c r="P176" i="16"/>
  <c r="P209" i="16"/>
  <c r="P238" i="16"/>
  <c r="P9" i="16"/>
  <c r="P55" i="16"/>
  <c r="P158" i="16"/>
  <c r="P220" i="16"/>
  <c r="P28" i="16"/>
  <c r="P37" i="16"/>
  <c r="P47" i="16"/>
  <c r="P121" i="16"/>
  <c r="P129" i="16"/>
  <c r="P179" i="16"/>
  <c r="P81" i="16"/>
  <c r="P144" i="16"/>
  <c r="P186" i="16"/>
  <c r="P201" i="16"/>
  <c r="P230" i="16"/>
  <c r="P71" i="16"/>
  <c r="P193" i="16"/>
  <c r="P116" i="16"/>
  <c r="P163" i="16"/>
  <c r="P222" i="16"/>
  <c r="P25" i="16"/>
  <c r="P61" i="16"/>
  <c r="P94" i="16"/>
  <c r="P106" i="16"/>
  <c r="P140" i="16"/>
  <c r="P233" i="16"/>
  <c r="P58" i="16"/>
  <c r="P103" i="16"/>
  <c r="P134" i="16"/>
  <c r="P182" i="16"/>
  <c r="P189" i="16"/>
  <c r="P240" i="16"/>
  <c r="P168" i="16"/>
  <c r="P6" i="16"/>
</calcChain>
</file>

<file path=xl/comments1.xml><?xml version="1.0" encoding="utf-8"?>
<comments xmlns="http://schemas.openxmlformats.org/spreadsheetml/2006/main">
  <authors>
    <author>Autor</author>
    <author>Maicol Stiven Zipamocha Murcia</author>
  </authors>
  <commentList>
    <comment ref="D12" authorId="0" shapeId="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 ref="C159"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175" authorId="1" shapeId="0">
      <text>
        <r>
          <rPr>
            <sz val="9"/>
            <color indexed="81"/>
            <rFont val="Tahoma"/>
            <family val="2"/>
          </rPr>
          <t>La cantidad de la unidad de medida varía de acuerdo al número de supervisores</t>
        </r>
      </text>
    </comment>
    <comment ref="K178" authorId="1" shapeId="0">
      <text>
        <r>
          <rPr>
            <sz val="9"/>
            <color indexed="81"/>
            <rFont val="Tahoma"/>
            <family val="2"/>
          </rPr>
          <t>La cantidad de la unidad de medida varia de acuerdo a las comisiones legalizadas tramitadas</t>
        </r>
      </text>
    </comment>
    <comment ref="K179" authorId="1" shapeId="0">
      <text>
        <r>
          <rPr>
            <sz val="9"/>
            <color indexed="81"/>
            <rFont val="Tahoma"/>
            <family val="2"/>
          </rPr>
          <t>La cantidad de la unidad de medida varia de acuerdo a las comisiones legalizadas tramitadas</t>
        </r>
      </text>
    </comment>
  </commentList>
</comments>
</file>

<file path=xl/comments2.xml><?xml version="1.0" encoding="utf-8"?>
<comments xmlns="http://schemas.openxmlformats.org/spreadsheetml/2006/main">
  <authors>
    <author>Autor</author>
  </authors>
  <commentList>
    <comment ref="C26"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List>
</comments>
</file>

<file path=xl/comments3.xml><?xml version="1.0" encoding="utf-8"?>
<comments xmlns="http://schemas.openxmlformats.org/spreadsheetml/2006/main">
  <authors>
    <author>Autor</author>
  </authors>
  <commentList>
    <comment ref="C51"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List>
</comments>
</file>

<file path=xl/comments4.xml><?xml version="1.0" encoding="utf-8"?>
<comments xmlns="http://schemas.openxmlformats.org/spreadsheetml/2006/main">
  <authors>
    <author>Autor</author>
  </authors>
  <commentList>
    <comment ref="D8" authorId="0" shapeId="0">
      <text>
        <r>
          <rPr>
            <b/>
            <sz val="9"/>
            <color indexed="81"/>
            <rFont val="Tahoma"/>
            <family val="2"/>
          </rPr>
          <t>Autor:</t>
        </r>
        <r>
          <rPr>
            <sz val="9"/>
            <color indexed="81"/>
            <rFont val="Tahoma"/>
            <family val="2"/>
          </rPr>
          <t xml:space="preserve">
la contratación tanto de la obra como de la interventoría se realizó de manera directa, sin que mediara un proceso de contratación público regido por el Estatuto de Contratación de la Administración Pública. Por su parte, el Municipio de Sibundoy, mediante Decreto 073 del 19 de junio de 2015 declaró a partir de esa fecha y por el término de 6 meses “la existencia de calamidad pública en el Municipio de Sibundoy…” 
Es de anotar que ni en los estudios previos del Convenio No. 843 de 2015, ni en su parte considerativa, se advierte del estado de calamidad pública declarado por el Municipio de Sibundoy, ni mucho menos que los recursos y el objeto del convenio se destinen a las actividades de respuesta, de rehabilitación y reconstrucción de las zonas declaradas en situación de calamidad pública.
De conformidad con los numerales 1 y 3 del artículo 2 de la ley 1150 de 2007, la modalidad de selección para contratar obra pública, dependiendo de la cuantía del Municipio de Sibundoy, es la licitación pública, y para efectos de contratar los servicios de interventoría, la modalidad de selección es el Concurso de Méritos.
</t>
        </r>
      </text>
    </comment>
  </commentList>
</comments>
</file>

<file path=xl/comments5.xml><?xml version="1.0" encoding="utf-8"?>
<comments xmlns="http://schemas.openxmlformats.org/spreadsheetml/2006/main">
  <authors>
    <author>Autor</author>
    <author>Maicol Stiven Zipamocha Murcia</author>
  </authors>
  <commentList>
    <comment ref="C46" authorId="0" shapeId="0">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62" authorId="1" shapeId="0">
      <text>
        <r>
          <rPr>
            <sz val="9"/>
            <color indexed="81"/>
            <rFont val="Tahoma"/>
            <family val="2"/>
          </rPr>
          <t>La cantidad de la unidad de medida varía de acuerdo al número de supervisores</t>
        </r>
      </text>
    </comment>
    <comment ref="K65" authorId="1" shapeId="0">
      <text>
        <r>
          <rPr>
            <sz val="9"/>
            <color indexed="81"/>
            <rFont val="Tahoma"/>
            <family val="2"/>
          </rPr>
          <t>La cantidad de la unidad de medida varia de acuerdo a las comisiones legalizadas tramitadas</t>
        </r>
      </text>
    </comment>
    <comment ref="K66" authorId="1" shapeId="0">
      <text>
        <r>
          <rPr>
            <sz val="9"/>
            <color indexed="81"/>
            <rFont val="Tahoma"/>
            <family val="2"/>
          </rPr>
          <t>La cantidad de la unidad de medida varia de acuerdo a las comisiones legalizadas tramitadas</t>
        </r>
      </text>
    </comment>
  </commentList>
</comments>
</file>

<file path=xl/sharedStrings.xml><?xml version="1.0" encoding="utf-8"?>
<sst xmlns="http://schemas.openxmlformats.org/spreadsheetml/2006/main" count="16244" uniqueCount="2588">
  <si>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</si>
  <si>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</si>
  <si>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</si>
  <si>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</si>
  <si>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</si>
  <si>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</si>
  <si>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</si>
  <si>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</si>
  <si>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</si>
  <si>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</si>
  <si>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</si>
  <si>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</si>
  <si>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</si>
  <si>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</si>
  <si>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</si>
  <si>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</si>
  <si>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</si>
  <si>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 xml:space="preserve">AVANCE VERIFICADO POR EL AUDITOR </t>
  </si>
  <si>
    <t>CONCLUSIÓN</t>
  </si>
  <si>
    <t>OBSERVACIÓN</t>
  </si>
  <si>
    <t>CGR-CDSA Nº 759</t>
  </si>
  <si>
    <t>Hallazgo No. 1 - Actividades del Proyecto de Inversión Análisis, Diseño y Construcción de Distritos de Riego y Drenaje. Incoherencia entre objetivos y actividades de la cadena de valor, según la Guía para la Construcción y Estandarización de la Cadena de Valor (DNP, 2013, págs. 11-16). Por otro lado, se incumple lo establecido en materia de formulación y actualización de los proyectos de...</t>
  </si>
  <si>
    <t>Inadecuada  actualización del proyecto de inversión.</t>
  </si>
  <si>
    <t>La ADR para la vigencia 2018 elaborará una nueva ficha de inversión que responda a la Guía para la Construcción y Estandarización de la Cadena de Valor para el proyecto de inversión Análisis, Diseño y Construcción de Distritos de Riego y Drenaje.</t>
  </si>
  <si>
    <t>Diseñar y darle viabilidad a una nueva ficha de inversión para la vigencia 2018 del proyecto de inversión Análisis, Diseño y Construcción de Distritos de Riego y Drenaje</t>
  </si>
  <si>
    <t>Planeación</t>
  </si>
  <si>
    <t>Ficha Proyecto de Inversión</t>
  </si>
  <si>
    <t>SI</t>
  </si>
  <si>
    <t>la ADR trabajó conjuntamente con el Ministerio de Agricultura y del Departamento Nacional de Planeación en la estructuración de la cadena de valor del proyecto denominado "Apoyo a la Formulación e Implementación de Distritos de Adecuación de Tierras y a la Prestación del Servicio Público de Adecuación de Tierras a Nivel Nacional".
Producto de la anterior y una vez surtidas todas las etapas de control de viabilidad del proyecto por parte de la ADR, del Ministerio de Agricultura y del DNP, el 24 de mayo de 2018 esta última Entidad (DNP) emitió concepto técnico favorable para el registro del proyecto de inversión.</t>
  </si>
  <si>
    <r>
      <t xml:space="preserve">Adicionalmente a la acción correctiva ejecutada por la Entidad, y con el fin de evitar la reiteración de la situación evidenciada por la CGR, se estructuró dentro del proceso de Direccionamiento Estratégico el procedimiento </t>
    </r>
    <r>
      <rPr>
        <i/>
        <sz val="8"/>
        <rFont val="Calibri"/>
        <family val="2"/>
        <scheme val="minor"/>
      </rPr>
      <t xml:space="preserve">“Formulación actualización y seguimiento de proyectos de Inversión” </t>
    </r>
    <r>
      <rPr>
        <sz val="8"/>
        <rFont val="Calibri"/>
        <family val="2"/>
        <scheme val="minor"/>
      </rPr>
      <t>aprobado el 15 de junio de 2018, el cual esta adecuado a la metodología MGA Web y el catálogo de productos del DNP.
De igual forma, se cuenta con un formato de Guía Operativa, donde se explica la cadena de valor, el árbol de problemas, el árbol de objetivos y la justificación de todas las actividades del proyecto.
Por lo anterior la Oficina de Control Interno considera que se realizaron las gestiones (tanto preventivas como correctivas) para subsanar lo observado por el Ente de Control.</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</si>
  <si>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</si>
  <si>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Hallazgo No. 2 - Recursos FONAT (D1). Ingresaron recursos por concepto de recuperación de las inversiones realizadas por los organismos públicos ejecutores por un valor de $1.444,3 millones; sin embargo, el INCODER no ingresó estos recursos a la cuenta del Fondo Nacional de Adecuación de Tierras - FONAT, sino a la cuenta de recursos propios...</t>
  </si>
  <si>
    <t>Falta de identificación de quién realiza los pagos y fallas en el seguimiento y acompañamiento ejercido por la Dirección Técnica de Administración de Distritos</t>
  </si>
  <si>
    <t>Gestionar la apertura de una cuenta bancaria</t>
  </si>
  <si>
    <t xml:space="preserve">La Agencia de Desarrollo Rural adelantó los trámites necesarios ante el Banco Agrario de Colombia para la apertura de la cuenta corriente de recaudo a nivel nacional, el Banco otorgó a la agencia el No. 30230                                                                                                  03910 en la cual se van a recaudar los recursos con un numero de convenio único para recursos FONAT. </t>
  </si>
  <si>
    <t>Vicepresidencia de integración Productiva</t>
  </si>
  <si>
    <t>Documento</t>
  </si>
  <si>
    <t>La Vicepresidencia de Integración Productiva suministró memorando 20173001909 del 24 de agosto de 2017, con el que la Secretaría General informó el monto de los recursos recaudados por concepto de cartera FONAT, en la cuenta corriente de recaudo a nivel nacional del Banco Agrario No. 302300003910, soporte que sirvió como insumo para la emisión del Acuerdo 015 de 2017 “Por el cual se aprueba el Programa Anual Mensualizado de Caja (PAC) de los Recursos Propios – FONAT de la Agencia de Desarrollo Rural para la Vigencia Fiscal 2017”.
Se observó también la Circular 122 de 2017 a través de la cual el Vicepresidente de Integración Productiva informó a los directores de las Unidades Técnicas Territoriales - UTT, de la cuenta bancaria y el procedimiento para recaudo de recursos de los distritos de adecuación de tierras.</t>
  </si>
  <si>
    <r>
      <t xml:space="preserve">Mediante memorando 20173001909 emitido por la Secretaría General de la Entidad, se informa a la Vicepresidencia de Integración Productiva sobre el valor total recaudado por concepto de cartera, insumo para la elaboración de la Resolución  015 del 17 de noviembre de 2017 </t>
    </r>
    <r>
      <rPr>
        <i/>
        <sz val="8"/>
        <rFont val="Calibri"/>
        <family val="2"/>
        <scheme val="minor"/>
      </rPr>
      <t>"Por la cual se aprueba el Programa Anual Mensualizado de Caja (PAC) de los recursos propios - FONAT de la agencia de Desarrollo Rural para la vigencia fiscal 2017</t>
    </r>
    <r>
      <rPr>
        <sz val="8"/>
        <rFont val="Calibri"/>
        <family val="2"/>
        <scheme val="minor"/>
      </rPr>
      <t>", expedida por el consejo directivo de la Agencia de desarrollo Rural. De igual forma, se emitió por parte de la Vicepresidencia de Integración Productiva la Circular 122 de 2017 por medio de la cual se informa a las Unidades Técnicas Territoriales de la cuenta bancaria y el procedimiento para recaudo de recursos de los distritos de adecuación de tierras.
Por lo anterior la Oficina de Control Interno considera que se realizaron las gestiones (tanto preventivas como correctivas) para subsanar lo observado por el Ente de Control.</t>
    </r>
  </si>
  <si>
    <t>Hallazgo No. 3 - Estudios previos contrato 843 de 2015 (D2). No se hallan soportes documentales de la priorización e identificación de las obras en el Municipio de Sibundoy, no se realizó una priorización técnica y concertada con las comunidades, que atendiera el enfoque territorial de las mismas. No existen los soportes técnicos suficientes de la medición de cantidades de obra que lo con...</t>
  </si>
  <si>
    <t>Deficiente revisión del proyecto presentado por el municipio de Sibundoy por parte de Incoder, ya que no existen los estudios y diseños requeridos que permitan establecer la viabilidad, impacto social, económico y ambiental de la obra.</t>
  </si>
  <si>
    <t xml:space="preserve">1/3 </t>
  </si>
  <si>
    <t>Crear al interior de la Vicepresidencia de Gestión Contractual un esquema de trabajo con profesionales que orienten las áreas donde surge la necesidad.</t>
  </si>
  <si>
    <t>Crear al interior de la Vicepresidencia de Gestión Contractual un esquema de trabajo con profesionales que orienten las áreas donde surge la necesidad, planificando, dirigiendo y coordinando la fase precontractual de los convenios y contratos de la entidad. El grupo se conformará con profesionales vinculados mediante prestación de servicios profesionales y de apoyo a la gestión.</t>
  </si>
  <si>
    <t xml:space="preserve"> Vicepresidencia de Gestión Contractual</t>
  </si>
  <si>
    <t>Contrato</t>
  </si>
  <si>
    <t>Se obtuvo evidencia de los siguientes contratos, en los cuales se incluyó la función relacionada con la acción de mejoramiento: 03 de 2016, 04 de 2016, 05 de 2016, 010 de 2016, 031 de 2016, 033 de 2016, 056 de 2016 y 097 de 2016.</t>
  </si>
  <si>
    <t xml:space="preserve">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•Actualización del Manual de Contratación en lo relacionado con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Por lo anterior, se considera que la Entidad realizó gestiones encaminadas a adoptar acciones preventivas en razón a lo observado por la CGR. </t>
  </si>
  <si>
    <t>2/3</t>
  </si>
  <si>
    <t xml:space="preserve">Elaborar el Manual de Contratación y Supervisión </t>
  </si>
  <si>
    <r>
      <t>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t>
    </r>
    <r>
      <rPr>
        <b/>
        <sz val="8"/>
        <rFont val="Calibri"/>
        <family val="2"/>
        <scheme val="minor"/>
      </rPr>
      <t xml:space="preserve"> </t>
    </r>
    <r>
      <rPr>
        <sz val="8"/>
        <rFont val="Calibri"/>
        <family val="2"/>
        <scheme val="minor"/>
      </rPr>
      <t xml:space="preserve">licencias o permisos, análisis de precios unitarios, entre otros. </t>
    </r>
  </si>
  <si>
    <t>En el Manual de Contratación se detalla el contenido mínimo de los Estudios Previos, dentro del cual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</si>
  <si>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3/3</t>
  </si>
  <si>
    <t xml:space="preserve">Instruir a los funcionarios y contratistas </t>
  </si>
  <si>
    <t xml:space="preserve">Instruir a los funcionarios y contratistas sobre la estructuración de las etapas previas a la contratación  </t>
  </si>
  <si>
    <t>Capacitación</t>
  </si>
  <si>
    <t>Se realizaron 2 capacitaciones acerca del tema de Estructuración de la Fase pre contractual para la celebración de convenios, la primera el 30 de mayo de  2017 y la segunda el  30 de junio de 2017.
Adjuntan lista de asistencia</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</si>
  <si>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</si>
  <si>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</si>
  <si>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</si>
  <si>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Fortalecer el ejercicio de la supervisión
</t>
  </si>
  <si>
    <t xml:space="preserve"> Vicepresidencia de Integración Productiva </t>
  </si>
  <si>
    <t>Memorando de designación de apoyo a la supervisión</t>
  </si>
  <si>
    <t>NO</t>
  </si>
  <si>
    <t>La dependencia responsable de la ejecución de las acciones propuestas para el presente hallazgo manifestó no registraban avances a la fecha de la realización del presente de seguimiento por cuanto la misma culmina en la vigencia 2020.</t>
  </si>
  <si>
    <t>El presente hallazgo presenta acciones cuya fecha de finalización registra para la vigencia 2020, razón por la cual no se obtuvo evidencia de la ejecución de la acción propuesta para el presente hallazgo.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</si>
  <si>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y se confirme efectividad.</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</si>
  <si>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</si>
  <si>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</si>
  <si>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Informes de visita de verificación</t>
  </si>
  <si>
    <t>Hallazgo No. 5 - Pago piedra muro en gaviones - Contrato 843 de 2015 (F2) (D4). El municipio de Sibundoy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</si>
  <si>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</si>
  <si>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Vicepresidencia de Integración Productiva</t>
  </si>
  <si>
    <t xml:space="preserve">Hallazgo No. 6 - Régimen Contractual a los contratos derivados del Convenio - Convenio No. 843 de 2015 (D5). La modalidad de selección para contratar obra pública, dependiendo de la cuantía del Municipio de Sibundoy, es la licitación pública, y para efectos de contratar los servicios de interventoría, la modalidad de selección es el Concurso de Méritos.  Sin embargo consultado el SECOP, </t>
  </si>
  <si>
    <t>Omisión en el cumplimiento de los deberes de supervisión a cargo de INCODER</t>
  </si>
  <si>
    <t xml:space="preserve">Minutas de los convenios con una obligación a través de la cual se condicione la ejecución de los recursos por parte del Ente ejecutor a la revisión de los estudios previos por parte de la  ADR  </t>
  </si>
  <si>
    <t xml:space="preserve">Incluir en las minutas de los convenios una obligación a través de la cual se condicione la ejecución de los recursos a la revisión de los estudios previos  por parte de la  ADR  </t>
  </si>
  <si>
    <t>Minuta</t>
  </si>
  <si>
    <t>Se obtuvo evidencia de la suscripción del convenio 034 de 2016, en el cual se incluyó la estructuración de un comité técnico coordinador para la ejecución del mismo. Al revisar el plan operativo del comité técnico coordinador, se evidenció que la obligación número 7 contempla como documento entregable la propuesta de estudios previos para la licitación de la obra de los contratos derivados de este convenio, los cuales deben ser previamente avalados por el mencionado comité. Igualmente, este comité debe conocer y avalar los contratos derivados del convenio.</t>
  </si>
  <si>
    <t>Producto de la verificación de la efectividad de la acción, se observó que para el convenio 517 de 2018 suscrito con  Corporación Autónoma Regional del Magdalena –  CORPAMAG, se estableció dentro de las obligaciones especificas para CORPOMAG lo siguiente: "3. Contratar con los recursos del convenio conforme a lo establecido en las normas de contratación pública, el constructor e interventor  para la ejecución de las obras(...)". Así mismo, dentro del informe de supervisión de agosto de 2018 se indicó que CORPAMAG suscribió los contratos 131 y 132 de 2018 para la interventoría y ejecución de las obras respectivamente, de lo cual se evidenció que por parte de CORPAMAG se realizó el concurso de méritos abiertos CM 001 DE 2018 y la licitación pública  LP 001 DE 2018.
Por lo anterior la Oficina de Control Interno considera que se realizaron las gestiones (tanto preventivas como correctivas) para subsanar lo observado por el Ente de Control.</t>
  </si>
  <si>
    <t>Hallazgo No. 7 - Liquidación del contrato 450 de 2015 - Municipio de Coyaima - Tolima. El Instituto no ha adelantado las gestiones de liquidación del convenio, desatendiendo lo estipulado  en las cláusulas décimo octava y décimo novena del Contrato 450 de 2015; existe la posibilidad que el municipio de Coyaima presente cuentas de cobro por concepto de la ejecución del Convenio 450 de 201</t>
  </si>
  <si>
    <t>El Instituto no ha adelantado las gestiones de liquidación del convenio en cuestión.</t>
  </si>
  <si>
    <t xml:space="preserve">Incluir una obligación en el Manual de Contratación y Supervisión de la Entidad, en cabeza del área que genera la necesidad, consistente en desarrollar detalladamente las exigencias técnicas propias de cada uno de los tipos contractuales enunciados en el artículo 32 de la Ley 80 de 1993, tales como licencias o permisos, análisis de precios unitarios, entre otros. </t>
  </si>
  <si>
    <t>En el Manual de Contrataciones se encuentra descrito el numeral 3.4.1.2 en el cual señala que: El objeto a contratar, con sus especificaciones, las autorizaciones, permisos y licencias requeridos para su ejecución, y cuando el contrato incluye diseño y construcción, los documentos técnicos para el desarrollo del proyecto.
Pagina 18 de 48 del Manual</t>
  </si>
  <si>
    <t xml:space="preserve">Hallazgo No. 8 - Estimación del valor de la adición y prorroga No. 1 -Contrato 450 de 2015 - Municipio de Coyaima (D6). La CGR evidencia una sobreestimación de $105.3 millones de pesos en la Adición y Prórroga No. 1 al Convenio 450 de 2015, resultante de restar los valores de las cantidades en exceso de los ítems 4, 5, 10 y 11 de la Fase I, más el valor del ítem 5 de la Fase II.Presunto </t>
  </si>
  <si>
    <t xml:space="preserve"> Deficiente labor de seguimiento por parte del supervisor de INCODER, relacionadas con el control, trámite, concepto y puesta en aprobación de las modificaciones contractuales, establecidas en el Manual de Interventoría y Supervisión del Incoder, y lo preceptuado en los artículos 83 y 84 de la Ley 1474 de 2011.</t>
  </si>
  <si>
    <t xml:space="preserve">Crear Esquema de trabajo con profesionales que orienten a los supervisores  </t>
  </si>
  <si>
    <t xml:space="preserve">Crear al interior de la Vicepresidencia de Gestión Contractual un esquema de trabajo con profesionales que orienten a los supervisores  </t>
  </si>
  <si>
    <t xml:space="preserve">
Se realizó la contratación de 8 personas las cuales tienen dentro de sus funciones específicas el apoyo contractual - Supervisión Contratos, se contrataron dentro del período solicitado.
Detalle en papel de trabajo: Contratos Hallazgos</t>
  </si>
  <si>
    <t xml:space="preserve"> Instruir a los funcionarios y contratistas </t>
  </si>
  <si>
    <t xml:space="preserve">Instruir a los funcionarios sobre el alcance de la función de supervisión y a los contratistas sobre el alcance de la obligación contractual de apoyo a la supervisión. </t>
  </si>
  <si>
    <t>Se realizaron 2 jornadas de capacitación acerca del tema de Supervisión de Contratos, la primera el 31 de mayo de  2017 y la segunda el  28 de junio de 2017.
Adjuntan lista de asistencia</t>
  </si>
  <si>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</si>
  <si>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</si>
  <si>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t>Hallazgo No. 10 - Contratación derivada Convenio 450 de 2015 (D8). El Municipio de Coyaima presuntamente fraccionó el objeto del contrato de alquiler de maquinaria y la prestación del servicio de transporte, para efectos de realizar varias contrataciones de mínima cuantía y así evitar el proceso de selección abreviada, el cual brinda garantías más amplias a la hora de escoger la oferta m</t>
  </si>
  <si>
    <t xml:space="preserve">Deficiente labor de supervisión, relacionada con las actividades del municipio de Coyaima  </t>
  </si>
  <si>
    <t xml:space="preserve">Hallazgo No. 11 - Cumplimiento de la propuesta - contrato 450 de 2015- Municipio de Coyaima (D9). El municipio de Coyaima realizó subcontratos sin atender a los presupuestos del contrato 450 y las obligaciones establecidas en los numerales 6, 12 de la cláusula quinta  y numerales 9, 16, 17, 18, de la cláusula sexta del Convenio . Cabe resaltar que las cuentas de cobro que amparan los 10 </t>
  </si>
  <si>
    <t>Deficiente labor de supervisión y gestión contractual, incumpliendo las actividades de control y seguimiento establecidas en el Manual de Supervisión e Interventoría de INCODER y lo indicado en los artículos 83 y 84 de la Ley 1474 de 2011.</t>
  </si>
  <si>
    <t>Hallazgo No. 12 - Contratación servicio de transporte – Contrato Derivado Convenio 450 de 2015 (D10). Presunta inobservancia por parte del Municipio de Coyaima, de las disposiciones establecidas en los artículos 5 y 9 de la Ley 336 de 1996 y del numeral 16 de la cláusula 5ª del Convenio 450 de 2015, con lo cual se generó una presunta prestación irregular del servicio de transporte y a su</t>
  </si>
  <si>
    <t xml:space="preserve">Deficiente labor de supervisión y gestión contractual, incumpliendo las actividades de control y seguimiento </t>
  </si>
  <si>
    <t>Hallazgo No. 13 - Control de requisitos profesional Seguridad Industrial y Salud Ocupacional Contrato 450 de 2015 - municipio de Coyaima (D11). En desarrollo de las obligaciones del contrato 450 de 2015, el municipio de Coyaima suscribió los contratos 149, 336 y 495 de 2015 por valor total de $45.9 millones de pesos con el objeto de prestación de servicios profesionales como asistente ad</t>
  </si>
  <si>
    <t>Deficiencias en las labores de supervisión por parte de INCODER, en cuanto al seguimiento establecido en las obligaciones generales del Manual de Supervisión e Interventoría del Instituto, así como lo establecido en los artículos 82 y 84 de la Ley 1474 de 2011</t>
  </si>
  <si>
    <t>Hallazgo No. 14 - Reconocimiento y Pago de servicios públicos - Contrato 223 de 2015 - Municipio de Coyaima (D12) (F3). Se evidencia que el INCODER reconoció y pagó el valor de $4.3 millones, correspondientes a los servicios públicos de una casa arrendada mediante contrato No. 223 de 2015 suscrito entre la Alcaldía de Coyaima (arrendatario) y Mauricio Loaiza Aroca (arrendador), obligación</t>
  </si>
  <si>
    <t>Deficiente labor de supervisión por parte de INCODER, en cuanto al seguimiento establecido en las obligaciones generales del Manual de Supervisión e Interventoría de INCODER, así como lo establecido en los artículos 82, 83 y 84 de la Ley 1474 de 2011.</t>
  </si>
  <si>
    <t>Hallazgo No. 15 - Pago contrato como Jefe de Mantenimiento - Contrato 450 de 2015 - municipio de Coyaima. (D13) (F4) (P1). En desarrollo de las obligaciones del contrato 450 de 2015, el municipio de Coyaima suscribió los contratos 147 y 334 de 2015 por valor total de $62.8 millones con un particular identificado con cédula No. 88.188.209 con el objeto de prestación de servicios profesión</t>
  </si>
  <si>
    <t xml:space="preserve">Deficiente labor de supervisión por parte de INCODER, en cuanto al seguimiento establecido en las obligaciones generales del Manual de Supervisión e Interventoría de INCODER, así como lo establecido en los artículos 82 y 84 de la Ley 1474 de 2011. </t>
  </si>
  <si>
    <t>Hallazgo No. 16 - Estudio de Filtraciones de la Presa Zanja Honda del Distrito de Riego Triángulo del Tolima - Contrato 450 de 2015- municipio de Coyaima  (D14) (F5).  Presunto detrimento patrimonial por valor de $16.9 millones, correspondientes al pago con recursos de INCODER por la alcaldía de Coyaima a la firma Geosygma, de un informe del análisis de filtraciones de la presa Zanja Hon</t>
  </si>
  <si>
    <t xml:space="preserve">Incumplimiento de la labor de supervisión por parte de IINCODER, en cuanto al seguimiento establecido en las obligaciones generales del Manual de Supervisión e Interventoría de INCODER, así como lo establecido en los artículos 82 y 84 de la Ley 1474 de 2011. </t>
  </si>
  <si>
    <t>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</si>
  <si>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</si>
  <si>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t>Hallazgo No. 18 - Ejecución del Convenio Interadministrativo 273 de 2016 - municipio de Coyaima (D15) (O.I. # 1 - Traslado a Cortolima). Deficiencias Técnicas: los equipos electromecánicos de la bocatoma no funcionan correctamente, no se ha hecho limpieza en la mayoría de la longitud de los canales que componen el sistema, el exclusor de sedimentos se observó colmado, no se han adelantad</t>
  </si>
  <si>
    <t>Deficiente labor de supervisión en aspectos que tienen que ver con el seguimiento, control, exigencia de soportes, y absolución de dudas contempladas en el Manual de Interventoría y Supervisión del Instituto; así como en la falta de capacitación de la administración, que asumió la Alcaldía de Coyaima en la vigencia 2016, puesta de manifiesto a la CGR por el personal contratado para adela</t>
  </si>
  <si>
    <t xml:space="preserve">Hallazgo No. 19 - Estimación del valor del contrato No. 857/2015 - Municipio de Coyaima (D16). Ni el INCODER ni la Alcaldía de Coyaima elaboraron Análisis de Precios Unitarios de las actividades que componen el contrato, por lo tanto, no existe sustento de la estimación del valor del mismo, como tampoco en qué actividades y cómo se utilizarían los aportes del Municipio </t>
  </si>
  <si>
    <t>Inobservancia de los requisitos de los estudios previos, contemplados en el artículo No. 2.2.1.1.2.1.1 (numerales 2 y 4) del Decreto 1082 de 2015</t>
  </si>
  <si>
    <t>Instruir a las áreas que estructuran la necesidad en el estatuto general de contratación con énfasis en la elaboración de estudios previos.</t>
  </si>
  <si>
    <t>Se realizaron 2 jornadas de capacitación acerca del tema de Supervisión de Contratos, primera el 31 de mayo de  2017 y la segunda el  28 de junio de 2017.
Adjuntan lista de asistencia</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</si>
  <si>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La Oficina de Control Interno considera que se realizaron las gestiones (correctivas y preventivas) para subsanar lo observado por el Ente de Control.</t>
    </r>
  </si>
  <si>
    <t>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</si>
  <si>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</si>
  <si>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t>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</si>
  <si>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</si>
  <si>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t>Hallazgo No. 22 - Actividades Objeto Social EPM. No reposan en el expediente documentos que acrediten la experiencia específica o relacionada de EPM en la prestación de los servicios objeto del convenio. En las obligaciones específicas del convenio se establecen a cargo de EPM: Ejecutar el objeto contractual; Llevar a cabo el proceso de contratación de los estudios de factibilidad e ante</t>
  </si>
  <si>
    <t xml:space="preserve">Falta de aplicación del Manual de Contratación del INCODER y del Estatuto General de Contratación, generando incertidumbre sobre la capacidad de EMPRESAS PÚBLICAS DE MEDELLÍN E.S.P., para cumplir a cabalidad con el objeto del presente Convenio. </t>
  </si>
  <si>
    <t>Instruir a las áreas que requieren la necesidad en la elaboración y estructuración de estudios previos.</t>
  </si>
  <si>
    <t>Se realizaron 2 jornadas de capacitación acerca del tema de estructuración de la fase precontractual para la celebración de convenios, la primera el 30 de mayo de  2017 y la segunda el  30 de junio de 2017.
Adjuntan lista de asistencia</t>
  </si>
  <si>
    <t>Hallazgo No. 23 - Constitución de Garantías Convenio 862 de 2015. (D19). No se previó la obligación a cargo del contratista de constituir la póliza. En efecto, el convenio fue prorrogado  ampliando su vigencia hasta el 31 de diciembre de 2016 sin que se incluyera lo relativo a las garantías. Si bien el artículo 2.2.1.2.1.4.5 del Decreto 1082 de 2015 contempla la no obligatoriedad de gara</t>
  </si>
  <si>
    <t xml:space="preserve">No aplicación del Manual de Contratación del INCODER, del estatuto general de contratación y decretos reglamentarios, dejando sin amparo el cumplimiento a cabalidad del objeto contractual. </t>
  </si>
  <si>
    <t>Adelantar las actuaciones administrativas tendientes a lograr el amparo de que tratan los estudios previos.</t>
  </si>
  <si>
    <t>Se evidenció que la ADR realizó las gestiones pertinentes, las cuales determinaron que no es necesaria la exigencia de garantías para la celebración de convenios (concepto de abogado Juan Carlos Velandia Sánchez). Adicionalmente, la VGC dentro del marco del Sistema Integrado de Gestión de la Entidad, estructuró su proceso denominado “Gestión Contractual” en el cual se incluyeron diferentes procedimientos que regulan las diferentes modalidades de contratación y la estructuración del proceso de selección.</t>
  </si>
  <si>
    <t>La ADR realizó las gestiones de análisis pertinentes, las cuales determinaron que no es necesaria la exigencia de garantías para la celebración de convenios (concepto de abogado Juan Carlos Velandia Sánchez). 
No obstante lo anterior, la entidad estructuró el proceso de "Gestión Contractual", en el cual se incluyeron diferentes procedimientos que regulan las diferentes modalidades de contratación y la estructuración del proceso de selección. 
Por lo anterior la Oficina de Control Interno considera que se realizaron las gestiones (tanto preventivas como correctivas) para subsanar lo observado por el Ente de Control.</t>
  </si>
  <si>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</si>
  <si>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</si>
  <si>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Hallazgo No. 25 - Cumplimiento de Obligaciones de Socialización - Convenio Interadministrativo No. 853 de 2015 – CORPOGUAJIRA (D20). Corpoguajira contrató la obra y la interventoría mediante los contratos Nos. 137 de 2015 y 136 de 2015, respectivamente, los cuales se encuentran en ejecución; sin embargo, de la revisión documental del expediente y de los informes de supervisión e interven</t>
  </si>
  <si>
    <t>Presunto incumplimiento de las obligaciones a cargo de la Supervisión del Convenio establecidas en los numerales 8.1.1., y 8.1.15 del Capítulo Primero del Manual de Supervisión e Interventoría del Incoder, en concordancia con lo dispuesto por los artículos 83 y 84 de la Ley 1474 de 2011</t>
  </si>
  <si>
    <t>Hallazgo No. 26 - Cumplimiento de Obligaciones – Análisis de Precios Unitarios - Convenio interadministrativo 853 de 2015 – CORPOGUAJIRA (D21). En visita realizada por la CGR al Departamento de La Guajira se observó que los APU realizados por el Contratista de Obra Consorcio Wayuu, no cumplen las características de un Análisis de Precios Unitarios, ya que no discriminan los materiales, l</t>
  </si>
  <si>
    <t>Falta de aplicación de las reglas establecidas en el pliego de condiciones para efectos de seleccionar de manera objetiva la oferta más favorable, inobservando lo dispuesto por el numeral 6º del artículo 30 de la Ley 80 de 1993 que establece que: “Las propuestas deben referirse y sujetarse a todos y cada uno de los puntos contenidos en el pliego de condiciones"  y la obligación del numer</t>
  </si>
  <si>
    <t xml:space="preserve">
La Oficina de Control Interno corroboró la efectividad de la acción a través de la revisión de cinco (5) convenios suscritos durante el primer semestre del 2017, en los cuales se observó la estructuración de un comité técnico coordinador para la vigilancia, evaluación y orientación del cumplimiento de los objetivos del convenio. Dentro de la obligaciones específicas del convenio se estableció que se debe someter a aprobación del mencionado comité las contrataciones que surjan producto de la ejecución del convenio.
Por lo anterior se considera que se realizaron las gestiones preventivas para subsanar lo observado por el Ente de Control.</t>
  </si>
  <si>
    <t xml:space="preserve">Instruir a las áreas que estructuran la necesidad en el estatuto general de contratación con énfasis en la elaboración de estudios previos. </t>
  </si>
  <si>
    <t>Hallazgo No. 27. Estudios Previos Contrato 939 de 2014 - Diseños (D22). En ejecución del Convenio No. 939-2014 cuyo objeto consiste en ejecutar la terminación de las obras del Distrito de Riego en mediana escala de Tesalia - Paicol, en diferentes informes de la supervisión de INCODER se evidencia la necesidad de realizar ajustes a diseños, así como rediseños de diferentes tramos o compon</t>
  </si>
  <si>
    <t>Deficiencias en los diseños con los cuales INCODER contrató la obra, los cuales si bien fueron aportados por el Departamento del Huila, no obsta para que previo a convocar la licitación pública No. LP-SAT-10-2014, hayan sido revisados por INCODER, máxime si se tenía conocimiento que los mismos contaban con varios años desde su elaboración y de las circunstancias presentadas con el Contra</t>
  </si>
  <si>
    <t xml:space="preserve">Certificación en la que se manifieste que los estudios y diseños se encuentran actualizados a la necesidad existente en la fecha de radicación de la solicitud de contratación.   </t>
  </si>
  <si>
    <t xml:space="preserve">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t>
  </si>
  <si>
    <t>Se evidenció la actualización del procedimiento "Contratación por Licitación Pública" versión 2, el cual se encuentra publicado en el aplicativo ISOLUCION desde el 25 de mayo de 2018, dentro del cual, en el numeral 6. “Desarrollo”, en la actividad N° 1  "Firmar y remitir los estudios y documentos previos a la VGC.", se incluyó la siguiente acción: "(...)Para los casos de contrato de obra, se deberá aportar una certificación expedida por el funcionario del nivel directivo a cargo del área que identifica la necesidad, en la que manifieste que los estudios y diseños se encuentran actualizados a la necesidad existente en la fecha de radicación de la solicitud de contratación, y que cumplen las especificaciones técnicas mínimas de contratación"</t>
  </si>
  <si>
    <t>La Oficina de Control Interno considera que la Entidad adoptó medidas preventivas (puntos de control) dentro de los procedimientos asociados al proceso de "Gestión Contractual", previendo la posibilidad de reiteración de lo observado por la Contraloría General de la Nación.
Por lo anterior se considera que se realizaron las gestiones (tanto preventivas como correctivas) para subsanar lo observado por el Ente de Control.</t>
  </si>
  <si>
    <t>Hallazgo No. 28 - Adjudicación Contrato de obra 1000 de 2015– Distrito Aracataca (D23). En los planos que hacen parte del anexo técnico de los estudios previos publicados el 02/07/2015 en el Sistema Electrónico de Contratación Pública durante el proceso contractual LP-SAT-12-2015, se especifica claramente que la resistencia del concreto a utilizar en desarrollo de los trabajos es de 4.00</t>
  </si>
  <si>
    <t>Deficiente revisión y verificación de los estudios previos por parte de Incoder, se subestimó en $494.1 millones el presupuesto oficial del proceso LP-SAT-12-2015.</t>
  </si>
  <si>
    <t>Hallazgo No. 29 - Diseños Contrato de obra 1000 de 2015 – Distrito Aracataca. En la ejecución del contrato, la interventoría  emitió un concepto que puso en conocimiento de INCODER, mediante el cual el especialista estructural de la interventoría señala: "En el caso de los reforzamientos se realizó una revisión preliminar y se encontró que las estructuras se encuentran sobre-diseñadas en</t>
  </si>
  <si>
    <t>Carencias técnicas en la revisión del proyecto por parte de INCODER, ocasionadas por la insuficiencia de recursos (de personal y económicos) que permitan adelantar el análisis de los estudios previos presentados por Usoaracataca, de acuerdo a lo estipulado en el artículo 87 de la Ley 1474 y el artículo 2.2.1.1.2.1.1 del Decreto 1082 de 2015</t>
  </si>
  <si>
    <t>Hallazgo No. 30 - Residente de obra contrato 1000 de 2015 – Distrito Aracataca (D24) (P2). Al cotejar la copia de la cédula y matrícula profesional, documentos que hacen parte de la comunicación de aprobación del personal mínimo por parte de la interventoría, pudo evidenciarse que quien atendió y firmó acta de visita de la Contraloría General no corresponde a la persona que figura como r</t>
  </si>
  <si>
    <t>Fallas de control por parte de la interventoría, conforme lo indican las obligaciones generales del Manual de Supervisión e Interventoría de INCODER, y lo establecido en los artículos 82 y 84 de la Ley 1474 de 2011.</t>
  </si>
  <si>
    <t>Hallazgo No. 31 - Estudios Previos Contrato 1143 de 2015 - Modificación a los Diseños (D25). Tratándose de un distrito de adecuación de tierras propiedad de INCODER y administrado por la Asociación de Usuarios “ASORIOFRIO”, no es acorde al principio de planeación que la Asociación de Usuarios no haya informado a INCODER, de manera previa al inicio de la licitación pública LP-SAT-21-2015,</t>
  </si>
  <si>
    <t xml:space="preserve">Deficiencias en las funciones de supervisión sobre el Contrato de Administración con “ASORIOFRIO” y una indebida planeación a la hora formular los estudios previos de la licitación pública LP-SAT-21-2015. </t>
  </si>
  <si>
    <t>Hallazgo No. 32 - Licitación Pública No. LP-SAT-21-2015 - Contrato 1143-2015. la respuesta dada por INCODER a las observaciones al proyecto de pliego, no fue debidamente motivada, por cuanto no se pronunció de fondo sobre las razones de tipo técnico que esgrimieron los interesados en participar en la licitación, no manifestando de manera expresa el por qué no era procedente aceptar una e</t>
  </si>
  <si>
    <t>El INCODER no se pronunció de fondo sobre los argumentos realizados por los posibles oferentes y a su vez no consultó los lineamientos establecidos por la Agencia Colombia Compra Eficiente</t>
  </si>
  <si>
    <t>Instruir a las áreas  sobre el estatuto general de contratación con énfasis en evaluación de ofertas dentro de los procesos de selección objetiva con pluralidad de oferentes.</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</si>
  <si>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</si>
  <si>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t>
  </si>
  <si>
    <t xml:space="preserve"> 1/2 </t>
  </si>
  <si>
    <t>vicepresidencia de Integración Productiva</t>
  </si>
  <si>
    <t xml:space="preserve"> 2/2 </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</si>
  <si>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</si>
  <si>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</si>
  <si>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</si>
  <si>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</si>
  <si>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</si>
  <si>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 xml:space="preserve">Software de cartera para los distritos de adecuación de tierras </t>
  </si>
  <si>
    <t>Hallazgo No. 37 - Contrato Obra Pública No. 01045 de 2015. Debido a las excavaciones efectuadas en los taludes del canal de acceso y a la inclinación de diseño de los mismos el muro de contención adjunto a la estación de bombeo, tanto el lado izquierdo como el lado derecho del muro quedan sin sostén dentro del terreno; esto es, no está sostenido lateralmente por el terreno, situación que</t>
  </si>
  <si>
    <t>En los diseños del proyecto no se contemplaron las obras necesarias para que el muro, una vez efectuadas las obras en los taludes del canal de aducción, continuara con sus condiciones iniciales.</t>
  </si>
  <si>
    <t>Hallazgo No. 54 - Cuatro por mil - PDRET . Revisados los extractos bancarios de los 3 proyectos PDRET 2015 se encontró que a las cuentas de ahorro de manejo controlado entre el proponente del proyecto y un funcionario de la Dirección Territorial Guaviare del INCODER, se les aplicó el descuento por concepto del Gravamen a los Movimientos Financieros por la Entidad Financiera en relación c</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</si>
  <si>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</si>
  <si>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Informar a las Entidades Bancarias sobre la exención del gravamen a los Movimientos Financieros </t>
  </si>
  <si>
    <t xml:space="preserve">Al momento de la apertura de las cuentas bancarias se advertirá a la Entidad financiera sobre la exención al Gravamen a los Movimientos Financieros </t>
  </si>
  <si>
    <t>Secretaría General - Dirección Administrativa y Financiera</t>
  </si>
  <si>
    <t xml:space="preserve">La Secretaría General reportó los siguientes soportes que evidencian la realización del trámite de marcación de la exención de GMF, a cuentas bancarias que manejan exclusivamente recursos del presupuesto de la Nación aplicados a proyectos PDRET:
1. Oficio 20172004046 del 23 de junio de 2017:
Cuenta Corriente N° 210-03480277 Banco BCSC – Convenio 493/2017 ASOHOFRUCOL. Respuesta positiva con copia a la Entidad Financiera por parte del Ministerio de Hacienda y Crédito Público, según oficio Rad 2-2017-022068 del 17 de julio de 2017.
Cuenta Corriente N° 253-827539 Banco de Occidente - Convenio 467/2017 ASOHOFRUCOL. Respuesta positiva con copia a la Entidad Financiera por parte del Ministerio de Hacienda y Crédito Público, según oficio Rad 2-2017-022066 del 17 de julio de 2017.
Cuenta Corriente N° 210-03479222 Banco BCSC - Convenio 494/2017 ASOHOFRUCOL. Respuesta positiva con copia a la Entidad Financiera por parte del Ministerio de Hacienda y Crédito Público, según oficio Rad 2-2017-022066 del 17 de julio de 2017.
2. Oficio N° 20172004093 del 27 de junio de 2017, para solicitud de exención a la cuenta de Ahorros 0309-0000037984 del Banco BBVA Occidente - Convenio 225/2016 FINDETER. Respuesta positiva con copia a la Entidad Financiera por parte del Ministerio de Hacienda y Crédito Público, según oficio Rad 2-2017-025415 del 11 de agosto de 2017.
3. Oficio N° 20171006430 del 17 de julio de 2017 con el cual Ministerio de Hacienda y Crédito Público, informa la exclusión de GMF a las cuentas corrientes del BCS:
N° 210-03480277 - Convenio 493/2017 Proyecto de Asistencia Técnica Boyacá.
N° 210-03479222 - Convenio 494/2017 ADR Antioquia.
4. Oficio 20173002845 del 17 de octubre de 2017, para solicitud de exención a la cuenta de Ahorros N° 379065394 del Banco de Bogotá - Convenio 862/2015 FINDETER.
</t>
  </si>
  <si>
    <t>La acción correctiva (para contratos suscritos por la ADR) corrigió la situación evidenciada por la CGR, dejando exento al contratista del pago del gravamen 4X100, por lo cual se considera que la misma es efectiva. 
Por lo anterior se considera que se realizaron las gestiones correctivas tendientes a subsanar lo observado por el Ente de Control.</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</si>
  <si>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</si>
  <si>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</si>
  <si>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 1/2</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</si>
  <si>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</si>
  <si>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</si>
  <si>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 xml:space="preserve">Circular </t>
  </si>
  <si>
    <t>Realizar ejercicios de verificación en sitio, por parte del equipo de apoyo designado, con el fin de realizar acompañamiento, y apoyo en la tarea se seguimiento, monitoreo, control y/o cierre   los 59 proyectos  productivos pendientes, financiados y cofinanciados por el extinto INCODER</t>
  </si>
  <si>
    <t>CGR-CDSA Nº 791</t>
  </si>
  <si>
    <t xml:space="preserve">Celebración de contrato sin licencia ambiental. INCODER suscribió el convenio  810/15 por $ 2.191.425.970 con el  Municipio de Aguazul, con base en este  suscribieron varios contratos de obra, sin tener licencias necesarias para iniciar. </t>
  </si>
  <si>
    <t>La  situación descrita  evidencia Inobservancia de  la previa obtención de la correspondiente licencia ambiental.</t>
  </si>
  <si>
    <t>1/3</t>
  </si>
  <si>
    <t xml:space="preserve">La  ADR  asegurara con la debida oportunidad y calidad,  la licencia y permisos ambientales, así como la viabilidad y sostenibilidad ambiental de sus proyectos </t>
  </si>
  <si>
    <t>Previo a  la  ejecución de proyectos, obras o actividades exigir  la autorización que otorga la autoridad ambiental competente.</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</si>
  <si>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 6. DESARROLLO
(…)
Actividad 10. Verificación de requisitos ambientales.  Realizar la verificación del cumplimiento de requisitos ambientales mediante la superposición del polígono de referencia del predio donde se ejecutará el Proyecto Integral de Desarrollo Agropecuario y Rural, con el Sistema de Información Geográfico del Instituto Geográfico Agustín Codazzi - IGAC, que contiene las capas oficiales del Sistema Nacional de Áreas Protegidas SINAP y las Estrategias de Conservación Ambiental definidas en la Ley (Reservas forestales, Páramos y Humedales).
El concepto se diligenciará en el Formato F-EFP-004 y deberá contener el nombre y la firma del profesional encargado…”
Adicionalmente se emitió la Circular N° 077 de 2019 del 9 de julio de 2019 de asunto "Documento orientador para la aplicación de los lineamientos establecidos en el acuerdo de distribución de recursos de cofinanciación(...)</t>
  </si>
  <si>
    <r>
      <t xml:space="preserve">La Entidad realizó gestiones encaminadas a:
•Implementación de controles dentro del procedimiento de estructuración de proyectos con el fin de que cada proyecto cumpla con los requisitos y condiciones ambientales establecidos en la norma.
•Elaboración de matriz de riesgos del proceso.
•Conformación de comités de estructuración interdisciplinario en los procesos contractuales, con el fin de examinen los aspectos más relevantes en la ejecución del contrato.
Adicionalmente, la Vicepresidencia de Integración Productiva manifestó lo siguiente: </t>
    </r>
    <r>
      <rPr>
        <i/>
        <sz val="8"/>
        <rFont val="Calibri"/>
        <family val="2"/>
        <scheme val="minor"/>
      </rPr>
      <t xml:space="preserve">"(...) la restructuración técnica de los PIDAR se encuentra plenamente reglamentada, e incluso, respecto de los recursos de cofinanciación de la vigencia 2018 se han adoptado lineamientos orientadores de carácter específico, socializados a la entidad mediante Circular 077 de 2019.  (...) para el caso de los PIDAR se exige como requisito taxativo el contar con las licencias y permisos respectivos."
</t>
    </r>
    <r>
      <rPr>
        <sz val="8"/>
        <rFont val="Calibri"/>
        <family val="2"/>
        <scheme val="minor"/>
      </rPr>
      <t xml:space="preserve">
Por lo anterior, se considera que la Entidad realizó gestiones encaminadas a adoptar acciones preventivas en razón a lo observado por la CGR.</t>
    </r>
    <r>
      <rPr>
        <i/>
        <sz val="8"/>
        <rFont val="Calibri"/>
        <family val="2"/>
        <scheme val="minor"/>
      </rPr>
      <t xml:space="preserve"> </t>
    </r>
  </si>
  <si>
    <t>Tanto el INCODER como el municipio suscribieron contratos sin contar con las licencia necesarias para iniciar los trabajos.</t>
  </si>
  <si>
    <t>conformar comités de estructuración interdisciplinario  a efecto de que se contemplen los aspectos mas relevantes en la ejecución que puedan impactar la ejecución del contrato.</t>
  </si>
  <si>
    <t>Se designarán comités de estructuración multidisciplinario con los cuales se busca reducir el riesgo de conductas antijurídicas</t>
  </si>
  <si>
    <t>Comité</t>
  </si>
  <si>
    <t>Se adjuntan 4 documentos en los cuales se corrobora la designación de Comités de Estructuración Multidisciplinarios.
Memorando con fecha del 23 de enero de 2017, por el cual de designa el Comité asesor verificador y evaluador LP 01 de 2017,
Comunicación interna con fecha del 22 de marzo de 2017, por el cual se notifican la designación como miembro de Comité Estructurador del proceso de selección contractual para la "prestación de servicios de transporte terrestre..."
Memorando con fecha del 10 de febrero de 2017 - Designación Comité estructurador y Evaluador Concurso de Méritos No. CM 01 de 2017.
Memorando con fecha de 26 de abril de 2017- Comité Estructurador - Evaluador Proceso de selección SMC- 007-2017</t>
  </si>
  <si>
    <t>Identificar los riesgos del proceso y establecer los controles</t>
  </si>
  <si>
    <t>Elaborar el mapa de riesgos del proceso</t>
  </si>
  <si>
    <t>Documento y/o Matriz</t>
  </si>
  <si>
    <t>Se adjunta la Matriz de Análisis de Riesgo, en la cual se puede identificar los riesgos que tiene cada una de las etapas del proceso, los controles que se van a aplicar a estos Riesgos y las acciones que se llevaran a cabo para el Monitoreo y Seguimiento.</t>
  </si>
  <si>
    <t>Hallazgo 2 Disposición de recurso (D22). En el contrato de interv. 724/15 (del cto de obra 648/15) el Mcpio de  Aguazul entregó al contratista SELMAC un anticipo de $65.706.993 pese a que el ctto no podía ejecutarse por no tener licencia ambiental.</t>
  </si>
  <si>
    <t>Se estructura el hallazgo por falta de control, lo que generó riesgos para la entidad</t>
  </si>
  <si>
    <t>Conformar comités de estructuración interdisciplinario  a efecto de que se contemplen los aspectos mas relevantes en la ejecución que puedan impactar la ejecución del contrato.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</si>
  <si>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•Emisión de lineamientos (circular 040 de 2017) para la elaboración de informes de supervisión, para el cumplimiento de la función de daño antijurídico y prevención de conductas susceptibles de hallazgos de los Entes de Control.
•Elaboración de matriz de riesgos del proceso.
Por lo anterior, se considera que la Entidad realizó gestiones encaminadas a adoptar acciones preventivas en razón a lo observado por la CGR. </t>
  </si>
  <si>
    <t>Hallazgo 2 Disposición de recurso (D22). En el contrato de interv. 724/15 (del ctto de obra 648/15) el Mcpio de  Aguazul entregó al contratista SELMAC un anticipo de $65.706.993 pese a que el ctto no podía ejecutarse por no tener licencia ambiental.</t>
  </si>
  <si>
    <t>Realizar la supervisión técnica de manera efectiva conforme a los lineamientos establecidos, con el fin de garantizar el cumplimiento y correcta ejecución del contrato.</t>
  </si>
  <si>
    <t>Elaborar Informes de supervisión técnica  conforme a los lineamientos establecidos y a las obligaciones del contratista</t>
  </si>
  <si>
    <t>Informe</t>
  </si>
  <si>
    <t>La Vicepresidencia de Integración Productiva (VIP), emitió la Circular 040 de 2017, a través de la cual el Vicepresidente de Integración Productiva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</si>
  <si>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3. Planeación y ejecución ctto de obra 648/15.Suscrito entre el Mcipio de Aguazul y el Consc. Pozos AGZ, se evidenció en los estudios previos que en los planes de diseño de los expdts no hay memoria de cálculo firmada por profesional idóneo. Profesional idóneo.</t>
  </si>
  <si>
    <t>Falencia en los estudios previos por cuanto los planos no cuentan con las memorias de calculo</t>
  </si>
  <si>
    <t>Certificación en la que se manifieste que los estudios y diseños cumplan todas  las   especificaciones   técnicas  mínimas</t>
  </si>
  <si>
    <t>Exigir al área que presenta la solicitud de contrato de obra una certificación expedida por el funcionario del nivel directivo a cargo de la dependencia, en la que manifieste que los estudios y diseños se encuentran actualizados a la necesidad existente en la fecha de radicación de la solicitud de contratación y  que  cumplen las   especificaciones   técnicas  mínimas de   contratación.</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</si>
  <si>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</si>
  <si>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Hallazgo 3. Planeación y ejecución ctto de obra 648/15.Suscrito entre el Mcipio de Aguazul y el Consc. Pozos AGZ, se evidenció en los estudios previos que en los planes de diseño de los expdts no hay memoria de cálculo firmada por profesional idóneo.</t>
  </si>
  <si>
    <t xml:space="preserve">Se designarán comités de estructuración multidisciplinario con los cuales se busca reducir el margen de error, así como incluir la mayor cantidad de variables a efecto de que se garantice una correcta ejecución contractual.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</si>
  <si>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la Oficina de Control Interno considera que se realizaron las gestiones (tanto preventivas como correctivas) para subsanar lo observado por el Ente de Control.</t>
    </r>
  </si>
  <si>
    <t xml:space="preserve">Hallazgo 4.Funcionamiento Equipos (F1)(D2). Revisado el ctto. 45/12 (INCODER y Consc. Chicamocha 2012), se verificó que el cttista. suministró e instaló equipos mecánicos e hidráulicos (bombas) que presentaron fallas y están fuera de funcionamiento. </t>
  </si>
  <si>
    <t>Inobservancia de las obligaciones contractuales por parte del contratista y por la omisiones en las actuaciones adelantadas por el INCODER, para resolver la problemática ocasionando la posible perdida de recursos públicos</t>
  </si>
  <si>
    <t xml:space="preserve"> Instruir a los funcionarios y contratistas sobre las obligaciones del rol de supervisor y apoyo a la supervisión. </t>
  </si>
  <si>
    <t>Se realizaron 2 capacitaciones acerca del tema de Supervisión de Contratos, la primera el 31 de mayo de  2017 y la segunda el  28 de junio de 2017.
Adjuntan lista de asistencia</t>
  </si>
  <si>
    <t xml:space="preserve">La Entidad realizó gestiones encaminadas a:
•Jornadas de capacitación en temas relacionados con la supervisión.
•Socialización de procedimientos asociados al proceso de "Prestación y Apoyo al Servicio Público de Adecuación de Tierras".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</si>
  <si>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 xml:space="preserve">Hallazgo 4 - Funcionamiento de  Equipos (F1) (D2). Realizado el seguimiento a  la ejecución del  contrato 045  de  2012, firmado  entre  INCODER y  el  Consorcio Chicamocha 2012, se  pudo  verificar  que el contratista  suministro  e  instalo  equipos  mecánicos  e  hidráulicos  ( bombas) de  los  cuales, algunos  presentaron fallas y permanecen fuera de  funcionamiento. </t>
  </si>
  <si>
    <t xml:space="preserve">Modificar los criterios y requisitos para la entrega de la operación, administración, mantenimiento y rehabilitación de los distritos de adecuación de tierras, de acuerdo con la normatividad vigente
Socializar con los supervisores y/o interventores </t>
  </si>
  <si>
    <t>Socializar criterios y requisitos</t>
  </si>
  <si>
    <t>Socialización</t>
  </si>
  <si>
    <t>La Vicepresidencia de Integración Productiva adoptó los procedimientos PR-ADT-004 “Administración, Operación y Conservación de los distritos de Adecuación de Tierras” y PR-ADT-005 “Control y supervisión a la administración, operación y conservación de distritos de adecuación de tierras propiedad del estado, entregados a las asociaciones de usuarios y/o operadores”, los cuales fueron socializados a los directores de las Unidades Técnicas Territoriales, mediante Circular 158 de 2017.</t>
  </si>
  <si>
    <t>Hallazgo 5 Amparo de calidad y correcto funcionamiento (D3). El Ctto. 045/15 (rehabilitación del dist. de Chicamocha), contempló suministro de equipos, pero no el amparo del riesgo calidad y correcto funcionamiento de bienes y equipos (garantías).</t>
  </si>
  <si>
    <t>Ineficacia en la aplicación de los controles por parte de la oficina de control de los contratos en la elaboración de las minutas</t>
  </si>
  <si>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Adicionalmente se corroboró la efectividad de la acción a través de la revisión de diecisiete (17) convenios suscritos durante el primer semestre del 2017, en los cuales se observó la  inclusión en la minuta del Convenio del Clausulado correspondiente a Garantías.
Por lo anterior se considera que se realizaron las gestiones (tanto preventivas como correctivas) para subsanar lo observado por el Ente de Control.</t>
  </si>
  <si>
    <t>Inobservancia   de  la prescripción normativa relacionada  con la exigencia de  garantías de  calidad y correcto funcionamiento de  bienes y equipos.</t>
  </si>
  <si>
    <t>Aplicar Mecanismos de Control que permitan verificar que los Convenios suscritos por la  ADR , en aquellos eventos en que los estudios previos establezca un riesgo para ser cubierto, incluya en la minuta del Convenio el Clausulado correspondiente a Garantías correspondientes</t>
  </si>
  <si>
    <t>Verificar  en la revisión de documentos que anteceden a la firma de Convenios relativo a constitución de garantías exigibles y consecuente minuta de cada uno de ellos</t>
  </si>
  <si>
    <t xml:space="preserve">Estudios  Previos -Minuta  de  Convenio </t>
  </si>
  <si>
    <t>Durante de esta actividad de verificación se revisó una muestra de diecisiete (17) convenios suscritos durante el primer semestre del 2017, en los cuales se observó el cumplimiento satisfactorio de las actividades de mejoramiento establecidas (estudios previos y minuta con cláusula de garantías).</t>
  </si>
  <si>
    <t>Hallazgo 6 Liquidación ctto 45/12 y aplicación art 86 L.1474. Acta terminación con 22 observa. a entregables y fallas en equipos suministrados, esto muestra ineficiencia INCODER al no imponer multas y no declarar el incumplimiento previa liquidación.</t>
  </si>
  <si>
    <t>Se configura el hallazgo por la falta de gestión por falta del INCODER en adelantar las acciones pertinentes tendientes a la imposición de multas y declarar el incumplimiento de manera previa a la liquidación del contrato.</t>
  </si>
  <si>
    <t xml:space="preserve">Se observó que la Entidad ha realizado gestiones encaminadas a instruir a funcionarios y colaboradores en temas de supervisión, así como también ha emitido lineamientos  para la elaboración de informes de supervisión, para el cumplimiento de la función de daño antijurídico y prevención de conductas susceptibles de hallazgos de los Entes de Control.
Adicionalmente se observó  que la Entidad adoptó medidas preventivas (puntos de control) dentro de los procedimientos asociados al proceso de "Gestión Contractual".
Por lo anterior, se considera que la Entidad realizó gestiones encaminadas a adoptar acciones preventivas en razón a lo observado por la CGR. </t>
  </si>
  <si>
    <t>Hallazgo 7 Estado Conv. Pacto Agrario(D5). De los 9 proy. viabilizados, INCODER suscribió 6 ctts marco: 864/15 obras terminadas, 4(861,866,788,1171/15) sin inicio obras, 2 con atrasos (Palermo/Suaza) y 2 sin información (Carmen de Bolívar y Ciénaga).</t>
  </si>
  <si>
    <t>con antelación a la selección de los proyectos no se verificó la viabilidad de los mismos y el cumplimiento de los requisitos acompañados de un deficiente seguimiento en su ejecución</t>
  </si>
  <si>
    <t xml:space="preserve">Se observó que la Entidad ha realizado gestiones encaminadas a adopción de medidas preventivas dentro de los procedimientos asociados al proceso de "Gestión Contractual" relacionadas con la Conformación de comités de estructuración interdisciplinarios en los procesos contractuales,  con el fin de que se examinen los aspectos más relevantes en la ejecución del contrato, así como también ha emitido lineamientos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 </t>
  </si>
  <si>
    <t>Hallazgo 8- Reintegro de  Aportes Convenio  788/15(D6) (IP1) INCODER  celebro el Convenio 788/15 con el Municipio de  Imues- Nariño., Girando$ 3.996 millones  a  la cuenta  del Municipio, inobservando que había  atraso e  incumplimiento en la  1 fase del distrito y en consecuencia no se  hubiese  firmado el convenio.  Tampoco ha  proferido actos administrativos de  incumplimientos.</t>
  </si>
  <si>
    <t>El INCODER no aplicó de manera las facultades contractuales y legales para imponer multas, y no ha liquidado de manera unilateral el convenio, lo que le hubiera permitido la posibilidad de adelantar un proceso por jurisdicción coactiva para la recuperación de los recursos</t>
  </si>
  <si>
    <t xml:space="preserve">Hallazgo No. 9. Planeación costos reembolsables contrato No. 763 - Administración Proyecto Ranchería (D7). En los costos reembolsables, se estableció un 8% en cada rubro por concepto de administración. En los estudios previos como en la ejecución del contrato no se estableció de manera precisa y técnicamente adecuada los costos reembolsables de las actividades No. 5, 6 y 10 </t>
  </si>
  <si>
    <t>Inadecuada estructuración de los estudios previos debido a que no se determinaron las reales necesidades de la entidad tal como lo establece la norma y lo dispuesto por el Consejo de Estado. Inobservancia de los principios de transparencia y economía establecidos en los artículos 24 y 25 de la Ley 80 de 1993</t>
  </si>
  <si>
    <t xml:space="preserve">Exigir al área que presenta la solicitud de contrato de obra una certificación expedida por el funcionario del nivel directivo a cargo de la dependencia, en la que manifieste que el presupuesto estimado y los estudios previos se encuentran actualizados a la necesidad real existente en la fecha de radicación de la solicitud de contratación.   </t>
  </si>
  <si>
    <t>Se designarán comités multidisciplinario para la estructuración de los estudios y documentos previos que soportan los procesos de selección</t>
  </si>
  <si>
    <t>Hallazgo 10: Costos de Vigilancia Contrato 763 de 2015 Administración Proyecto Ranchería (D7). No existe justificación para que en los costos del servicio de vigilancia se reconozca un AIU del 15% pues la norma no lo regula, además porque en la estructura de costos se estableció el pago de un 10%. Es decir existe un pago del 5% adicional que no cuenta con justificación normativa.</t>
  </si>
  <si>
    <t>Deficiente estructuración económica y jurídica de los estudios previos, y por ende del presupuesto del contrato, desconociendo lo reglado en el artículo 2.2.1.1.2.1.1 del Decreto 1082 de 2015, Decreto 4950 de 2007 por el Consejo de Estado, expediente 1665, así como la inobservancia de los principios de transparencia y economía establecidos en los artículos 24 y 25 de la Ley 80 de 1993</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</si>
  <si>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</si>
  <si>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t>Hallazgo 11: Firma prorroga contrato 763 de 2015. El 09 de junio de 2016 se suscribió prorroga y adición al contrato por parte del presidente de la ADR, sin que el INCODER en liquidación le haya subrogado el contrato, ni entregado los expedientes del mismo.  No se observó modificación del beneficiario a favor de la ADR de la garantía presentada con ocasión de la citada prórroga</t>
  </si>
  <si>
    <t>Incumplimiento por parte de las entidades intervinientes de la prescripción de que trata  el decreto 2365 de 2015, creándose riesgos jurídicos al haber prorrogado y  adicionado un contrato en las condiciones anotadas, por improvisación en el proceso de empalme y planeación del mismo</t>
  </si>
  <si>
    <t>Inclusión en el manual de contratación de la entidad, de un ítem o capitulo relacionado con protocolos para subrogación de contratos en caso de presentarse una separación de funciones a otra entidad</t>
  </si>
  <si>
    <t>Modificación Manual de contratación.</t>
  </si>
  <si>
    <t>Si bien el Manual de Contratación no fue modificado, se evidenció que la acción de mejoramiento fue ejecutada mediante la adopción de un “Protocolo de Subrogación” Código PR-GCO-009, el cual se encuentra aprobado desde el 28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</si>
  <si>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28 de diciembre de 2017, lo cual guarda correspondencia frente a lo observado por el Ente de control fiscal.
Por lo anterior se considera que se realizaron las gestiones (tanto preventivas como correctivas) para subsanar lo observado por el Ente de Control.</t>
    </r>
  </si>
  <si>
    <t>Hallazgo 12: Prorrogas del contrato 763 de 2015. El contrato se prorrogo en ocho ocasiones en un lapso de seis meses, lo que genera un desgaste administrativo y económico tanto para la entidad como para el contratista</t>
  </si>
  <si>
    <t>Falta de planeación del proceso de liquidación y entrega de la entidad suprimida a la ADR, por no implementación de manera oportuna de un protocolo y cronograma de actividades, lo cual interfiere en el normal desarrollo de los contratos en ejecución</t>
  </si>
  <si>
    <t>Si bien el Manual de Contratación no fue modificado, se evidenció que la acción de mejoramiento fue ejecutada mediante la adopción de un “Protocolo de Subrogación” Código PR-GCO-009, el cual se encuentra aprobado desde el 30 de diciembre de 2017.</t>
  </si>
  <si>
    <r>
      <t xml:space="preserve">Si bien la acción no fue ejecutada conforme fue planteada </t>
    </r>
    <r>
      <rPr>
        <i/>
        <sz val="8"/>
        <rFont val="Calibri"/>
        <family val="2"/>
        <scheme val="minor"/>
      </rPr>
      <t>"Modificación del Manual de Contratación</t>
    </r>
    <r>
      <rPr>
        <sz val="8"/>
        <rFont val="Calibri"/>
        <family val="2"/>
        <scheme val="minor"/>
      </rPr>
      <t>", se evidenció que la gestionó la adopción de un “Protocolo de Subrogación” Código PR-GCO-009, el cual se encuentra aprobado desde el 30 de diciembre de 2017, lo cual guarda correspondencia frente a lo observado por el Ente de control fiscal.
Por lo anterior se considera que se realizaron las gestiones (tanto preventivas como correctivas) para subsanar lo observado por el Ente de Control.</t>
    </r>
  </si>
  <si>
    <t>Hallazgo 13: Pagos Electricaribe. En el contrato 763 de 2015 de estableció un ítem de pago de energía eléctrica dentro de los costos reembolsables y se estableció un 8% como costo de administración sobre este valor. No son claros los parámetros que llevaron a establecer un reconocimiento a favor del contratista por realizar un simple pago</t>
  </si>
  <si>
    <t>Falta de claridad de los parámetros que llevaron a determinar que la ejecución de esta actividad debía ser objeto de reconocimiento a favor del contratista.</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</si>
  <si>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se realizaron las gestiones (tanto preventivas como correctivas) para subsanar lo observado por el Ente de Control.</t>
    </r>
  </si>
  <si>
    <t>Hallazgo 14: Contrato 763 de 2015. Incumplimiento sistemático de la cláusula del plan de cargas y trabajo, y de la oferta económica, por la no realización de actividades establecidas en los gastos reembolsables y la ostensible reducción del equipo de trabajo debido a las prórrogas que se suscribieron sin que se haya adicionado el valor del contrato</t>
  </si>
  <si>
    <t>Incumplimiento de la estipulaciones contractuales por la no realización de actividades establecidas en los gastos reembolsables y la ostensible reducción del equipo de trabajo y personal de vigilancia por la falta de planeación e improvisación en el proceso de liquidación del INCODER</t>
  </si>
  <si>
    <t>Hallazgo 15: No se actualizó el plan de contingencia completo que establecía la cláusula 2ª del Cto. 763 de 2015. Solo se cuenta con la 1era etapa, queda pendiente la 2da etapa correspondiente al componente estratégico, operativo e informático para fase de transición. Se cuenta con el plan estratégico para la construcción, no para operación, no existe ninguna versión actualizable.</t>
  </si>
  <si>
    <t>Falencias en la planeación contractual y debilidades en las funciones de control y vigilancia</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</si>
  <si>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t>
  </si>
  <si>
    <t>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•Adopción de procedimientos  y formatos (PR-EFP-001 y F-EFP-004) dentro del proceso "Estructuración y Formulación de Proyectos Integrales.
Por lo anterior, se considera que la Entidad realizó gestiones encaminadas a adoptar medidas preventivas en razón a lo observado por la CGR. 
Por lo anterior se considera que se realizaron las gestiones preventivas para subsanar lo observado por el Ente de Control.</t>
  </si>
  <si>
    <t xml:space="preserve">La  ADR  asegurará con la debida oportunidad y calidad,  la licencia y permisos ambientales, de  igual manera efectuar una evaluación permanente sobre el cumplimiento del contratista con el fin de dar aplicación de los correctivos que la administración considere necesarios  e imponer las sanciones respectivas </t>
  </si>
  <si>
    <t>Previo a  la  ejecución de proyectos, obras o actividades exigir  la autorización que otorga la autoridad ambiental competente. Exigir al  supervisor y/o interventor la  evaluación  sobre el cumplimiento del  contratista.</t>
  </si>
  <si>
    <t>La Vicepresidencia de Integración Productiva tiene implementado dentro del procedimiento de estructuración de proyectos integrales (PR-EFP-001) la caracterización ambiental (F-EFP-004), requerida para verificar que cada proyecto cumpla con los requisitos y condiciones ambientales establecidos en la norma.
Cuya aplicación se evidenció con el suministro del formato de Requisitos Ambientales (F-EFP-004), diligenciado para emitir concepto al proyecto No. 757 "AMPLIAR LA CAPACIDAD DE LAS PLANTAS DE BENEFICIO COLECTIVO DE CACAO EN BABA Y MEJORA EN SU COMERCIALIZACIÓN DE GANO SECO, MEDIANTE LA ADQUISICIÓN DE TRANSPORTE ADECUADO Y DE CLASIFICACIONES DE ASISTENCIA TÉCNICA Y UN PLAN DE FERTILIZACIÓN A LAS PLANTACIONES DE CACAO DE LOS PRODUCTORES DE LOS MUNICIPIOS DE VISTA HERMOSA Y PUERTO RICO META.”</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</si>
  <si>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</si>
  <si>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</si>
  <si>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</si>
  <si>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</si>
  <si>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Documento técnico</t>
  </si>
  <si>
    <t>Inversión Ambiental 1% - Fase II</t>
  </si>
  <si>
    <t>La ADR o la entidad ejecutora de adecuación de tierras destinará recursos para las inversiones ambientales de ley, en la ejecución de la Fase II del proyecto.</t>
  </si>
  <si>
    <t xml:space="preserve">Informe de ejecución de recursos </t>
  </si>
  <si>
    <t>Hallazgo 17- Pago 30%. Contrato 1146/15 (D11). Dentro de la revisión del contrato se evidenció que la entidad debía realizar un 1 pago del 30% una vez se cuente con las curvas de calibración de caudal. se evidenció en acta de visita no corresponde a las curvas de calibración de la entrada y salida de las tomas principales 1y 2 ni del vertedero tal como lo exige el contrato.</t>
  </si>
  <si>
    <t xml:space="preserve">Deficiente labor de supervisión, relacionada con el seguimiento al contenido del producto, establecido en la forma de pago, el cual era la entrega de las curvas de calibración del caudal, solo con la curva de calibración de la bocatoma se efectuó el pago, haciendo falta la curva de calibración de las tomas principales 1 y 2 y del vertedero. </t>
  </si>
  <si>
    <t>Hallazgo 18-Prorrogas del contrato 1146/15.durante la ejecución del contrato se realizó varias prorrogas e incluso suspensión, con el argumento de que los equipos tenían retrasada su importación.  La ejecución del contrato tardo 5 meses más presuntamente por el proceso de importación de unos elementos que el contratista se había comprometido a entregar dentro de los plazos establecidos</t>
  </si>
  <si>
    <t>Deficiente labor de planeación del contrato, pues no se previó los plazos del tramite de importación y nacionalización los de su posterior instalación y puesta en funcionamiento, teniendo en cuenta que la fecha de suscripción del contrato fue el 12/11/2015 con plazo de ejecución hasta el 31/12/2015.</t>
  </si>
  <si>
    <t>La Vicepresidencia de Integración Productiva (VIP), emitió la Circular 040 de 2017, a través de la cual se expuso lineamientos para el cumplimiento de la función de daño antijurídico y prevención de conductas susceptibles de hallazgos de los Entes de Control.
Adicionalmente esta Vicepresidencia emitió las circulares 136 y 158 del 2017, relacionada con los mismos asuntos.
La VIP aportó evidencia de dos informes de supervisión técnica correspondientes a la ejecución del convenio 852 de 2015 y al contrato 886 de 2015.</t>
  </si>
  <si>
    <t>Hallazgo 19- pagos contrato 1113/15,INCODER suscribió el contrato 1113/15 realizar consultoría para el diseño y estructuración de un modelo APP para el proyecto Triangulo Tolima. Se evidencia que el contratista desde el 1 informe presentado el 30-11-15 al INCODER informa sobre las dificultades legales y reglamentarias para poder diseñar la estructura de la APP</t>
  </si>
  <si>
    <t xml:space="preserve">Deficiente labor de planeación del contrato, al no contar con estudios de factibilidad del proyecto, no se previo cual era la consecuencia en el evento que se dieron por no viable el proyecto desde el punto de vista jurídico. </t>
  </si>
  <si>
    <t>Hallazgo 20- Exigencia de garantías contratos Alcaldía Coyaima- triangulo del Tolima El # 15 de la cuál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</si>
  <si>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Deficiente labor de supervisión, relacionada con el seguimiento al cumplimiento de las obligaciones contractuales a cargo del Municipio de Coyaima</t>
  </si>
  <si>
    <t>Se emitió circular 040 de 2017 con el fin de que se acaten los lineamientos para el cumplimiento de la función de supervisión.
Así mismo, se  obtuvo como soporte  dos (2) informes de supervisión técnica correspondientes a la ejecución del convenio 852 de 2015 y al contrato 886 de 2015, evidenciando el cumplimiento de esta actividad.
Adicionalmente se realizaron capacitaciones en temas de supervisión, lo cual se ajusta a la causa identificada para este hallazgo.
La Oficina de Control Interno corroboró la efectividad de la acción a través de la revisión de diecisiete (17) convenios suscritos durante el primer semestre del 2017, en los cuales se observó la  inclusión del Clausulado correspondiente a Garantías en la minuta del Convenio .
Por lo anterior se considera que se realizaron las gestiones (tanto preventivas como correctivas) para subsanar lo observado por el Ente de Control.</t>
  </si>
  <si>
    <t>Hallazgo 20- Exigencia de garantías contratos Alcaldía Coyaima- triangulo del Tolima El # 15 de la cláu 4 del  conv.273/2015 exigía  la constitución de garantías que  sirvieran para  cubrir los  riesgos propios del negocio contractual. La alcaldía decidió hacer caso omiso de la disposición convencional y mediante modificaciones relevó a  los  contratistas  de  constituir las  pólizas.</t>
  </si>
  <si>
    <t>Incumplimiento de la  constitución de  garantías.</t>
  </si>
  <si>
    <t>Hallazgo 21- Selección ejecutor convenio 559/12.Se evidenciaron deficiencias por parte de  INCODER, en el proceso de  selección del operador o ejecutor del convenio interadministrativo  de  Asociación N° 559/12 toda vez  que  se  determinó que este no era  el idóneo para  ejecutar  las  actividades con las  que  se  da cumplimiento al  objeto del convenio.</t>
  </si>
  <si>
    <t xml:space="preserve">Deficiente labor de planeación del contrato, en la cual no se identificó de manera asertiva la modalidad de selección que resultara mas eficiente para la satisfacción de la necesidad que se pretendía satisfacer. </t>
  </si>
  <si>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relacionados con la estructuración de comités multidisciplinarios.
Por lo anterior se considera que se realizaron las gestiones tendientes a subsanar lo observado por el Ente de Control.</t>
    </r>
  </si>
  <si>
    <t>Hallazgo 22- Planeación y ejecución de los convenios 559/12 y su derivado 001- Convenio Con Cenprorrancheria de  2012. Se evidenciaron deficiencias  en al planeación, seguimiento, vigilancia  y control por parte de  INCODER a  la ejecución del  convenio derivado N° 01/12, lo que se  materializo en que  el contratista  suscribiera 5 contratos una semana antes del vencimiento del convenio.</t>
  </si>
  <si>
    <t xml:space="preserve">La Entidad realizó gestiones encaminadas a:
•Conformación de comités de estructuración interdisciplinarios en los procesos contractuales,  con el fin de examinen los aspectos más relevantes en la ejecución del contrato (medida preventiva adoptada dentro de los procedimientos del proceso "Gestión Contractual").
•Realización de jornadas de capacitación en temas de materia contractual.
•Se adoptaron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Por lo anterior, se considera que la Entidad realizó gestiones encaminadas a adoptar medidas preventivas en razón a lo observado por la CGR. </t>
  </si>
  <si>
    <t xml:space="preserve">Hallazgo 23, Montaje y puesta en funcionamiento de un packing house El estudio previo del Conv. 001 de 2012, se evidenció que la empresa no ha funcionado, los equipos adquiridos no se instalaron y se encuentran abandonados en la bodega donde se consideró que funcionaría el centro de empaque. Los equipos se encuentran en estado de abandono y deterioro por falta de uso y mantenimiento. </t>
  </si>
  <si>
    <t>Las inversiones realizadas no están cumpliendo con el propósito para el cual fueron formuladas. Lo anterior,  es consecuencia de la deficiente labor de supervisión y seguimiento por parte del INCODER.</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</si>
  <si>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</si>
  <si>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</si>
  <si>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Cont. Hallazgo 24. La esencia del convenio no es de ciencia y tecnología, ya que  el acuerdo entre las partes era el suministro y/o venta de equipos. Así mismo se evidenció que la empresa Intermak dentro de su objeto social no contempla los servicios de capacitación, por lo que tuvo que subcontratar el servicio. Tampoco se soportó el aporte de la empresa Intermak en bienes y servicios.</t>
  </si>
  <si>
    <t>Se desvirtúa la modalidad de contratación del Convenio de Ciencia y Tecnología, omitiendo el principio de selección objetiva y demás requisitos exigidos por la Ley. Lo anterior, por deficiencia en el control y supervisión de la ejecución del convenio por parte del INCODER.</t>
  </si>
  <si>
    <t xml:space="preserve">Acompañamiento jurídico con profesionales que orienten a los supervisores.               </t>
  </si>
  <si>
    <t xml:space="preserve">Disponer  al interior de la Vicepresidencia de Gestión Contractual de acompañamiento jurídico con profesionales que orienten a los supervisores  </t>
  </si>
  <si>
    <t>Acompañamiento</t>
  </si>
  <si>
    <t>Se contrataron 4 profesionales los cuales incluyen dentro de sus funciones especificas: Apoyar la elaboración jurídica de los documentos y preparar los conceptos e informes que le sean solicitados por el supervisor, relacionados con el objeto del contrato
Detalle en papel de trabajo: Gestión Contractual</t>
  </si>
  <si>
    <t xml:space="preserve">La Entidad realizó gestiones encaminadas a: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•Realización de jornadas de capacitación en temas de materia contractual.
•Se adoptaron medidas preventivas (puntos de control) dentro de los procedimientos asociados al proceso de "Gestión Contractual".
Por lo anterior, se considera que la Entidad realizó gestiones encaminadas a adoptar medidas preventivas en razón a lo observado por la CGR. </t>
  </si>
  <si>
    <t xml:space="preserve">Hallazgo 24. Convenio Especial de Cooperación de Ciencia y Tecnología N° 009 de 2013 El Centro Provincial de Gestión Agro Empresarial del Ranchería- Cenproranchería, suscribió con comercializadora Intermak Ltda., el Convenio Especial de Cooperación de Ciencia y Tecnología N° 009 de 2013, con el objeto de "Desarrollar conjuntamente un programa de packing house y brindar capacitación…”  </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</si>
  <si>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</si>
  <si>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</si>
  <si>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</si>
  <si>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</si>
  <si>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Realizar informes de seguimiento y acompañamiento a las acciones desarrolladas en los Distritos de Adecuación de Tierras a nivel nacional.</t>
  </si>
  <si>
    <t>Se llevarán a cabo visitas de seguimiento y acompañamiento a los Distritos de Adecuación de tierras, orientadas  a la  asesoría y acompañamiento a las Asociaciones de Usuarios en aspectos administrativos, financieros, de cartera, técnicos, ambientales y/o jurídicos.</t>
  </si>
  <si>
    <t xml:space="preserve">Informes de visita  </t>
  </si>
  <si>
    <t>La dependencia responsable de la ejecución de las acciones propuestas para el presente hallazgo manifestó no registraban avances a la fecha de la realización del presente seguimiento</t>
  </si>
  <si>
    <t>No se obtuvo evidencia de la ejecución de la acción propuesta para el presente hallazgo, por lo cual, la Oficina de Control Interno considera pertinente continuar con el seguimiento del presente hallazgo.</t>
  </si>
  <si>
    <t>La Oficina de Control Interno considera que se debe seguir realizando seguimiento al presente hallazgo hasta tanto la (s) acción (es) propuesta (s) se culmine (n) en su totalidad. La dependencia responsable debe priorizar su ejecución teniendo en cuenta que la misma se encuentra vencida.</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</si>
  <si>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</si>
  <si>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</si>
  <si>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</si>
  <si>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</si>
  <si>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</si>
  <si>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Hallazgo 28. Propiedad de los elementos adquiridos con los recursos del Convenio 559 de 2012. El INCODER e INFOTEP suscribieron el Convenio 559 de 2012, en el cual se pactó lo relacionado con los derechos de propiedad Intelectual  y derechos de autor y el tratamiento que se le daría a la información, publicaciones e invenciones resultantes del convenio;</t>
  </si>
  <si>
    <t xml:space="preserve">Los elementos adquiridos con recursos del INCODER, tales como maquinaria para el montaje del packing House y de las unidades agrícolas y pecuarias, se encuentran en diferentes lugares, sin un responsable directo de la custodia ni mantenimiento. </t>
  </si>
  <si>
    <t xml:space="preserve">Incluir en la minuta de los contratos y/o convenios, que todos los elementos adquiridos con recursos de la ADR deben ingresar a los inventarios de la Agencia.                              </t>
  </si>
  <si>
    <t xml:space="preserve">Incluir cláusula en la minuta de los contratos.                                         </t>
  </si>
  <si>
    <t>La Vicepresidencia de Gestión Contractual aportó evidencia de los siguientes convenios, en los cuales se incluyó la cláusula que establece el destino y la propiedad sobre los bienes o elementos adquiridos con cargo a los recursos de Agencia de Desarrollo Rural (ADR):
Convenio 460 del 24 de mayo de 2017 suscrito con la Universidad Javeriana:  parágrafo 5 de la cláusula novena.
Convenio 749 del 17 de noviembre de 2017, suscrito con la FAO: Articulo III, Numeral 3.</t>
  </si>
  <si>
    <t>Cont. Hallazgo 28 sin embargo, no quedó establecido cual sería el destino y la propiedad sobre los bienes o elementos adquiridos con cargo a los recursos de INCODER. Al revisar las actas de comité de supervisión en ninguna se estableció lo que se haría con los bienes adquiridos.</t>
  </si>
  <si>
    <t>Sensibilizar  a  los supervisores y/o apoyo a la supervisión de los contratos, acerca de las funciones que les compete.</t>
  </si>
  <si>
    <t xml:space="preserve">Sensibilizar mediante capacitación a los funcionarios sobre el alcance de la función de supervisión, y obligaciones del Comité Técnico Operativo y a los contratistas sobre el alcance de la obligación contractual de apoyo a la supervisión. </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</si>
  <si>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</si>
  <si>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</si>
  <si>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</si>
  <si>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</si>
  <si>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t>Si bien se evidenció la realización de actividades encaminadas a sensibilizar sobre el Uso Eficiente del Agua en los Distritos de Adecuación de Tierras, la Oficina de Control Interno considera que se debe ejecutar la actividad propuesta para el hallazgo para poder realizar la respectiva validación de efectividad de las actividades propuestas, por ende el hallazgo es pertinente continuar con el seguimiento del presente hallazgo.</t>
  </si>
  <si>
    <t xml:space="preserve">Hallazgo 31. Autorización ajustes de obra. En los estudios previos, lista de cantidades y precios (APU) y la propuesta presentada para el desarrollo del contrato de obra N° 1042-2015, se establecen las obras a realizar para la rehabilitación de 11 distritos de riego en el departamento de Antioquía. </t>
  </si>
  <si>
    <t>Falta de supervisión, control y seguimiento a las obras realizadas.</t>
  </si>
  <si>
    <t>Continuación Hallazgo 31 Sin embargo, en acta el acta de recibo de la obra se observó que en los 11 distritos de riego, se presentaron cambios significativos en las obras contratadas, sin justificación alguna.</t>
  </si>
  <si>
    <t>Hallazgo 32. Calidad de las Obras En la visita a las obras realizadas se evidenció que en el distrito de riego de ASOSANTARITA del municipio de Sopetrán, se contrató el tratamiento de tanques de almacenamiento y rompe cargas, 7 meses después del recibo de la obra, los tanques se encuentran deteriorados y en pésimas condiciones, el cercado de alambre de púa se encuentra en mal estado</t>
  </si>
  <si>
    <t>El mecanismo de impermeabilización establecido en los pliegos de condiciones y en los análisis de precios unitarios no es técnico y no garantiza la efectividad; lo anterior por deficiencias en la planeación y falta de supervisión, control y seguimiento a las obras realizadas.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</si>
  <si>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</si>
  <si>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</si>
  <si>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Esquema de Trabajo</t>
  </si>
  <si>
    <t>Se evidenció la contratación de profesionales para llevar a cabo la orientación a las áreas técnicas en la estructuración de las necesidades contractuales.</t>
  </si>
  <si>
    <r>
      <t>La Entidad realizó gestiones encaminadas a: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
•Jornadas de capacitación en temas de materia contractual
•Emisión de lineamientos (circular 040 de 2017) para la elaboración de informes de supervisión, para el cumplimiento de la función de daño antijurídico y prevención de conductas susceptibles de hallazgos de los Entes de Control.
Por lo anterior, se considera que la Entidad realizó gestiones encaminadas a adoptar acciones preventivas en razón a lo observado por la CGR.</t>
    </r>
    <r>
      <rPr>
        <i/>
        <sz val="8"/>
        <rFont val="Calibri"/>
        <family val="2"/>
        <scheme val="minor"/>
      </rPr>
      <t xml:space="preserve"> </t>
    </r>
  </si>
  <si>
    <t xml:space="preserve">Hallazgo 33. Instalación de elementos diferentes a los contratados (Cajas de Protección de válvulas).  En siete (7) de los distritos de riego, se instalaron 72 cajas en fibra de vidrio para protección de válvulas, las cuales al momento de la visita se encontraban en muy mal estado, deformadas y algunas destrozadas. </t>
  </si>
  <si>
    <t>Se instalaron cajas de vidrio en lugar de las cajas de concreto para protección de válvulas, tapa concreto reforzado 60x60x60, inicialmente pactadas, afectando la seguridad y prestación del servicio de los Distritos de Riego en el tiempo. Lo anterior, debido a la falta de supervisión, control y seguimiento a las obras realizadas.</t>
  </si>
  <si>
    <t>Hallazgo 34. Excavación para instalación de tuberías (D17). En los distritos de riego ASORTRALOM y ASOPIÑONES, las excavaciones para la tubería no se hicieron a la profundidad requerida, quedando la tubería al descubierto y expuesta al sol.</t>
  </si>
  <si>
    <t>La situación descrita puede generar deterioro en las obras realizadas ya que la tubería al quedar expuesta al sol, tiene riesgos de dañarse, cristalizarse y romperse, afectando la prestación del servicio del Distrito. Lo anterior obedece a  la falta de control y seguimiento a las obras realizadas.</t>
  </si>
  <si>
    <t>Hallazgo 35- Publicación en el SECOP documentos contratos 1042y 1043/15 la respuesta de observaciones al pliego de condiciones del contrato 1042 fue publicado en el SECOP el 28/08/15 y según el pliego se debía realizar el 19/08/15 La publicación del informe de evaluación de las ofertas y orden de elegibilidad del contrato 1043 /15 y el acto administrativo de adjudicación no fue publicado</t>
  </si>
  <si>
    <t>Deficiente gestión de los funcionarios y contratistas encargados de la gestión de los procesos de selección de la obligación de publicar los documentos del proceso en el SECOP en el plazo establecido en el cronograma o en el plazo establecido en el Decreto 1082 de 2015.</t>
  </si>
  <si>
    <t>Garantizar la publicación oportuna</t>
  </si>
  <si>
    <t>Revisar aleatoriamente la publicación de los contratos suscritos y publicados en la plataforma SECOP I durante la vigencia 2019, con el de verificar la publicación oportuna de conformidad con la normatividad vigente en materia de contratación.</t>
  </si>
  <si>
    <t>Vicepresidencia de Gestión Contractual</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</si>
  <si>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</si>
  <si>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</si>
  <si>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</si>
  <si>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</si>
  <si>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</si>
  <si>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t>La dependencia responsable de la ejecución de las acciones propuestas para el presente hallazgo manifestó no registraban avances a la fecha de la realización de la reunión de seguimiento</t>
  </si>
  <si>
    <t xml:space="preserve">Hallazgo 38. Distrito de Riego Magdalena. Tucurinca. La Corporación Autónoma Regional del Magdalena recibió y pago a satisfacción el acumulado del Acta parcial 6 del contrato de obra 198 de 2015 suscrito entre INCODER y CORPOMAG, sin el lleno de los requisitos técnicos necesarios para garantizar la estabilidad de la obra, que permitiera el cabal cumplimiento del objeto contractual. </t>
  </si>
  <si>
    <t>Deficiencias por parte del INCODER y CORPOMAG , al no incluir en el contrato las obras de protección del Dique (cobertura vegetal y gaviones), no obstante a haber sido contempladas en los estudios previos, lo que afecta la estabilidad de la obra.</t>
  </si>
  <si>
    <t xml:space="preserve">Sensibilizar  a  los supervisores y/o apoyo a la supervisión de los contratos, acerca de las funciones que les compete.                              </t>
  </si>
  <si>
    <t xml:space="preserve">Sensibilizar mediante capacitación a los funcionarios sobre el alcance de la función de supervisión y a los contratistas sobre el alcance de la obligación contractual de apoyo a la supervisión.  </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</si>
  <si>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La Oficina de Control Interno considera que se realizaron las gestiones (correctivas y preventivas) tendientes a subsanar lo observado por el Ente de Control.</t>
    </r>
  </si>
  <si>
    <t>Hallazgo 39. Funcionamiento sistema de riego distrito de adecuación de tierras de Lebrija. Pese a la inversión de recursos realizada, con la que se pretendía la rehabilitación y puesta en funcionamiento del distrito de riego del Río Lebrija, las obras no han cumplido con esa finalidad; continúan en el mismo estado de obsolescencias e inoperancia previo a la suscripción de los contratos</t>
  </si>
  <si>
    <t>Deficiencias en los procesos de planeación a cargo del INCODER, que conllevó a la asignación de recursos para las inversiones realizadas, las cuales no responden a las necesidades detectadas.</t>
  </si>
  <si>
    <t xml:space="preserve">Desde la Vicepresidencia de Gestión Contractual, orientar a las áreas técnicas en la estructuración de la necesidad.             </t>
  </si>
  <si>
    <t xml:space="preserve">Establecer un esquema de trabajo con profesionales que orienten las áreas donde surge la necesidad, planificando, dirigiendo y coordinando la fase precontractual de los convenios y contratos de la entidad.                            </t>
  </si>
  <si>
    <t>Hallazgo 40 - Comité Técnico Coordinador Convenios. Los convenios interadministrativos suscritos por INCODER incorporan un clausula denominada Comité Técnico coordinador del convenio, en la que se señala estará integrado y debe cumplir funciones de aprobar el plan operativo, los cronogramas de ejecución, al igual que las modificaciones presupuestales y técnicas, lo cual no se viene cumpliendo.</t>
  </si>
  <si>
    <t>Deficiente gestión por parte del órgano encargado de la designación del Comité Técnico Coordinador</t>
  </si>
  <si>
    <t xml:space="preserve">La Vicepresidencia de Gestión Contractual elevará requerimiento a la Vicepresidencia de Integración Productiva a efecto de que se designe el comité técnico coordinador, en cumplimiento de los términos de contrato / convenio. </t>
  </si>
  <si>
    <t xml:space="preserve">Elaborar memorando  de requerimiento a la Vicepresidencia de Integración Productiva </t>
  </si>
  <si>
    <t xml:space="preserve">Memorando </t>
  </si>
  <si>
    <t>Se obtuvo evidencia de la existencia de dos (2) memorandos de fechas 25 de noviembre de 2016 y 19 de abril de 2017, a través de los cuales la Vicepresidencia de Gestión Contractual solicitó a la Vicepresidencia de Integración Productiva, la designación del personal que integrará el Comité requerido en esta acción de mejoramiento (contrato 197 de 2016 y 358 de 2017)</t>
  </si>
  <si>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considera que se realizaron las gestiones (correctivas y preventivas) para subsanar lo observado por el Ente de Control.</t>
    </r>
  </si>
  <si>
    <t xml:space="preserve">Hallazgo 41 - Supervisión e interventoría de contratos y convenios (D18). Esta supervisión recaía en algunos casos en un comité liderado por 1 profesional grado 11 quien a su vez se acompañará de un profesional jurídico, un profesional financiero y un profesional técnico. a partir de la revisión de los expedientes contractuales se evidencian deficiencias en el ejercicio de supervisión. </t>
  </si>
  <si>
    <t>Analizados los soportes de ejecución de la actividad, se considera que la Entidad tomó las medidas correctivas necesarias para subsanar lo evidenciado por la CGR.</t>
  </si>
  <si>
    <t>Hallazgo 42 - Beneficiarios Garantías y clausula penal pecuniaria de contratación derivada.  Revisadas las pólizas de garantía establecidas por terceros que ejecutan la contratación derivada de los convenios o contratos interadministrativos celebrados por el INCODER, con entes territoriales u otras entidades se observó que dichos amparos se constituyeron sin tener como beneficiario al INCODER.</t>
  </si>
  <si>
    <t>se justifica el hallazgo en que en el evento de incumplimiento de los contratistas el beneficiario no sería el INCODER., sino la entidad con quien el INCODER celebró  los convenios.</t>
  </si>
  <si>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</si>
  <si>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</si>
  <si>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t>CGR-CDSA Nº 821</t>
  </si>
  <si>
    <t>Hallazgo Nº 5 - Distritos de riego de pequeña escala (65) sin contabilizar en ADR. Se observó que los 65 distritos de adecuación de tierras de pequeña escala, no fueron registrados contablemente por parte del área financiera de la ADR, al cierre del ejercicio 2016, por valor de $15,231 millones, afectando el saldo de la cuenta "Otros Activos", con efectos en el patrimonio de la Entidad.</t>
  </si>
  <si>
    <t>La resolución 1275 de 2016 (de transferencia de la propiedad de los Distritos de Riego a la Agencia de Desarrollo Rural), no fue allegada a la Secretaría General mediante un memorando formalmente remitido por parte de la dependencia misional responsable, razón por la cual el área contable de la Entidad no llevó a cabo el registro correspondiente.</t>
  </si>
  <si>
    <t>Llevar a cabo la identificación de la información y/o documentación del INCODER que reposa en cada una de las dependencias de la Agencia de Desarrollo Rural (ADR), que por su naturaleza y características propias deba ser conocida por la Secretaría General.</t>
  </si>
  <si>
    <t>Solicitar a las diferentes dependencias organizacionales llevar a cabo la identificación de la información y/o documentación del INCODER que se encuentre bajo su custodia y que por su naturaleza y características deba ser conocida por la Secretaría General de la Agencia de Desarrollo Rural (ADR).</t>
  </si>
  <si>
    <t>Circular emitida por la Secretaría General con destino a las diferentes dependencias de la ADR.</t>
  </si>
  <si>
    <t>Con la Circular N°085 del 10 de agosto de 2017, la Secretaría General solicitó a las diferentes dependencias organizacionales llevar a cabo la identificación de la información y/o documentación del INCODER, la cual hizo extensiva a las Unidades Técnicas Territoriales mediante Circular N° 097 del 18 de agosto de 2017, que a su vez fue reiterada con la Circular 102 del 30 de agosto de 2017.</t>
  </si>
  <si>
    <t>La Secretaría General gestionará la realización de mesas de trabajo mensuales con delegados de las diferentes dependencias, a fin de determinar las características propias de la información del INCODER que reposa en cada área, la necesidad de que la misma sea transferida a la Secretaría General, así como la periodicidad y mecanismos formales mediante los cuales la misma será comunicada.</t>
  </si>
  <si>
    <t>Actas de reunión (una por cada mesa de trabajo mensual)</t>
  </si>
  <si>
    <t>La Secretaría General suministró soporte de las convocatorias mediante correo electrónico y actas de asistencia a las mesas de trabajo mensuales realizadas con delegados de las diferentes dependencias, para las siguientes fechas:
28 de agosto de 2017.
28 de septiembre de 2017.
31 de octubre de 2017.
29 de noviembre de 2017.
22 de diciembre de 2017.
29 de enero de 2018.
26 de febrero de 2018.
22 de marzo de 2018.
30 de abril de 2018.
28 de mayo de 2018.
28 de junio de 2018
27 de julio de 2018</t>
  </si>
  <si>
    <t>La Secretaría General gestionará la consolidación de la información reportada por las diferentes dependencias y con base en la misma realizará una clasificación que permita identificar claramente la dependencia organizacional encargada de su conservación y custodia. Esto con el fin de facilitar su consulta. De igual forma, se realizará la medición periódica del tráfico de consultas.</t>
  </si>
  <si>
    <t>Informes bimestrales a través de los cuales se analizará el tráfico de consultas realizadas en la Entidad con respecto a la información y/o documentación del INCODER.</t>
  </si>
  <si>
    <t>La Secretaría General en el marco de las acciones establecidas en el plan de mejoramiento, emitió los siguientes Informes bimestrales, en los cuales refleja información de las actividades realizadas con el objeto de lograr la consolidación de la información reportada por las diferentes dependencias y el tráfico de consultas de los archivos por parte de la Agencia en lo corrido del año 2017:
Informe bimestral N°1: Actividades realizadas del 01 de agosto al 28 de septiembre de 2017 y tráfico de consultas realizadas entre los meses de enero y septiembre de 2017
Informe bimestral N°2: Actividades realizadas 01 de octubre al 29 de noviembre de 2017 y tráfico de consultas realizadas entre los meses de enero y noviembre de 2017
Informe bimestral N° 3:  Actividades realizadas  del 01 de diciembre de 2017 al 31 de enero de 2018.
Informe bimestral N° 4:  Actividades realizadas del 1 de febrero al 31 de marzo de 2018.
Informe bimestral N° 5: Actividades realizadas del 1 de abril al 31 de mayo de 2018.
Informe Bimestral N° 6. Actividades realizadas del 1 de junio al 31 de julio de 2018</t>
  </si>
  <si>
    <t>Hallazgo Nº 6 - Cuenta 147090 "Otros Deudores" de la ADR. Revisada la cuenta 147090 de la ADR con corte a 31 de diciembre de 2016, se evidenció que la Entidad al realizar el registro contable del Acta de Entrega Nº 223 del 6 de diciembre de 2016 del INCODER (Municipio de la Capilla), registró contablemente un saldo de cartera por valor de $23.970.483, siendo su valor real $23.974.483.</t>
  </si>
  <si>
    <t>Se cometió un error de digitación involuntaria al momento de la incorporación, lo que tuvo como consecuencia la afectación del saldo real de los terceros registrados en la cuenta DEUDORES y en su respectiva contrapartida en el Patrimonio. Tal error no fue detectado debido a la ausencia de actividades de control al respecto.</t>
  </si>
  <si>
    <t>Diseñar, documentar y formalizar controles al interior del proceso contable, asociados a la revisión, verificación y comparación de los registros contables con respecto a la información suministrada por terceros, con el fin de verificar la exactitud en los valores registrados y la realización oportuna de los ajustes pertinentes.</t>
  </si>
  <si>
    <t>Se adoptará un control asociado a la adecuada segregación de funciones al interior del proceso contable, así: a) Los profesionales pertenecientes al proceso llevarán a cabo el registro de los diferentes comprobantes. b) El Gestor Contable (Contador Público, Funcionario de la ADR) revisará y aprobará tales comprobantes, dejando evidencia mediante su firma o visto bueno en cada documento.</t>
  </si>
  <si>
    <t>Formalización y adopción del procedimiento contable en el Sistema Integrado de Gestión de la Entidad, el cual debe contener el mecanismo de control anteriormente descrito.</t>
  </si>
  <si>
    <t xml:space="preserve">La Secretaria General a través de la Dirección Administrativa y Financiera, adoptó los procedimientos "PR-FIN-001 GESTIÓN CONTABLE" y "PR-FIN-002 GESTIÓN DE GASTOS" los cuales se encuentran publicados en ISOLUCIÓN, como mecanismo de adecuada segregación de funciones al interior del proceso contable.
Adicionalmente se analizó una muestra de catorce (14) comprobantes contables, en los cuales se evidenció la ejecución del control planteado, ya que se manifiesta la existencia de una secuencia en las actividades de elaboración y de aprobación, ejecutada por usuarios diferentes.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</si>
  <si>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 la adopción de controles internos los cuales fueron corroborados por la OCI en una muestra de catorce (14) comprobantes contables.</t>
  </si>
  <si>
    <t>Hallazgo Nº 7 - Cuenta 140722 Prestación de Servicios - Administración de Proyectos ADR. Revisado el cargue contable del Acta Nº 223 del 6 de diciembre de 2016 "Cartera entregada a la Agencia de Desarrollo Rural - ADR" en la cuenta 140722, se observaron diferencias entre la causación y la contabilización de los intereses en algunos distritos de pequeña escala de Boyacá que el INCODER construyó, rehabilitó o mejoró.</t>
  </si>
  <si>
    <t>Se cometió un error involuntario en el momento de la transcripción del archivo plano, relacionado con los intereses causados por parte del área financiera, afectando así los saldos reales de las cuentas de los clientes. Tal error no fue detectado debido a la ausencia de actividades de control al respecto.</t>
  </si>
  <si>
    <t>Diseñar, documentar y formalizar controles al interior del proceso contable, asociados a la revisión, verificación y comparación de las transcripciones en los archivos planos, de los intereses causados por parte del área financiera, con el fin de verificar la exactitud en los valores calculados y la realización oportuna de los ajustes pertinentes.</t>
  </si>
  <si>
    <t>Hallazgo Nº 8 - Entrega de Muebles a la ADR. Se observó que el Acta Nº 219 del 6 de diciembre de 2016, mediante la cual el INCODER realizó transferencia de muebles a la ADR, no fue registrada contablemente con corte a 31 de diciembre de 2016, subestimando la cuenta 16 por valor de $1.417.678.687, con afectación de su contrapartida en el patrimonio por la misma cuantía.</t>
  </si>
  <si>
    <t>La situación observada se originó debido a la insuficiencia de recurso humano en el área administrativa y financiera de la Entidad, por lo cual al cierre de la vigencia 2016 no se logró realizar la verificación oportuna del recibo de los bienes a nivel nacional.</t>
  </si>
  <si>
    <t>Gestionar la asignación del recurso humano necesario para llevar a cabo la verificación física del inventario de la Entidad, tendiente a conciliar la información financiera, la información consignada en las actas de entrega de elementos y el estado real de los elementos recibidos.</t>
  </si>
  <si>
    <t>Designar formalmente el recurso humano necesario para la ejecución de la actividad (se designarán 3 personas que pueden ser funcionarios, contratistas, aprendices, etc.)</t>
  </si>
  <si>
    <t>Personal formalmente designado mediante acta.</t>
  </si>
  <si>
    <t xml:space="preserve">
La Secretaría General designó tres (3) integrantes del Comité para la Gerencia y Administración de Bienes Muebles de la ADR el 07 de noviembre de 2017, así:
Andrés Felipe Rodríguez: Memorando N° 20176000037073 
Jeisson Parada Miranda: Memorando N° 20176000037083
Patricia Siabato Camacho:  Memorando N° 20176000085452
</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</si>
  <si>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realizar la verificación oportuna de los bienes recibidos.
De lo anterior se considera que se corrigió la situación que generó el hallazgo y se tomaron medidas preventivas respecto a la verificación de bienes dejados por el extinto INCODER</t>
  </si>
  <si>
    <t>Elaborar y aprobar el cronograma de visitas para la verificación de inventarios a nivel nacional.</t>
  </si>
  <si>
    <t>Cronograma de visitas aprobado.</t>
  </si>
  <si>
    <t xml:space="preserve">Se observó la existencia del cronograma de visitas a las diferentes UTT'S. Adicionalmente se observó  cronograma de visitas a los diferentes distritos de riego (grande y mediana escala) concertado con la Vicepresidencia de Integración Productiva para la verificación de inventarios. </t>
  </si>
  <si>
    <t>Realizar los ajustes contables requeridos, derivados de las diferencias observadas en las visitas efectuadas de acuerdo con el cronograma de trabajo previamente establecido.</t>
  </si>
  <si>
    <t>Informe final de conciliación de inventarios.</t>
  </si>
  <si>
    <t>La Secretaría General suministró como evidencia documental de los avances de la actividad dos (2) actas de conciliación de inventarios (30 de Junio y 30 de Septiembre).  Adicionalmente, se remite el  documento de conciliación final de inventarios, bienes muebles.
Se evidencia en el aplicativo ISOLUCIÓN el indicador  “Número de distritos de adecuación de tierras de mediana, gran escala y los 3 grandes proyectos productivos con inventarios depurados mensual” a corte del 31 de Octubre se evidencia que se han realizado 18 distritos de una meta de 18 distritos.</t>
  </si>
  <si>
    <t>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</si>
  <si>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</si>
  <si>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</si>
  <si>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t>
  </si>
  <si>
    <t>Realizar de manera trimestral la Conciliación de saldos de las cuentas que corresponden a cartera y a  los valores registrados por saldos de los proyectos productivos transferidos por el extinto INCODER</t>
  </si>
  <si>
    <t>El Gestor T1 Grado 11 – Contador remite conciliación vía correo electrónico a los responsables de la Vicepresidencia de Integración Productiva (Grupo de Cartera y Activos Productivos) con el fin que se corroboren los saldos de los registros contables y realizar la respectiva conciliación entre las áreas con base en el soporte documental disponible y dilucidar así posibles diferencias.</t>
  </si>
  <si>
    <t>Correo electrónico
Documento de conciliación
Soporte documental (En los casos que aplique)</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</si>
  <si>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</si>
  <si>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</si>
  <si>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La ADR, suscribió Convenio de Cooperación Internacional No. 197, con la UNODC, por un valor total de $68.394 millones, cuyos aportes se distribuyen así: $64.394 millones por la ADR y $4.000 millones por la UNODC; analizada la etapa precontractual, se observaron deficiencias en la elaboración de los estudios del mercado y análisis del sector, contenidos en los estudios previos.</t>
  </si>
  <si>
    <t>Debilidades en la elaboración de los estudios previos.</t>
  </si>
  <si>
    <t>Fortalecer la elaboración de los estudios  previos</t>
  </si>
  <si>
    <t>Realizar capacitación y actualización a los servidores de la ADR, en materia de Contratación Estatal donde se contemplen entre otros temas la elaboración y estructuración de estudios previos.</t>
  </si>
  <si>
    <t>CAPACITACION</t>
  </si>
  <si>
    <t xml:space="preserve"> Se obtuvo evidencia de trece (13) capacitaciones en materia de gestión contractual (contratación pública), en las cuales se abordaron temas tales como: Planeación en contratación Estatal,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</si>
  <si>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</si>
  <si>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</si>
  <si>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</si>
  <si>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</si>
  <si>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</si>
  <si>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</si>
  <si>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</si>
  <si>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</si>
  <si>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 xml:space="preserve">Se observó que los Planes Operativos no se pueden calificar como un documento idóneo para el desembolso total de los recursos aportados por el INCODER, teniendo en cuenta que en los mismos sólo se están relacionando los cronogramas de ejecución de las actividades establecidas en cada uno de los convenios,  sin relacionar las obras a ejecutar con sus respectivas especificaciones técnicas y cantidades. De igual forma, al ser el Plan Operativo parte integral del convenio, en lo que se refiere a la ejecución de los recursos, éste no puede considerarse como un bien o servicio por el cual tenga que realizarse el desembolso, teniendo en cuenta la naturaleza propia de los convenios interadministrativos en los cuales no existe contraprestación.   </t>
  </si>
  <si>
    <t>Deficiencias en la estructuración de los convenios interadministrativos por parte del INCODER (entidad extinta), al pactarse formas de pago que no se encuentran respaldadas por actividades acordes a la naturaleza del convenio</t>
  </si>
  <si>
    <t>Para futuros contratos y convenios que adelante la Agencia los pagos se determinaran contra productos y ejecución física de los contratos o convenios</t>
  </si>
  <si>
    <t>Capacitación a estructuradores, supervisores y apoyos a la supervisión sobre deberes y responsabilidades contemplados en los procedimientos y manual de contratación,  supervisión e interventoría</t>
  </si>
  <si>
    <t xml:space="preserve"> Se obtuvo evidencia de trece (13) capacitaciones en materia de gestión contractual (contratación pública), en las cuales se abordaron temas tales como: Planeación en contratación Estatal y Estructuración y elaboración de Estudios Previos, Trámite Licitación Pública, Deber de Selección Objetiva, Rechazo de Oferta, Reglas de Subsanabilidad, Procedimiento Sancionatorio, Equilibrio contractual, contratos de prestación de servicios, contratos de consultoría, liquidación de contrato estatal, haciendo énfasis en cuanto al rol y deberes en el ejercicio de la supervisión e interventoría, entre otros. Estas fueron realizadas los días 26 de febrero, 5, 12 y 13 marzo, 12, 16, 23 y 30 de abril y 7 y 28 de mayo, 5, 12 de junio y 4 julio de 2018</t>
  </si>
  <si>
    <t>Del análisis se pudo establecer que se han presentado dilaciones y retardos en la ejecución de los contratos derivados de los mismos (contratos de obra y consultoría), por más de dos (2) años y en el caso del convenio interadministrativo No. 856 de 2015 que no fue ejecutado, la devolución de los recursos se hizo al Tesoro Nacional el 28 de febrero de 2017</t>
  </si>
  <si>
    <t>Lo anterior fue ocasionado por la suscripción de convenios sin los diseños de obra a realizar o desactualizados, especificaciones técnicas insuficientes y cantidades de obra con desviaciones considerables, además, no se identifican los distritos de riego a intervenir,</t>
  </si>
  <si>
    <t xml:space="preserve">Para futuros contratos y convenios que adelante la Agencia se aplicará lo previsto en el Procedimiento "ESTUDIOS DE PRE INVERSIÓN DE PROYECTOS DE ADECUACIÓN DE TIERRAS" </t>
  </si>
  <si>
    <t xml:space="preserve">Capacitar a los funcionarios y contratistas en el procedimiento "ESTUDIOS DE PRE INVERSIÓN DE PROYECTOS DE ADECUACIÓN DE TIERRAS"  adoptado por la Agencia </t>
  </si>
  <si>
    <t>Vicepresidencia de Integración productiva - Dirección de Adecuación de Tierras</t>
  </si>
  <si>
    <t xml:space="preserve">Capacitación </t>
  </si>
  <si>
    <t xml:space="preserve"> Se hace entrega de la Circular N° 158 y 162 de 2017 mediante la cual se remite y socializa la actualización de los procedimientos de Adecuación de Tierras.
Adicionalmente, se hace entrega de 24 folios de soportes de listados de asistencia de capacitación de procedimientos de Adecuación de Tierras publicados dentro del sistema de gestión de calidad (ISOLUCION), dentro de los cuales se encuentra el procedimiento ADT-001 ESTUDIOS DE PREINVERSIÓN DE PROYECTOS DE ADECUACIÓN DE TIERRAS
</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</si>
  <si>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</si>
  <si>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</si>
  <si>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</si>
  <si>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</si>
  <si>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</si>
  <si>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</si>
  <si>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</si>
  <si>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</si>
  <si>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</si>
  <si>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</si>
  <si>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</si>
  <si>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</si>
  <si>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</si>
  <si>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</si>
  <si>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La Oficina de Control Interno considera procedente continuar con el seguimiento del presente hallazgo, por tanto el responsable debe priorizar la ejecución de las acciones 3, 4, 5, 6, 7 y 8, e las cuales cinco (5) se encuentran dentro de los términos y una (1) se encuentran vencidas, para la cual se debe priorizar su ejecución.</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</si>
  <si>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</si>
  <si>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</si>
  <si>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</si>
  <si>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</si>
  <si>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</si>
  <si>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</si>
  <si>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</si>
  <si>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</si>
  <si>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4/8</t>
  </si>
  <si>
    <t>Elaborar modelo de concepto a emitir por la VIP para autorizar la actualización del RGU de acuerdo al Procedimiento PR-ADT-004</t>
  </si>
  <si>
    <t>5/8</t>
  </si>
  <si>
    <t>6/8</t>
  </si>
  <si>
    <t xml:space="preserve">Realizar capacitaciones en el procedimiento PR-ADT-004 y el diligenciamiento de formatos. </t>
  </si>
  <si>
    <t xml:space="preserve">Listado de asistencia capacitaciones </t>
  </si>
  <si>
    <t>7/8</t>
  </si>
  <si>
    <t xml:space="preserve">Incorporar controles en el procedimiento PR-ADT-004 para revisar el diligenciamiento de formatos de suministro de agua </t>
  </si>
  <si>
    <t>30/02/2020</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</si>
  <si>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</si>
  <si>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</si>
  <si>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</si>
  <si>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831 de 2018 "Por medio de la cual se declara una cartera como de imposible recaudo por la causal de prescripción" y un (1) acta de Comité de Cartera del día 24 de Septiembre de 2018.
- Acta de Comité de Cartera del 5 de diciembre de 2019 mediante la cual se prescribió de oficio un predio. Adicionalmente se informó que este año  se llevó a cabo comité de cartera donde aprobó de oficio 40 predios, no obstante aún no se ha expedido la resolución por la cual la declara prescrita.</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</si>
  <si>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</si>
  <si>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</si>
  <si>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Remitir mensualmente los 5 primeros días hábiles del mes siguiente al periodo de cierre los saldos registrados en las cuentas contables que hacen parte del Estado Financiero al VIP y a los Directores de UTT en su calidad de Supervisores con el fin de corroborar la consistencia en las cifras contenidas en la contabilidad con respecto a la ejecución de dineros entregados en administración</t>
  </si>
  <si>
    <t>El Gestor T1 Grado 11 – Contador envía al VIP y a los Directores de UTT en su calidad de Supervisores los 5 primeros días hábiles al mes siguiente de cierre el formato de seguimiento de ejecución de los recursos entregados en administración vía correo electrónico con el fin de corroborar la consistencia en las cifras contenidas en la contabilidad con respecto a la ejecución de los dineros entregados en administración.</t>
  </si>
  <si>
    <t>Correo electrónico con el formato de seguimiento de ejecución de recursos entregados en administración</t>
  </si>
  <si>
    <t xml:space="preserve">2/2 </t>
  </si>
  <si>
    <t>Corroborar la consistencia en las cifras contenidas en la contabilidad con respecto a la información sobre la ejecución de los dineros entregados en administración por parte de los supervisores. Si el supervisor no contesta a tiempo se informa a Control Interno Disciplinario.</t>
  </si>
  <si>
    <t>En caso de respuesta afirmativa, el Gestor T1 Grado 11 – Contador corrobora la consistencia en las cifras contenidas en la contabilidad con respecto a la información sobre la ejecución de los dineros entregados en administración por parte de los supervisores.  Si el supervisor no contesta a tiempo se informa a Control Interno Disciplinario, para lo de su competencia.</t>
  </si>
  <si>
    <t>Correo electrónico con formato de seguimiento de ejecución de recursos entregados en administración diligenciado por el supervisor
Oficio a Control Interno Disciplinario (en el caso que aplique)</t>
  </si>
  <si>
    <t>Constitución errada de reservas sin el debido soporte documental que avala en términos legales la creación de las mismas, así como de recursos que en su defecto debieron ser liberados.</t>
  </si>
  <si>
    <t>Falta de seguimiento y control por parte del la Secretaría General - Dirección Administrativa y Financiera del estado de ejecución de los registros presupuestales de los mismos, con el propósito de establecer las reservas presupuestales y cuentas por pagar a constituirse, antes del cierre de la vigencia fiscal de cada año.</t>
  </si>
  <si>
    <t>Remitir por la SG a 31.10.19 los saldos de contratos y/o convenios a cada supervisor, para que tramiten a 30.11.19 a la VGC las modificaciones contractuales (adición, prórroga) que por fuerza mayor o caso fortuito trasciende la vigencia fiscal y se constituye en reserva presupuestal. Si el supervisor no realiza ninguna acción, se informa a Control Disciplinario Interno.</t>
  </si>
  <si>
    <t>Contratista de SG remite a corte 31.10 saldos de contratos y/o convenios a cada supervisor, para trámite a 30.11 ante VGC modificaciones contractuales (adición, prórroga) por fuerza mayor o caso fortuito que trascienden la vigencia y se constituyen en reserva presupuestal, soporte documental remitido por VGC a SG para su registro. Si el supervisor no realiza ninguna acción, se informa a C.D.I</t>
  </si>
  <si>
    <t xml:space="preserve">Correo electrónico a cada uno de los supervisores
</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</si>
  <si>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</si>
  <si>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</si>
  <si>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1/5</t>
  </si>
  <si>
    <t>Realizar Secretaría General - Dirección Administrativa y Financiera - Comisiones y Viáticos  una mesa de trabajo con las áreas involucradas para replantear el plan de mejoramiento con acciones encaminadas a subsanar el hallazgo.</t>
  </si>
  <si>
    <t>El contratista asignado del tema Secretaría General - Dirección Administrativa y Financiera - Comisiones y Viáticos convoca a todas las dependencias a una mesa de trabajo con el fin de que las áreas involucradas replanteen o propongan nuevas acciones para el plan de mejoramiento,  encaminadas a subsanar la legalización fuera de tiempo.</t>
  </si>
  <si>
    <t>Mesa de trabajo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</si>
  <si>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2, 3, 4 y 5 las cuales se encuentran vencidas al cierre del presente seguimiento.</t>
  </si>
  <si>
    <t xml:space="preserve"> 2/5 </t>
  </si>
  <si>
    <t>Continuar la Dirección Administrativa y Financiera - Comisiones y Viáticos con el envío de manera mensual del listado con la relación de las Comisiones u Órdenes de Desplazamiento pendientes de legalización en los tiempos establecidos o sin liquidar por ausencia de documentos para tal fin.</t>
  </si>
  <si>
    <t>El contratista asignado del tema Secretaría General - Dirección Administrativa y Financiera - Comisiones y Viáticos continúa con el envío de manera mensual del listado con la relación de las Comisiones u Órdenes de Desplazamiento pendientes de legalización en los tiempos establecidos o sin liquidar por ausencia de documentos para tal fin.</t>
  </si>
  <si>
    <t>Listado con la relación de los servidores públicos y contratistas con las legalizaciones pendientes o sin liquidar por ausencia de documentos</t>
  </si>
  <si>
    <t xml:space="preserve"> 3/5 </t>
  </si>
  <si>
    <t>Tramitar las legalizaciones correspondientes, basados en el listado emitido por Viáticos y Comisiones, corresponde a los contratistas so pena de que los supervisores de contrato firmen el formato de Recibido a Satisfacción e Informe mensual de las obligaciones contractuales</t>
  </si>
  <si>
    <t>Basados en el listado emitido por Viáticos y Comisiones, corresponde a los contratitas tramitar las legalizaciones correspondientes, so pena de que los supervisores de contrato firmen el formato de Recibido a Satisfacción e Informe mensual de las obligaciones contractuales</t>
  </si>
  <si>
    <t>Legalizaciones tramitadas</t>
  </si>
  <si>
    <t xml:space="preserve"> 4/5 </t>
  </si>
  <si>
    <t>Tramitar las legalizaciones correspondientes por los servidores públicos, basados en el listado emitido por Viáticos y Comisiones, so pena de que los jefes directos envíen en caso de ser requerido a Control Interno Disciplinario</t>
  </si>
  <si>
    <t>Basado en el listado emitido por Viáticos y Comisiones, corresponde a los servidores públicos tramitar las legalizaciones correspondientes, so pena de que los jefes directos envíen en caso de ser requerido a Control Interno Disciplinario</t>
  </si>
  <si>
    <t xml:space="preserve"> 5/5 </t>
  </si>
  <si>
    <t>Actualizar la vigencia del Certificado de Disponibilidad Presupuestal - CDP en el  Procedimiento Viáticos, Gastos de Manutención, Comisiones y Desplazamiento al interior de la por parte de la Dirección Administrativa y Financiera, pasando la validez de dos (2) meses a un (1) mes.</t>
  </si>
  <si>
    <t>Corresponde a la Dirección Administrativa y Financiera - contratista de Comisiones y Viáticos actualizar en el Procedimiento, lo correspondiente al tiempo de vigencia del Certificado de Disponibilidad Presupuestal - CDP pasando de dos (2) meses a un (1) mes</t>
  </si>
  <si>
    <t>Procedimiento actualizado con la vigencia del CDP</t>
  </si>
  <si>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</si>
  <si>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</si>
  <si>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</si>
  <si>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</si>
  <si>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Vicepresidencia de Gestión Contractual
Oficina de Planeación</t>
  </si>
  <si>
    <t xml:space="preserve"> 2/3 </t>
  </si>
  <si>
    <t xml:space="preserve">Ajustar las condiciones especiales de los procedimientos </t>
  </si>
  <si>
    <t>Procedimientos ajustados</t>
  </si>
  <si>
    <t xml:space="preserve"> 3/3 </t>
  </si>
  <si>
    <t>Socializar procedimiento</t>
  </si>
  <si>
    <t xml:space="preserve">Socializar a través de los canales internos de la Agencia, los instrumentos de planeación y procedimientos vigentes.
Oficina de Planeación. </t>
  </si>
  <si>
    <t>Documentos publicados</t>
  </si>
  <si>
    <t>Debilidades en la supervisión de los convenios interadministrativos</t>
  </si>
  <si>
    <t>Falta de devolución oportuna de rendimientos Financieros de los convenios interadministrativos</t>
  </si>
  <si>
    <t>Falta de seguimiento a la ejecución de la subcontratación de los convenios</t>
  </si>
  <si>
    <t xml:space="preserve">Pago sin cumplimiento de requisitos del Contrato de Obra No. 0122/17 </t>
  </si>
  <si>
    <t xml:space="preserve"> 2/2</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</si>
  <si>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</si>
  <si>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</si>
  <si>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</si>
  <si>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</si>
  <si>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t>Manual</t>
  </si>
  <si>
    <t>La Oficina de Control Interno considera que se debe continuar realizando seguimiento al presente hallazgo, hasta tanto se corrobore la efectividad de las acciones propuestas y ejecutadas.</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</si>
  <si>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</si>
  <si>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</si>
  <si>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</si>
  <si>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La Oficina de Control Interno considera procedente continuar con el seguimiento del presente hallazgo, por tanto el responsable debe priorizar la ejecución de la acción 1.</t>
  </si>
  <si>
    <t xml:space="preserve">No se han realizado las gestiones necesarias ante la Comisión Nacional del Servicio Civil CNSC, para adelantar la convocatoria de concurso de los empleos de carrera administrativa </t>
  </si>
  <si>
    <t xml:space="preserve">Insuficiencia de presupuesto para adelantar la convocatoria de concurso de los empleos de carrera administrativa </t>
  </si>
  <si>
    <t>Realizar trámite ante Ministerio de Hacienda Dirección General de Presupuesto Público para presupuesto 2018</t>
  </si>
  <si>
    <t>Corresponde a la Secretaría General - Dirección de Talento Humano realizar las acciones necesarias para solicitar los recursos por valor de $150.500.000 en el mes de noviembre de 2018, cuando hacen adiciones presupuestales al Ministerio de Hacienda para la vigencia 2018.</t>
  </si>
  <si>
    <t>Secretaría General -Dirección de Talento Humano</t>
  </si>
  <si>
    <t>Carta modificatoria de presupuesto</t>
  </si>
  <si>
    <t xml:space="preserve">La Secretaría General entrega como soporte documental del cumplimiento de la acción de mejora comunicación RAD. 20186200011042 (21/02/18) mediante la cual se solicita al Director General del Presupuesto General una apropiación- adición presupuestal de 150,5 millones de pesos con el objeto de adelantar el concurso de mérito para la provisión de los empleos vacantes de carrera administrativa en la planta de personal. Adicionalmente se remite una respuesta de carácter desfavorable a mencionada solicitud a través de Oficio RAD 20186100039371.  </t>
  </si>
  <si>
    <t>Realizar trámite ante Ministerio de Hacienda Dirección General de Presupuesto Público para presupuesto 2019</t>
  </si>
  <si>
    <t>Corresponde a la Secretaría General - Dirección Talento Humano realizar seguimiento a la aprobación del Presupuesto 2019 de la ADR, para garantizar que la partida respecto al recurso para proveer cargos de carrera administrativa por concurso público, sea asignado mediante Decreto de Liquidación de Presupuesto en la vigencia del 2019 por el Ministerio de Hacienda.</t>
  </si>
  <si>
    <t xml:space="preserve">Secretaría General </t>
  </si>
  <si>
    <t xml:space="preserve">Decreto de Liquidación de Presupuesto en lo correspondiente a la vigencia del 2019 </t>
  </si>
  <si>
    <t xml:space="preserve">Mediante Decreto No. 2467 del 28 de diciembre de 2018, a partir de la página 106  se encuentra la asignación del Presupuesto de la ADR para la vigencia 2019 y con cargo al rubro denominado ADQUISICIÓN DE BIENES Y SERVICIOS se encuentran apropiados los recursos disponibles para atender la convocatoria para la provisión de cargos de carrera administrativa. Dado que el Decreto en mención se expidió el 28 de diciembre de 2018 no se había podido cumplir con la acción propuesta. </t>
  </si>
  <si>
    <t>Realizar la inclusión en el Oficio de desagregación de Presupuesto 2019 las partidas respecto al recurso para proveer cargos de carrera administrativa por concurso público</t>
  </si>
  <si>
    <t>Corresponde a la Secretaría General -Dirección de Talento Humano verificar que Secretaría General - Dirección Administrativa y Financiera realice la desagregación de Presupuesto 2019 que contenga la partida respecto al recurso para proveer cargos de carrera administrativa por concurso público</t>
  </si>
  <si>
    <t xml:space="preserve">Desagregación de Presupuesto 2019 </t>
  </si>
  <si>
    <t>Mediante memorando 20186100047203 de fecha 31 de diciembre de 2018, la Secretaría General hizo la desagregación del presupuesto de gastos de funcionamiento de 2019 y en rubro denominado  ADQUISICIÓN DE BIENES Y SERVICIOS - SERVICIOS PRESTADOS A LAS EMPRESAS Y SERVICIOS DE PRODUCCIÓN se encuentra apropiados los recursos disponibles para atender la convocatoria para la provisión de cargos de carrera administrativa correspondientes a $154.000.000 contenidos en el valor de $ 2.748.137.204</t>
  </si>
  <si>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</si>
  <si>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</si>
  <si>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Presentar Estudio Técnico de rediseño organizacional al Consejo Directivo para su aprobación y posterior presentación al DAFP, MADR, Min Hacienda y Presidencia, por parte de la Secretaria General en conjunto con el contratista líder de la Dirección de Talento Humano.</t>
  </si>
  <si>
    <t>Corresponde a la Secretaria General en conjunto con el contratista líder de la Dirección de Talento Humano, presentar el Estudio Técnico de rediseño organizacional,  al Consejo Directivo, para aprobación y posterior presentación del DAFP, MADR, Min Hacienda, Presidencia</t>
  </si>
  <si>
    <t>Estudio Técnico de rediseño organizacional</t>
  </si>
  <si>
    <t>Si bien los responsables de la acción suministraron soportes e información de la gestión adelantada, la Oficina de Control Interno considera que es necesario seguir realizando seguimiento a la acción hasta que se reúnan evidencias de la efectividad de las actividades adelantadas. Por lo anterior, no se asigna porcentaje de cumplimiento a la acción hasta que se cuente con las evidencias de la aprobación del Estudio Técnico de rediseño organizacional por parte del Consejo Directivo y la presentación del mismo ante el Departamento Administrativo de la Función Pública - DAFP, Ministerio de Agricultura y Desarrollo Rural - MADR, Ministerio de Hacienda y Crédito Público – MHCP y Departamento Administrativo de la Presidencia de la República.</t>
  </si>
  <si>
    <t>CGR-CDSIFTCEDR N° 023</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</si>
  <si>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</si>
  <si>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</si>
  <si>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 xml:space="preserve">Ficha Ebi actualizada </t>
  </si>
  <si>
    <t>Se evidencia falta de una efectiva y oportuna gestión por parte de las entidades responsables en la ejecución del proyecto, con el fin de garantizar su financiación y continuidad.</t>
  </si>
  <si>
    <t>Falta  de  una  efectiva  y oportuna gestión por parte de las entidades  responsables de Ia ejecución del proyecto,  con  el  fin de  garantizar  su  financiación  y  continuidad;  afectando   el objetivo  final  del  mismo</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</si>
  <si>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</si>
  <si>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</si>
  <si>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</si>
  <si>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 xml:space="preserve">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 </t>
  </si>
  <si>
    <t xml:space="preserve">
El archivo recibido a diciembre de 2016 y octubre de 2017 en estado natural conforme al Decreto 1080 de 2015, no fue la totalidad del archivo (menos del 50%) por lo cual la organización no se podía iniciar para evitar reprocesos y detrimento patrimonial, sin embargo el contrato para el proceso de organización inició en diciembre de 2017.</t>
  </si>
  <si>
    <t>Intervención técnica - archivística de la documentación relacionada con el Proyecto Rio Ranchería</t>
  </si>
  <si>
    <t>Corresponde a la Secretaría General - Dirección Administrativa y Financiera - Gestión Documental continuar recepción de archivo por parte del PAR INCODER el total de la documentación que se relacione con el Proyecto Rio Ranchería.</t>
  </si>
  <si>
    <t>Secretaría General - Dirección Administrativa y Financiera - Gestión Documental</t>
  </si>
  <si>
    <t xml:space="preserve">Actas de entrega que contengan la recepción de archivo / metros lineales y/o cajas de archivo. </t>
  </si>
  <si>
    <t xml:space="preserve">
La ADR realizó la contratación de organización, custodia y administración  integral del archivo de la Entidad, de lo cual se obtuvo los siguientes resultados:
• Del contrato N° 471 de 2018 resultado de la intervención 433 cajas de referencia X200 como producto terminado.
• Del contrato N° 567 de 2018 resultado de la intervención 25 cajas de referencia X200 como producto terminado.
Los dos contratos antes mencionados cuentan con su respectiva acta de liquidación.
Adicionalmente se informó, que actualmente se adelanta el proceso licitatorio, para la organización de 1.273 metros lineales, en el que se contempla la intervención del faltante que corresponde a 23 cajas del Proyecto Río Ranchería.
Con la desagregación de Presupuesto desde el mes de marzo de 2019 se han realizado las gestiones para la construcción los términos de referencia del proceso licitatorio para la organización de los archivos recibidos del Incoder, entre los que se encuentran documentos del proyecto Río Ranchería, por lo cual se encuentra expedido el CDP N° 1891
Por otra parte, a través de los contratos N° 567 de 2018 y 105 de 2019 la Entidad gestionó la contratación de espacios para el almacenamiento y custodia del archivo de la Entidad.
Por lo anterior se considera que se realizaron las gestiones (tanto preventivas como correctivas) para subsanar lo observado por el Ente de Control.</t>
  </si>
  <si>
    <t>2/5</t>
  </si>
  <si>
    <t xml:space="preserve">Corresponde a la Secretaría General - Dirección Administrativa y Financiera - Gestión Documental realizar las gestiones para prorrogar, adicionar y/o suscribir contrato para la organización de la documentación del Proyecto Rio Ranchería. </t>
  </si>
  <si>
    <t>Suscripción de contrato / Contrato suscrito.</t>
  </si>
  <si>
    <t>La Secretaría General entrega como soporte documental del cumplimiento de la acción de mejora el contrato número 471 de 2018 y dos Otrosí suscrito con COVALTEL S.A ESP Cuyo objeto es" Realizar la primera fase de la organización de los archivos entregados por le extinto INCODER a la Agencia de Desarrollo Rural - ADR. (Contrato Finalizado).
De igual manera, se entrega el contrato número 567 de 2018, suscrito con Skaphe Tecnología S.A.S, cuyo objeto es " Contratar el servicio de custodia, administración integral y organización de archivos para la Agencia de Desarrollo Rural - ADR. (Contrato Finalizado).</t>
  </si>
  <si>
    <t>La Agencia de Desarrollo Rural carece de depósito de archivo para la recepción y organización del proyecto Ranchería</t>
  </si>
  <si>
    <t>3/5</t>
  </si>
  <si>
    <t>Corresponde a la Secretaría General - Dirección Administrativa y Financiera - Gestión Documental realizar las acciones para adecuar y/o contratar depósitos de archivo para la custodia y conservación de los archivos recibidos del Proyecto Rio Ranchería.</t>
  </si>
  <si>
    <t>La Secretaría General entrega como soporte documental del cumplimiento de la acción el contrato número 567 de 2018, suscrito con Skaphe Tecnología S.A.S, cuyo objeto es " Contratar el servicio de custodia, administración integral y organización de archivos para la Agencia de Desarrollo Rural - ADR, el cual dentro de las obligaciones del contratista se estableció lo relacionado con el inmueble para custodia del archivo.
Adicionalmente se cuenta con el contrato N° 105 de 2019 para la custodia de archivo, donde se encuentra inmerso el archivo del Proyecto Río Ranchería.</t>
  </si>
  <si>
    <t>El archivo  del proyecto Ranchería no se encontraba organizado incumpliendo la normatividad archivística, aun cuando se recibió desde finales de 2016 y octubre de 2017. Lo anterior contribuye a que  desde la creación de la Agencia hasta la Actualización Especial de Fiscalización no se adelantaron gestiones eficaces para terminar la organización de esta documentación.</t>
  </si>
  <si>
    <t>4/5</t>
  </si>
  <si>
    <t>Corresponde a la Secretaría General - Dirección Administrativa y Financiera - Gestión Documental  continuar con la organización de los archivos recibidos del Proyecto Rio Ranchería una vez suscriba Acta de Inicio</t>
  </si>
  <si>
    <t>Informe / Informes de Supervisión de Contrato suscrito.</t>
  </si>
  <si>
    <t xml:space="preserve">La Secretaría General entrega como soporte documental del cumplimiento de la acción de mejora el contrato : Cinco (5) Informes de ejecución, un (1) Informe de Supervisión y Acta de liquidación del Contrato 471 de 2018, Adicionalmente Informe Final de actividades, Informe final de supervisión y Acta de Liquidación del Contrato 567 de 2018. </t>
  </si>
  <si>
    <t>Presupuesto insuficiente para realizar intervención y organización de los archivos del proyecto Ranchería</t>
  </si>
  <si>
    <t>5/5</t>
  </si>
  <si>
    <t>Con base en la asignación de Presupuesto 2019 la Secretaría General destinará el recurso para  la organización del archivo recibido relacionado con Proyecto Ranchería.</t>
  </si>
  <si>
    <t>Oficio de desagregación elaborado con base en el Decreto de liquidación de Presupuesto 2019</t>
  </si>
  <si>
    <r>
      <rPr>
        <b/>
        <sz val="8"/>
        <rFont val="Calibri"/>
        <family val="2"/>
        <scheme val="minor"/>
      </rPr>
      <t>Vigencia 2019 :</t>
    </r>
    <r>
      <rPr>
        <sz val="8"/>
        <rFont val="Calibri"/>
        <family val="2"/>
        <scheme val="minor"/>
      </rPr>
      <t xml:space="preserve"> En la circular 170 de 15 de noviembre de 2018 se informó entre otros los recursos aprobados de Inversión y Funcionamiento para la vigencia 2019, dentro de los cuales se encuentran los recursos asignados al proyecto de inversión 2018011000131 denominado “Administración integral de la gestión documental de la Agencia de Desarrollo Rural”
•Mediante memorando 20182200046913 de 28 de diciembre de 2018 la Oficina de Planeación de la ADR comunicó sobre la desagregación del presupuesto de inversión para la vigencia 2019, documento en el cual se encuentra contenido la asignación de los recursos asignados al proyecto de inversión 2018011000131 denominado “Administración integral de la gestión documental de la Agencia de Desarrollo Rural”
•Ajuste de la guía operativa del proyecto de Gestión Documental aprobada para el año 2019 de conformidad con el presupuesto asignado para esta vigencia, lo cual conllevó a ajustar las actividades y metas del proyecto, estableciendo en la actividad Nº 1 “Actividad 1 Organizar y digitalizar los archivos recibidos del INCODER” la priorización que debe tener el archivo del Proyecto Río Ranchería para su intervención; información la cual se evidencia en la página 12 del citado documento, trámite de actualización ante el SUIFP de dicho proyecto de inversión que corresponde al número de solicitud 549789.</t>
    </r>
  </si>
  <si>
    <t>CGR-CDSA N° 864</t>
  </si>
  <si>
    <t>Se presenta una sobreestimación en la cuenta 249032001 – Cheques no cobrados por reclamar por $36.548.040.589, la cual afecta la razonabilidad de las cifras contenidas en los estados financieros, debido a la falta de análisis de la operación inicial, de acuerdo con las directrices impartidas por la de la CGN.</t>
  </si>
  <si>
    <t>Error en la reversión del registro contables de los dineros entregados en administración Convenio 225 de 2016</t>
  </si>
  <si>
    <t>Cancelar el pasivo registrado en la subcuenta 249032 cheques no cobrados por reclamar con corte al cierre del segundo trimestre de 2019, contra la Subcuenta de Patrimonio de Resultados de Ejercicios Anteriores.</t>
  </si>
  <si>
    <t>Cancelar el pasivo registrado en la subcuenta 249032 cheques no cobrados por reclamar con corte al cierre del segundo trimestre de 2019, contra la Subcuenta de Patrimonio de Resultados de Ejercicios Anteriores, en aplicación al numeral 4.3. Corrección de Errores de vigencias anteriores del Capítulo IV Normas para la presentación EEFFF del Marco Normativo.</t>
  </si>
  <si>
    <t>Secretaría General</t>
  </si>
  <si>
    <t>Comprobante Manual</t>
  </si>
  <si>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</si>
  <si>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</si>
  <si>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</si>
  <si>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</si>
  <si>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</si>
  <si>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t xml:space="preserve">Si bien la Oficina de Control Interno observó la actualización del  formato F-GCO-004 “Informe de Supervisión”, en lo correspondiente al seguimiento financiero y contable, se requiere validar la efectividad de la ejecución esta acción, situación para lo cual se requiere la emisión de los estados financieros 2019 para comparar frente a los valores consignados en los informes financieros de los convenios 225 de 2016 y 197 de 2016, y/u otros convenios con recursos entregados en administración. </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</si>
  <si>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</si>
  <si>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</si>
  <si>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Realizar los cruces con los informes recibidos por la VIP (Grupo de Cartera) de acuerdo con lo establecido en el Manual de Políticas Contables de la entidad.</t>
  </si>
  <si>
    <t>Realizar los cruces con los informes recibidos por  VIP ( Grupo de Cartera) de acuerdo con lo establecido en el Manual de Políticas Contables de la entidad, según la descripción de la cuenta contable, nombre, valores y concepto.</t>
  </si>
  <si>
    <t>Conciliaciones mensuales</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</si>
  <si>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</si>
  <si>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</si>
  <si>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</si>
  <si>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</si>
  <si>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r>
      <t xml:space="preserve">Si bien se ejecutaron las acciones propuestas,  en virtud de lo establecido en el manual de políticas contables (versión I) de la Entidad, que respecto a </t>
    </r>
    <r>
      <rPr>
        <i/>
        <sz val="8"/>
        <rFont val="Calibri"/>
        <family val="2"/>
        <scheme val="minor"/>
      </rPr>
      <t>“la Corrección de errores de periodos anteriores”</t>
    </r>
    <r>
      <rPr>
        <sz val="8"/>
        <rFont val="Calibri"/>
        <family val="2"/>
        <scheme val="minor"/>
      </rPr>
      <t xml:space="preserve"> indica que se deben realizar las respectivas revelaciones, a juicio de esta Oficina, para el cierre del presente hallazgo se debe contar con la evidencia de las mencionadas revelaciones.
Por otra parte,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La Oficina de Control Interno considera que se debe seguir realizando seguimiento al presente hallazgo hasta tanto se confirme la inclusión de este ajuste contable en los Estados Financieros (notas contables) de la Entidad correspondientes a la vigencia 2019.</t>
    </r>
  </si>
  <si>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</si>
  <si>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</si>
  <si>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</si>
  <si>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</si>
  <si>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</si>
  <si>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Circular
Acta mesa de trabajo</t>
  </si>
  <si>
    <r>
      <t>Respecto a los soportes suministrados, no se encuentra relación entre el documento</t>
    </r>
    <r>
      <rPr>
        <i/>
        <sz val="8"/>
        <rFont val="Calibri"/>
        <family val="2"/>
        <scheme val="minor"/>
      </rPr>
      <t xml:space="preserve"> "Informe de Visita</t>
    </r>
    <r>
      <rPr>
        <sz val="8"/>
        <rFont val="Calibri"/>
        <family val="2"/>
        <scheme val="minor"/>
      </rPr>
      <t>" frente a la mesa de trabajo propuesta, puesto que el mencionado informe no contempla información de los bienes a incorporar en el aplicativo y por el intervalo de fechas que presenta este documento frente a la Circular, más aún cuando en la mesa de trabajo realizada el 17 de diciembre de 2019, se indicó que la Circular se generó como resultado de los temas tratados en la mesa de trabajo; no obstante la circular tiene fecha previa al informe de visita.  Por lo anterior se asigna porcentaje de avance en la ejecución de la acción propuesta de un 50%,  correspondiente a la presentación de la Circular N° 071 de 2019.</t>
    </r>
  </si>
  <si>
    <t>Ingresar al aplicativo Apoteosys (Entradas de Almacén) los bienes adquiridos o recibidos, para reconocer los mismos en los estados Financieros</t>
  </si>
  <si>
    <t>Entradas de almacén  (2) Proyectos Estratégicos Nacionales</t>
  </si>
  <si>
    <t>Lectura errada de ajustes realizados con ocasión de convergencia al NMC, al registrar en la cuenta 3145 “Impactos por la transición al nuevo marco de regulación”, errores en contabilización de transacciones de vigencias anteriores, en lugar de utilizar la cuenta 3105 “Capital Fiscal”, debido a la falta de análisis de las instrucciones impartidas por la CGN para la transición al NMC.</t>
  </si>
  <si>
    <t>Error en  el criterio de interpretación de la norma en la implementación del Estado de Situación Financiera de Apertura -ESFA</t>
  </si>
  <si>
    <t>Dar cumplimiento a lo establecido en el numeral 3 del Instructivo 001 de dic 2018, el cual contempla que al inicio del periodo contable 2019, las entidades reclasificarán los saldos registrados.</t>
  </si>
  <si>
    <t xml:space="preserve">Dar cumplimiento a lo establecido en el numeral 3 del Instructivo 001 de dic 2018, que establece que al inicio del periodo contable 2019, las entidades reclasificarán los saldos registrados en la subcuenta de las cuentas 3145 IMPACTOS POR LA TRANSICIÓN AL NUEVO MARCO DE REGULACIÓN, a la subcuenta respectiva de la cuenta 3109 RESULTADO DE EJERCICIOS ANTERIORES   </t>
  </si>
  <si>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</si>
  <si>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</si>
  <si>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Revisar, analizar y actualizar la Política Contable de la entidad</t>
  </si>
  <si>
    <t>Manual de Políticas Contables actualizado</t>
  </si>
  <si>
    <r>
      <t xml:space="preserve">Respecto a lo anterior la Oficina de Control Interno hace la precisión que dentro de dicho borrador no se observa adopción de la política contable relacionada con </t>
    </r>
    <r>
      <rPr>
        <i/>
        <sz val="8"/>
        <rFont val="Calibri"/>
        <family val="2"/>
        <scheme val="minor"/>
      </rPr>
      <t>“Ingresos de transacciones con contraprestación - Venta de servicios”</t>
    </r>
    <r>
      <rPr>
        <sz val="8"/>
        <rFont val="Calibri"/>
        <family val="2"/>
        <scheme val="minor"/>
      </rPr>
      <t>, pese a que en el presente hallazgo se manifiesta la ausencia en adopción de política contable relacionada con este tema. Adicionalmente la acción no se considera efectiva hasta tanto se adopte formalmente la nueva versión del Manual con los ajustes propuestos en el plan de mejoramiento.</t>
    </r>
  </si>
  <si>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</si>
  <si>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</si>
  <si>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</si>
  <si>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</si>
  <si>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</si>
  <si>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</si>
  <si>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</si>
  <si>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</si>
  <si>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</si>
  <si>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</si>
  <si>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t>
    </r>
  </si>
  <si>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</si>
  <si>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</si>
  <si>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Revisión previa por parte de la Vicepresidencia de Gestión Contractual, sobre la procedencia de la solicitud de constitución de reservas presupuestales y de las justificaciones derivadas de las adiciones y prorrogas enviadas por los supervisores de los contratos y/o convenios.</t>
  </si>
  <si>
    <t>Conformar cada vez que se requiera un equipo de trabajo al interior de la VGC integrado por 2 profesionales que a bien considere el Vicepresidente y 1 delegado de la Dirección Administrativa y Financiera, quienes verificarán la procedencia de la solicitud de constitución de reservas y que las justificaciones de la adición y prórroga enviadas por los supervisores estén conforme a la norma</t>
  </si>
  <si>
    <t>Acta de reunión que contenga las decisiones tomadas</t>
  </si>
  <si>
    <t>A la fecha de la realización de la reunión de seguimiento no ha dado lugar la ejecución de esta acción por cuanto no se ha presentado solicitud de reserva presupuestal.</t>
  </si>
  <si>
    <t>La Oficina de Control Interno considera que se debe seguir realizando seguimiento al presente hallazgo hasta tanto la (s) acción (es) propuesta (s) se culmine (n) en su totalidad.</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</si>
  <si>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</si>
  <si>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</si>
  <si>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t>La Secretaría General realizará consulta al MHCP solicitando información acerca de la viabilidad de realizar traslados de los gastos de personal a nivel de Decreto, con el fin de aprovechar los recursos sobrantes para amparar otras necesidades en los gastos de funcionamiento, así como la/s alternativa/s para evitar la pérdida de apropiación por saldos de nómina no ejecutados.</t>
  </si>
  <si>
    <t>Oficio de consulta a la Dirección General de Presupuesto Público Nacional del Ministerio de Hacienda y Crédito Público.</t>
  </si>
  <si>
    <t xml:space="preserve">Oficio </t>
  </si>
  <si>
    <t>Si bien se ejecutó la acción propuesta,  esta Oficina considera que se debe continuar realizando seguimiento al hallazgo para confirmar la efectividad de las gestiones realizadas.</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</si>
  <si>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</si>
  <si>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</si>
  <si>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</si>
  <si>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</si>
  <si>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</si>
  <si>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Esta Oficina considera que si bien se han adelantado gestiones, se hace necesario continuar realizando seguimiento al presente hallazgo para corroborar su efectividad.</t>
  </si>
  <si>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</si>
  <si>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Desarticulación en la definición de las actividades y registros del proceso, con lo establecido normativamente para la constitución de reservas, lo cual conduce al incumplimiento de los preceptos legales en la constitución del rezago presupuestal.</t>
  </si>
  <si>
    <t>Modificar el Procedimiento de Gestión de Gastos, en lo correspondiente a la/s actividad/es de constitución de rezago presupuestal</t>
  </si>
  <si>
    <t>Procedimiento de Gestión de Gastos actualizado</t>
  </si>
  <si>
    <r>
      <t>Teniendo en cuenta que la actividad 45, numeral 6 del procedimiento PR-FIN-002 (versión 4), indica</t>
    </r>
    <r>
      <rPr>
        <i/>
        <sz val="8"/>
        <rFont val="Calibri"/>
        <family val="2"/>
        <scheme val="minor"/>
      </rPr>
      <t xml:space="preserve"> "Para la constitución de la reserva presupuestal se tiene en cuenta los lineamientos y fechas descritas en la Circular de cierre de cada vigencia emitida por la Secretaría General.</t>
    </r>
    <r>
      <rPr>
        <sz val="8"/>
        <rFont val="Calibri"/>
        <family val="2"/>
        <scheme val="minor"/>
      </rPr>
      <t>", pese a que se realizó  la acción propuesta, la Oficina de Control Interno considera que se debe realizar seguimiento a la efectividad de la medida adoptada con la Circular N° 142 del 20 de noviembre de 2019, mediante la verificación de su cumplimiento en la constitución de rezagos presupuestales de 2019.</t>
    </r>
  </si>
  <si>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</si>
  <si>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</si>
  <si>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</si>
  <si>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</si>
  <si>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</si>
  <si>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</si>
  <si>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t xml:space="preserve">La Vicepresidencia de Proyectos aportó lo siguiente: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La Vicepresidencia de Integración Productiva aportó lo siguiente:
Listado de asistencia de reunión realizada el 8 de octubre de 2019  entre la Dirección de seguimiento y control  y Vicepresidencia de Integración Productiva con el objetivo de verificar el estado de las alertas abiertas de los PIDAR.
Acta de reunión del 15 y 16 de agosto de 2019 entre ADR nivel central y la UTT N° 12, con el objetivo de realizar seguimiento a las Resoluciones 565, 566 y 567 de 2018 en el marco del procedimiento de implementación.
Acta de reunión del 9 al 11 de septiembre de 2019 entre ADR nivel Central , UTT N° 1 1, con el objetivo de realizar seguimiento a los proyectos de los convenio 197 de 2016 y 684 de 2017
Acta de reunión del 30 de septiembre de 2019 entre ADR nivel Central , UTT N° 10 y UNODC, con el objetivo de realizar seguimiento a los proyectos del convenio 684 de 2017. 
Acta de reunión del 10 de octubre de 2019 entre ADR nivel Central , UTT N° 5 y UNODC, con el objetivo de realizar seguimiento a los proyectos del convenio 684 de 2017. 
 Acta de reunión del 12 de noviembre de 2019 entre ADR nivel Central , UTT N° 1 y UNODC, con el objetivo de realizar seguimiento a los proyectos de los convenios 684 y 518 de 2017.
Acta de reunión del 13 de noviembre de 2019 entre ADR nivel central y la UTT N° 1 con el objetivo de realizar seguimiento a la estructuración de proyectos de la Unión Europea en el departamento de Magdalena.
PENDIENTE
</t>
  </si>
  <si>
    <t>Si bien la Oficina de Control Interno observó la ejecución de las acciones 1 y 2 propuestas para el presente hallazgo, y gestiones adicionales encaminadas a mitigar lo observado por la CGR, se debe continuar realizando seguimiento hasta tanto se culmine la ejecución de la acción N° 3 y se pueda realizar la respectiva verificación de efectividad y/o subsanación del hallazgo.</t>
  </si>
  <si>
    <t>La Oficina de Control Interno considera procedente continuar con el seguimiento del presente hallazgo, por tanto el responsable debe priorizar la ejecución de la acción 3.</t>
  </si>
  <si>
    <t>Emitir lineamientos a las Unidades Técnicas Territoriales, en aras de unificar criterios de seguimiento a la ejecución de los proyectos</t>
  </si>
  <si>
    <t>Circular</t>
  </si>
  <si>
    <t>Mejorar y precisar los lineamientos de seguimiento a la ejecución de los proyectos</t>
  </si>
  <si>
    <t>Reglamento y/o Procedimiento ajustado</t>
  </si>
  <si>
    <r>
      <t xml:space="preserve">La Vicepresidencia de Proyectos aportó lo siguiente: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</si>
  <si>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considera que la acción se concluye con la adopción de la nueva versión del reglamento y/o procedimiento, por consiguiente, si bien se observa que se adelantaron gestiones al respecto, no se asigna porcentaje de avance hasta contar con la aprobación del(os) respectivo(s) documento(s). 
Si bien la Oficina de Control Interno observó la ejecución de las acciones 1 y 2 propuestas para el presente hallazgo, se debe continuar realizando seguimiento hasta tanto se culmine la ejecución de la presente acción y se pueda realizar la respectiva verificación de efectividad y/o subsanación del hallazgo.</t>
  </si>
  <si>
    <t>La ADR si bien cuenta con una metodología que permite adelantar un proceso de priorización bajo el criterio de distribución con enfoque territorial para direccionar los recursos, no se evidenció su aplicación, porque la selección de propuestas se realiza es a partir de iniciativas radicadas por diversos interesados en el Ministerio De Agricultura y Desarrollo Rural y en la ADR.</t>
  </si>
  <si>
    <t>La focalización del recurso no se realiza de conformidad con los criterios de prioridad establecidos, afectando la objetividad y transparencia en la postulación, acceso y selección de la población objetivo, debido a que la entidad no aplica los instrumentos propios para dar cumplimiento al ordenamiento legal.</t>
  </si>
  <si>
    <t>Unificar al interior de la ADR las orientaciones y lineamientos de distribución de los recursos de las vigencias 2018 y 2019</t>
  </si>
  <si>
    <t>Documento Orientador</t>
  </si>
  <si>
    <t xml:space="preserve">La implementación de los PIDAR asignados en el departamento de Nariño, por las resoluciones 200 y 242 de 2018, la ADR permitió la subrogación de la ejecución de estos a las fundaciones Germinar y Mindala. </t>
  </si>
  <si>
    <t>Deficiencias en el control y manejo de riesgos que están a cargo de la ADR</t>
  </si>
  <si>
    <t xml:space="preserve">Fortalecer el seguimiento a la implementación de los PIDAR
</t>
  </si>
  <si>
    <t>Impartir lineamientos precisos a las UTT para evitar la subrogación en la ejecución de los proyectos</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</si>
  <si>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</si>
  <si>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</si>
  <si>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</si>
  <si>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</si>
  <si>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</si>
  <si>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</si>
  <si>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</si>
  <si>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</si>
  <si>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</si>
  <si>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</si>
  <si>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</si>
  <si>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</si>
  <si>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t>REQUERIMIENTO ESCRITO DE SUPERVISION</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</si>
  <si>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 la fecha se cuenta con 29 proyectos cerrados </t>
    </r>
  </si>
  <si>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</si>
  <si>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</si>
  <si>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</si>
  <si>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</si>
  <si>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t>Oficina Jurídica</t>
  </si>
  <si>
    <t>Memorando</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</si>
  <si>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</si>
  <si>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de Control Interno observó soportes de la ejecución de esta acción, no obstante es preciso indicar que el presente hallazgo contiene dos (2) acciones para lo cual una de ellas aun se encuentra en proceso de ejecución, así mismo se hace indispensable verificar la efectividad de las mismas</t>
  </si>
  <si>
    <t>La Oficina de Control Interno considera procedente continuar con el seguimiento del presente hallazgo, por tanto el responsable debe priorizar la ejecución de la acción 2.</t>
  </si>
  <si>
    <t>La Oficina Jurídica adelantará el trámite de notificación de los mandamientos de pago</t>
  </si>
  <si>
    <t>La Oficina Jurídica remitirá los oficios de notificación por correo de los mandamientos de pago</t>
  </si>
  <si>
    <t>Oficio</t>
  </si>
  <si>
    <t>Si bien los responsables de la acción suministraron soportes e información de la gestión adelantada, la Oficina de Control Interno tal como manifestó en la mesa de trabajo realizada el 12 de diciembre de 2019 con la Oficina Jurídica, considera que con la remisión de los oficios de notificación por correo a la Unidad Técnica Territorial -UTT, no se está atacando la causa raíz del hallazgo, por consiguiente es necesario seguir realizando seguimiento a la acción hasta que se reúnan evidencias de notificación al deudor. Por lo anterior y pese a que la Oficina Jurídica remitió a la UTT una cantidad de oficios superior a la meta establecida, no se asigna porcentaje de cumplimiento a la acción, por cuanto, no se tiene certeza que dichos oficios hubieran salido de la Agencia.</t>
  </si>
  <si>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</si>
  <si>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</si>
  <si>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</si>
  <si>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</si>
  <si>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 xml:space="preserve">La coordinación de carera radicará  (memorando) ante Oficina Jurídica los soportes documentales requeridos para adelantar el cobro coactivo de la cartera identificada </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</si>
  <si>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</si>
  <si>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</si>
  <si>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</si>
  <si>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</si>
  <si>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</si>
  <si>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</si>
  <si>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</si>
  <si>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Realización de comités de depuración de cartera identificada</t>
  </si>
  <si>
    <t>Rendimientos financieros generados en el marco de los convenios de cooperación internacional</t>
  </si>
  <si>
    <t>Reiterar a los cooperantes la información de los rendimientos financieros</t>
  </si>
  <si>
    <t>La ADR solicitará a los cooperantes la efectiva y oportuna devolución de los rendimientos financieros</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</si>
  <si>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</si>
  <si>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</si>
  <si>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Reiteración del deber de cumplir las obligaciones contractuales para el trámite de pagos y desembolsos </t>
  </si>
  <si>
    <t>Lineamientos a los supervisores para evitar inconsistencias en los trámites de ordenación de pagos</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</si>
  <si>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</si>
  <si>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</si>
  <si>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Mejorar los controles en la radicación de documentos y respuestas en ORFEO, para garantizar la confiabilidad y trazabilidad de la información</t>
  </si>
  <si>
    <t>Solicitar a Gestión Documental informes mensuales de inconsistencias en radicación de memorandos en ORFEO</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</si>
  <si>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</si>
  <si>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</si>
  <si>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</si>
  <si>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</si>
  <si>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</si>
  <si>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</si>
  <si>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</si>
  <si>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</si>
  <si>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</si>
  <si>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</si>
  <si>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</si>
  <si>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</si>
  <si>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</si>
  <si>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</si>
  <si>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</si>
  <si>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</si>
  <si>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</si>
  <si>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</si>
  <si>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</si>
  <si>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</si>
  <si>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1/6</t>
  </si>
  <si>
    <t xml:space="preserve">Actualizar el procedimiento de elaboración y seguimiento del Plan Anticorrupción y de Atención al Ciudadano, haciendo énfasis en la participación ciudadana en la gestión de los riesgos de corrupción. </t>
  </si>
  <si>
    <t>Establecer las acciones de ejecución conjunta con las áreas de la ADR para la construcción, evaluación y seguimiento al mapa de riesgos con participación de la ciudadanía.</t>
  </si>
  <si>
    <t>Procedimiento actualizado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</si>
  <si>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</si>
  <si>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2/6</t>
  </si>
  <si>
    <t>Actualizar el procedimiento de  Gestión de Peticiones, Quejas, Reclamos, Sugerencias y Denuncias</t>
  </si>
  <si>
    <t>Revisar y modificar el procedimiento de Gestión de Peticiones, Quejas, Reclamos, Sugerencias y Denuncias.</t>
  </si>
  <si>
    <t>Procedimiento actualizado.</t>
  </si>
  <si>
    <t>3/6</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</si>
  <si>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</si>
  <si>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</si>
  <si>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t>4/6</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</si>
  <si>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</si>
  <si>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</si>
  <si>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</si>
  <si>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t>5/6</t>
  </si>
  <si>
    <t>Elaborar el Plan de Mantenimiento de las sedes de la ADR para el año 2019 - 2020.</t>
  </si>
  <si>
    <t>Efectuar un diagnóstico físico del estado de las sedes de la ADR y elaborar el correspondiente Plan de Mantenimiento.</t>
  </si>
  <si>
    <t>Plan de Mantenimiento de las sedes .</t>
  </si>
  <si>
    <t>6/6</t>
  </si>
  <si>
    <t>Realizar el seguimiento a la ejecución del Plan de Mantenimiento de las  sedes de la ADR.</t>
  </si>
  <si>
    <t>Revisar y realizar seguimiento a las ejecución de las actividades del Plan de Mantenimiento de las sedes de la ADR.</t>
  </si>
  <si>
    <t>Informe de Seguimiento.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</si>
  <si>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</si>
  <si>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</si>
  <si>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Verificar las cantidades de obra previa a la liquidación del contrato de obra No. 939 de 2014</t>
  </si>
  <si>
    <t xml:space="preserve">
Requerir un Informe de interventoría sobre el hallazgo</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</si>
  <si>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</si>
  <si>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Realizar un estricto seguimiento técnico al cumplimiento de las obligaciones establecidas en los contratos de obra celebrados por la Entidad</t>
  </si>
  <si>
    <t>Requerir al Interventor de los contratos</t>
  </si>
  <si>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</si>
  <si>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Garantizar el seguimiento al cumplimiento del objeto contractual</t>
  </si>
  <si>
    <t>Emitir lineamientos a los supervisores a fin de garantizar el cumplimiento de los contratos de obra</t>
  </si>
  <si>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</si>
  <si>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</si>
  <si>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Documento técnico de requisitos ambientales para la estructuración de procesos contractuales</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</si>
  <si>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</si>
  <si>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</si>
  <si>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</si>
  <si>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</si>
  <si>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</si>
  <si>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Se encuentra pendiente recibir observaciones por parte del Ministerio.</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</si>
  <si>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se podría garantizar que la misma es efectiva una vez el MADR apruebe la hoja de ruta y la ADR pueda iniciar, reanudar y/o retomar las actividades necesarias para la culminación de los tres proyectos de adecuación de tierras.</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</si>
  <si>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</si>
  <si>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</si>
  <si>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 xml:space="preserve">Remitir al equipo estructurador de los estudios y diseños para la terminación del Distrito de Tesalia - Paicol el requerimiento de la acción de mejora </t>
  </si>
  <si>
    <t>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</si>
  <si>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</si>
  <si>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</si>
  <si>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</si>
  <si>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</si>
  <si>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</si>
  <si>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</si>
  <si>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</si>
  <si>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Demoras en las actividades a cargo de los Cooperantes en el marco de la implementación de los PIDAR cofinanciados</t>
  </si>
  <si>
    <t>Debilidades en el seguimiento a la ejecución de los convenios celebrados para la ejecución de los PIDAR</t>
  </si>
  <si>
    <t>Fortalecer el seguimiento a la implementación de los PIDAR y exigir agilidad en los procedimientos internos de los cooperantes</t>
  </si>
  <si>
    <t>Formular requerimientos a los cooperantes, en aras de evitar que se presenten estas situaciones</t>
  </si>
  <si>
    <t>Si bien la Oficina de Control Interno observó la ejecución de distintas actividades encaminadas 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</si>
  <si>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</si>
  <si>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</si>
  <si>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</si>
  <si>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t>Realizar requerimiento a los cooperantes solicitando celeridad en la implementación de los PIDAR</t>
  </si>
  <si>
    <t>Controles insuficientes a la calidad de los equipos, insumos y servicios adquiridos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</si>
  <si>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</si>
  <si>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Documento técnico Anexo al  Procedimiento ajustado</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</si>
  <si>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</si>
  <si>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</si>
  <si>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Fortalecer el seguimiento a la implementación de los PIDAR.</t>
  </si>
  <si>
    <t>Reglamentar de manera específica los procedimientos de acompañamiento en la entrega y puesta en marcha de los equipos, instrumentos y servicios adquiridos para la ejecución del proyecto</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</si>
  <si>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</si>
  <si>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</si>
  <si>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</si>
  <si>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</si>
  <si>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Oficio o correo electrónico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</si>
  <si>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</si>
  <si>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</si>
  <si>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</si>
  <si>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Informe/Acta de comité</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</si>
  <si>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</si>
  <si>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</si>
  <si>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</si>
  <si>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La Presente acción se encuentra en proceso de ejecución, por ende se debe continuar realizando seguimiento al presente hallazgo.</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</si>
  <si>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</si>
  <si>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</si>
  <si>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</si>
  <si>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</si>
  <si>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</si>
  <si>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</si>
  <si>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</si>
  <si>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</si>
  <si>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</si>
  <si>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</si>
  <si>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</si>
  <si>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Solicitar al Instituto Geográfico Agustín Codazzi el estado jurídico de la cédula catastral N° 000000050044000 correspondiente al predio que reporta obligación en el municipio de María La Baja</t>
  </si>
  <si>
    <t>Oficio y/o Memorando</t>
  </si>
  <si>
    <t>De acuerdo al plan de trabajo y al tiempo establecido para el desarrollo y estructuración de los proyectos (por lo general un año), los procedimientos y procesos definidos por la ONUDC y ADR, presentan demoras en la estructuración</t>
  </si>
  <si>
    <t>Precisar lineamientos específicos de supervisión a las UTT para garantizar que se cumplan las instancias y funciones previstas para los Comités Técnicos Locales CTL de los PIDAR</t>
  </si>
  <si>
    <t>Si bien la Oficina de Control Interno observó el cumplimiento de la acción propuesta y actividades adicionales para mitigar lo descrito en el hallazgo,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</si>
  <si>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</si>
  <si>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</si>
  <si>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</si>
  <si>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</si>
  <si>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</si>
  <si>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</si>
  <si>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</si>
  <si>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Designar un equipo de trabajo en la VIP en aras de apoyar a las UTT en el cierre financiero de los proyectos productivos pendientes, transferidos por INCODER</t>
  </si>
  <si>
    <t>Informe financiero de avance en el cierre de los proyectos</t>
  </si>
  <si>
    <t>2017 - 2018</t>
  </si>
  <si>
    <t>CGR-CDSA N° 871</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</si>
  <si>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</si>
  <si>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</si>
  <si>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</si>
  <si>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</si>
  <si>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Vicepresidencia de Proyectos</t>
  </si>
  <si>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</si>
  <si>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</si>
  <si>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</si>
  <si>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</si>
  <si>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</si>
  <si>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</si>
  <si>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</si>
  <si>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Acompañamiento técnico de las UTT-Asistencia Técnica a 5 Departamentos, para la formulación de proyectos de extensión agropecuaria</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</si>
  <si>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</si>
  <si>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</si>
  <si>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</si>
  <si>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</si>
  <si>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</si>
  <si>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</si>
  <si>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 Documento del Programa PFA-ASODAT finalizado y aprobado. </t>
  </si>
  <si>
    <t>Se obtuvo evidencia del documento  "PROGRAMA DE FORTALECIMIENTO Y ACOMPÑAMIENTO PARA ASOCIACIONES DE USUARIOS DE DISTRITOS DE ADECUACIÓN DE TIERRAS" elaborado, no obstante el mismo se encuentra en proceso de revisión.
Por lo anterior, la Oficina de Control Interno considera se debe continuar con el seguimiento al presente hallazgo, hasta tanto se culminen en su totalidad las acciones propuestas y se observe su aplicación.</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</si>
  <si>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</si>
  <si>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</si>
  <si>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</si>
  <si>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 xml:space="preserve">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t>
  </si>
  <si>
    <t>Si bien se presentó Consolidado  de las Asociaciones de Usuarios, el mismo se encuentra en proceso de elaboración, por ende la Oficina de Control Interno considera se debe continuar con el seguimiento al presente hallazgo, hasta tanto se culminen en su totalidad las acciones propuestas y se observe su aplicación.</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</si>
  <si>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</si>
  <si>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</si>
  <si>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</si>
  <si>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1/4</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</si>
  <si>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</si>
  <si>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</si>
  <si>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</si>
  <si>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2/4</t>
  </si>
  <si>
    <t xml:space="preserve">2. Gestionar proceso pre contractual donde se incluye  la actualización de los estudios y diseños.
</t>
  </si>
  <si>
    <t>2. Contrato o convenio resultado del estudio previo</t>
  </si>
  <si>
    <t>3/4</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</si>
  <si>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</si>
  <si>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</si>
  <si>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</si>
  <si>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Se encuentra pendiente recibir observaciones por parte del Ministerio.</t>
  </si>
  <si>
    <t>La Oficina de Control Interno considera procedente continuar con el seguimiento del presente hallazgo, hasta tanto se ejecuten en su totalidad las acciones 1 y 2 y se confirme efectividad.</t>
  </si>
  <si>
    <t>4/4</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</si>
  <si>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</si>
  <si>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</si>
  <si>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</si>
  <si>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</si>
  <si>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</si>
  <si>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</si>
  <si>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Presentación de informes y solicitud de ajuste o modificaciones de acuerdo al procedimiento de implementación</t>
  </si>
  <si>
    <t xml:space="preserve">Porcentaje de avance en la implementación </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</si>
  <si>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</si>
  <si>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</si>
  <si>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</si>
  <si>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</si>
  <si>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</si>
  <si>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</si>
  <si>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</si>
  <si>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</si>
  <si>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2. Propuesta de  Modelo de  Operación aprobada por Presidencia</t>
  </si>
  <si>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</si>
  <si>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</si>
  <si>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</si>
  <si>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 Formato de informes de  seguimiento ajustado </t>
  </si>
  <si>
    <t>Se establecerá un control de aprobación a los informes de seguimiento por parte de los supervisores en el procedimiento PR-IMP-001</t>
  </si>
  <si>
    <t>2.3.14.</t>
  </si>
  <si>
    <t>Modificación al plan de inversiones del proyecto Col/K53 (ADR) 
Omisión al procedimiento Implementación de los Proyectos Integrales de Desarrollo Agropecuario y Rural con Enfoque Territorial</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</si>
  <si>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</si>
  <si>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</si>
  <si>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</si>
  <si>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2.3.16.</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</si>
  <si>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</si>
  <si>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Falta de articulación entre la ANT y la ADR, de tal manera que se garantice el acceso a proyectos productivos por parte de los beneficiarios de acceso y formalización de tierras.</t>
  </si>
  <si>
    <t>Se realizará articulación con el MADR en el marco de la colaboración que sea de competencia de la ADR para la modificación del Decreto 902 de 2017 por parte del MADR, donde se incluyan otras entidades que puedan otorgar proyectos productivos individualmente, ya que el programa misional de la ADR está destinado para proyectos asociativos</t>
  </si>
  <si>
    <t>Triangulo Tolima</t>
  </si>
  <si>
    <t>CGR-CDMA-019</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</si>
  <si>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</si>
  <si>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</si>
  <si>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</si>
  <si>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</si>
  <si>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r>
      <t xml:space="preserve">Si bien, en el mencionado informe en el subtítulo </t>
    </r>
    <r>
      <rPr>
        <b/>
        <sz val="8"/>
        <rFont val="Calibri"/>
        <family val="2"/>
        <scheme val="minor"/>
      </rPr>
      <t>"</t>
    </r>
    <r>
      <rPr>
        <b/>
        <i/>
        <sz val="8"/>
        <rFont val="Calibri"/>
        <family val="2"/>
        <scheme val="minor"/>
      </rPr>
      <t>Regulación de caudales"</t>
    </r>
    <r>
      <rPr>
        <b/>
        <sz val="8"/>
        <rFont val="Calibri"/>
        <family val="2"/>
        <scheme val="minor"/>
      </rPr>
      <t xml:space="preserve"> </t>
    </r>
    <r>
      <rPr>
        <sz val="8"/>
        <rFont val="Calibri"/>
        <family val="2"/>
        <scheme val="minor"/>
      </rPr>
      <t xml:space="preserve">(pág. 6) se registró que </t>
    </r>
    <r>
      <rPr>
        <i/>
        <sz val="8"/>
        <rFont val="Calibri"/>
        <family val="2"/>
        <scheme val="minor"/>
      </rPr>
      <t>"Conforme a lo referenciado desde el día 15 de agosto de 2019, se inició proceso de desembalse de la cota máxima la cual corresponde a la altura del rebosadero o vertedero de rebose 357,63 hasta la cota 354,93 metros la cual corresponde a ya que es la cota de fondo  (...)"</t>
    </r>
    <r>
      <rPr>
        <sz val="8"/>
        <rFont val="Calibri"/>
        <family val="2"/>
        <scheme val="minor"/>
      </rPr>
      <t xml:space="preserve">, en dicho documento no se identifica la fecha de emisión, ni quien lo presenta, además de que registra una marca que indica </t>
    </r>
    <r>
      <rPr>
        <i/>
        <sz val="8"/>
        <rFont val="Calibri"/>
        <family val="2"/>
        <scheme val="minor"/>
      </rPr>
      <t>"NO VALIDO LA REVISION Y VISTO BUENO POR PARTE DE LA ADR".</t>
    </r>
    <r>
      <rPr>
        <sz val="8"/>
        <rFont val="Calibri"/>
        <family val="2"/>
        <scheme val="minor"/>
      </rPr>
      <t xml:space="preserve">  Por lo anterior la Oficina de Control Interno considera que el documento presentado no brinda evidencia suficiente y objetiva de la realización de la acción propuesta.</t>
    </r>
  </si>
  <si>
    <t>2. Luego se realizará actualización de inventario forestal para determinar la cobertura arbórea objeto del corte y apeo en el embalse</t>
  </si>
  <si>
    <t>Unidad: 1 informe de inventario forestal</t>
  </si>
  <si>
    <t>Acción vencida sin soporte de avances.
De acuerdo con la información  y soportes suministrados por el responsable, la acción no pudo ser realizada.
Por lo anterior, la Oficina de Control Interno considera se debe continuar con el seguimiento al presente hallazgo, hasta tanto se culminen en su totalidad las acciones propuestas y se observe su aplicación.</t>
  </si>
  <si>
    <t>3. Ejecución de la actividad de corte y apeo, con su respectiva disposición final de material forestal aprovechable.</t>
  </si>
  <si>
    <t>Unidad: 1 informe técnico de ejecución del corte y apeo de especies arbóreas en una extensión de 100 hectáreas</t>
  </si>
  <si>
    <r>
      <t xml:space="preserve">Acción inconclusa.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</si>
  <si>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</si>
  <si>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</si>
  <si>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</si>
  <si>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</si>
  <si>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r>
      <t xml:space="preserve">Acción en proceso.
El soporte presentado por la Vicepresidencia de Integración Productiva, corresponde al informe presentado por el contratista Consorcio ADR, que de acuerdo con el numeral 6.2 </t>
    </r>
    <r>
      <rPr>
        <b/>
        <i/>
        <sz val="8"/>
        <rFont val="Calibri"/>
        <family val="2"/>
        <scheme val="minor"/>
      </rPr>
      <t xml:space="preserve">"Corte y Apeo en tierra" </t>
    </r>
    <r>
      <rPr>
        <sz val="8"/>
        <rFont val="Calibri"/>
        <family val="2"/>
        <scheme val="minor"/>
      </rPr>
      <t xml:space="preserve">del mencionado informe: </t>
    </r>
    <r>
      <rPr>
        <i/>
        <sz val="8"/>
        <rFont val="Calibri"/>
        <family val="2"/>
        <scheme val="minor"/>
      </rPr>
      <t>" (...) Durante la ejecución de las actividades de corte y apeo en la zona de influencia del embalse Zanja Honda se obtiene el avance de área intervenida corresponde a 22.31 hectáreas, de las cuales han sido efectivas en su totalidad 19.92 hectáreas. Así mismo se calcula un avance porcentual de 24.9% con respecto a las 80 hectáreas consideradas objeto de Corte y Apeo (...)"</t>
    </r>
    <r>
      <rPr>
        <sz val="8"/>
        <rFont val="Calibri"/>
        <family val="2"/>
        <scheme val="minor"/>
      </rPr>
      <t xml:space="preserve">, lo que conlleva a deducir que la actividad no ha sido concluida.
</t>
    </r>
    <r>
      <rPr>
        <b/>
        <sz val="8"/>
        <rFont val="Calibri"/>
        <family val="2"/>
        <scheme val="minor"/>
      </rPr>
      <t>Nota:</t>
    </r>
    <r>
      <rPr>
        <sz val="8"/>
        <rFont val="Calibri"/>
        <family val="2"/>
        <scheme val="minor"/>
      </rPr>
      <t xml:space="preserve"> no se asigna porcentaje de progreso por cuanto el informe fue presentado por el contratista por lo que se hace necesario evidencia de la corroboración de dicho avance por parte de la Agencia de Desarrollo Rural (ADR), además de que el informe refiere la realización efectiva de 19.92 hectáreas lo que difiere de las 40 hectáreas que menciona como realizadas el responsable de la acción en el anexo </t>
    </r>
    <r>
      <rPr>
        <i/>
        <sz val="8"/>
        <rFont val="Calibri"/>
        <family val="2"/>
        <scheme val="minor"/>
      </rPr>
      <t>“Plan de Mejoramiento_VIP20191220”</t>
    </r>
    <r>
      <rPr>
        <sz val="8"/>
        <rFont val="Calibri"/>
        <family val="2"/>
        <scheme val="minor"/>
      </rPr>
      <t xml:space="preserve"> al correo del 21 de diciembre de 2019.</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</si>
  <si>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</si>
  <si>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</si>
  <si>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</si>
  <si>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</si>
  <si>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t>Acción realizada; no obstante, el diagnóstico por si solo no elimina la causa raíz del hallazgo, por lo que se hace necesario que el responsable de la actividad evidencie como  se acogieron los resultados del mencionado diagnóstico para solucionar la situación expuesta por la CGR en el presente hallazgo.</t>
  </si>
  <si>
    <t>Impacto ambiental por inadecuado uso de los descoles de los canales 2, 3 y 4</t>
  </si>
  <si>
    <t>Presentara  por la ADR- DAT ante ANLA, argumentos técnicos sobre el impacto ambientales de carácter NO perjudicial o negativo, por concepto de los descoles de los canales del proyecto de distrito</t>
  </si>
  <si>
    <t>Informe de la DAT del  impacto ambiental  por concepto de tránsito y evacuación del agua por los descoles de los 4 canales y cuyos caudales retornan a los cauces naturales</t>
  </si>
  <si>
    <t>Unidad: Informe técnico ambiental</t>
  </si>
  <si>
    <t>Plan de contingencia Presa Zanja Honda</t>
  </si>
  <si>
    <t>Falta de un plan de contingencia que no permite contar con acciones establecidas para minimizar y prevenir riesgos</t>
  </si>
  <si>
    <t>Diseñar mecanismos de prevención en aras de consolidar el respectivo plan de contingencia</t>
  </si>
  <si>
    <t>Unidad: Plan de contingencia de la Presa Zanja Honda</t>
  </si>
  <si>
    <t>Acción vencida sin soporte de avances. 
No se obtuvo evidencia del Plan de contingencia de la Presa Zanja Honda. Adicionalmente los soportes aportados corresponden son de la vigencia 2014, por lo cual no es claro como aplican para el presente hallazgo.</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</si>
  <si>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</si>
  <si>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Diseñar y publicar el procedimiento, manual o instructivo </t>
  </si>
  <si>
    <t xml:space="preserve">Instructivo, procedimiento o manual </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</si>
  <si>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</si>
  <si>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</si>
  <si>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 xml:space="preserve">Por esto la ADR emitirá los actos administrativos de corrección registral de los predios objeto de transferencia a CORTOLIMA para el cumplimiento de compensación ambiental del proyecto.  </t>
  </si>
  <si>
    <t>Unidad: 9 Actos administrativos de aclaración de registro de predios para transferencia de propiedad a CORTOLIMA</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</si>
  <si>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t>
    </r>
  </si>
  <si>
    <t>Cumplir los requerimientos referidos a la compensación ambiental del proyecto, lo cual incluye culminar la transferencia del dominio de predios a CORTOLIMA que hoy se registran aún a nombre de INCODER.</t>
  </si>
  <si>
    <t>Unidad: Oficio de solicitud al MADR</t>
  </si>
  <si>
    <t>Acción realizada; no obstante,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</si>
  <si>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Formulación y adopción de Planes de ordenación y manejo de las cuencas de los ríos Cambrin, Hereje y sector Alto del río Saldaña con recursos del 1%.</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</si>
  <si>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</si>
  <si>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</si>
  <si>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</si>
  <si>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</si>
  <si>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t>Compensación Forestal Embalse Zanja Honda</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</si>
  <si>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</si>
  <si>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</si>
  <si>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</si>
  <si>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</si>
  <si>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r>
      <t xml:space="preserve">El soporte presentado por la Vicepresidencia de Integración Productiva, corresponde al informe presentado por el contratista Consorcio ADR, que de acuerdo con el numeral literal a del numeral 3 </t>
    </r>
    <r>
      <rPr>
        <b/>
        <i/>
        <sz val="8"/>
        <rFont val="Calibri"/>
        <family val="2"/>
        <scheme val="minor"/>
      </rPr>
      <t xml:space="preserve">" PERMISO DE APROVECHAMIENTO ACTIVIDAD CORTE Y APEO " </t>
    </r>
    <r>
      <rPr>
        <sz val="8"/>
        <rFont val="Calibri"/>
        <family val="2"/>
        <scheme val="minor"/>
      </rPr>
      <t xml:space="preserve">del mencionado informe: </t>
    </r>
    <r>
      <rPr>
        <i/>
        <sz val="8"/>
        <rFont val="Calibri"/>
        <family val="2"/>
        <scheme val="minor"/>
      </rPr>
      <t xml:space="preserve">" (...) El manejo del material de biomasa (aérea) extraído del embalse, será acopiado en el área aledaña al mismo, sitios que para efectos de esta actividad serán denominados áreas de acopio transitorio. En cada uno de estos sitios, el material se deberá dimensionar, cubicar y ser entregado a la comunidad dejando como evidencia de la misma un documento debidamente diligenciado y firmado por ambas partes; es decir por quien entrega y recibe (...)"; </t>
    </r>
    <r>
      <rPr>
        <sz val="8"/>
        <rFont val="Calibri"/>
        <family val="2"/>
        <scheme val="minor"/>
      </rPr>
      <t xml:space="preserve"> y en el numeral </t>
    </r>
    <r>
      <rPr>
        <i/>
        <sz val="8"/>
        <rFont val="Calibri"/>
        <family val="2"/>
        <scheme val="minor"/>
      </rPr>
      <t>6.6.1</t>
    </r>
    <r>
      <rPr>
        <b/>
        <i/>
        <sz val="8"/>
        <rFont val="Calibri"/>
        <family val="2"/>
        <scheme val="minor"/>
      </rPr>
      <t xml:space="preserve"> "Entrega del material producto de la actividad de aprovechamiento forestal" </t>
    </r>
    <r>
      <rPr>
        <sz val="8"/>
        <rFont val="Calibri"/>
        <family val="2"/>
        <scheme val="minor"/>
      </rPr>
      <t xml:space="preserve">indica que </t>
    </r>
    <r>
      <rPr>
        <i/>
        <sz val="8"/>
        <rFont val="Calibri"/>
        <family val="2"/>
        <scheme val="minor"/>
      </rPr>
      <t xml:space="preserve">"se ha realizado entrega de material vegetal a 24 familias, de las comunidades aledañas al embalse que se encuentran directamente relacionadas en el sitio de influencia del proyecto. La madera que ha sido entregada a la fecha equivale a 80 m3"; </t>
    </r>
    <r>
      <rPr>
        <sz val="8"/>
        <rFont val="Calibri"/>
        <family val="2"/>
        <scheme val="minor"/>
      </rPr>
      <t xml:space="preserve">
Nota:  no se asigna porcentaje de progreso por cuanto el informe fue presentado por el contratista por lo que se hace necesario evidencia de la corroboración de dicho avance por parte de la Agencia de Desarrollo Rural (ADR), o en su defecto las actas o documentos que soporten la entrega del material.</t>
    </r>
    <r>
      <rPr>
        <i/>
        <sz val="8"/>
        <rFont val="Calibri"/>
        <family val="2"/>
        <scheme val="minor"/>
      </rPr>
      <t/>
    </r>
  </si>
  <si>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</si>
  <si>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</si>
  <si>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</si>
  <si>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Unidad: Recurso de Reposición</t>
  </si>
  <si>
    <t>Si bien se evidenció la ejecución de la actividad propuesta, es importante precisar que la misma fue realizada durante el desarrollo de la auditoría practicada por la CGR, sin que se haya evidencias de acciones posteriores y/o de la efectividad de lo  realizado para solucionar la deuda que se le atribuye.
Por lo anterior, se registró porcentaje de avance en la ejecución de la acción, no obstante se continuará realizando seguimiento hasta corroborar la efectividad de la misma para proceder a cerrar el hallazgo.</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</si>
  <si>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</si>
  <si>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ADR estableció la viabilidad de reportar los caudales efectivamente captados, a fin de solicitar a CORTOLIMA el cálculo real de la TUA conforme al caudal utilizado respecto del concesionado</t>
  </si>
  <si>
    <t>Unidad: Reportes trimestrales.</t>
  </si>
  <si>
    <t>31/06/2020</t>
  </si>
  <si>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estudios y diseños actualizados.
Por lo anterior se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</si>
  <si>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 xml:space="preserve">
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</si>
  <si>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
"Con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Se emitió circular 040 de 2017 con el fin de que se acaten los lineamientos para el cumplimiento de la función de supervisión
Así mismo, se evidenció  dos (2) informes de supervisión técnica correspondientes a la ejecución del convenio 852 de 2015 y al contrato 886 de 2015.
La Oficina de Control Interno considera que se realizaron las gestiones (correctivas y preventivas)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</si>
  <si>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A manera de punto de control se implementó la conformación de comités de estructuración interdisciplinario en los procesos contractuales, con el fin de examinen los aspectos más relevantes en la ejecución del contrato, así mismo la inclusión y ajuste permanente de las cláusulas de las minutas de los contratos para fortalecer el ejercicio de la contratación estatal."
</t>
    </r>
    <r>
      <rPr>
        <sz val="8"/>
        <rFont val="Calibri"/>
        <family val="2"/>
        <scheme val="minor"/>
      </rPr>
      <t>La Oficina de Control Interno observó que la Entidad adoptó medidas preventivas (puntos de control) dentro de los procedimientos asociados al proceso de "Gestión Contractual" ("Manual de Contratación y Supervisión" y el procedimiento "Estructuración del Proceso de Selección"), relacionados con la estructuración de comités multidisciplinarios y certificación de estudio.
Por lo anterior la Oficina de Control Interno considera que se realizaron las gestiones (tanto preventivas como correctivas)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</si>
  <si>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Adicionalmente la Oficina de Control Interno observó la inclusión de una cláusula en la minuta de dos (2) convenios y cuatro (4)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</si>
  <si>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 xml:space="preserve">"Con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
</t>
    </r>
    <r>
      <rPr>
        <sz val="8"/>
        <rFont val="Calibri"/>
        <family val="2"/>
        <scheme val="minor"/>
      </rPr>
      <t xml:space="preserve">
Adicionalmente la Oficina de Control Interno observó la inclusión de una cláusula en la minuta de dos (2) convenios y dos (2) contratos de prestación de servicios en la que se especifica la propiedad de los elementos adquiridos con recursos de la ADR.</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</si>
  <si>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La creación de equipos de trabajo al interior de la Vicepresidencia de Gestión Contractual en sus diferentes etapas (precontractual, contractual y pos contractual), en aras de fortalecer el proceso de contratación y especialmente la orientación y acompañamiento jurídico en el ejercicio de la supervisión."</t>
    </r>
    <r>
      <rPr>
        <sz val="8"/>
        <rFont val="Calibri"/>
        <family val="2"/>
        <scheme val="minor"/>
      </rPr>
      <t xml:space="preserve">
La Entidad adoptó medidas preventivas (puntos de control) dentro de los procedimientos asociados al proceso de "Gestión Contractual", previendo que evitar su posible reiteración.
Por lo anterior se considera que se realizaron las gestiones para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</si>
  <si>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Por lo anterior se considera que se realizaron las gestiones tendientes a subsanar lo observado por el Ente de Control.</t>
    </r>
  </si>
  <si>
    <r>
      <t xml:space="preserve">La Vicepresidencia de Gestión contractual, mediante memorando ADR N° 20195000025423 del 4 de julio de 2019, manifestó lo siguiente:
</t>
    </r>
    <r>
      <rPr>
        <i/>
        <sz val="8"/>
        <rFont val="Calibri"/>
        <family val="2"/>
        <scheme val="minor"/>
      </rPr>
      <t>"Con ocasión de las debilidades en el ejercicio de la supervisión identificadas por el ente de control(...) la Vicepresidencias de Gestión Contractual encaminó sus esfuerzos a adelantar una serie de actividades (...)así: (...) • Constantemente se ha brindado capacitación a los supervisores a través de los profesionales de la Vicepresidencia de Gestión Contractual, así como de entes externos especialistas en materia contractual; de hecho, la última actividad fue el 14 de junio de 2019, de igual forma se han enviado Tips informativos a nivel nacional en materia contractual."</t>
    </r>
    <r>
      <rPr>
        <sz val="8"/>
        <rFont val="Calibri"/>
        <family val="2"/>
        <scheme val="minor"/>
      </rPr>
      <t xml:space="preserve">
se evidenció que posterior a la suscripción del plan de mejoramiento, la Entidad suscribió un convenio interadministrativo (208 de 2019), en el cual, en su cláusula cuarta se estableció que la forma de pago se realizaría previa de manera mensual previa aprobación de factura e informe por el supervisor.
Por lo anterior se considera que se realizaron las gestiones tendientes a subsanar lo observado por el Ente de Control.</t>
    </r>
  </si>
  <si>
    <r>
      <t xml:space="preserve">La entidad durante la vigencia 2017 llevó a cabo la socialización de los procedimientos asociados al proceso de Prestación del Servicio Público de Adecuación de Tierras, a través de la emisión de dos (2) circulares y realización de capacitaciones.
Adicionalmente, la Vicepresidencia de Integración Productiva informó al respecto lo siguiente: </t>
    </r>
    <r>
      <rPr>
        <i/>
        <sz val="8"/>
        <rFont val="Calibri"/>
        <family val="2"/>
        <scheme val="minor"/>
      </rPr>
      <t xml:space="preserve">(...)  conforme a la disponibilidad de recursos de inversión para la vigencia presupuestal 2019, la Entidad ya realizó un responsable ejercicio de priorización de inversión de los recursos de presupuesto asignado por el Gobierno Nacional, para atender zonas focales detectadas con anterioridad en el marco de su ejercicio de planeación  (...) en donde se realizará diagnóstico y rehabilitación de obras distritos de riego, en el marco de la Licitación Publica LP No. 03 de 2019.  (...)
</t>
    </r>
    <r>
      <rPr>
        <sz val="8"/>
        <rFont val="Calibri"/>
        <family val="2"/>
        <scheme val="minor"/>
      </rPr>
      <t>Por lo anterior se considera que se realizaron las gestiones tendientes a subsanar lo observado por el Ente de Control.</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</si>
  <si>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xml:space="preserve">,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En la vigencia 2019 no se han suscrito convenios de cooperación internacional.
</t>
    </r>
  </si>
  <si>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en reunión sostenida el 13 de diciembre de 2019, con la Vicepresidencia de Gestión Contractual se manifestó que en la vigencia 2019 no se han suscrito convenios de cooperación internacional, situación que dificulta verificar la efectividad de la acción propuesta por cuanto no es posible corroborar la aplicación del manual y de la normatividad aplicable para la formulación de convenios internacionales.</t>
    </r>
  </si>
  <si>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proveerán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</si>
  <si>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t>
    </r>
  </si>
  <si>
    <t>Designar apoyos a la supervisión en las áreas técnica, jurídica y financiera para los contratos y/o convenios suscritos por la ADR  cuando así lo requiera de acuerdo al objeto contractual.</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</si>
  <si>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</si>
  <si>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 xml:space="preserve">La Vicepresidencia de Gestión Contractual en aras de subsanar el hallazgo elaboró el Manual de Contratación y Supervisión,  en el que se estableció de manera clara y concisa la responsabilidad de cada una de las partes en cuanto el tema de Liquidación de contratos.  Adicionalmente realizó capacitaciones a funcionarios y contratistas que tenían a cargo la supervisión de contratos en la Entidad, con el fin de hacer énfasis en que es responsabilidad del interventor o supervisor, elaborar los proyectos de acta de liquidación, en el que constará el balance final del contrato respecto al cumplimiento de las prestaciones derivadas del mismo, así como los acuerdos, conciliaciones y transacciones a que llegaren las partes para dirimir conflictos que se originen con ocasión de la actividad contractual.
Por lo anterior, se considera que la Entidad realizó gestiones encaminadas a adoptar acciones preventivas en razón a lo observado por la CGR. </t>
  </si>
  <si>
    <t>Contratar  con una firma especialista el software  para efectuar seguimiento y control a los distritos, en los ámbitos financiero y contable, sobre las carteras que surgen del servicio público de adecuación de tierras prestado</t>
  </si>
  <si>
    <t>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t>
  </si>
  <si>
    <r>
      <t xml:space="preserve">Mediante correo electrónico del 19 de diciembre de 2019, la Vicepresidencia de Gestión contractual allegó informe de las actividades realizadas con el objetivo de subsanar la situación evidenciada en el presente hallazgo, indicando además las razones por las cuales la causa del hallazgo hoy en día se encuentra subsanada:   
</t>
    </r>
    <r>
      <rPr>
        <i/>
        <sz val="8"/>
        <rFont val="Calibri"/>
        <family val="2"/>
        <scheme val="minor"/>
      </rPr>
      <t>"(...)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t>
    </r>
    <r>
      <rPr>
        <sz val="8"/>
        <rFont val="Calibri"/>
        <family val="2"/>
        <scheme val="minor"/>
      </rPr>
      <t xml:space="preserve">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r>
  </si>
  <si>
    <r>
      <t xml:space="preserve">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asiganada).</t>
    </r>
  </si>
  <si>
    <t>La Oficina de Control Interno considera que, si bien se han adelantado gestiones adicionales a las propuestas para el presente hallazgo encaminadas a corregir lo evidenciado por la CGR respecto a la inoperatividad de  los distritos de adecuación de tierras, se deben ejecutar las acciones planteadas con el fin de mitigar y/o prevenir lo correspondiente a la falta de acompañamiento continuo y asesoría a las asociaciones de usuarios que en su momento se le endilgó al extinto INCODER.</t>
  </si>
  <si>
    <t>Respecto a este hallazgo es importante precisar que la ADR corrigió la situación evidenciada por la CGR (por lo cual se configuró como beneficio del proceso auditor) y adicionalmente formuló un plan de mejoramiento por la causa internamente identificada que conllevó al no registro de los distritos de pequeña escala.
De lo anterior se considera que se corrigió la situación que generó el hallazgo y se tomaron medidas preventivas respecto a la documentación dejada por el extinto Incoder</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</si>
  <si>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Las restantes seis (6) actividades no presentan avance de ejecución, de las cuales tres (3) se encuentran dentro de los términos y tres (3) se encuentran vencidas, para las cuales se debe priorizar su ejecución.</t>
  </si>
  <si>
    <t xml:space="preserve">Actualizar el procedimiento PR-ADT-004 para incorporar los ajustes necesarios de acuerdo a la Estrategia de Actualización del RGU y el Modelo de concepto para actualizar RGU. </t>
  </si>
  <si>
    <t xml:space="preserve">Procedimiento actualizado </t>
  </si>
  <si>
    <t>Capacitar periódicamente a los operarios de los Distritos en el diligenciamiento de formatos del Procedimiento PR-ADT-004</t>
  </si>
  <si>
    <t xml:space="preserve">Realizar modificación del procedimiento PR-ADT-004 incorporando tipo de control y responsable para el diligenciamiento de formatos de suministro de agua en los Distritos </t>
  </si>
  <si>
    <t>La Oficina de Control Interno no obtuvo evidencia del Acta de Comité del 5 de diciembre de 2019 mencionada por los responsables de la ejecución de la presente acción, por ende no es posible otorgar un avance porcentual en la ejecución de la presente acción, para lo cual se recomienda se priorice su ejecución por cuanto la misma se encuentra vencida.</t>
  </si>
  <si>
    <t>Acción realizada.
La Oficina de Control Interno observó soportes de la ejecución de la presente acción (listado de asistencia del 7 de octubre de 2019). No obstante, se debe culminar la ejecución de las demás acciones planteadas y corroborar su efectividad para determinar el cierre del hallazgo.</t>
  </si>
  <si>
    <t>Se observó la ejecución parcial de la presente acción, situación por la cual se debe continuar realizando seguimiento a la ejecución total de la acción.</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</si>
  <si>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</si>
  <si>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</si>
  <si>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Directrices a través de circular o memorando</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</si>
  <si>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</si>
  <si>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r>
      <t xml:space="preserve">Adicional a las actividades establecidas para este hallazgo, la Entidad expidió la Resolución N° 0315 del 22 de mayo de 2019, </t>
    </r>
    <r>
      <rPr>
        <i/>
        <sz val="8"/>
        <rFont val="Calibri"/>
        <family val="2"/>
        <scheme val="minor"/>
      </rPr>
      <t>"Mediante la cual se reconoce y ordena el pago de unos recursos al CNSC para financiar los costos que corresponden al Desarrollo del proceso de selección por mérito para proveer los empleos vacantes de la Planta de personal de la ADR"</t>
    </r>
    <r>
      <rPr>
        <sz val="8"/>
        <rFont val="Calibri"/>
        <family val="2"/>
        <scheme val="minor"/>
      </rPr>
      <t>. 
El día 30 de mayo de 2019, se realizó el pago a la CNSC por valor de $157.500.000. 
Cómo requisito de la CNSC, para dar inicio al proceso de selección por méritos para proveer los empleos vacantes, se realizó el cargue de los  perfiles de los cargos vacantes a proveer en en el aplicativo  SIMO "Sistema de apoyo para la Igualdad, el Mérito y la Oportunidad" y se realizó el ajuste al Manual de Funciones y Competencias Laborales. 
Por lo anterior se considera que se realizaron las gestiones (tanto preventivas como correctivas) para subsanar lo observado por el Ente de Control.</t>
    </r>
  </si>
  <si>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</si>
  <si>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</si>
  <si>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La Secretaría General entrega como soporte documental del cumplimiento de la acción de mejora copia del contrato 471 cuyo objeto es " Realizar la primera fase de la organización de los archivos entregados por el extinto Incoder a la Agencia de desarrollo Rural" producto de lo anterior, se suministran 15 actas de entrega de metros lineales de archivo, adicionalmente se allega el formato único de inventario documental en el cual se relaciona el archivo perteneciente al distrito de adecuación de tierras de río ranchería</t>
  </si>
  <si>
    <t>La Oficina de Control Interno obtuvo evidencia de soportes que acreditan la ejecución de la acción propuesta. Así mismo se observó que las mismas están orientadas a corregir y/o subsanar la situación descrita por el Ente de Control Fiscal en su informe de auditoría.</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</si>
  <si>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</si>
  <si>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</si>
  <si>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para la validación de la efectividad de la misma se requiere la emisión de los informes de supervisión de cooperación internacional para ejecución de PIDAR, los cuales, según información dada por los responsables del proceso, se prevé se emitan en última semana de 2019.</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</si>
  <si>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</si>
  <si>
    <t>Expedir Documento Orientador para focalizar la distribución de los recursos de cofinanciación conforme a los lineamientos de las vigencias 2018 adoptados por el Consejo Directivo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</si>
  <si>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cofinanciación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</si>
  <si>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aras de armonizar las actividades tendientes a la efectiva estructuración, evaluación, calificación y aprobación de los PIDAR.
Así mismo se observó la aplicación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</si>
  <si>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agropecuario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</si>
  <si>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rural con enfoque territorial y se dictan otras disposiciones", así mismo  el 4 de octubre de 2019 la Entidad adoptó en su Sistema Integrado de Gestión el procedimiento PR-IMP-002 "Ejecución de proyectos integrales de desarrollo agropecuario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</si>
  <si>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Versión preliminar del procedimiento ajustado, pendiente de aprobación en el sistema integrado de gestión (ISOLUCION)
Así mismo se  obtuvo aportó correo electrónico del 12 de noviembre de 2019, con el cual la Secretaría Técnica del Consejo Directivo de la ADR, convocó a sesión VIII extraordinaria presencial del Consejo Directivo para el día 15 de noviembre de 2019, en el que se evidencia la inclusión de los temas a abordar en el orden del día el numeral 3: </t>
    </r>
    <r>
      <rPr>
        <i/>
        <sz val="8"/>
        <rFont val="Calibri"/>
        <family val="2"/>
        <scheme val="minor"/>
      </rPr>
      <t>“Presentación y aprobación del proyecto de acuerdo “Por el cual se adopta el reglamento para los Proyectos Integrales de Desarrollo Agropecuario y Rural con Enfoque Territorial y se dictan otras disposiciones.”</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</si>
  <si>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así como se allegó una versión preliminar del procedimiento que se encuentra en proceso de aprobación. Así como se obtuvo evidencia de la presentación  ante el Consejo Directivo del reglamento para los Proyectos Integrales de Desarrollo Agropecuario y Rural con Enfoque Territorial, el cual se encuentra pendiente de aprobación.
Teniendo en cuenta lo anterior, hasta tanto no se apruebe el procedimiento y se adopte a través del sistema integrado de gestión, y se valide su aplicación y efectividad, la Oficina de Control Interno considera se debe mantener abierto el presente hallazgo.</t>
  </si>
  <si>
    <t>La Vicepresidencia de Integración Productiva solicitará al área de  Financiera que se ajuste el formato conforme lo propuesto en la acción planteada para el presente hallazgo; no obstante lo anterior, para prevenir estas situaciones,  la ADR ha decidido ejecutar los recursos de implementación de PIDAR  manera directa, a través de la adopción del procedimiento PR-IMP-002 "Ejecución de proyectos integrales de desarrollo agropecuario y rural con enfoque territorial a través de la modalidad directa".</t>
  </si>
  <si>
    <t>Si bien se ejecutan se adoptó procedimiento para ejecutar proyectos de manera directa, se debe gestionar lo correspondiente a la forma en que se realizará el pago de los convenios que suscriba la entidad para evitar reiteración en lo evidenciado por el ente de control, por lo tanto es necesario verificar el cumplimiento de la acción propuesta y validar la efectividad de la misma, situación por la cual se considera se debe continuar realizando seguimiento al presente hallazgo.</t>
  </si>
  <si>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No obstante lo anterior, para la validación de la efectividad de la misma se requiere la emisión de los informes de supervisión de cooperación internacional para ejecución de PIDAR para validar el cierre de los proyectos, los cuales, según información dada por los responsables del proceso, se prevé se emitan en última semana de 2019.</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</si>
  <si>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</si>
  <si>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si la misma se considera puede ser efectiva. En caso contrario, identificar y adelantar gestiones encaminadas a subsanar lo observado por el Ente de Control, con el acompañamiento de la dependencia responsable del proceso, en este Secretaría General - Gestión Documental.</t>
  </si>
  <si>
    <t>Mediante correo electrónico del 11 de julio de 2019 se remitió al interventor el informe de auditoría para que presentara informe sobre el particular.
Por otra parte, se suministró Memorando de radicación de solicitud de liquidación del Contrato 939 de 2014.</t>
  </si>
  <si>
    <t>Analizada la información aportada de las actividades ejecutadas para el presente hallazgo,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</si>
  <si>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Desnaturalización de un contrato de obra en un contrato remunerado por suministro a través de una modificación </t>
  </si>
  <si>
    <t>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</si>
  <si>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Analizada la información aportada de las actividades ejecutadas para el presente hallazgo, se observó el requerimiento realizado a la interventoría por el supervisor del contrato 938 de 2014, no obstante lo anterior,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t>
  </si>
  <si>
    <t xml:space="preserve">La causa del hallazgo se basa en la desnaturalización de un contrato de obra en un contrato remunerado por suministro a través de una modificación </t>
  </si>
  <si>
    <t>No se obtuvo evidencia de la ejecución de la acción propuesta para el presente hallazgo, por lo cual, la Oficina de Control Interno considera pertinente continuar con el seguimiento del presente hallazgo.
Adicionalmente, se recomienda revisar la viabilidad de ejecutar la acción propuesta y el grado de efectividad de la misma. En caso contrario, identificar y adelantar gestiones encaminadas a subsanar lo observado por el Ente de Control.</t>
  </si>
  <si>
    <t>Debilidad en la estructuración de los procesos contractuales</t>
  </si>
  <si>
    <t>Proponer a la Vicepresidencia de Gestión Contractual la adopción de un anexo técnico que estipule los requerimientos mínimos de carácter ambiental que se deban tener en cuenta en la estructuración de los procesos contractuales referidos al servicio de adecuación de tierras</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</si>
  <si>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</si>
  <si>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</si>
  <si>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</si>
  <si>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</si>
  <si>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</si>
  <si>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t xml:space="preserve">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t>
  </si>
  <si>
    <t>Solicitar a la Vicepresidencia de Proyectos la consolidación de un documento anexo al procedimiento de implementación, que establezca los requisitos mínimos de entrega y uso de los bienes y activos entregados a los beneficiarios</t>
  </si>
  <si>
    <t xml:space="preserve">La Vicepresidencia de Integración Productiva manifestó que  se creó formato técnico que ayude a mejorar el uso adecuado de los Bancos de maquinaria </t>
  </si>
  <si>
    <t>La Oficina de Control Interno no obtuvo evidencia de la actividad ejecutada por la dependencia responsable, por lo cual considera que se debe continuar realizando seguimiento al presente hallazgo hasta .</t>
  </si>
  <si>
    <t>Acción realizada.
Si bien la Oficina de Control Interno observó la ejecución de la presente acción, es importante precisar que el presente hallazgo contiene un total de ocho (8) acciones, de las cuales siete (7) se encuentran en proceso de ejecución, por ende se debe continuar realizando seguimiento al presente hallazgo.</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</si>
  <si>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</si>
  <si>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</si>
  <si>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t>
  </si>
  <si>
    <t>La Oficina de Control Interno no obtuvo evidencia del informe Técnico de avance en el cierre de proyectos conforme se estableció en la acción propuesta. Adicionalmente, se recomienda revisar el grado de efectividad de la acción propuesta, lo anterior por cuanto esta oficina en el mes de diciembre emitió informe auditoría especial a la UTT N° 7, evidenciando la falta de control sobre los proyectos productivos entregados a la ADR por el extinto INCODER, situación por la cual se considera que se identificar, adelantar y priorizar gestiones adicionales encaminadas a subsanar lo observado por el Ente de Control.</t>
  </si>
  <si>
    <t>Agilizar a nivel nacional las actividades de cierre de los proyectos productivos pendientes</t>
  </si>
  <si>
    <t>Generar una estrategia dirigida a organizaciones de la economía campesina, familiar y comunitaria que propenda por el fortalecimiento organizativo y de capacidades para la participación.</t>
  </si>
  <si>
    <t>Estrategia de fortalecimiento organizacional y participativo de organizaciones de la economía campesina, familiar y comunitaria.</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</si>
  <si>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</si>
  <si>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</si>
  <si>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</si>
  <si>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</si>
  <si>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 xml:space="preserve">1. Designar nuevo equipo de trabajo y terminar la formulación del Programa  PFA-ASODAT. </t>
  </si>
  <si>
    <t>Se conformó equipo para  continuar la estructuración del programa.  
Se estructuró el documento  "PROGRAMA DE FORTALECIMIENTO Y ACOMPÑAMIENTO PARA ASOCIACIONES DE USUARIOS DE DISTRITOS DE ADECUACIÓN DE TIERRAS", el cual se encuentra en revisión.</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</si>
  <si>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</si>
  <si>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Se obtuvo evidencia de la socialización de la hoja de ruta de los proyectos estratégicos. No obstante lo anterior, la Oficina de Control Interno se debe continuar realizando seguimiento al presente hallazgo hasta que se culminen la totalidad de acciones propuestas.</t>
  </si>
  <si>
    <t>1 Visitas a el territorio donde se identifiquen las características reales del territorio,  Cambios de predio y beneficiarios, presentación de informes y solicitud de ajuste o modificaciones de acuerdo al procedimiento de implementación</t>
  </si>
  <si>
    <t>1. Actas de CTL, directivos y técnicos, e informes del Convenio en el marco de la implementación de los PIDAR</t>
  </si>
  <si>
    <t xml:space="preserve">2.  Analizar nuevas propuestas sobre nuevos modelos de ejecución de los PIDAR para próximas vigencias. </t>
  </si>
  <si>
    <t xml:space="preserve">2. Propuestas sobre nuevos modelos de ejecución de los PIDAR para próximas vigencias. </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</si>
  <si>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</si>
  <si>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</si>
  <si>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Presentación de informes periódicos por parte de la CTG avalados por las supervisiones de los convenio</t>
  </si>
  <si>
    <t>Participar en las Mesas de trabajo jurídicas y técnicas que sean convocadas y lideradas por el MADR, en donde participen no solo la ADR y la ANT, sino las demás Entidades del orden Nacional que otorgan proyectos productivos de carácter familiar</t>
  </si>
  <si>
    <t>Se remitirá 1 comunicación oficial dirigida al MADR, elaborada por la VIP-ADR. Informando de la disponibilidad para brindar acompañamiento y/o articulación para la modificación o reglamentación respectiva a cargo del MADR</t>
  </si>
  <si>
    <t>Remoción de la cobertura vegetal del área de inundación del embalse Zanja Honda</t>
  </si>
  <si>
    <t>Regulación de los caudales de rio Chenche, Presa Zanja Honda en el distrito de riego Triangulo del Tolima</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</si>
  <si>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</si>
  <si>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Acción vencida sin soporte de avances. 
No se obtuvo evidencia del informe técnico ambiental, los soportes hacían referencia a la simple solicitud de reparación del descole.
Por lo anterior, la Oficina de Control Interno considera se debe continuar con el seguimiento al presente hallazgo, hasta tanto se culminen en su totalidad las acciones propuestas y se observe su aplicación.</t>
  </si>
  <si>
    <t>Se realizará por la DAT el diagnóstico de la infraestructura y componentes de la Presa Zanja Honda para determinar los riesgos a prevenir</t>
  </si>
  <si>
    <t>Recursos del 3% de la obra del proyecto distrito de riego Triangulo del Tolima, para adquisición de áreas estratégicas para la conservación de recursos hídricos.</t>
  </si>
  <si>
    <t xml:space="preserve">La DAT establecerá un procedimiento, manual o instructivo que regule los requisitos jurídicos y técnicos, para la adquisición de predios y mejoras para obras de Adecuación de Tierras  y o compensación ambiental </t>
  </si>
  <si>
    <t>Acción vencida sin soporte de avances.
Si bien se observaron gestiones realizadas por la entidad para la elaboración del manual, según lo manifestado por la dependencia responsable, se cuenta con una versión en borrador del mencionado manual, no obstante no se obtuvo evidencia del mismo. Es importante precisar que el manual es el resultado de la ejecución de la presente acción, por ende, esta oficina considera se debe continuar realizando seguimiento al presente hallazgo, hasta tanto se evidencie el mismo en una versión definitiva y aprobada por la instancia correspondiente y se lleve a su aplicación.</t>
  </si>
  <si>
    <t>La ADR -VIP- DAT - Solicitará al MADR la respectiva articulación técnica y jurídica que permita culminar la transferencia del dominio de predios a CORTOLIMA que hoy se registran aún a nombre de INCODER.</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</si>
  <si>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que lleven a corregir y/o subsanar la causa del hallazgo.</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</si>
  <si>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</si>
  <si>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La VIP -DAT Remitirá a CORTOLIMA reportes trimestrales que evidencien los caudales efectivamente captados en la bocatoma del proyecto para que se ajuste el cobro trimestral de la TUA</t>
  </si>
  <si>
    <r>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t>
    </r>
    <r>
      <rPr>
        <i/>
        <sz val="8"/>
        <rFont val="Calibri"/>
        <family val="2"/>
        <scheme val="minor"/>
      </rPr>
      <t xml:space="preserve">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t>
    </r>
    <r>
      <rPr>
        <sz val="8"/>
        <rFont val="Calibri"/>
        <family val="2"/>
        <scheme val="minor"/>
      </rPr>
      <t>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r>
  </si>
  <si>
    <r>
      <t xml:space="preserve">En mesa de trabajo realizada el 17 de diciembre de 2019, la Secretaria General aportó comprobante manual N° 2372 de fecha 27 de marzo de 2019, con el cual se canceló la cuenta contable 3145 </t>
    </r>
    <r>
      <rPr>
        <i/>
        <sz val="8"/>
        <rFont val="Calibri"/>
        <family val="2"/>
        <scheme val="minor"/>
      </rPr>
      <t xml:space="preserve">“Impactos por la Transición al Nuevo Marco de Regulación”
</t>
    </r>
    <r>
      <rPr>
        <sz val="8"/>
        <rFont val="Calibri"/>
        <family val="2"/>
        <scheme val="minor"/>
      </rPr>
      <t>Se observó registro de información en el ítem de "PATRIMONIO" de las notas de carácter específico a los estados financieros a mayo 31 de 2019,  publicadas en la página web de la ADR en el link: https://www.adr.gov.co/atencion-al-ciudadano/transparencia/Paginas/estados-financieros-2019.aspx</t>
    </r>
  </si>
  <si>
    <r>
      <t xml:space="preserve">En mesa de trabajo realizada el 17 de diciembre de 2019, La Secretaría General aportó listado de asistencia de mesa de trabajo realizada el 7 de octubre de 2019 de asunto </t>
    </r>
    <r>
      <rPr>
        <i/>
        <sz val="8"/>
        <rFont val="Calibri"/>
        <family val="2"/>
        <scheme val="minor"/>
      </rPr>
      <t>“Acciones Hallazgo CGR – Ulises – Legalización de comisiones”.</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</si>
  <si>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Nota:</t>
    </r>
    <r>
      <rPr>
        <sz val="8"/>
        <rFont val="Calibri"/>
        <family val="2"/>
        <scheme val="minor"/>
      </rPr>
      <t xml:space="preserve"> Se encuentra en trámite la emisión de la Circular de diciembre de 2019.</t>
    </r>
  </si>
  <si>
    <r>
      <t xml:space="preserve">De acuerdo con lo informado en mesa de trabajo realizada el 17 de diciembre de 2019, la Dirección de Talento Humano de las Secretaría General, presentó avance de rediseño organizacional ante el Consejo Directivo en las sesiones del 15 de noviembre de 2019 y 5 de diciembre de 2019; no obstante, no se ha obtenido su aprobación, por cuanto se requiere realizar otras sesiones para continuar con la verificación del modelo de operación. Se estima la próxima sesión se lleve a cabo el próximo 23 de diciembre de 2019.
Adicionalmente, suministraron el oficio N° 20192000075232 del 05 de noviembre de 2019 enviado al Ministerio de Agricultura y Desarrollo Rural, de asunto </t>
    </r>
    <r>
      <rPr>
        <i/>
        <sz val="8"/>
        <rFont val="Calibri"/>
        <family val="2"/>
        <scheme val="minor"/>
      </rPr>
      <t xml:space="preserve">“Estudio Técnico para la Prórroga de Empleos de Carácter Temporal” </t>
    </r>
    <r>
      <rPr>
        <sz val="8"/>
        <rFont val="Calibri"/>
        <family val="2"/>
        <scheme val="minor"/>
      </rPr>
      <t>con el cual se anexó el Estudio Técnico en 84 hojas y Memoria Justificativa en 4 hojas.</t>
    </r>
  </si>
  <si>
    <t>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t>
  </si>
  <si>
    <r>
      <t xml:space="preserve">En mesa de trabajo realizada el 17 de diciembre de 2019, la Secretaría General suministró:
•  Circular N° 071 del 27 de junio de 2019, de asunto </t>
    </r>
    <r>
      <rPr>
        <i/>
        <sz val="8"/>
        <rFont val="Calibri"/>
        <family val="2"/>
        <scheme val="minor"/>
      </rPr>
      <t>“Registro de Bienes en el área de Logística y Servicios de la ADR”.</t>
    </r>
    <r>
      <rPr>
        <sz val="8"/>
        <rFont val="Calibri"/>
        <family val="2"/>
        <scheme val="minor"/>
      </rPr>
      <t xml:space="preserve">
• Documento </t>
    </r>
    <r>
      <rPr>
        <i/>
        <sz val="8"/>
        <rFont val="Calibri"/>
        <family val="2"/>
        <scheme val="minor"/>
      </rPr>
      <t>“Informe de Visita”</t>
    </r>
    <r>
      <rPr>
        <sz val="8"/>
        <rFont val="Calibri"/>
        <family val="2"/>
        <scheme val="minor"/>
      </rPr>
      <t xml:space="preserve"> bajo formato de la empresa HEINSOHN, del 15 de noviembre de 2019, en el cual se trataron temas relacionados con el aplicativo APOTEOSYS.</t>
    </r>
  </si>
  <si>
    <t>En mesa de trabajo realizada el 17 de diciembre de 2019, la Secretaría General  manifestó que estaban tramitando la elaboración de una resolución para soportar la aprobación y ajuste de información de bienes en el aplicativo Apoteosys; no obstante, no se suministró evidencias de los avances reportados.</t>
  </si>
  <si>
    <t>Mediante correo electrónico del 11 de noviembre de 2019, la Secretaría General reportó borrador de la versión 2 del Manual de Política Contables el cual está en revisión de la Oficina Jurídica para control de legalidad y posterior adopción.</t>
  </si>
  <si>
    <t>La Secretaría General suministró oficio de radicado  ADR N° 20196100095922 del 17 de diciembre de 2019, a través del cual se solicitó concepto a la Dirección General de Presupuesto Público Nacional (DGPPN) del Ministerio de Hacienda y Crédito Público (MHCP) en cuanto a traslados de recursos de personal a otras subcuentas del presupuesto de gastos (tales como Adquisición de bienes y servicios; Trasferencias corrientes y; gastos por tributos, multas, sanciones e intereses de mora) con el fin de aprovechar el recurso que no fuere posible ejecutarse.</t>
  </si>
  <si>
    <t>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t>
  </si>
  <si>
    <r>
      <t xml:space="preserve">Se observó la actualización del Procedimiento PR-FIN-002 </t>
    </r>
    <r>
      <rPr>
        <i/>
        <sz val="8"/>
        <rFont val="Calibri"/>
        <family val="2"/>
        <scheme val="minor"/>
      </rPr>
      <t>“Gestión de Gastos”</t>
    </r>
    <r>
      <rPr>
        <sz val="8"/>
        <rFont val="Calibri"/>
        <family val="2"/>
        <scheme val="minor"/>
      </rPr>
      <t xml:space="preserve"> a su versión 4, con fecha de aprobación del 31 de julio de 2019 en el Sistema Integrado de Gestión, así como la emisión de la Circular N° 142 del 20 de noviembre de 2019.</t>
    </r>
  </si>
  <si>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Oficina Jurídica manifestó que remitirá memorando a la UTT y a la VIP para solicitar información de la gestión de notificación, así como la inclusión de esta como una obligación contractual de los auxiliares de riego y de los contratistas de cartera y establecimiento de dicha gestión como una meta del plan de acción de la UTT.</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</si>
  <si>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</si>
  <si>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t>
  </si>
  <si>
    <t>Mediante correo electrónico del 19 de diciembre de 2019, 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</si>
  <si>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6. Memorando 20193300031363 del 14 de agosto de 2019 recibido de la Vicepresidencia de Integración Productiva - VIP Seguimiento 20193505000573.
7. Memorando 20196100035753 del 09 de septiembre de 2019</t>
  </si>
  <si>
    <t>Mediante correo electrónico del 19 de diciembre de 2019, 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t>
  </si>
  <si>
    <r>
      <t xml:space="preserve">Mediante correo electrónico del 21 de diciembre de 2019, la Vicepresidencia de Integración  informó: </t>
    </r>
    <r>
      <rPr>
        <i/>
        <sz val="8"/>
        <rFont val="Calibri"/>
        <family val="2"/>
        <scheme val="minor"/>
      </rPr>
      <t>"Se elaboró informe técnico forestal presentado por CONSORCIO ADR con corte al mes de octubre de 2019, donde señala la disminución del nivel del embalse Zanja Honda hasta la cota 354,94 msnm, previo al inicio de la actividad de corte y apeo."</t>
    </r>
    <r>
      <rPr>
        <sz val="8"/>
        <rFont val="Calibri"/>
        <family val="2"/>
        <scheme val="minor"/>
      </rPr>
      <t xml:space="preserve"> y referencia como anexo </t>
    </r>
    <r>
      <rPr>
        <i/>
        <sz val="8"/>
        <rFont val="Calibri"/>
        <family val="2"/>
        <scheme val="minor"/>
      </rPr>
      <t xml:space="preserve">"Informes (En revisión)" </t>
    </r>
    <r>
      <rPr>
        <sz val="8"/>
        <rFont val="Calibri"/>
        <family val="2"/>
        <scheme val="minor"/>
      </rPr>
      <t xml:space="preserve">
Anexos: 
• INFORME TECNICO OPERATIVO. CORTE Y APEO MATERIAL FORESTAL EXPUESTO POR ENCIMA DE LA LÁMINA DE AGUA COTA 354,93. EXTRACCIÓN Y MOVILIZACIÓN HASTA PLAZAS DE SECADO. MANEJO DE RESIDUOS Y ENTREGA A LA COMUNIDAD DE MATERIAL. EMBALSE ZANJA HONDA</t>
    </r>
  </si>
  <si>
    <r>
      <t xml:space="preserve">Mediante correo electrónico del 21 de diciembre de 2019, la Vicepresidencia de Integración  informó: </t>
    </r>
    <r>
      <rPr>
        <i/>
        <sz val="8"/>
        <rFont val="Calibri"/>
        <family val="2"/>
        <scheme val="minor"/>
      </rPr>
      <t xml:space="preserve">"Se entregó informe técnico forestal por parte de CONSORCIO ADR  con corte a octubre de 2019, donde señala dificultades para establecer inventario forestal por el deterioro en la estructura de árboles. En la medida que se van cortando los árboles secos se establece área intervenida (Has) y volumen de madera. 50% avance"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</si>
  <si>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El Consorcio ADR ha contratado a TM Ingeniería para la realización de este trabajo y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</si>
  <si>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"En ejecución la actividad de corte y apeo en el embalse de Zanja Honda, se han avanzado 40 Has de 80 totales. Consorcio ADR ha contratado a TM Ingeniería. El consorcio ADR ha presentado el informe mensual N° 2."
</t>
    </r>
    <r>
      <rPr>
        <sz val="8"/>
        <rFont val="Calibri"/>
        <family val="2"/>
        <scheme val="minor"/>
      </rPr>
      <t>Anexos: 
• INFORME TÉCNICO. Actividad Corte y Apeo presa Zanja Honda. Contratista contrato 440 de 2019: Consorcio ADR (31 de octubre 2019).</t>
    </r>
  </si>
  <si>
    <r>
      <t xml:space="preserve">Mediante correo electrónico del 21 de diciembre de 2019, la Vicepresidencia de Integración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Anexos: 
• DIAGNOSTICO Y RECOMENDACIONES PARA CONSERVACION Y/O MANTENIMIENTO CORRECTIVO DE LA VALVULA DE DESCARGA CMO-DN1100/PN10 EN EL EMBALSE ZANJA HONDA -PROYECTO TRIANGULO DEPARTAMENTO DEL TOLIMA.</t>
    </r>
  </si>
  <si>
    <r>
      <t xml:space="preserve">Mediante correo electrónico del 21 de diciembre de 2019, la Vicepresidencia de Integración  informó: </t>
    </r>
    <r>
      <rPr>
        <i/>
        <sz val="8"/>
        <rFont val="Calibri"/>
        <family val="2"/>
        <scheme val="minor"/>
      </rPr>
      <t>"Se realizó solicitud de informe ambiental sobre la situación de los descoles. Informe en elaboración del Ingeniero ambiental del Consorcio ADR."</t>
    </r>
    <r>
      <rPr>
        <sz val="8"/>
        <rFont val="Calibri"/>
        <family val="2"/>
        <scheme val="minor"/>
      </rPr>
      <t xml:space="preserve"> y como anexo relacionaron</t>
    </r>
    <r>
      <rPr>
        <i/>
        <sz val="8"/>
        <rFont val="Calibri"/>
        <family val="2"/>
        <scheme val="minor"/>
      </rPr>
      <t xml:space="preserve"> "Acta de comité No. 5 donde se genera compromiso de reparación de descoles antes del 20/12/2019 y registro fotográfico de inicio de trabajos."
</t>
    </r>
    <r>
      <rPr>
        <sz val="8"/>
        <rFont val="Calibri"/>
        <family val="2"/>
        <scheme val="minor"/>
      </rPr>
      <t>Anexos: 
•Acta de comité No. 5 del 10 de diciembre de 2019.
• Registro fotográfico de inicio de trabajos.</t>
    </r>
  </si>
  <si>
    <r>
      <t xml:space="preserve">Mediante correo electrónico del 21 de diciembre de 2019, la Vicepresidencia de Integración  informó: </t>
    </r>
    <r>
      <rPr>
        <i/>
        <sz val="8"/>
        <rFont val="Calibri"/>
        <family val="2"/>
        <scheme val="minor"/>
      </rPr>
      <t xml:space="preserve">"Se aporta estudio de manejo de inundaciones realizado por Fonade dentro del Convenio Interadministrativo No. 195040 de 2005, soporte para futura contratación del plan de contingencia."
</t>
    </r>
    <r>
      <rPr>
        <sz val="8"/>
        <rFont val="Calibri"/>
        <family val="2"/>
        <scheme val="minor"/>
      </rPr>
      <t>Anexos: 
• ESTUDIO HIDROLÓGICO Y ANÁLISIS DE ALTERNATIVAS PARA EL MANEJO DE INUNDACIONES DEL RIO CHENCHE, DISTRITO DE RIEGO TRIANGULO DEL TOLIMA. 
- INFORME FINAL HIDROLOGIA. FONADE, EDICION – 00. JULIO DE 2014.
- INFORME FINAL TOPOGRAFÍA. FONADE, EDICION – 00. JULIO DE 2014.
- INFORME FINAL. FONADE/10/14-IF-01, EDICION – 01. NOVIEMBRE DE 2014.
- MANUAL DE OPERACIONES. EDICIÓN -01, NOVIEMBRE DE 2014</t>
    </r>
  </si>
  <si>
    <r>
      <t xml:space="preserve">Mediante correo electrónico del 21 de diciembre de 2019, la Vicepresidencia de Integración  informó: </t>
    </r>
    <r>
      <rPr>
        <i/>
        <sz val="8"/>
        <rFont val="Calibri"/>
        <family val="2"/>
        <scheme val="minor"/>
      </rPr>
      <t xml:space="preserve">"Se efectuaron reuniones internas para la elaboración el manual. Dentro de las fases del manual se ha avanzado en el capítulo de adquisición de predios." </t>
    </r>
    <r>
      <rPr>
        <sz val="8"/>
        <rFont val="Calibri"/>
        <family val="2"/>
        <scheme val="minor"/>
      </rPr>
      <t xml:space="preserve">y relacionaron dentro de los anexos: </t>
    </r>
    <r>
      <rPr>
        <i/>
        <sz val="8"/>
        <rFont val="Calibri"/>
        <family val="2"/>
        <scheme val="minor"/>
      </rPr>
      <t xml:space="preserve">"Borrador Manual. Pendiente por entrega de abogado de la DAT."; </t>
    </r>
    <r>
      <rPr>
        <sz val="8"/>
        <rFont val="Calibri"/>
        <family val="2"/>
        <scheme val="minor"/>
      </rPr>
      <t>no obstante, no suministraron soporte del mencionado manual.</t>
    </r>
  </si>
  <si>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t>
    </r>
  </si>
  <si>
    <r>
      <t xml:space="preserve">Mediante correo electrónico del 21 de diciembre de 2019, 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Anexos: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“Respuesta a su correo electrónico de fecha 04 de diciembre de 2019, radicado ante la ADR con el No_20196100093201 del 05 de diciembre de 2019.”</t>
    </r>
  </si>
  <si>
    <r>
      <t xml:space="preserve">Mediante correo electrónico del 21 de diciembre de 2019, 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Anexo: POMCA.</t>
    </r>
  </si>
  <si>
    <r>
      <t>Mediante correo electrónico del 21 de diciembre de 2019, la Vicepresidencia de Integración  informó:</t>
    </r>
    <r>
      <rPr>
        <i/>
        <sz val="8"/>
        <rFont val="Calibri"/>
        <family val="2"/>
        <scheme val="minor"/>
      </rPr>
      <t xml:space="preserve"> "Se ha recibido Informe Forestal N° 2 de la actividad de corte y apeo en el embalse de Zanja Honda (Octubre 2019). Los árboles secos cortados y trozados han sido entregados a la comunidad para su aprovechamiento forestal como leña para cocinar en sus hogares, esta actividad se ha realizado con actas de entrega."
</t>
    </r>
    <r>
      <rPr>
        <sz val="8"/>
        <rFont val="Calibri"/>
        <family val="2"/>
        <scheme val="minor"/>
      </rPr>
      <t xml:space="preserve">
Anexo:
• INFORME TÉCNICO. Actividad Corte y Apeo presa Zanja Honda. Contratista contrato 440 de 2019: Consorcio ADR (31 de octubre 2019).</t>
    </r>
  </si>
  <si>
    <r>
      <t>Mediante correo electrónico del 21 de diciembre de 2019, la Vicepresidencia de Integración  informó: "</t>
    </r>
    <r>
      <rPr>
        <i/>
        <sz val="8"/>
        <rFont val="Calibri"/>
        <family val="2"/>
        <scheme val="minor"/>
      </rPr>
      <t xml:space="preserve">Se realizó reclamación contra el cobro de la TUA."
</t>
    </r>
    <r>
      <rPr>
        <sz val="8"/>
        <rFont val="Calibri"/>
        <family val="2"/>
        <scheme val="minor"/>
      </rPr>
      <t xml:space="preserve">
Anexos:</t>
    </r>
    <r>
      <rPr>
        <b/>
        <sz val="8"/>
        <rFont val="Calibri"/>
        <family val="2"/>
        <scheme val="minor"/>
      </rPr>
      <t xml:space="preserve">
•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</si>
  <si>
    <t>Observación resumida</t>
  </si>
  <si>
    <t>hallazago cerrado</t>
  </si>
  <si>
    <t>Dentro de los términos - Abierta</t>
  </si>
  <si>
    <t>PM replanteado</t>
  </si>
  <si>
    <t>Abierta - Vencida</t>
  </si>
  <si>
    <t>Efectiva - Cerrada</t>
  </si>
  <si>
    <t>sigue igual</t>
  </si>
  <si>
    <t>Pendiente efectividad - abierta</t>
  </si>
  <si>
    <r>
      <t xml:space="preserve">PLAN DE MEJORAMIENTO SUSCRITO CON LA CGR CONSOLIDADO
AGENCIA DE DESARROLLO RURAL
CORTE: </t>
    </r>
    <r>
      <rPr>
        <sz val="8"/>
        <color theme="1"/>
        <rFont val="Calibri"/>
        <family val="2"/>
        <scheme val="minor"/>
      </rPr>
      <t>31 DE DICIEMBRE DE 2019</t>
    </r>
  </si>
  <si>
    <t>Hallazgos cerrados en Informe de Seguimiento con corte a 30 de junio de 2019 (OCI-2019-020)</t>
  </si>
  <si>
    <t>2018 - 2019</t>
  </si>
  <si>
    <t>Incumplimiento de los fines y objetivos del proyecto Ranchería.</t>
  </si>
  <si>
    <t xml:space="preserve">Incumplimiento de los fines y objetivos proyecto Distrito de Riego Triángulo del Tolima. </t>
  </si>
  <si>
    <t>Incumplimiento de los fines y objetivos del Proyecto Tesalia Paicol</t>
  </si>
  <si>
    <t>Contrato de Obra 939 de 2014 - sobrecostos en actividades del contrato de obra 939 de 2014 (IP)</t>
  </si>
  <si>
    <t>Proyecto de distrito de riego de mediana escala Tesalia – Paicol, diversidad de falencias en el proyecto</t>
  </si>
  <si>
    <t>Lote de terreno – Tesalia Paicol (IP)</t>
  </si>
  <si>
    <t>Incertidumbre terminación proyectos</t>
  </si>
  <si>
    <t>Incumplimiento líneas de acción Conpes 3926 de 2018.</t>
  </si>
  <si>
    <t>Coordinación interinstitucional</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</si>
  <si>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</si>
  <si>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 xml:space="preserve">
Ausencia de hoja de ruta, determinada en la línea de acción 3.2 del Conpes 3926</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</si>
  <si>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</si>
  <si>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A la fecha se encuentra sin ejecutar la fase III del proyecto, que corresponde a la construcción del distrito propiamente dicho, para el logro del beneficio de los usuarios y hectáreas, contemplados en los objetivos del mismo.</t>
  </si>
  <si>
    <t>A pesar de haberse ejecutado más de $300 mil millones  en el Proyecto Tesalia Paicol, el Distrito de Riego no se encuentra en operación. Han existido fallas en la planeación de los estudios y diseños.</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</si>
  <si>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</si>
  <si>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</si>
  <si>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</si>
  <si>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</si>
  <si>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 xml:space="preserve">No estructuración de la hoja de ruta para la culminación de las obras de los tres proyectos estratégicos.
</t>
  </si>
  <si>
    <t>La ADR en las vigencias 2019 y 2020, no ha tramitado recursos para la validación y revisión técnica y financiera de los costos de los estudios y diseños de las obras pendientes de construir, con excepción del proyecto Tesalia – Paicol</t>
  </si>
  <si>
    <t xml:space="preserve">Deficiencias existentes en la armonización de acciones encaminadas a determinar la viabilidad y terminación de los proyectos, iniciando con las acciones y gestión que debe hacer la Agencia.
</t>
  </si>
  <si>
    <t>Ausencia de la hoja de ruta</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</si>
  <si>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</si>
  <si>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</si>
  <si>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</si>
  <si>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</si>
  <si>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</si>
  <si>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</si>
  <si>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</si>
  <si>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</si>
  <si>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</si>
  <si>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</si>
  <si>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</si>
  <si>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</si>
  <si>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</si>
  <si>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</si>
  <si>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Fortalecimiento en la estructuración de estudios previos, en el capítulo de análisis del sector y estudio de mercado para contratos relacionados con adecuación de tierras.</t>
  </si>
  <si>
    <t xml:space="preserve">La Vicepresidencia de Integración Productiva, DAT ajustará los estudios previos, en el capítulo de análisis del sector y estudio de mercado para los contratos que se suscriban en el área de adecuación de tierras. </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</si>
  <si>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</si>
  <si>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</si>
  <si>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</si>
  <si>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</si>
  <si>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</si>
  <si>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</si>
  <si>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</si>
  <si>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</si>
  <si>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</si>
  <si>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</si>
  <si>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</si>
  <si>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</si>
  <si>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</si>
  <si>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Solicitud de coordinación interinstitucional al MADR</t>
  </si>
  <si>
    <t>La Vicepresidencia de Integración Productiva - Dirección de Adecuación de Tierras,  proyectará comunicación  al MADR solicitando su coordinación interinstitucional para concretar el documento final de hoja de ruta, ajustado a la realidad nacional; lo anterior, como cabeza del sector agropecuario y líder de la política de adecuación de tierras.</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</si>
  <si>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</si>
  <si>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</si>
  <si>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Vicepresidencia de Integración Productiva - Dirección de Adecuación de Tierras</t>
  </si>
  <si>
    <t>Estudios y diseños actualizados</t>
  </si>
  <si>
    <t>Documento de hoja de ruta definitivo</t>
  </si>
  <si>
    <t xml:space="preserve">Mesas de trabajo trimestrales </t>
  </si>
  <si>
    <t xml:space="preserve">4 Mesas de trabajo trimestrales </t>
  </si>
  <si>
    <t>Estudios previos ajustados.</t>
  </si>
  <si>
    <t>Informe técnico del profesional</t>
  </si>
  <si>
    <t>Contrato de transporte</t>
  </si>
  <si>
    <t xml:space="preserve">Estudios y diseños actualizados
</t>
  </si>
  <si>
    <t>Oficios de solicitud de recursos o ficha de inversión</t>
  </si>
  <si>
    <t>Documentos de hoja de ruta definitivos</t>
  </si>
  <si>
    <t>Comunicación</t>
  </si>
  <si>
    <t xml:space="preserve">La Vicepresidencia de Gestión Contractual realizó una verificación aleatoria de la documentación publicada en el SECOP I de 417 contratos suscritos durante la vigencia 2019 de prestación de servicios profesionales y de apoyo a la gestión. Para esta verificación se tuvieron en cuenta los siguientes documentos contractuales:
- Estudios Previos
- Minuta del Contrato.
- Acta de Inicio.
- Certificado de inexistencia o insuficiencia de personal.
</t>
  </si>
  <si>
    <t>Mediante correo electrónico del 19 de diciembre de 2019, la Vicepresidencia de Gestión contractual allegó informe de las actividades realziadas con el objetivo de subsanar la situación evidenciada en el presente hallazgo, indicando además las razones por las cuales la cuasa del hallazgo hoy en día se encuentra subsanada:   
"(...) A partir del año 2017, la ADR empezó a utilizar la plataforma SECOP II, para la publicación de los procesos de contratación de la entidad, esta nueva versión del SECOP pasa de la simple publicidad a ser una plataforma transaccional que permite a Compradores y Proveedores realizar el Proceso de Contratación en línea.
El SECOP II asegura la trazabilidad y la transparencia de la Gestión contractual, por lo que todas las actuaciones realizadas en el mismo, tanto por parte de los proveedores, como por parte de la Agencia, deben realizarse en tiempo real de forma lineal en el tiempo, respetando los términos establecidos en la Ley y los cronogramas del proceso de selección. Por temas de trazabilidad electrónica cuando se supera una fase o etapa dentro de la plataforma en un Proceso de contratación la misma queda fija en el expediente y no es modificable.
Es así como todo el expediente contractual tanto físico como electrónico debe reposar en la plataforma y la misma está diseñada para dejar la trazabilidad de todo lo que se realice en ella, con el fin de dar la seguridad de que todo queda allí registrado.
Para el caso concreto de la presentación y respuesta de las observaciones, los oferentes pueden enviar observaciones a los Documentos del Proceso (pliegos de condiciones), al informe de evaluación y al informe de selección a través de “Observaciones a los Documentos del Proceso” y “Notificaciones” que están disponibles en el área de trabajo del Proceso".
Por lo anterior la Oficina de Control Interno considera que se realizaron las gestiones (tanto preventivas como correctivas) para subsanar lo observado por el Ente de Control, así mismo que, con la entrada en funcionamiento de la plataforma SECOP II se mitiga las situaciones observadas por el ente de control fiscal.</t>
  </si>
  <si>
    <t>Mediante Correo electrónico del 2 de septiembre de 2019  la Secretaría General allegó comprobante manual N° 10091 aprobado el 16 de julio de 2019, cuya descripción señala: “SE REGISTRA COMPROBANTE DE AJUSTE DEL HALLAZGO 1 - DE LA EJECUCION REZAGO PRESUPUESTAL CON PAGO LIQUIDO CERO, DANDO ALCANCE A LA SOLICITUD DE LA MESA DE TRABAJO CON LA CGN Y EN RESPUESTA SEGÚN ACTA DE REUNION DE ASESORIA Y ASISTENCIA TECNICA CONTABLE EL DIA 02 DE JULIO DE 2019”.
El 18 de diciembre de 2019, la Dirección Financiera de la Secretaría General, mediante correo electrónico suministró soporte del Acta de Reunión celebrada con la Contaduría General en la que para este hallazgo “(…)se concluye que debe cancelar el pasivo registrado en la Subcuenta 249032 Cheques no cobrados por reclamar por $36.548.040.589 contra la Cuenta del patrimonio de resultados de ejercicios anteriores, en aplicación del numeral 4.3 Corrección de errores de periodos anteriores del Capitulo V. NORMAS PARA LA PRESENTACIÓN DE ESTADOS FINANCIEROS del Marco Normativo para Entidades de Gobierno,”
Se observó registro de información en la nota N° 11 "CUENTAS POR PAGAR" de las notas de carácter específico a los estados financieros a junio 30 de 2019,  publicadas en la página web de la ADR en el link: https://www.adr.gov.co/atencion-al-ciudadano/transparencia/Paginas/estados-financieros-2019.aspx</t>
  </si>
  <si>
    <t>La Oficina de Control Interno obtuvo evidencia de soportes que acreditan la ejecución de la acción propuesta. Así mismo se observó que las mismas estan orientadas a corregir y/o subsanar la situación descrita por el Ente de Control Fiscal en su informe de auditoría.</t>
  </si>
  <si>
    <t>Expediir Documento Orientador para focalizar la distribución de los recursos de cofinanciación conforme a los lineamientos de las vigencias 2018 adoptados por el Consejo Drrecitvo de la ADR, en el marco del Ordenamiento de la Producción, Agricultura por Contrato y Adecuación de Tierras</t>
  </si>
  <si>
    <t>La Vicepresidencia de Integración Productiva informó que se emitieron las circulares 077 el 09 de julio de 2019 y 079 del 11 de julio de 2019, mediante las cuales se socializó los documentos orientadores para la aplicación de los lineamientos establecidos en el acuerdo de distribución de recursos de cofinanciación de las vigencias 2018 y 2019.
En las mencionadas circulares se exalta que para los recursos de la vigencias 2018 y 2019  para la cofinancación de PODAR, el consejo Directivo Profirió los acuerdos N° 009 de 2018 y 005 de 2019 (respectivamente para cada vigencia), por los cuales se aprueba la distribución anual de los recursos para la cofinanciación de los proyectos integrales de desarrollo agropecuario y rural con enfoque territorial para la vigencia 2018 y 2019.</t>
  </si>
  <si>
    <t>La Oficina de Control Interno observó la socialización de los documentos orientadores para la aplicación de los lineamientos establecidos en el acuerdo de distribución de recursos de cofinanciación de las vigencias 2018 y 2019, mediante circulares ADR N° 077 y 079 de 2019, en áras de armonizar las actividades tendientes a la efectiva estructuración, evaluación, calificación y aprobación de los PIDAR.
Así mismo se observó la aplcación de las mencionadas circulares en la expedición de Resoluciones de cofinanciación de PIDAR, ejemplo de ello, Resolución 0579 y 0580 del 26 de agosto de 2019.</t>
  </si>
  <si>
    <t xml:space="preserve">La Vicepresidencia de Integración Productiva determinó que los proyectos en mención, se vienen implementando en el marco del convenio 197-2016 suscrito entre Agencia de Desarrollo Rural y Oficina de Naciones Unidas contra la Droga y el Delito - UNDOC-. Es importante establecer que la UNODC realizó las verificaciones documentales, diagnóstico organizacional, evaluación de la organización lo que permitió definir la pertinencia del ejecutor sugerido. Es importante establecer que la UNODC realizó las verificaciones documentales, diagnóstico organizacional, evaluación de la organización lo que permitió definir la pertinencia del ejecutor sugerido. No obstante lo anterior, la ADR adoptó un nuevo mecanismo de ejecución de recursos de manera directa.  
De lo anterior se entrega como soporte copia de la Resolución 593 del 19 de agosto de 2019 y del procedimiento PR-IMP-002 "Ejecución de proyectos integrales de desarrollo agorpecuario y rural con enfoque territorial a través de la modalidad directa". </t>
  </si>
  <si>
    <t>No obstante lo anterior, la ADR expidió la Resolución 593 del 19 de agosto de 2019  "Por la cual se aprueba el modelo de operación para la ejecución de los proyectos integrales de desarrollo agropecuario y y rural con enfoque territorial y se dictan otras disposiciones", así mismo  el 4 de cotubre de 2019 la Entidad adoptó en su Sistema Integrado de Gestión el procedimiento PR-IMP-002 "Ejecución de proyectos integrales de desarrollo agorpecuario y rural con enfoque territorial a través de la modalidad directa". Lo anterior permite concluir que la situación de hecho evidenciada por el ente de control desaparece con la adopción de este nuevo modelo de operación para la implementación de PIDAR, por ende la Oficina de Control Interno considera se puede dar por cerrado el presente hallazgo.</t>
  </si>
  <si>
    <r>
      <t xml:space="preserve">PLAN DE MEJORAMIENTO SUSCRITO CON LA CGR CONSOLIDADO
AGENCIA DE DESARROLLO RURAL
CORTE: </t>
    </r>
    <r>
      <rPr>
        <sz val="8"/>
        <color theme="1"/>
        <rFont val="Calibri"/>
        <family val="2"/>
        <scheme val="minor"/>
      </rPr>
      <t>30 DE JUNIO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</si>
  <si>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</si>
  <si>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 xml:space="preserve">Cerrado </t>
  </si>
  <si>
    <t>La Vicepresidencia de Gestión Contractual manifestó que las justificaciones derivadas de las adiciones y prorrogas enviadas por los supervisores de los contratos y/o convenios para de la constitución de reservas presupuestales, se sometieron a revisión previa por parte de la Vicepresidencia de Gestión Contractual, examen que en algunos casos dieron lugar a observaciones, ajustes y devoluciones. De lo anterior se aportó trece (13) actas de reunión donde se registra la revisión de la justificación que dan lugar a la adición y/o prórroga enviadas por los supervisores; es de aclarar, que en la suscripción de dichas actas, no se contó con la participación de la Dirección Administrativa y Financiera debido a que esa dependencia para proceder con el registro de la reserva, es suficiente con la formalización del otrosí elaborado, el cual registra en su contenido la justificación que motiva la reserva previamente revisada por la mencionada Vicepresidencia.</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</si>
  <si>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</si>
  <si>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</si>
  <si>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</si>
  <si>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Coyaima,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</si>
  <si>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</si>
  <si>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Coyaima…””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Coyaima incumplió las obligaciones pactadas en las cláusulas quinta y sexta del contrato 857 y la interventoría contratada por el municipio de Coyaima, no desempeño sus funciones, según lo establecen los artículos 82, 83 y 84 de la Ley 1474”
Siendo contradictorio y teniendo mínimo espacio la ADR para su acción de mejora". </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</si>
  <si>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</si>
  <si>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</si>
  <si>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</si>
  <si>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t>Respecto a la presente acción es preciso indicar que como evidencia del avance reportado se allegó informe de la visita de seguimiento a dos (2) proyectos del departamento del Huila, así como un informe con el estado de 59 proyectos productivos transferidos por el extinto Incoder a la ADR.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</si>
  <si>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Si bien se observó la ejecución de la presente acción, el presente hallazgo consta de dos (2) acciones, de lo cual la acción número 2 se encuentra en proceso de ejecución.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</si>
  <si>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La ADR elaboró la hoja de ruta para la terminación del proyecto de Adecuación de Tierras Ranchería, en la cual se contemplan todas las inversiones ambientales que se deben realizar, incluida la del 1% (numeral 5.4 Inversiones Ambientales de Ley). Una vez se cuente con los estudios y diseños actualizados se conocerá el valor total de las obras faltantes sobre las cuales se liquidará  dicho porcentaje de inversión. A la fecha, se encuentran en estructuración  los estudios previos para la contratación de la consultoría en el marco de la cual se realizará al actualización mencionada.</t>
  </si>
  <si>
    <t>Cumplida - Pendiente acciones adicionales</t>
  </si>
  <si>
    <t>Abierta - dentro de los terminos</t>
  </si>
  <si>
    <t>Cumplida - Pendiente efectividad</t>
  </si>
  <si>
    <t>abierta - vencida</t>
  </si>
  <si>
    <t>La Oficina de Control Interno observó la formalización de apoyos a la supervisión de siete (7) convenios suscritos por la ADR para fortalecer el seguimiento a las actividades contratadas en los aspectos técnicos, jurídicos y financieros.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</si>
  <si>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No se obtuvo evidencia de la ejecución de la acción propuesta para el presente hallazgo, no obstante, el presente hallazgo presenta acciones cuya fecha de finalización registra a 31 de diciembre de 2020. La Oficina de Control Interno considera pertinente continuar con el seguimiento del presente hallazgo.</t>
  </si>
  <si>
    <t>La dependencia responsable de la ejecución de las acciones propuestas para el presente hallazgo no reportó avances a la fecha de la realización del presente de seguimiento.</t>
  </si>
  <si>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t>
  </si>
  <si>
    <t>No se obtuvo evidencia de la ejecución de la acción propuesta para el presente hallazgo, no obstante, el presente hallazgo presenta acciones cuya fecha de finalización registra a 31 de julio de 2020.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</si>
  <si>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mayo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</si>
  <si>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31 de agosto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</si>
  <si>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junio de 2022. La Oficina de Control Interno considera pertinente continuar con el seguimiento del presente hallazgo.</t>
  </si>
  <si>
    <t>La Agencia de Desarrollo Rural (ADR) el 9 de junio de 2020 se llevó a cabo la sesión quinta del Consejo Directivo de la Agencia de Desarrollo Rural, en la cual se realizó la presentación y aprobación del proyecto de Acuerdo "Por el cual se modifica el Acuerdo 010 de 2019". 
Según lo manifestado por la Dirección de Talento Humano, posterior a esta labor, se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</si>
  <si>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No obstante, se considera que es necesario seguir realizando seguimiento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motivo por el cual se asigna un porcentaje de avance del 20%.</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</si>
  <si>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</si>
  <si>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considera que, si bien se han adelantado gestiones adicionales a las propuestas para el presente hallazgo encaminadas a corregir lo evidenciado por la CGR respecto a la inoperatividad de  los distritos de adecuación de tierras, así como gestión en la atención de requerimientos interpuestos por asociaciones de usuarios,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</si>
  <si>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Si bien se evidenció la realización de actividades encaminadas a sensibilizar sobre el Uso Eficiente del Agua en los Distritos de Adecuación de Tierras, al igual que se observó gestión respecto a la atención de requerimientos interpuestos por asociaciones de usuarios, es de precisar que el objetivo de la presente acción es fortalecer a estas asociaciones que administran distritos de riego en aspectos administrativos, financieros, de cartera, técnicos, ambientales y/o jurídicos, y controlar que todos los distritos cuenten con sus respectivo  programas para el uso eficiente y ahorro del agua- PUEAA.Por ende, es necesario la ejecución de la acción respecto al acompañamiento y seguimiento a las acciones ejecutadas por los Distritos de Adecuación de Tierras.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</si>
  <si>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La Vicepresidencia de Integración Productiva manifestó que el Consejo Directivo de la ADR aprobó PAC de recursos propios por valor de 200 millones, los cuales serán destinados para actualización del RGU de los Distritos Repelón y Santa Lucía (Atlántico) y Montería – Mocarí (Córdoba) (Posible adición Contrato 665 de 2019). No obstante lo anterior, no se allegó soporte de dicha afirmación.</t>
  </si>
  <si>
    <t>No se obtuvo evidencia de la ejecución de la acción presente acción; no obstante, esta contempla como fecha de finalización  el 31 de julio de 2020. La Oficina de Control Interno considera pertinente continuar con el seguimiento del presente hallazgo.</t>
  </si>
  <si>
    <t>La Oficina de Control Interno analizó el documento entregado como avance para la presente acción, observando que el mismo no guarda correspondencia alguna con la acción propuesta. Por lo tanto se debe continuar realizando seguimiento a la presente acción, la cual  contempla como fecha de finalización  el 31 de julio de 2020</t>
  </si>
  <si>
    <t>La Oficina de Control Interno en el presente seguimiento no obtuvo evidencia del Acta de Comité del 5 de diciembre de 2019, así como de la Resolución de la prescripción de cartera de los 40 predios que se mencionaron en el seguimiento realizado con corte a 31 de diciembre de 2019 o de otras actuaciones adelantadas. Adicionalmente se recomienda se priorice su ejecución por cuanto la misma se encuentra vencida.</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</si>
  <si>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No obstante lo anterior, el presente hallazgo contempla dos (2) acciones, de las cuales una se encuentra abierta sin ejecución.</t>
  </si>
  <si>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Por las anteriores situaciones, la Oficina de Control Interno considera que las acciones emprendidas no han sido efectivas, por lo cual se mantiene abierto el hallazgo, y se insta a los responsables del mismo proponer nuevas acciones, tanto correctivas como preventivas, que conlleven a subsanar la causa que da origen a este hallazgo. </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</si>
  <si>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</si>
  <si>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Teniendo en cuenta que el pasado,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Adicionalmente, se ha venido participando en las mesas técnicas de actualización a los procedimientos que intervienen o se relacionan con el nuevo reglamento de PIDAR.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Con corte a 30 de junio de 2020, se llevó a cabo la actualización de los siguientes procedimientos:
1. Fortalecimiento a la Asociatividad (PR-PPA-002) Versión 3 aprobada el 30 de junio de 2020.
2. Monitoreo, Seguimiento y Control de los Proyectos Integrales de Desarrollo Agropecuario y Rural (PR-SCP-001) Versión 3 aprobada el 30 de junio de 2020.
3. EJECUCIÓN DE LOS PROYECTOS INTEGRALES DE DESARROLLO AGROPECUARIO Y RURAL CON ENFOQUE TERRITORIAL EN EL MARCO DE CONVENIOS DE COOPERACIÓN. (PR-IMP-001) aprobada la versión 8 el 23 de diciembre 2019</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</si>
  <si>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t>
    </r>
  </si>
  <si>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</si>
  <si>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t>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t>
  </si>
  <si>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</si>
  <si>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t>
    </r>
    <r>
      <rPr>
        <b/>
        <sz val="8"/>
        <color rgb="FFFF0000"/>
        <rFont val="Calibri"/>
        <family val="2"/>
        <scheme val="minor"/>
      </rPr>
      <t xml:space="preserve">A la fecha se cuenta con 29 proyectos cerrados </t>
    </r>
  </si>
  <si>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color rgb="FFFF0000"/>
        <rFont val="Calibri"/>
        <family val="2"/>
        <scheme val="minor"/>
      </rPr>
      <t xml:space="preserve">
Se cuenta con un listado y/o documento que relacione los proyectos que a la fecha se encuentran cerrados frente a su totalidad, para determinar un avance porcentual?</t>
    </r>
  </si>
  <si>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
Se debe precisar que la CGR, a través de su informe CGR-CDSA-887 auditoría Financiera vigencia 2019, en su hallazgo N° 19 "Prescripción de deudas en distritos de adecuación de tierras",  observó situaciones similares a las contempladas en el presente hallazgo, relacionadas con la falta de gestión sobre la cartera, para razón por la cual la Entidad debe articuladamente a través de las dependencias que intervienen en este proceso, adoptar medidas correctivas y preventivas que conlleven a buscar una solución de raíz, para evitar la prescripción de cartera.</t>
  </si>
  <si>
    <t>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y controles adicionales que se tienen al respecto.</t>
  </si>
  <si>
    <t>La dependencia responsable de la ejecución de las acciones propuestas para el presente hallazgo, no reportó avances a la fecha de la realización del presente seguimiento.</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</si>
  <si>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y/o desembolso de recursos sin evidenciar ejecución.</t>
  </si>
  <si>
    <t>La dependencia responsable de la ejecución de las acciones propuestas para el presente hallazgo, no reportó avances a la fecha de la realización del presente seguimiento.
En materia de efectividad sería pertinente indicar que medidas existen al interior de la ADR en lo relacionado con rendimientos financieros, así como controles relacionados con la entrega de recursos previa valoración de cumplimiento de lo pactado contractualmente.</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</si>
  <si>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prohibidos normativamente.</t>
  </si>
  <si>
    <t xml:space="preserve">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t>
  </si>
  <si>
    <t>La dependencia responsable de la ejecución de las acciones propuestas para el presente hallazgo, no reportó avances a la fecha de la realización del presente seguimiento.
En materia de efectividad, posterior a la ejecución de la acción, sería pertinente indicar si se tiene certeza de la devolución de los recursos por concepto de rendimientos al Tesoro Nacional y controles adicionales que se tienen al respecto.</t>
  </si>
  <si>
    <t>En el presente seguimiento, los responsables de la acción de mejoramiento no presentaron avance, por lo cual se concluye que las actuaciones evidenciadas en el seguimiento anterior, es lo único existente a la fecha. Dichas actividades son:
Mediante correo electrónico del 11 de julio de 2019 se remitió al interventor el informe de auditoría para que presentara informe sobre el particular.
Por otra parte, se suministró Memorando de radicación de solicitud de liquidación del Contrato 939 de 2014.</t>
  </si>
  <si>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</si>
  <si>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</si>
  <si>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Teniendo en cuenta que no se presentó actividades adicionales respecto al hallazgo en el presente seguimiento, se mantiene la posición de la Oficina de Control Interno, respecto a que en lo aportado como avance,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</si>
  <si>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Teniendo en cuenta que no se presentó actividades adicionales respecto al hallazgo en el presente seguimiento, se mantiene la posición de la Oficina de Control Interno, respecto a que, si bien se observó el requerimiento realizado a la interventoría por el supervisor del contrato 938 de 2014,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</si>
  <si>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 xml:space="preserve">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t>
  </si>
  <si>
    <t>En el presente seguimiento, los responsables de la acción de mejoramiento no presentaron avance, por lo cual se concluye que las actuaciones evidenciadas en el seguimiento anterior, es lo único existente a la fecha. Dichas actividades son:
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</si>
  <si>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Teniendo en cuenta que no se presentó actividades adicionales respecto al hallazgo en el presente seguimiento, se mantiene la posición de la Oficina de Control Interno, respecto a que, 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</si>
  <si>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En el presente seguimiento, 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</si>
  <si>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t>
  </si>
  <si>
    <t>El 23 de diciembre de 2019, se aprobó la versión 8 del procedimiento "EJECUCIÓN DE LOS PROYECTOS INTEGRALES DE DESARROLLO AGROPECUARIO Y RURAL CON ENFOQUE TERRITORIAL EN EL MARCO DE CONVENIOS DE COOPERACIÓN" (PR-IMP-001).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</si>
  <si>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t>
  </si>
  <si>
    <t>La Oficina de Control Interno no obtuvo evidencia del informe Técnico de avance en el cierre de proyectos conforme se estableció en la acción propuesta.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se insta a analizar las situaciones observadas por la Oficina de Control Interno y tomar medidas correctivas al respecto.</t>
  </si>
  <si>
    <t>En el presente seguimiento, los responsables de la acción de mejoramiento no presentaron avance, por lo cual se concluye que las actuaciones evidenciadas en el seguimiento anterior, es lo único existente a la fecha. Dichas actividades son:
Se conformó equipo para  continuar la estructuración del programa.  
Se estructuró el documento  "PROGRAMA DE FORTALECIMIENTO Y ACOMPÑAMIENTO PARA ASOCIACIONES DE USUARIOS DE DISTRITOS DE ADECUACIÓN DE TIERRAS", el cual se encuentra en revisión.</t>
  </si>
  <si>
    <t>Teniendo en cuenta que no se presentó actividades adicionales respecto al hallazgo en el presente seguimiento, se mantiene la posición de la Oficina de Control Interno, respecto a que,  se cuenta con documento  "PROGRAMA DE FORTALECIMIENTO Y ACOMPÑAMIENTO PARA ASOCIACIONES DE USUARIOS DE DISTRITOS DE ADECUACIÓN DE TIERRAS"  no obstante el mismo se encuentra en proceso de revisión.
Por lo anterior, la Oficina de Control Interno considera se debe continuar con el seguimiento al presente hallazgo, hasta tanto se culminen en su totalidad las acciones propuestas y se observe su aplicación, precisando que la presente acción se encuentra vencida.</t>
  </si>
  <si>
    <t>Teniendo en cuenta lo manifestado por los responsables de la ejecución de la acción de mejoramiento, es estima que en julio se aprueben los estudios previos para iniciar el proceso contractual de la elaboración de estudios y diseños de los tres (3) proyectos estratégicos de Adecuación de Tierras.
Teniendo en cuenta lo anterior, la Oficina de Control Interno considera pertinente continuar con el seguimiento al presente hallazgo.</t>
  </si>
  <si>
    <t>1 Visitas al territorio donde se identifiquen las características reales del territorio,  Cambios de predio y beneficiarios, presentación de informes y solicitud de ajuste o modificaciones de acuerdo al procedimiento de implementación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</si>
  <si>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</si>
  <si>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</si>
  <si>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t xml:space="preserve">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</si>
  <si>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</si>
  <si>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Modificación al plan de inversiones del proyecto Col/K53 (ADR) Omisión al procedimiento Implementación de los Proyectos Integrales de Desarrollo Agropecuario y Rural con Enfoque Territorial</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</si>
  <si>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</si>
  <si>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</si>
  <si>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</si>
  <si>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r>
      <t>Si bien, en el mencionado informe se observó la existencia de un aparte con los resultados del inventario forestal,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</si>
  <si>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informey que redundan en el hallazgo, se hace necesario conocer el informe presentado por el interventor y/o la aprobación de estos informes por parte de la ADR.</t>
    </r>
  </si>
  <si>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</si>
  <si>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 xml:space="preserve">cerrado </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</si>
  <si>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t>
    </r>
  </si>
  <si>
    <t>Si bien se observaron gestiones realizadas por la entidad para la elaboración del manual / Procedimiento, a la fecha del presente seguimiento se cuenta con  una versión en borrador de dicho instrumento, por ende, esta oficina considera se debe continuar realizando seguimiento al presente hallazgo, hasta tanto se evidencie el mismo en una versión definitiva y aprobada por la instancia correspondiente y se lleve a su aplicación.</t>
  </si>
  <si>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t>
    </r>
  </si>
  <si>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</si>
  <si>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</si>
  <si>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</si>
  <si>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t>
    </r>
  </si>
  <si>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t>
    </r>
  </si>
  <si>
    <t>De acuerdo con la información reportada, se generaron tres (3) reportes trimestrales de los caudales captados, de los cuatro (4) reportes propuestos, por consiguiente se asigna porcentaje de avance del 75% (3/4).  
Es pertinente continuar con el seguimiento a la ejecución de la presente acción, hasta tanto se culminen las actividades propuestas.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</si>
  <si>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</si>
  <si>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</si>
  <si>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t>
  </si>
  <si>
    <t>Por para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t>
  </si>
  <si>
    <t xml:space="preserve">Como avance frente a la presente acción, la Vicepresidencia de Integración Productiva informó que se realizó lo siguiente:
- Visita de seguimiento realizada el 2 al 4 de marzo a los proyectos del Huila, PDR-HUI-ARG-01, y PDR14-HUI-ARG-06-D, (se anexa informe de comisión No. 360 del Contratista Héctor Raúl Tovar).
Proyectos del Huila, PDR-HUI-ARG-01, se ha realizado seguimiento por Videoconferencia dos reuniones de seguimiento, ( Abril 17 y Junio 18 ) en las cuales se puede evidenciar cumplimientos parciales de los compromisos, pero en esencia es mínimo el avance, con lo cual no se puede hacer cierre de dicho proyecto, ya que faltan actividades esenciales para ese fin.  (No se suministra soporte alguno).
- Proyectos de Caldas : PAREL 205-ACUI-007 de Aguadas y PAREL2015-ACUI-012 de Supia, ya están cerrados, por lo que solicito a la UTT adelantar el  soporte documental, enviándoles el Formato F21-Informe de Cierre Financiero y avance Físico del proyecto (No se suministra soporte alguno).
- Se suministró archivo con el estado de 59 proyectos con corte a 20 de junio de 2020.
-Informe Estado Plan de Choque Proyectos a cargo de la UTT N° 4 - Cúcuta.
- Conforme a lo dispuesta en la Decreto Presidencial No. 457 del 22 de marzo de 2019 expedida por la Presidencia de la República, relacionada con el Aislamiento Preventivo Obligatorio., no se han podido adelantar visitar de verificación en sitio para lo cual desde nivel se ha realizado seguimiento a las UTT.
</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</si>
  <si>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No obstante lo anterior, la Oficina de Control Interno no obtuvo soporte alguna que permitiera evidenciar el cumplimiento de dicha actividad, por lo cual no se concede porcentaje de avance para la acción.</t>
  </si>
  <si>
    <r>
      <t>La Vicepresidencia de integración Productiva manifestó que</t>
    </r>
    <r>
      <rPr>
        <i/>
        <sz val="8"/>
        <rFont val="Calibri"/>
        <family val="2"/>
        <scheme val="minor"/>
      </rPr>
      <t xml:space="preserve"> "Del análisis del informe de auditoria y demás se establece que entre los años 2013 y 2014, el INCODER desarrolló el Programa de Servicios Complementarios que tuvo como objetivo general:  fortalecer, capacitar y apoyar a las organizaciones de usuarios de distritos de adecuación de tierras, con el propósito de reactivar y/o rediseñar las actividades agrícolas y pecuarias, promoviendo el desarrollo productivo de manera eficiente y sostenible, el fortalecimiento empresarial y social del distrito, para garantizar la obtención de mayores y mejores niveles de desarrollo económico y social para la población.
Este programa se desarrolló a través de contratos que ya finalizaron y se liquidaron, en su momento, por el INCODER, por tanto no se puede establecer una acción me mejora al respecto".
</t>
    </r>
    <r>
      <rPr>
        <sz val="8"/>
        <rFont val="Calibri"/>
        <family val="2"/>
        <scheme val="minor"/>
      </rPr>
      <t xml:space="preserve">
No obstante lo anterior, no se observó actividades ejecutadas por la ADR, relacionadas con la acción propuesta.</t>
    </r>
  </si>
  <si>
    <t>Una vez analizado lo manifestado por la Vicepresidencia de Integración Productiva frente al hallazgo, la Oficina de Control Interno considera que se debe continuar realizando seguimiento al presente hallazgo, por cuanto no se aportaron avances relacionados con la acción propuesta, pues se busca sustentar las actividades desarrolladas por el extinto INCODER, no obstante, estas afirmación no van a lugar en estas instancias, así como se debe tener presente que la ADR tiene dentro de sus procesos la prestación y Apoyo del Servicio Público de Adecuación de Tierras, por lo cual se considera que la acción planteada debe ser ejecutada, a fin de fortalecer las asociaciones que administran Distritos de Adecuación de Tierras</t>
  </si>
  <si>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del año 2019,  se expidieron respuestas a un estimado de 434 requerimientos de asociaciones de usuarios de adecuación de tierras, denotando efectividad en las acciones adelantadas.</t>
  </si>
  <si>
    <t>La Oficina de Control Interno observó:
Que en el Sistema integrado de Gestión (Isolucion) que el proceso Prestación y Apoyo del Servicio Público de Adecuación de Tierras cuenta con dos indicadores de gestión denominados "Asociaciones de usuarios de distritos de adecuación de tierras capacitadas " y "Distritos de adecuación de tierras acompañados en la prestación del servicio público" (los cuales se encuentran alineados con el plan de acción de la ADR para la vigencia 2020), cuyo producto conllevaría a atacar la causa del presente hallazgo. No obstante, la validez de su cumplimiento se daría una vez se evidencie la ejecución de los indicadores al 100%.
Se evidenció gestión respecto a la atención de requerimientos interpuestos por asociaciones de usuarios,  no obstante,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</si>
  <si>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r>
      <rPr>
        <b/>
        <sz val="8"/>
        <rFont val="Calibri"/>
        <family val="2"/>
        <scheme val="minor"/>
      </rPr>
      <t>SEGUNDO SEMESTRE 2019:</t>
    </r>
    <r>
      <rPr>
        <sz val="8"/>
        <rFont val="Calibri"/>
        <family val="2"/>
        <scheme val="minor"/>
      </rPr>
      <t xml:space="preserve">
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
</t>
    </r>
    <r>
      <rPr>
        <b/>
        <sz val="8"/>
        <rFont val="Calibri"/>
        <family val="2"/>
        <scheme val="minor"/>
      </rPr>
      <t xml:space="preserve">PRIMER SEMESTRE 2020:
</t>
    </r>
    <r>
      <rPr>
        <sz val="8"/>
        <rFont val="Calibri"/>
        <family val="2"/>
        <scheme val="minor"/>
      </rPr>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en el año 2019,  se expidieron respuestas a un estimado de 434 requerimientos de asociaciones de usuarios de adecuación de tierras, denotando efectividad en las acciones adelantadas.</t>
    </r>
  </si>
  <si>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</si>
  <si>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r>
      <t xml:space="preserve">La Vicepresidencia de Integración Productiva manifestó que, </t>
    </r>
    <r>
      <rPr>
        <i/>
        <sz val="8"/>
        <rFont val="Calibri"/>
        <family val="2"/>
        <scheme val="minor"/>
      </rPr>
      <t>"Buscando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  el plan de acción de la Dirección de Adecuación de Tierras,  vigencia 2020, contempla la realización de actividades de educación informal para las asociaciones de usuarios de distritos de adecuación de tierras, como:  capacitaciones, foros o escuelas de campo, con el fin de fortalecer la administración, operación y conservación de los distritos".</t>
    </r>
    <r>
      <rPr>
        <sz val="8"/>
        <rFont val="Calibri"/>
        <family val="2"/>
        <scheme val="minor"/>
      </rPr>
      <t xml:space="preserve">
No obstante lo anterior, no se observó avance relacionado bien sea con el cumplimiento de las actividades contempladas en el plan de acción 2020  o de la acción propuesta para el presente hallazgo.</t>
    </r>
  </si>
  <si>
    <r>
      <rPr>
        <b/>
        <sz val="8"/>
        <rFont val="Calibri"/>
        <family val="2"/>
        <scheme val="minor"/>
      </rPr>
      <t>SEGUNDO SEMESTRE 2019:</t>
    </r>
    <r>
      <rPr>
        <sz val="8"/>
        <rFont val="Calibri"/>
        <family val="2"/>
        <scheme val="minor"/>
      </rPr>
      <t xml:space="preserve">
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diagnóstico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asignada).
</t>
    </r>
    <r>
      <rPr>
        <b/>
        <sz val="8"/>
        <rFont val="Calibri"/>
        <family val="2"/>
        <scheme val="minor"/>
      </rPr>
      <t>PRIMER SEMESTRE 2020</t>
    </r>
    <r>
      <rPr>
        <sz val="8"/>
        <rFont val="Calibri"/>
        <family val="2"/>
        <scheme val="minor"/>
      </rPr>
      <t xml:space="preserve">:
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t>
    </r>
  </si>
  <si>
    <t>Se elaboró ficha predial que incluye concepto jurídico de viabilidad de actualización de RGU.
No obstante lo anterior, el archivo carece de información así como de firmas. Por otra parte no se observa específicamente el concepto relacionado con la autorización para actualización del RGU.</t>
  </si>
  <si>
    <t>La Vicepresidencia de Integración Productiva indicó que, en la vigencia 2019 se realizó capacitación a los operarios de los Distritos de Adecuación de Tierras Repelón y Santa Lucía (Atlántico) y Montería - Mocaría y La Doctrina (Córdoba).
No obstante lo anterior, la Oficina de Control Interno obtuvo evidencia únicamente de la capacitación realizada a los operarios del Distrito de Adecuación de Tierras Repelón, la cual se realizó el 13 de septiembre de 2019, razón por la cual se concede un porcentaje de avance del 17% basados en que son seis (6) capacitaciones de las cuales se evidenció la realización de una de ellas.</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</si>
  <si>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2020.</t>
  </si>
  <si>
    <t>La Oficina de Control Interno observó que los responsables de ejecutar la acción dieron cumplimiento a la emisión de directriz a través de la circular 057 de 2020, documento interiorizado el 19 de junio de 2020 a todos lo funcionarios y contratistas de la ADR.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</si>
  <si>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</si>
  <si>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La Oficina de Control Interno observó que el 16 de  junio de 2020 se realizó la socialización de la actualización del procedimiento PR-GOC-001, aprobada el 12 de junio de 2020. Respecto al procedimiento PR-DER-006 aprobado el 6 de julio de 2020, se informó que la socialización se encuentra en proceso.
No obstante, se debe precisar que tal como se indicó anteriormente, dichos procedimientos se encuentran disponibles en el Sistema Integrado de Gestión (Isolución).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</si>
  <si>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No obstante,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</si>
  <si>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</si>
  <si>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</si>
  <si>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La ADR realizó las hojas de ruta de los TRES (3) proyectos estratégicos de Adecuación de Tierras, los cuales fue presentada al MADR, UPRA y DNP, entidades participantes del proceso y quienes presentaron observaciones a las mismas. De esta manera, durante la vigencia 2020 se continuó con la  realización de mesas de trabajo para su reorganización y complementación.</t>
  </si>
  <si>
    <t>Si bien se evidenció la formulación de la Hoja de Ruta para los tres (3) Proyectos Estratégicos de Adecuación de Tierras, se entiende que estos documentos aun están en proceso de ajuste para aprobación de las instancias correspondientes, por lo cual, si bien se cumplió con la actividad propuesta, la oficina de Control Interno considera que se debe continuar con el seguimiento al presente hallazgo, con el objetivo de contar con la versión final de la Hoja de Ruta de estos proyectos, que permita a la Entidad iniciar gestiones al respecto.</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</si>
  <si>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</si>
  <si>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t xml:space="preserve">La Oficina de Control Interno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 acción, la Agencia se encuentra trabajando en la actualización articulada de todos los procedimientos que intervienen en esta ruta PIDAR, por tanto, se considera que se debe continuar realizando seguimiento al hallazgo; hasta que se genere la adopción de los nuevos procedimientos involucrados en la ruta PIDAR, para evidenciar la aplicación efectiva del nuevo reglamento.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</si>
  <si>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</si>
  <si>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</si>
  <si>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</si>
  <si>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</si>
  <si>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t>La dependencia responsable de la ejecución de las acciones propuestas para el presente hallazgo, no reportó avances a la fecha de la realización del presente seguimiento.
En materia de efectividad, posterior a la ejecución de la acción, sería pertinente exponer si existen controles internos adicionales (ejemplo, apoyo a la supervisión), que conlleven a una revisión de la existencia de la documentación derivada de los contratos y/o convenios.</t>
  </si>
  <si>
    <t>La dependencia responsable de la ejecución de las acciones propuestas para el presente hallazgo manifestó no registraban avances a la fecha de la realización de la reunión de seguimiento. De igual forma indicó que "Se establece la necesidad de cambiar la acción de mejora para lograr efectividad".</t>
  </si>
  <si>
    <t>No se obtuvo evidencia de la ejecución de la acción propuesta para el presente hallazgo, por lo cual, la Oficina de Control Interno considera pertinente continuar con el seguimiento del presente hallazgo, cuya acción se encuentra vencida.
Adicionalmente, en virtud de lo manifestado respecto la necesidad de cambiar la acción de mejora, se sugiere adelantar las gestiones de análisis e identificación de aquellas actividades correctivas y preventivas que conllevarían a corregir la situación evidenciada en el hallazgo, y una vez realizado esto, iniciar su ejecución para que en próximos seguimientos ya se tengan resultados de avances para reportar.</t>
  </si>
  <si>
    <t>La dependencia responsable de la ejecución de las acciones propuestas para el presente hallazgo, no reportó avances a la fecha de la realización del presente seguimiento.
En materia de efectividad, se recomienda reforzar la acción propuesta para el presente hallazgo, con las acciones existentes para los hallazgos comunicados en el informe de auditoría CGR-CDSA-877 (cuyo propósito fue auditar los proyectos estratégicos) y para lo cual la entidad propuso acciones específicas para cada uno de  estos proyectos de Adecuación de Tierras.</t>
  </si>
  <si>
    <t>La dependencia responsable de la ejecución de las acciones propuestas para el presente hallazgo no reportó avances a la fecha de la realización del presente de seguimiento.
Es recomendable tener claro que la efectividad de la acción propuesta se medirá a partir de los resultados que se obtengan producto del requerimiento que se prevé realizar a la Vicepresidencia de Gestión Contractual.</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</si>
  <si>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
Ahora bien, en materia de efectividad, se recomienda reforzar la acción propuesta para el presente hallazgo, con las acciones existentes para los hallazgos comunicados en el informe de auditoría CGR-CDSA-877, cuyo propósito era auditar los proyectos estratégicos y para lo cual la entidad propuso acciones específicas para cada uno de  estos proyectos de Adecuación de Tierras, dentro de los que se encuentra Tesalia-Paicol.</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</si>
  <si>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</si>
  <si>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</si>
  <si>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</si>
  <si>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</si>
  <si>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</si>
  <si>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t>
  </si>
  <si>
    <t>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 causa de deficiencias en la calidad de lo entregado a lo beneficiarios, hecho que permite concluir que esta situación es reiterativa, por lo cual la Oficina de Control Interno considera que se debe continuar con el seguimiento al presente hallazgo, vuya acción se encuentra vencida.</t>
  </si>
  <si>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al carecer de actas de entrega a satisfacción y /o actas sin firmas por parte de los actores que acompañan el proceso de entrega, hechos que permiten concluir que esta situación es reiterativa, por lo cual la Oficina de Control Interno considera que se debe continuar con el seguimiento al presente hallazgo, Cuya acción se encuentra vencida.
Teniendo en cuenta lo anterior, hasta tanto no se apruebe el procedimiento y se adopte a través del sistema integrado de gestión, y se valide su aplicación y efectividad, la Oficina de Control Interno considera se debe mantener abierto el presente hallazgo.</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</si>
  <si>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Desde la Dirección de Acceso a Activos Productivos se ha realizado seguimiento a las UTT.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</si>
  <si>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se han realizado dos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El documento estratégico preliminar con la propuesta construida por la Dirección de Participación y Asociatividad, fue remitido para revisión y aprobación del despacho de la Vicepresidencia de Proyectos, y el mismo ha requerido de ciertos ajustes. Se espera que sea aprobado en el mes de julio de 2020 para iniciar su implementación.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Una de las principales dificultades que se debió afrontar fue la necesidad de reactivar la mesa de articulación interinsititucional con el MADR y promover escenarios de discusión, análisis, trabajo conjunto y definiciones en torno a la política ACFC. </t>
  </si>
  <si>
    <t>La Oficina de Control interno observó que se han emprendido gestiones encaminadas a subsanar la situación evidenciada por la Contraloría General de la República, de lo cual ya se cuenta con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preliminar de la  "Estrategia de atención de la población perteneciente a la Agricultura Campesina, Familiar y Comunitaria - ACFC, en el marco de lo establecido en la Resolución 464 de 2017".
No obstante lo anterior, teniendo en cuenta que el documento estratégico se encuentra en una versión preliminar la cual esta siendo objeto de ajustes finales para aprobación, y en el entendido que la  no existencia del mismo es la causa que dio origen al hallazgo, la Oficina de Control Interno considera pertinente continuar con el seguimiento al presente hallazgo, hasta tanto se obtenga la adopción formal del documento propuesto como acción de mejora.</t>
  </si>
  <si>
    <t>En el presente seguimiento, los responsables de la acción de mejoramiento no presentaron avance, por lo cual se concluye que las actuaciones evidenciadas en el seguimiento anterior (corte 31-dic-2019), es lo único existente a la fecha. Dichas actividades son:
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La no entrega de avances adicionales permite concluir que lo suministrado con corte a 31 de diciembre de 2019, a la fecha se encuentra desactualizado.</t>
  </si>
  <si>
    <t>Teniendo en cuenta que no se presentó actividades adicionales respecto al hallazgo en el presente seguimiento, se mantiene la posición de la Oficina de Control Interno, respecto a que, con corte a 31 de diciembre de 2019 se presentó Consolidado  de las Asociaciones de Usuarios, el  cual en su momento se encontraba en proceso de elaboración, y a la fecha del presente seguimiento no se suministró la versión actualizada del mismo. Por ende la Oficina de Control Interno considera se debe continuar con el seguimiento al presente hallazgo, hasta tanto se culminen en su totalidad las acciones propuestas y se observe su aplicación, precisando que la presente acción se encuentra vencida.</t>
  </si>
  <si>
    <t xml:space="preserve">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</si>
  <si>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</si>
  <si>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</si>
  <si>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 xml:space="preserve">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t>
  </si>
  <si>
    <t>En primera instancia, si bien se observó soportes de la realización de visitas a los predios que hacen parte del proyecto, de lo cual se emitió los dos (2) conceptos técnicos aportados, así como de igual forma se evidenció la formulación de la solicitud de ajuste y/o modificación del proyecto, llama la atención que la fecha de elaboración de estos documentos son anteriores a la fecha propuesta como acción de mejora. Por otra parte,  si bien se aportó las actas Comité Técnico de Gestión Local, lo cual evidencia la continuidad a la ejecución del proyecto, estas no registran el porcentaje de avance del proyecto, lo cual no permite medir el cumplimiento de la unidad de medida propuesta.
 Por lo anterior, la Oficina de Control Interno considera pertinente continuar el seguimiento al presente hallazgo, hasta tanto se observe el cumplimiento de la presente acción, la cual se encuentra vencida.</t>
  </si>
  <si>
    <t>Se allegaron soportes de las visitas realizadas a los predios que hacen parte del proyecto, de lo cual se emitió  dos (2) conceptos técnicos, así como de igual forma se evidenció la formulación de la solicitud de ajuste y/o modificación del proyecto y las actas del comité Técnico de Gestión Local realizadas en el marco de la implementación del PIDAR.
No obstante lo anterior no se observó evidencia relacionada con las mesas de trabajo propuestas y de los ajustes identificados en ellas que dieran lugar a la modificación del Procedimiento de implementación de proyectos Integrales, para evitar el incumplimiento de requisitos técnicos, acción que busca prevenir la reiteración de los hechos evidenciados por la Contraloría General de la República. Por lo anterior, la Oficina de Control Interno considera pertinente continuar el seguimiento al presente hallazgo, hasta tanto se observe el cumplimiento de la presente acción, la cual se encuentra vencida.</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</si>
  <si>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</si>
  <si>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</si>
  <si>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t>Si bien la Oficina de Control interno constató en el Sistema Integrado de Gestión (Isolucion) la actualización realizada al procedimiento PR-IMP-001 "Ejecución de los Proyectos Integrales de Desarrollo Agropecuario y Rural con Enfoque Territorial en el Marco de Convenio sde Cooperación", versión 8 aprobada el 23 de diciembre de 2019,  es preciso indicar que en las auditorías internas realizadas por la Oficina de Control Interno durante la Vigencia 2020 a las unidades Técnicas Territoriales, persisten observaciones relacionadas con la omisión y/o incumplimiento de requisitos en los procesos de ajustes y/o modificación, por lo cual, esta Oficina considera pertinente continuar con el seguimiento al presente hallazgo, y sugiere a los responsables de su ejecución adoptar medidas preventivas que conlleven a tener mayor observancia y control de las modificaciones a los PIDAR, que permitan determinar una valoración de impacto de dichos cambios sobre los proyectos.</t>
  </si>
  <si>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</si>
  <si>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</si>
  <si>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em material extraído del embalse.</t>
    </r>
  </si>
  <si>
    <r>
      <t>Con la entrega del documento "Informe Final Corte y Apeo Presa Zanja Honda" elaborado en el marco del contrato 440 de 2019, se daría por cumplida la acción propuesta, teniendo en cuenta que este informe contiene la explicación detallada de las actividades realzadas de corte y apeo de material vegetal del embalse Zanja Honda; no obstante lo anterior, dicho documento carece de fechas de emisión, datos de quien lo presenta y/o aprueba</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</si>
  <si>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lu cal se suministro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realziado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cuya fin era documentar la ejecución de prueba operacional  el 11, 12 y 13 de marzo de 2020.</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</si>
  <si>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</si>
  <si>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t xml:space="preserve">La Vicepresidencia de Integración Productiva allegó como soporte de la ejecución de la presente acción, informe ejecutivo "Actividades de reparación de la estructura del descole de los canales 2 y 4", en el cual se establece como problemática principal "Socavación en la estructura de los descoles de los canales 2 y 4 debido a la erosión", y una posible solución a través de la cimentación de la base de la estructura con concreto, cuya labor se está ejecutando con los descoles 2 y 4.  </t>
  </si>
  <si>
    <t>En primera instancia es preciso indicar que lo soportes mencionan gestión sobre los descoles de los canales 2 y 4, haciendo falta lo referente a los canales 1 y 3, teniendo en cuenta que la actividad menciona informes  de impacto ambiental  por concepto de tránsito y evacuación del agua por los descoles de los 4 canales.
 Por otra parte, no se obtuvo evidencia de la remisión de al ANLA de los argumentos técnicos sobre el impacto ambientales de carácter no perjudicial o negativo, por concepto de los descoles de los canales.
Por lo anterior, la Oficina de Control Interno considera se debe continuar con el seguimiento al presente hallazgo, hasta tanto se culminen en su totalidad las acciones propuestas y se observe su aplicación.</t>
  </si>
  <si>
    <t>La Vicepresidencia de integración Productiva suministró como evidencia de la ejecución de la presente acción "INSTRUCTIVO PLAN DE CONTINGENCIA EMBALSE ZANJA HONDA", elaborado y aprobado por trabajadores del Consorcio Triangulo del Tolima Fase I y Fase II.</t>
  </si>
  <si>
    <t>Si bien la Oficina de Control Interno obtuvo evidencia del plan de contingencia de la Presa Zanja Honda, propuesto como meta, es importante recordar que como actividad de mejoramiento se propuso  la realización de un diagnóstico de la infraestructura y componentes de la Presa Zanja Honda para determinar los riesgos a prevenir, información que sería tomada como fuente para la elaboración del respectivo Plan de Contingencia. Dicho diagnóstico se hace relevante, teniendo en cuenta que el hallazgo de la CGR hace alusión al mal estado y condiciones pocos seguras de la estructura del dique Presa Zanja Honda.
Por lo anterior, la Oficina de Control Interno considera se debe continuar con el seguimiento al presente hallazgo, hasta tanto se de cumplimiento a lo relacionado con el diagnóstico propuesto, y se tomen las medidas correctivas al respecto, así como de ser necesario se incluyan medidas preventivas en el plan de contingencia existente.</t>
  </si>
  <si>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t>
    </r>
  </si>
  <si>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</si>
  <si>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De lo anterior, si bien se evidencia el cumplimiento de la acción, se debe constatar si existe alguna respuesta a este requerimiento que sustente que CORTOLIMA se apropiará del tema o si incluso ya existe una solución al respecto. En caso contrario, la Entidad debería determinar actividades adicionales a efectos de buscar subsanar lo evidenciado por la CGR.</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</si>
  <si>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</si>
  <si>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presenta y/o aprueba,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</si>
  <si>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es pertinente conocer si la entidad realizó el pago del cobro de TUA establecido en la Resolución 4450 de 2019 o que actuación procede al respecto, por cuanto el no pago de dicho concepto es la situación que da origen al hallazgo, por lo cual, esta Oficina considera pertinente continuar con el seguimiento al presente hallazgo.</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</si>
  <si>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t>
  </si>
  <si>
    <t xml:space="preserve">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t>
  </si>
  <si>
    <t>Se osbervó gestión por parte la Secretaría General, relacionada con la solicitud de información de los bienes muebles a dar de baja, y la emisión de lineamientos para dicho proceso. No obstante lo anterior, a la fecha de realziación del presente seguimiento no se había realizado Comité de Gerencia y Administración de Bienes Muebles e Inmuebles de la ADR para proceder a analizar y dar de baja los bienes muebles del Distrito de Adecuación de Tierras "María La baja". Por lo anterior, la Oficina de Control Interno considera procedente continuar con el seguimiento a la presente acción hasta tanto la misma se ejcute a cabalidad, recordando que esta se encuentra vencida.</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</si>
  <si>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similiares con los bienes inmuebles de UTTs, Sede Central y los 18 distritos de Riego (incluidos los proyectos estratégicos).</t>
  </si>
  <si>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celebracion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Maria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t>
  </si>
  <si>
    <t>La Secretaría General remitio a la Vicepresidencia de Integración productiva con memorando No.20206100017203 del 24/06/2020, los informes  No.1 y No. 2 de las actividades realizadas en el marco del hallazgo 41del plan de mejoramiento suscrito para el hallazgo 41, comunicado mediante informe de auditoría CGR-CDSA No.864 de 2018.</t>
  </si>
  <si>
    <r>
      <t xml:space="preserve">De los informes entregados como evidencia para la presente acción, la Oficina de Control Interno observó que en el informe de actividades N° 1, Con el “Informe de Actividades No.1”, se remite la base de datos predial que hasta el momento ha sido identificada por parte de la Secretaría General en el Distrito de Adecuación de Tierras de María La Baja. No obstante, se entendería que este no es el informe final propuesto en la actividad de mejoramiento, teniendo en cuenta que dentro del memorando se solicitó a la Vicepresidencia de Integración Productiva lo siguiente: </t>
    </r>
    <r>
      <rPr>
        <i/>
        <sz val="8"/>
        <rFont val="Calibri"/>
        <family val="2"/>
        <scheme val="minor"/>
      </rPr>
      <t>"(...)En este sentido, le solicito respetuosamente informar si, de acuerdo a la información que obra en la Dirección de Adecuación de Tierras, existen predios con derechos de dominio a favor del extinto INCODER o de alguna de sus entidades antecesoras, que no se encuentren incluido en la relación de predios adjunta o, si de los 32 predios relacionados, esa dependencia tiene conocimiento de los folios de matrícula inmobiliaria que los identifican"</t>
    </r>
    <r>
      <rPr>
        <sz val="8"/>
        <rFont val="Calibri"/>
        <family val="2"/>
        <scheme val="minor"/>
      </rPr>
      <t>.</t>
    </r>
  </si>
  <si>
    <t>La Secretaría General allegó como soporte de la ejecución de la presente acción, lo siguiente:
1. Memorando No. 20196100027363 de fecha 19/07/2019 solicitud de inclusión para la celebracion  de contratos de AOC Distrito de adecuación de tierras.
2. Memorando No.20206100009823 del 10/03/2020 con destino a la VIP - Solicitud de información.
3, Ficha EBI Guia Operativa Proyecto de Inv. DAT - Avaluos.
4. - Avaluos - Ficha EBI Proyecto ADT Solicitud Recursos 2020.
5. Mesa de trabajo de fecha 05/03/2019   adelantada con la Oficina de Planeación de la ADR y del Minsiterio de Agricultura para la presentación del Proyecto de inversion de 2019 - anteproyecto año 2020.
Es necesario tener en cuenta que el Plan de mejora fue presentado en los meses de junio-julio de 2019, es decir cuando se estaban gestionando aún a través de la Oficina de Planeación de la ADR el Proyecto de Inversion apra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suminsitrar la información relacionada con el presupuesto para la contratación o suscripcion de convenios para el proceso de avaluos de los DAT. Así, se remiten las Fichas EBI donde consta el presupuesto aprobado para este concepto y la solicitud de recursos presentada ante el DNP. ASí mismo es pertinente señalar que estos recursos se encuentran bloqueados por el Minsiterio de Hacienda y Crédito Público.</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</si>
  <si>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lo anterior, si bien se evidencia que la Entidad se encuentra tramitando la obtención de recursos para los avalúos de los Distritos de Adecuación de Tierras, se considera pertinente continuar el seguimiento al presente hallazgo, hasta tanto se realice la contratación de dichos avalúos.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</si>
  <si>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avaluos de los DAT. Para el efecto se aportan las ficha EBI Guia Operativa Proyecto de Inv. DAT - Avaluos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t>
  </si>
  <si>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No obstante aun no se cuenta con soportes de las gestiones adelantadas al respecto.
Si bien se observan gestiones encaminadas a la realización de avalúos, producto de lo cual ya se evidencia un plan piloto en proceso, esta Oficina considera procedente continuar con el seguimiento al presente hallazgo, hasta tanto se evidencien el cumplimiento de las acciones que se encuentran en proceso y se obtenga algún alternativa y/o evidente respecto a los avalúos a losdemás  Distritos de Adecuación de Tierra, priorizando María la Baja.
</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</si>
  <si>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denomindado "PEPE".
8. Memorando No.20206100004783 con destino a la VIP solicitando informacion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dstino a la VIP donde se solicita información y se sugiere aplicar lo dispuesto en el art.177 de la ley 1607 de 2012 a las obligaciones causadas respecto a lso predios ubicados en el DAT Maria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t>
  </si>
  <si>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</si>
  <si>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</si>
  <si>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no obstante, se debe indicar que sucederá respecto al pago de impuesto predial que adeuda el predio y para la cual la secretaría General a requerido constantemente a la Vicepresidencia de integración Productiva, por lo cual se considera se debe continuar con el seguimiento al presente hallazgo. </t>
    </r>
  </si>
  <si>
    <r>
      <t xml:space="preserve">La oficina de Control Interno observó la ejecución de la presente acción. De igual forma, al respecto es importante tener presente lo descrito en el informe de actividades N° 1 suminstrado como evidencia de la gesrtión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</si>
  <si>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t>
    </r>
    <r>
      <rPr>
        <sz val="8"/>
        <rFont val="Calibri"/>
        <family val="2"/>
        <scheme val="minor"/>
      </rPr>
      <t xml:space="preserve"> Cuadro Excel Comisiones pendientes por legalizar 2020.</t>
    </r>
  </si>
  <si>
    <t>La Oficina de Control Interno observó soportes de la ejecución de la presente acción (listado de asistencia del 7 de octubre de 2019). No obstante, se debe culminar la ejecución de las demás acciones planteadas y corroborar su efectividad para determinar el cierre del hallazgo.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t>
  </si>
  <si>
    <t>La Dirección Administrativa y Finacieria informó que se realizó la actualización del procedimiento PR-GDA-002  "viaticos y gastos de manutención comisiones y desplazamientos al interior" en su  VERSION 8, aprobada el 8 de mayo de 2020, en el cual se  redujo el tiempo de liberación del registro presupuestal, se amplio la legalización de comisiones de 3 a 6 días , se implementó la justificación de 2 o mas personas en un mismo trayecto, se creo un nuevo formato de justificación de comisión , se  habilitó una excepción a la Presidentade  realizar una segunda comisión teniendo pendiente una por legalizar.</t>
  </si>
  <si>
    <t>La Secretaría General allegó  como avance "pago solicitudes de viaje planilla 61 y 62 de fecha 20 de abril de 2020".</t>
  </si>
  <si>
    <t>En primer lugar La Oficina de Control informa  que en seguimientos anteriores se mencionó que se estaba trabajando en una circular en la cual se informara sobre las comisiones pendientes por legalizar; no obstante, si bien no se cuenta con dicha circular, se debe aportar soporte que acredite que se dio continuidad al control de comunicar al interior de la Entidad que comisiones se encontraban pendientes por legalizar.
El documento en excel aportado no es claro, pues no se conoce en que fecha fue elaborado el mismo, así como no sustenta que se le haya informado a las personas que solicitaron las comisiones relacionadas en el, que se encopntraban pendientes de legalización, por lo cual, la Oficina de Control Interno considera pertinente continuar con el seguimiento del presente hallazgo, no obstante se debe resaltar que la presente acción se encuentra vencida, por lo cual los responsables de su cumplimiento deben priorizar su ejecución.</t>
  </si>
  <si>
    <t>Para la Oficina de Control Interno no es claro como los avances reportados se orientan a la acción planteada. De igual forma se debe recordar que anteriormente se ha manifestado de la dificultad que se evidencia para soportar la ejecución de la presente acción.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
Por lo anterior,  la Oficina de Control Interno considera pertinente continuar con el seguimiento del presente hallazgo, no obstante se debe resaltar que la presente acción se encuentra vencida, por lo cual los responsables de su cumplimiento deben priorizar su ejecución.</t>
  </si>
  <si>
    <r>
      <t xml:space="preserve">La Oficina de Control Interno observó que el ítem 19, del numeral 5 COndiciones Especiales,así como la actividad 9 "Expedición de RP", del numeral 6 "Desarrollo", establece:
</t>
    </r>
    <r>
      <rPr>
        <i/>
        <sz val="8"/>
        <rFont val="Calibri"/>
        <family val="2"/>
        <scheme val="minor"/>
      </rPr>
      <t xml:space="preserve">
"La legalización de la comisión u orden de desplazamiento, está asociada al RP de viáticos generado en SIIF. Todo RP tendrá una vigencia máxima de un (1) mes, una vez cumplido este plazo, se hará la liberación del recurso. No se harán excepciones de liberación en ninguna circunstancia"</t>
    </r>
    <r>
      <rPr>
        <sz val="8"/>
        <rFont val="Calibri"/>
        <family val="2"/>
        <scheme val="minor"/>
      </rPr>
      <t xml:space="preserve">.
así como la actividad 9 "Expedición de RP", del numeral 6 "Desarrollo", establece:
</t>
    </r>
    <r>
      <rPr>
        <i/>
        <sz val="8"/>
        <rFont val="Calibri"/>
        <family val="2"/>
        <scheme val="minor"/>
      </rPr>
      <t>"Presupuesto registra en SIIF la obligación a favor del solicitante. El RP de viáticos tendrá una vigencia máxima de un (01) mes, una vez cumplido este plazo, se hará la liberación del recurso. No se harán excepciones de liberación en ninguna circunstancia".</t>
    </r>
  </si>
  <si>
    <t>La Oficina de Control interno obtuvo comno soporte de la ejecución de esta actividad,  documento de conciliación N° 14 de Propiedad, planta y Equipo del 21 de febrero de 2020, cuyo objetivo era la "conciliación de los saldos de acuerdo con los saldos Apoteosys únicamente". La Dirección administrativa y Financiera manifiesta que dicha conciliación inlcuye todos los elementos a31 de diciembre de 2019, en coherencia con la Circular ADR N°  071 de 2019.
Adicionalmente se allegaron soportes de ingresos al almacén de bienes adquiridos durante enero, febrero y marzo de 2020, no obstante las mismas no acreditan el cumplimiento de la meta propuesta, respecto a "Entradas de almacén de dos (2) proyectos estratégicos"</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</si>
  <si>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saunto</t>
    </r>
    <r>
      <rPr>
        <i/>
        <sz val="8"/>
        <rFont val="Calibri"/>
        <family val="2"/>
        <scheme val="minor"/>
      </rPr>
      <t xml:space="preserve"> "Enalce localización elementos y adición valores conciliación de DAT y datos financieros".</t>
    </r>
  </si>
  <si>
    <t>La Oficina de Control Interno considera que los soportes aportados no se encuentra alineados y/o no guardan correspondencia con la unidad de Medida propuesta, así como no se ha sustentado el objetivo y los resultados que arrojaron las actividades ejecutadas en el marco de la presente acción, por lo cual no se considera  pertinente continuar con el seguimiento del presente hallazgo, no obstante se debe resaltar que la presente acción se encuentra vencida, para lo cual los responsables de su cumplimiento deben priorizar su ejecución.</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</si>
  <si>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plantreada.  Por lo anterior si bien se cumplió la acción, se debe demostrar la efectividad de la misma a partir de la aplicación de los resultados de la mesa de trabajo y la circular emitida, para lo cual se hace necesario la culminación de la acción 2.</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</si>
  <si>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2  la cual se encuentra vencida al cierre del presente seguimiento.</t>
  </si>
  <si>
    <t>La Secretaría General - Dirección Administrativa y Financiera (Atención al ciudadano) allegó documento "Estratégia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No obstante lo anterior, no se observa como la misma incluye  los rubros presupuestales y asignación de presupuesto para su ejecución, conforme a lo propuesto en la acción.</t>
  </si>
  <si>
    <t>Si bien se observó la emisión de una directriz insitutcional cuyo fin es fortalecer los los controles respecto a la atención de requierimientos de entes de control, la Oficina de Control Interno considera que se debe dar cumplimiento a la acción propuesta, por lo cual no se considera  pertinente continuar con el seguimiento del presente hallazgo, no obstante se debe resaltar que la presente acción se encuentra vencida, para lo cual los responsables de su cumplimiento deben priorizar su ejecución.</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</si>
  <si>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</si>
  <si>
    <t>Si bien se observó la actualización de la Estratégia de Servicio al Ciudadano, aprobada en abril de 2020, no se observó soporte que sustente lo relacionado con la inclusión de los rubros presupuestales y asignación de presupuesto para su ejecución, conforme se propuso en la acción, razón por la cual, si bien se concede un porcentaje de avance del 100%, la acción no se dará por cerrada hasta tanto se complemente la misma, teniendo en cuenta que el tema presupuestal hace parte de la causa principal del hallazgo.
Se debe resaltar que la presente acción se encuentra vencida, para lo cual los responsables de su cumplimiento deben priorizar su ejecución.</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</si>
  <si>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cumpliminento de la Ley 1712 de 2014  Transparencia y Acceso a la Información Pública, describiendo para cada una de las tématicas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</si>
  <si>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</si>
  <si>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1  la cual se encuentra vencida al cierre del presente seguimiento.</t>
  </si>
  <si>
    <t>La Oficina de Control Interno observó en el Sistema Integrado de Gestión (ISOLUCION), que el 19 de diciembre de 2019 se actualizó en su versión 3 el procedimiento PR-PAC-001 "GESTIÓN DE PETICIONES, QUEJAS, RECLAMOS, SUGERENCIAS Y DENUNCIAS - PQRSD", dentro de lo que se destaca la adopción del aplicativo de Gestión Documental en las trece (13) Unidades Técnicas Territoriales de la Entidad.</t>
  </si>
  <si>
    <t>Teniendo en cuenta que se a través del Sistema Integrado de Gestión - ISOLUCION se observó que el 19 de diciembre de 2019 se surtió la actualización del procedimiento de gestión de PQRSD (PR-PAC-001), la Oficina de Control Interno considera que se dio cumplimiento a la acción propuesta; no obstante, se debe continuar el seguimiento al presente hallazgo hasta tanto se evidencie el cumplimiento de la totalidad de acciones propuestas y su efectividad.</t>
  </si>
  <si>
    <t>La Oficina de Control Interno tuvo evidenció la guía operativa del proyecto de inverisón "ADQUISICIÓN ADECUACIÓN Y MANTENIMIENTO DE SEDES ADMINISTRATIVAS A NIVEL NACIONAL". Así mismo observó la ejecución de actividades que contribuyen a mejorar la accesibilidad a pesonas en condición de discapacidad.</t>
  </si>
  <si>
    <r>
      <t xml:space="preserve">La Secretaría General - Dirección Administrativa y Financiera suminsitró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interventoria 680 de 2019, cuyo objeto es </t>
    </r>
    <r>
      <rPr>
        <i/>
        <sz val="8"/>
        <rFont val="Calibri"/>
        <family val="2"/>
        <scheme val="minor"/>
      </rPr>
      <t>"Contratar la interventoría adminsitrativa,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requisitosde accesibilidad (para lo cual se cuenta con Registro fotografico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t>
    </r>
  </si>
  <si>
    <t>La Secretaría General elaboró el Plan de mantenimiento integral, adecuación y dotación de los bienes inmuebles donde funciona la sede central y las unidades técnicas territoriales de la Agencia de desarrollo Rural ADR 2020.</t>
  </si>
  <si>
    <t>La Oficina de Control Interno observó la elaboración del documento "PLAN DE MANTENIMIENTO INTEGRAL, ADECUACIÓN Y DOTACIÓN DE LOS BIENES INMUEBLES DONDE FUNCIONA LA SEDE CENTRAL Y LAS UNIDADES TÉCNICAS TERRITORIALES DE LA AGENCIA DE DESARROLLO RURAL (ADR) 2020", en el cual se observa la inclusión de actividades tendientes a mejorar el acceso y la atención a personas en condición de discapacidad.</t>
  </si>
  <si>
    <r>
      <t xml:space="preserve">Como evidencia se adjuntan  los correos de solicitud de cotizacion a cada una de las empresas para el proceso de Obra y se anexan los correos enviados a la Jurídica y a la Económica del proceso de la Secretaría General para revision y ajuste pertinente la proyeccion de los documentos con los archivos correspondientes;
</t>
    </r>
    <r>
      <rPr>
        <b/>
        <sz val="8"/>
        <rFont val="Calibri"/>
        <family val="2"/>
        <scheme val="minor"/>
      </rPr>
      <t>OBRA  (enviados el 11 de Junio 2020):</t>
    </r>
    <r>
      <rPr>
        <sz val="8"/>
        <rFont val="Calibri"/>
        <family val="2"/>
        <scheme val="minor"/>
      </rPr>
      <t xml:space="preserve">
-Insumo Técnico para la elaboración del Estudio previo del proceso.
-Insumo Técnico- ANEXO No. 1- ANEXO TÉCNICO y Tabla anexa a este documento "ITEMS A EJECUTAR"
-ANEXO No. 2 - MATRIZ DE RIESGOS
-Formato No. 5 - Experiencia Técnica Habilitante.
-Formato No. 6 - Experiencia Equipo de Trabajo.
-Formato No. 7 - Propuesta Económica.
-Formato No. 8 - Ponderación Técnica Profesionales.
-Formato No. 8A - Plan de Calidad.
-Formato No. 9 - Protección Industria Nacional.
</t>
    </r>
    <r>
      <rPr>
        <b/>
        <sz val="8"/>
        <rFont val="Calibri"/>
        <family val="2"/>
        <scheme val="minor"/>
      </rPr>
      <t>INTERVENTORÍA (enviados el 30 de Junio 2020):</t>
    </r>
    <r>
      <rPr>
        <sz val="8"/>
        <rFont val="Calibri"/>
        <family val="2"/>
        <scheme val="minor"/>
      </rPr>
      <t xml:space="preserve">
DOCUMENTO PROYECTADO INSUMO TÉCNICO: ANEXO TÉCNICO No. 1_ 2020
FORMATO No. 1_EXPERIENCIA ADICIONAL DEL PROPONENTE
FORMATO No. 3_EXPERIENCIA MÍNIMA DEL PROPONENTE
FORMATO No. 4_CERTIFICACIÓN EXPERIENCIA DEL PERSONAL
FORMATO No. 6 EXPERIENCIA DEL PROPONENTE EXTRANJERO
FORMATO No. 9 CARTA DE COMPROMISO PROFESIONAL PROPUESTO
FORMATO No. 11 CARTA DE PRESENTACIÓN DE LA PROPUESTA
FORMATO No. 13 ACEPTACIÓN DE  ESPECIFICACIONES TÉCNICAS
FORMATO No.12 CONFORMACIÓN CONSORCIO - UNIÓN TEMPORAL</t>
    </r>
  </si>
  <si>
    <t>A partir de los soportes allegados, la Oficina de Control Interno deduce que la ejecución del plan de mantenimiento se encuentra en proceso de contratación, por lo cual, la presente acción esta supeditada a la suscripción del contrato y los resultados que se obtengan producto de este. 
Por lo anterior, la Oficina de Control Interno considera pertinente continuar con el seguimiento al presente hallazgo.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</si>
  <si>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1, 3  y 6, las cuales se encuentran vencidas al cierre del presente seguimiento.</t>
  </si>
  <si>
    <t>A pártir de los soportes allegados se observó la realización de la concilación de saldos de cartera con corte a 31 de diciembre de 2019.
La Oficina de Control Interno considera pertinente continuar con el seguimiento al presente hallazgo, hasta tanto se ejecuten las acciones propuestas en su totalidad y se corrobore la efectividad de las mismas.
Se sugiere a los responsables de la acción del presente hallazgo, tener presente lo observado por el Ente de Control Fiscal en su informe de auditoría financiera 2019 (CRG-CDSA-887) que tienen relación con el presente hallazgo, en busca de buscar controles que ayuden a fortalecer la presente acción y conlleven a subsanar dicha situación</t>
  </si>
  <si>
    <t>En virtud de la acción de mejora formulada y con ocasión del cierre de la vigencia 2019, una vez el Grupo de Cartera mediante correo electrónico de fecha 17 de febrero de 2020 remitió los saldos con corte a noviembre de 2019 a Contabilidad, dependencia que el día 22 de febrero de 2020 confirmó a través de correo electrónico lo inherente a los saldos de cartera que quedaron registrados en Contabilidad con corte a diciembre 31 de 2019, ejercicio de conciliación de saldos entre Cartera y Contabilidad que se encuentra registrado en los archivos en formato en Excel denominados CIERRE CARTERA 2019 y CIERRE RECUPERACIÓN INVERSIÓN 2019, saldos de cartera los anteriores que quedaron registrados en Contabilidad con corte a diciembre 31 de 2019 en el documento de Reporte Auxiliar Contable Por Tercero de SIIF Nación.</t>
  </si>
  <si>
    <t>Según lo contemplado en la Circular No. 008 de fecha 31 de enero de 2020 – Información financiera cierre 2019, se estableció que las áreas generadoras de información contable remitirían esta en los plazos y términos contemplados en el citado documento. Es así como para el caso de la Vicepresidencia de Integración Productiva – VIP, mediante correo electrónico de fecha 10 de febrero de 2020 se recibió por parte de la citada área los siguientes insumos para el registro de los correspondientes comprobantes contables de cierre: RESPUESTA - Archivo en Word, RESUMEN CONTRACTUAL Y DE RESERVAS - Archivo en Excel, RESUMEN FINANCIERO CONTRATO DE OBRA 547 2018 CORTE A 31 DE DICIEMBRE DE 2019 Archivo en Excel, RESUMEN FINANCIERO CONTRATO DE OBRA 553 2018 CORTE A 31 DE DICIEMBRE DE 2019 Archivo en Excel, documentos con base en los cuales se registró la ejecución de recursos de los convenios entregados en administración de acuerdo con la información recibida por parte de la supervisión en lo que respecta al cierre de la vigencia 2019, así como se consignó en las notas a los Estados Financieros lo inherente a la ejecución de dichos recursos. De igual manera y en lo que concierne a la vigencia 2020, y en virtud de lo contenido en las Circulares No. 041 del 30 de abril de 2020 – Información Financiera Mensual - Vigencia 2020  y No. 046 del 07 de mayo de 2020 – Alcance a la Circular No. 041, se definieron los mínimos para el reporte de información por parte de las dependencias de la entidad, así como se establecieron los plazos para que procediera dicho suministro de información, insumos con base en la cual para el caso del primer trimestre de la vigencia 2020 se aportan los comprobantes contables elaborados al cierre del primer trimestre de la vigencia 2020, documentos en el cual se registró la ejecución de los recursos entregados en administración.</t>
  </si>
  <si>
    <t>Con base en la información previamente suministrada por la VIP a través de correo electrónico de fecha 10 de febrero de 2020, se procedió a elaborar una hoja de trabajo con la ejecución de los recursos entregados en administración, lo cual fue el insumo para luego proceder a efectuar el registro contable de la ejecución de tales recursos.</t>
  </si>
  <si>
    <t>La Oficina de Control Interno observó que la Secretaría General - Dirección Adminsitrativa y Financiera, durante la vigencia 2020, realizó la emisión de dos Circulares internas (008 y 041 - con alcance a tráves de la circular 046), mediante las cuales requirió a las demás dependencias de la Entidad, la información financiera generada por cada una de estas para el respectivo registro de dicha información y la periodicidad con que la misma debe ser remitida.
Se indicó de igual forma la información que fue remitida por la Vicepresidencia de Integración Productiva, la cual fue insumo para la elaboración de los Estados Financieros de la vigencia 2019 y la ejecuciónfinanciera del primer trimestre de 2020.
En primer lugar, se debe indicar que no se onservó la ejecución de la acción planteada, en lo que respecta a la remisión  del formato de seguimiento de ejecución de los recursos entregados en administración al Vicepresidente de integración Productiva y Directores de UTT, con el fin de corroborar la consistencia en las cifras contenidas en la contabilidad con respecto a la ejecución de los dineros entregados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es recomendable formular nuevas acciones de mejoramiento tendientes a subsnanar dicha situación.</t>
  </si>
  <si>
    <t>Si bien la Oficina de Control Interno observó el cumplimiento de la acción a través de la revisión y valoración previa de las solicitudes de constitución de reservas presupuestales,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es recomendable formular nuevas acciones de mejoramiento tendientes a subsanar dicha situación.</t>
  </si>
  <si>
    <t>Tomando como referencia los contratos y convenios suscritos durante la vigencia 2019, así como el saldo existente de los registros presupuestales expedidos, se notificó mediante correo electrónico a los Supervisores de los citados, con la finalidad que se sirvieran informar todas aquellas situaciones, que pudieran incidir en la constitución de una reserva, para lo cual debían contemplar en primera instancia los siguientes aspectos: 1. Si el contrato terminó y tiene un saldo pendiente de liquidar – 2. Si el contratista (persona natural) se encuentra al día con sus cuentas de cobro – 3. Si el contratista (persona natural) tiene un saldo pendiente de liberar, correspondiente al valor no ejecutado del primer pago – 4. Si el contratista (persona natural) tiene un saldo correspondiente a una interrupción/suspensión del contrato – 5. Si el contratista (Persona Jurídica) se encuentra al día en su facturación - 6. Si el contratista (persona natural o jurídica) no podrá hacer entrega del bien y/o servicio en su totalidad, al 31 de diciembre de 2019. Link de SharePoint: https://adrgov-my.sharepoint.com/personal/eliana_rodriguez_adr_gov_co/_layouts/15/onedrive.aspx?id=%2Fpersonal%2Feliana%5Frodriguez%5Fadr%5Fgov%5Fco%2FDocuments%2FINFORME%20OTUBRE%2031%2Erar&amp;parent=%2Fpersonal%2Feliana%5Frodriguez%5Fadr%5Fgov%5Fco%2FDocuments&amp;ct=1594168451631&amp;or=OWA-NT&amp;cid=70d7b717-23ad-9762-5f56-5185117512cc&amp;originalPath=aHR0cHM6Ly9hZHJnb3YtbXkuc2hhcmVwb2ludC5jb20vOnU6L2cvcGVyc29uYWwvZWxpYW5hX3JvZHJpZ3Vlel9hZHJfZ292X2NvL0VlTzBYZ3pTVzRsQWxreEE2cWdxdzNnQmJtWWNZQkJJNUlOeXhiZnFHQlI5Rnc_cnRpbWU9Vkg1aWV0WWkyRWc
Es así como una vez realizada dicha verificación y en el evento que se considerada por parte de la Supervisión que existían fundamentos facticos para la constitución de una reserva presupuestal por fuerza mayor o caso fortuito, se debía justificar dicha necesidad ante la Vicepresidencia de Gestión Contractual, para que a su vez procediera a realizar las modificaciones contractuales correspondientes. 
Aunado a lo anterior, en la circular de cierre de vigencia No. 142 de 2019, en la cual se definen los lineamientos para el Cierre Presupuestal, Contable y de Tesorería para la vigencia fiscal 2019 (Anexo 17), documento que en uno de sus apartes en cuanto a la constitución de reservas presupuestales establece que, la justificación de la constitución de la reserva como tal, es el insumo que elabora o fundamenta el supervisor del contrato y/o convenio para que a su vez la Vicepresidencia de Gestión Contractual elabore la correspondiente adición, prórroga u otro tipo de modificación contractual según sea el caso. Es así, como cada una de las reservas presupuestales constituidas corresponden a una situación específica en particular.</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</si>
  <si>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</si>
  <si>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presnete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hllazgo, el cual es reiterativo, y se recomienda  formular nuevas acciones de mejoramiento tendientes a subsnanar dicha situación.</t>
  </si>
  <si>
    <t>No se tuvo acceso al link de SharePoint que permitiera ver los soportes de notificación a los supervisores de contratos y/o convenios de la vigencia 2019 que presentaran saldos de los respectivos registros presupuestales, como se reportó en el avance frente a la acción. Al intentar acceder aparecía el texto "Acceso Denegado", por cuanto no se disponía de permisos.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</si>
  <si>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Si bien se observó que, producto de los reportes realizados por la Vicepresidencia de Integración Productiva a causa de la solicitud realizada por la Secretaría General mediante curculares 008, 041 y 046, se elaboróla hoja de trabajo de ejecución de recursos entregados en administración, no se evidenció la ejecución de la acción en lo que respecta al envío del formato diligenciado po rlos supervisores de convenios de manera mensualizada para que desde contabilidad se procediera a verificar la consistencia de las cifras de la cuenta de recursos entregado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la Oficina de Control Interno considera que se debe continuar con el seguimiento al presente hallazgo, el cual es reiterativo, y se recomienda  formular nuevas acciones de mejoramiento tendientes a subsnanar dicha situación.</t>
  </si>
  <si>
    <t>Reitrativo - abierta - vencida</t>
  </si>
  <si>
    <t>Con respecto a la conciliación de saldos entre contabilidad y Cartera es importante precisar que se mantuvo permanente comunicación entre las dos áreas en donde se revisaron los saldos, es así como con corte a diciembre 31 de 2019,  se remitió correo al área de cartera con los saldos que se encontraban registrados en la contabilidad sobre los cuales no se recibió ninguna observación, para lo cual se aporta correo electrónico.
Por ende, los registros contables en cada una de las cuentas que hacen parte de la cartera por tarifas correspondieron principalmente a la causación y el recaudo del hecho generador y algunos asientos manuales adelantados en virtud de los cambios de los usos presupuestales, dado que debieron hacerse unas reclasificaciones de cuentas y unos ajustes en virtud de la implementación del nuevo catálogo de clasificación presupuestal adoptado a nivel de país.</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</si>
  <si>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t>
    </r>
  </si>
  <si>
    <r>
      <t xml:space="preserve">Si bien se ejecutaron las acciones propuestas,  es preciso inidcar que,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Por otra parte, El informe de auditoría financiera CGR-CDSA-00887 emitido por la Contraloría General de la República, reitera la situación observada en su momento en el presente hallazgo, lo cual se evidencia en su Hallazgo No. 6 - "Deterioro de las cuentas por cobrar", en el cual manifiestan </t>
    </r>
    <r>
      <rPr>
        <i/>
        <sz val="8"/>
        <rFont val="Calibri"/>
        <family val="2"/>
        <scheme val="minor"/>
      </rPr>
      <t>"Las inconsistencias observadas entre la cartera y contabilidad al cierre de vigencia 2019, conllevan a la incertidumbre sobre el cálculo del deterioro de estas, aunado a la falta de conciliación entre estas dependencias".</t>
    </r>
    <r>
      <rPr>
        <sz val="8"/>
        <rFont val="Calibri"/>
        <family val="2"/>
        <scheme val="minor"/>
      </rPr>
      <t xml:space="preserve"> 
Por lo anterior, la Oficina de Control Interno considera pertinente continuar el seguimiento al presente hallazgo,y se suigere a los responsables del proceso proponer y ejecutar actividades adicionales que propendan por atacar la causa del hallazgo de raíz y evitar su reiteración. </t>
    </r>
  </si>
  <si>
    <t xml:space="preserve">No se observó por parte de la Oficina de control Interno la realización de las conciliaciones mensuales propuestas con el grupo de Cartera. Únicamente fue suministrado correo electrónico del 20 de febrero de 2020, mediante el cual desde la Secretaría General - Dirección administrativa y Financiera se informó a la Vicepresidencia de integración Productiva, los cierre de los saldos de cartera que quedaron registrados en Contabilidad con corte a Diciembre 31 de 2019.
Se debe tener presente que en, en los hallazgos 2, 3 y 4, se reflejan incosistencias entre los estados financieros 2019 y la información reportada al Ente de Control fiscal por el grupo de cartera de la ADR. Estas situaciones deben ser tenidas en cuenta frente al presente hallazgo, ya que la CGR indica como posible causa de los hallazgos mencionados anteriormente, el inadecuado control sobre las operaciones que se registran en el área de contabilidad; la falta de conciliación entre las dependencias y la falta de análisis de las operaciones al cierre de la vigencia, parte de lo cual se propuso como acción para este hallazgo.
Por lo anterior, la Oficina de Control Interno considera pertinente continuar el seguimiento al presente hallazgo, hasta tanto se ejecuten las acciones propuestas y se verifique su efectividad. No obstante, se suigere verificar si esta acción puede fortalecerse con actividades adicionales que propendan por atacar la causa del hallazgo de raíz. </t>
  </si>
  <si>
    <r>
      <t xml:space="preserve">Mediante correo electrónico del 11 de noviembre de 2019, la Secretaría General reportó borrador de la versión 2 del Manual de Política Contables el cual está en revisión de la Oficina Jurídica para control de legalidad y posterior adopción.
El 8 de julio de 2020, se informo que </t>
    </r>
    <r>
      <rPr>
        <i/>
        <sz val="8"/>
        <rFont val="Calibri"/>
        <family val="2"/>
        <scheme val="minor"/>
      </rPr>
      <t>"Con respecto a las acciones desplegadas en lo correspondiente a la actualización a su versión No. 2 del Manual de Políticas Contables de la entidad, en aspectos tales como: modificación a la Política de Efectivo y equivalentes al efectivo, adición en el Capítulo V. Contenido y Publicación de los Estados Financieros, Otras Políticas; informes por Cambio de Representante Legal, Eliminación de definiciones y notas que hacen parte del proceso y no de la Política, rediseño del formato de presentación del Manual de la Política Contable, cabe señalar que dicha versión actualizada se encuentra en proceso para que obre la adopción del citado documento mediante Resolución expedida por la Presidencia de la ADR, para lo cual se aporta la trazabilidad surtida hasta el momento en la materia".</t>
    </r>
  </si>
  <si>
    <r>
      <t xml:space="preserve">Teniendo en cuenta que la acción  propuesta conlleva a atacar la causa directa que originó el hallazgo, su efectividad no se evidenciará  hasta tanto se adopte formalmente la nueva versión del Manual con los ajustes propuestos en el plan de mejoramiento, por lo cual la Oficina de Control Interno considera pertinente continuar con el seguimiento al presente hallazgo.
Es importante precisar, que en virtud de lo descrito por el Ente de Control fiscal en su hallazgo  el manual deberá contemplar la política contable relacionada con </t>
    </r>
    <r>
      <rPr>
        <i/>
        <sz val="8"/>
        <rFont val="Calibri"/>
        <family val="2"/>
        <scheme val="minor"/>
      </rPr>
      <t>“Ingresos de transacciones con contraprestación - Venta de servicios”</t>
    </r>
    <r>
      <rPr>
        <sz val="8"/>
        <rFont val="Calibri"/>
        <family val="2"/>
        <scheme val="minor"/>
      </rPr>
      <t>, por cuanto el hallazgo  manifiesta la ausencia en adopción de política contable relacionada con este tema, por lo cual, y teniendo en cuenta que se encuentra en proceso la adopción de este instrumento, se sugiere tener en cuenta dicho aspecto.</t>
    </r>
  </si>
  <si>
    <t xml:space="preserve">Al cierre de la vigencia 2019 se realizaron las Notas de Revelación de los EEFF de acuerdo con el nuevo marco Normativo </t>
  </si>
  <si>
    <t>Si bien se observó la ejecución de la acción de mejoramiento propuesta,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</si>
  <si>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De conformidad con la acción de mejora formulada se realizó consulta ante la Dirección General de Presupuesto Público Nacional (DGPPN) del Ministerio de Hacienda y Crédito Público (MHCP) en lo concerniente a si resulta factible el traslado presupuestal a nivel de Decreto de las diferentes subcuentas correspondientes a los gastos de personal, a las cuentas 02 – Adquisición de bienes y servicios, 03 – Transferencias corrientes y 08- Gastos por tributos, multas, sanciones e intereses de mora, con el fin de aprovechar el recurso que llegara a no ejecutarse para realizar otros gastos en las cuentas mencionadas, teniendo en cuenta que el pago de los diferentes gastos de personal deben ser garantizados para toda la vigencia. Solicitud de concepto que corresponde al oficio con radicado de la ADR 20196100095922 de fecha 17 de diciembre de 2019, consulta realizada ante la DGPPN del MHCP que fue absuelta por dicha entidad mediante radicado 2-2020-00929 del 13 de enero de 2020, documento con radicado de entrada a la ADR 20206100001951.
Concluyéndose en esta oportunidad por parte del citado ente ministerial, en lo que guarda correlación con los gastos de personal, que, si bien es cierto que las normas presupuestales dan facultades a los órganos que componen el PGN para realizar traslados y operaciones presupuestales que no modifiquen el monto aprobado por el Congreso, se debe asegurar que estas modificaciones a los gastos de personal no afectan los programas y servicios esenciales a cargo de la respectiva entidad.
Siendo así, y para el caso en particular de los recursos asignados por el MHCP en materia de gastos de personal, dicha asignación como tal obedece a la provisión de la totalidad de recursos por concepto de la planta de personal viabilizada para la entidad, más, sin embargo, los recursos no ejecutados en cada vigencia corresponden al hecho de que el total de la planta no está provista y a las novedades de nómina que se presentan, por ende, no resulta posible planear el gasto de la totalidad de los recursos apropiados con respecto a gastos de personal y contribuciones inherentes a la nómina.</t>
  </si>
  <si>
    <t>Si bien se ejecutó la acción propuesta, para  esta Oficina no es claro que medida se adoptará para evitar la pérdida de apropiación, lo anterior por cuanto a partir de la respuesta recibida a la solicitud realizada al Ministerio de Hacienda y Crédito Público se concluyó la no posibilidad de planear el gasto de la totalidad de los recursos apropiados con respecto a gastos de personal y contribuciones inherentes a la nómina, por ende resulta preciso indicar que medida a implementado o adoptará la entidad para evitar la reiteración de estas situaciones, por la sola solicitud y su respuesta no evidencian medidas correctivas o preventivas al respecto.</t>
  </si>
  <si>
    <r>
      <t xml:space="preserve">Si bien la Oficina de Control Interno observó la ejecución de la acción a través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t>
    </r>
    <r>
      <rPr>
        <b/>
        <sz val="8"/>
        <color rgb="FFFF0000"/>
        <rFont val="Calibri"/>
        <family val="2"/>
        <scheme val="minor"/>
      </rPr>
      <t>No obstante lo anterior, es indispensable conocer si se cuenta con soporte de la aplicación de la lista de chequeo mencionado en la acción, la cual era uno de los medios para evitar reiteración de lo observado por el Ente de Control.</t>
    </r>
  </si>
  <si>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</si>
  <si>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</si>
  <si>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t>Teniendo en cuenta lo manifestado por la Vicepresidencia de Integración Productiva, respecto a que se está a la espera de la actualización de los estudios y diseños para las obras faltantes del proyecto de adecuación de tierras, y que producto de ello se liquidará el porcentaje de inversión ambiental del 1%, situación que conllevará a dar cumplimiento a la presente acción respecto a hacer efectiva dicha inversión.</t>
  </si>
  <si>
    <t>Si bien no se obtuvo evidencia de avance especto a la presente acció,  sería pertinente describir las actividades que como ADR, se imparten a las asociaciones que administran Distritos de Adecuación de Tierras para dar cumplimiento a las actividades Contractuales.
Es preciso recordar que en las auditorías que la Oficina de Control Interno ha realizado al proceso de Prestación y Apoyo del Servicio Público de Adecuación de Tierras, se han observado debilidad en el proceso de supervisión, situación que ratifica y reitera lo descrito por la CGR aun cuando es una auditoría al Incoder, por lo cual sería conveniente mencionar los nuevos controles que se han adoptado al respecto.</t>
  </si>
  <si>
    <r>
      <t>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</si>
  <si>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mermitiría determinar el cierre del presente hallazgo, razón por la cual se considera que se debe continuar con el seguimiento al mismo.</t>
    </r>
  </si>
  <si>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porpuesta y ejecutada, se requiere conocer si los servicios contratados ya se encuentran en uso o la fase en la que se encuentra.</t>
  </si>
  <si>
    <t>2). CGR-CDSA N° 791</t>
  </si>
  <si>
    <t>1). CGR-CDSA N° 759</t>
  </si>
  <si>
    <t>3). CGR-CDSA N° 833</t>
  </si>
  <si>
    <t>4). CGR-CDSA N° 845</t>
  </si>
  <si>
    <t>5). CGR-CDSIFTCEDR N° 023</t>
  </si>
  <si>
    <t>6). CGR-CDSA N° 864</t>
  </si>
  <si>
    <t>7). CGR-CDSA N° 871</t>
  </si>
  <si>
    <t>8). CGR-CDMA-019</t>
  </si>
  <si>
    <t>9). CGR-CDSA N° 877</t>
  </si>
  <si>
    <t>En el presente seguimiento, los responsables de la acción de mejoramiento no presentaron avance, por lo cual se concluye que las actuaciones evidenciadas en el seguimiento anterior, es lo único existente a la fecha. Dichas actividades son:
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</si>
  <si>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La Oficina de Control Interno considera que se debe seguir realizando seguimiento al presente hallazgo hasta tanto la (s) acción (es) propuesta (s) se culmine (n) en su totalidad y se evidencien gestiones adicional en virtud de la reiteración del presente hallazgo. La dependencia responsable debe priorizar su ejecución teniendo en cuenta que la misma se encuentra vencida.</t>
  </si>
  <si>
    <t>La Oficina de Control Interno considera que se debe seguir realizando seguimiento al presente hallazgo hasta tanto la (s) acción (es) propuesta (s) se culmine (n) en su totalidad. La dependencia responsable debe priorizar su ejecución de acciones adicionales por cuanto las incialmente propuestos fueron inefectivas.</t>
  </si>
  <si>
    <t>Inefectiva</t>
  </si>
  <si>
    <t>La Oficina de Control Interno considera que se debe continuar realizando seguimiento al presente hallazgo, hasta tanto se corrobore la efectividad de las acciones propuestas y ejecutadas. (PE)</t>
  </si>
  <si>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</si>
  <si>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</si>
  <si>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lo cual se suministró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realizado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cuyo fin era documentar la ejecución de prueba operacional  el 11, 12 y 13 de marzo de 2020.</t>
    </r>
  </si>
  <si>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cápsula informativa del 15 de agosto de 2019 dirigida a todos los funcionarios y colaboradores.</t>
    </r>
  </si>
  <si>
    <t>Hallazgos cerrados en Informe de Seguimiento con corte a 30 de junio de 2020 (OCI-2020-020)</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</si>
  <si>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</si>
  <si>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</si>
  <si>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10). CGR-CDSA N° 887</t>
  </si>
  <si>
    <t>Facturación servicio público adecuación de tierras período II 2019. La Agencia de Desarrollo Rural no ha realizado la facturación del servicio público de adecuación de tierras correspondiente al segundo semestre de la vigencia 2019</t>
  </si>
  <si>
    <t xml:space="preserve">
Incumplimiento de las funciones a cargo de las Unidades Técnicas Territoriales y de la Vicepresidencia de Integración Productiva por falta de personal</t>
  </si>
  <si>
    <t>Facturación servicio público adecuación de tierras período II 2019. La Agencia de Desarrollo Rural no ha realizado la facturación del servicio público de adecuación de tierras correspondiente al segundo semestre de la vigencia 2019. A la fecha (abril de 2020)</t>
  </si>
  <si>
    <t xml:space="preserve">Deficiencias en la identificación de los ingresos (consignaciones ante la Entidad Financiera) dentro del Informe Mensual de Recaudo de Cartera realizadas por parte de las UTTs y el Grupo de Cartera, con la finalidad de imputar los pagos realizados
                                                             </t>
  </si>
  <si>
    <t>Deficiencias en la ejecución del procedimiento PR-ADT-006 - Procedimiento recaudo de cartera</t>
  </si>
  <si>
    <t xml:space="preserve">Incumplimiento de las funciones a cargo Vicepresidencia de Integración Productiva por falta de personal en nivel central - Dirección de Adecuación de Tierras - Cartera
</t>
  </si>
  <si>
    <t>Falta de depuración contable (Acta 223)</t>
  </si>
  <si>
    <t>El área de contabilidad no cuenta con un software o aplicación alterna que permita gestionar los registros contables</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</si>
  <si>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t>
  </si>
  <si>
    <t>Deficiencias en la ejecución del procedimiento PR-ADT-006 relacionadas con la conciliación o cruce de información del Informe Mensual de Recaudo de Cartera elaborado por el Grupo de Cartera, de conformidad con la información reportada por las UTTs, comparado con el extracto bancario recibido por parte de la Secretaria General para su posterior registro en la contabilidad de la ADR</t>
  </si>
  <si>
    <t>Revelación en la subcuenta otras cuentas por cobrar. En la subcuenta 138490 Otras cuentas por cobrar, se registraron deudores del servicio público de adecuación de tierras de los distritos administrados por la ADR correspondientes a vigencias anteriores, lo cual no corresponde con la descripción del Manual de políticas contables de la ADR, ni corresponde a la naturaleza de la cuenta</t>
  </si>
  <si>
    <t>No se da aplicación al Manual de Políticas Contables de la ADR</t>
  </si>
  <si>
    <t>Deterioro en construcciones en curso. La CGR observa que la cuenta 1615 no presenta variación del saldo en la vigencia 2019, por tanto  los estados financieros de la ADR no registran deterioro en las construcciones en curso, ni se revelan que se haya realizado el análisis o los  estudios técnicos que sugieran el análisis del deterioro</t>
  </si>
  <si>
    <t xml:space="preserve">Ausencia de registros contables por falta de análisis del deterioro de los activos denominados como construcciones en curso clasificados en propiedades, planta y equipo </t>
  </si>
  <si>
    <t>Deficiencias en la ejecución del procedimiento PR-ADT-006 relacionadas con la conciliación o cruce de información del Informe Mensual de Recaudo de Cartera elaborado por las UTT, comparado con el extracto bancario recibido por parte de la Secretaria General - Dirección Administrativa y Financiera, para su posterior registro en la contabilidad de la ADR</t>
  </si>
  <si>
    <t>Recursos entregados en administración. Se observa según comprobante No. 31428 del 12 /02/ 2020 se efectuó un único registro contable con la ejecución del contrato de la vigencia 2019, y no por cada informe presentado por la supervisión</t>
  </si>
  <si>
    <t>No se concilia con periodicidad la información financiera del contrato remitida a contabilidad.</t>
  </si>
  <si>
    <t>Remitir los informes de ejecución financiera del contrato a la Dirección Administrativa de la ADR y Financiera de forma periódica. Los recursos entregados en administración FAO y UNODC se evidenció que el reconocimiento producto de la legalización de los de recursos entregados en administración se efectuó de manera global, y no de forma mensual o por operaciones</t>
  </si>
  <si>
    <t>No se están haciendo los asientos contables conforme al mecanismo establecido por la ADR, ya que el seguimiento financiero del Convenio se realizaba por parte de los supervisores a los informes financieros remitidos por Cooperantes y no fueron remitidos a la Dirección Administrativa y Financiera sino hasta el cierre de la vigencia</t>
  </si>
  <si>
    <t>Recursos entregados en administración FAO y UNODC se evidenció que el reconocimiento producto de la legalización de los de recursos entregados en administración se efectuó de
manera global, y no de forma mensual o por operaciones</t>
  </si>
  <si>
    <t>Deficiencias en el proceso de elaboración de las Notas a los Estados Financieros; contraviniendo así, lo establecido en el Marco normativo y en el Manual de Políticas Contables de la ADR, lo que no posibilita un adecuado análisis y explicación de la información financiera</t>
  </si>
  <si>
    <t>Ausencia de estricto acatamiento de los establecido en el Marco Normativo y el Manual de Políticas Contables de la entidad con respecto al proceso de elaboración de las notas a los EEFF</t>
  </si>
  <si>
    <t xml:space="preserve">Suscripción del contrato de fiducia por un tercero que lo representa; Una misma organización asume la representación de varias organizaciones de beneficiarios ante la fiducia; Se genera un alto riesgo de control sobre los recursos asignados a las organizaciones beneficiarias; Conlleva a que la ADR no propenda por fortalecer las capacidades de las asociaciones beneficiarias </t>
  </si>
  <si>
    <t>Ejecución de proyectos estructurados bajo el Acuerdo 007 de 2016 donde se aceptaba al proponente (el cual podido ser parte o no de los beneficiarios del proyecto) como representante de las organizaciones</t>
  </si>
  <si>
    <t xml:space="preserve">
Ejecución de proyectos estructurados bajo el Acuerdo 007 de 2016 donde se aceptaba al proponente (el cual podido ser parte o no de los beneficiarios del proyecto) como representante de las organizaciones.</t>
  </si>
  <si>
    <t>No se cuenta con insumos y soportes que demuestren la ejecución de los gastos; La no existencia de la validación, no se permite que la ADR en representación del Estado garantice él logró de la política agropecuaria; Falencias en el seguimiento y control que debe ejercer la ADR</t>
  </si>
  <si>
    <t>La ADR no ha cumplido con los tiempos estipulados en su reglamentación, para notificar las resoluciones de cofinanciación y constitución del encargo fiduciario; Generación de retrasos en la ejecución de los proyectos y alcance de los objetivos establecidos con su implementación; No se cumplen los plazos señalados en la reglamentación interna de la ADR</t>
  </si>
  <si>
    <t>Insuficiente tiempo reglado para la notificación del acto administrativo y constitución de encargo fiduciario.</t>
  </si>
  <si>
    <t>Insuficiente tiempo reglado para la notificación del acto administrativo y constitución de encargo fiduciario</t>
  </si>
  <si>
    <t>Riesgo sobre la continuidad de los proyectos que requieren de un mayor apoyo técnico y financiero del Estado; Riesgo en el manejo de los recursos o frente a la sostenibilidad de los proyectos, a causa de las falencias de supervisión y seguimiento PIDAR</t>
  </si>
  <si>
    <t>La base de datos de los proyectos PIDAR no corresponde a las utilidades de una herramienta de gestión de proyectos; Imposibilidad de consulta de cumplimiento de requisitos habilitantes o proyección financiera de los recursos de los proyectos; La información no es comprensible, no se identifica utilidad de la herramienta</t>
  </si>
  <si>
    <t>Falta de conocimiento en el manejo de la herramienta de gestión de proyectos en el momento que se brinda el acompañamiento al equipo auditor de la CGR para la verificación de información en la herramienta gestión de proyectos en cuanto a la documentación, avance y seguimiento de los PIDAR</t>
  </si>
  <si>
    <t>La ADR constituyó reservas presupuestales en 2019 sin la adecuada evaluación previa de las causales. Adicionalmente, se soportaron con posterioridad a la constitución en modificaciones a los contratos, con causales que son previsibles desde la formulación de los proyectos, por cuanto algunos son de contratación directa y son preparados conforme a las propuestas de los contratistas</t>
  </si>
  <si>
    <t>Deficiencias en la planeación contractual propiciando el incumpliendo los requisitos establecidos por la normatividad vigente para la constitución de la reserva presupuestal.</t>
  </si>
  <si>
    <t>El objeto y las obligaciones de los contratos de prestación de servicios profesionales y de apoyo con cargo a gastos de inversión no están asociados al desarrollo de actividades específicas del proyecto que lo financia se están destinado recursos de inversión a contratos de prestación de servicios para adelantar labores administrativas que deben ser cubiertos con gastos de funcionamiento</t>
  </si>
  <si>
    <t>Insuficiente apropiación para cubrir las necesidades del personal administrativo de la agencia</t>
  </si>
  <si>
    <t>No se encontraron documentos o informes, donde conste el seguimiento realizado por los supervisores que permita evidenciar que se hayan efectuado actividades que desarrollen el objeto del contrato, ni medir qué productos o resultados se generan del desempeño de las labores, igualmente, existe ausencia de documentos que soporten las obligaciones generales plasmadas en el informe.</t>
  </si>
  <si>
    <t xml:space="preserve">Los formatos establecidos para efectuar el seguimiento al objeto y obligaciones del contrato no satisface el cumplimiento de los deberes de supervisión </t>
  </si>
  <si>
    <t>Prescripción de deudas en distritos de adecuación de tierras y gestión.</t>
  </si>
  <si>
    <t>Falta de impulso en la gestión de los procesos administrativos de cobro coactivo</t>
  </si>
  <si>
    <t>Prescripción de deudas en distritos de adecuación de tierras.                               Esta situación se presenta por inaplicación de las normas expedidas en el nivel nacional como las emitidas para el efecto por parte de la entidad, que regulan el tema de administración de cartera</t>
  </si>
  <si>
    <t>El Registro General de Usuarios no se encuentra actualizado y genera como consecuencia la falta de individualización de los deudores de la Agencia de Desarrollo Rural - ADR</t>
  </si>
  <si>
    <t>Deficiencia en la gestión de cobro persuasivo por parte de las UTT 2 y 3 de la ADR</t>
  </si>
  <si>
    <t>Acceso y accesibilidad a personas con discapacidad :
Se observa que en la vigencia 2019, la ADR no implementó a nivel nacional ni a nivel central, las medidas apropiadas para eliminar los obstáculos al acceso de todas las personas con discapacidad (empleados y usuarios), incluyendo las tecnologías de información y comunicación</t>
  </si>
  <si>
    <t>En los planes de Adecuación y mantenimiento de vigencias anteriores no se tuvo en cuenta la implementación de medidas para atención de personas con discapacidades sensorial</t>
  </si>
  <si>
    <t>No se solicitó en vigencias anteriores a la oficina de la OTI y Comunicaciones los ajustes tecnológicos y presentación en la WEB para discapacidad visual.</t>
  </si>
  <si>
    <t>Falta de cumplimiento por parte de la ANT al Convenio Interadministrativo 375 de 2019, frente al mantenimiento de ascensores</t>
  </si>
  <si>
    <r>
      <rPr>
        <b/>
        <sz val="8"/>
        <rFont val="Calibri"/>
        <family val="2"/>
        <scheme val="minor"/>
      </rPr>
      <t xml:space="preserve">Cuentas por cobrar a distritos de adecuación de tierras admistrados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</si>
  <si>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r>
      <rPr>
        <b/>
        <sz val="8"/>
        <rFont val="Calibri"/>
        <family val="2"/>
        <scheme val="minor"/>
      </rPr>
      <t>Cuentas por cobrar a distritos de adecuación de tierras administrados por la ADR (Cartera de Tarifas)</t>
    </r>
    <r>
      <rPr>
        <sz val="8"/>
        <rFont val="Calibri"/>
        <family val="2"/>
        <scheme val="minor"/>
      </rPr>
      <t xml:space="preserve">   En el área de contabilidad, los registros se efectúan por distrito y no por cada usuario, a quien se le facturó el servicio, lo cual no es consistente con la realidad jurídica, por cuanto será el usuario como individuo y no el distrito, quien es objeto de la deuda para con la ADR</t>
    </r>
  </si>
  <si>
    <r>
      <rPr>
        <b/>
        <sz val="8"/>
        <rFont val="Calibri"/>
        <family val="2"/>
        <scheme val="minor"/>
      </rPr>
      <t xml:space="preserve">Cuentas por cobrar por recuperación de la inversión en adecuación de tierras. </t>
    </r>
    <r>
      <rPr>
        <sz val="8"/>
        <rFont val="Calibri"/>
        <family val="2"/>
        <scheme val="minor"/>
      </rPr>
      <t>En el reporte del Grupo de Cartera se presentan recuperaciones por la vigencia 2019 que ascienden a $260.048.389, mientras que las notas a los estados financieros indican que la recuperación, a 30 noviembre de 2019 ascendió a $230.172.944. El análisis realizado por la CGR estableció faltaron registros contables</t>
    </r>
  </si>
  <si>
    <t>Cuentas por cobrar por ventas de distritos de adecuación de tierras. El reporte de cartera por concepto de transferencias presenta los valores adeudados por las asociaciones de usuarios de distritos de adecuación de tierras por la venta que se realizó de los distritos que eran propiedad del Estado. Inadecuado control de las operaciones que se registran en el área de contabilidad</t>
  </si>
  <si>
    <r>
      <rPr>
        <b/>
        <sz val="8"/>
        <rFont val="Calibri"/>
        <family val="2"/>
        <scheme val="minor"/>
      </rPr>
      <t xml:space="preserve">Recaudos por reclasificar La subcuenta 240720 </t>
    </r>
    <r>
      <rPr>
        <sz val="8"/>
        <rFont val="Calibri"/>
        <family val="2"/>
        <scheme val="minor"/>
      </rPr>
      <t>Recaudos por reclasificar, se utiliza como cuenta puente para contabilizar las partidas por recaudos que no se han sido identificados, la cual presenta un saldo por $421.047.955 al cierre de 2019. El uso de esta cuenta y el volumen de su saldo, evidencia que la Agencia no adelanta acciones efectivas para identificar los terceros</t>
    </r>
  </si>
  <si>
    <r>
      <rPr>
        <b/>
        <sz val="8"/>
        <rFont val="Calibri"/>
        <family val="2"/>
        <scheme val="minor"/>
      </rPr>
      <t xml:space="preserve">Ingresos Recibidos por Anticipado </t>
    </r>
    <r>
      <rPr>
        <sz val="8"/>
        <rFont val="Calibri"/>
        <family val="2"/>
        <scheme val="minor"/>
      </rPr>
      <t xml:space="preserve">                                                                  Se evidencian que los saldos a nivel de tercero de la subcuenta otros pasivos de Ingresos recibidos por anticipado presentan diferencias frente al reporte del Grupo de Cartera</t>
    </r>
  </si>
  <si>
    <t>Contratos de Prestación de Servicios</t>
  </si>
  <si>
    <t>Fortalecer el proceso de facturación mediante la puesta en funcionamiento de un Software para las distinta carteras de los distritos de adecuación de tierras administrados por la Agencia de Desarrollo Rural - ADR</t>
  </si>
  <si>
    <t>Software para las carteras de los distritos de adecuación de tierras.</t>
  </si>
  <si>
    <t>Realizar el procedimiento de conciliación o cruce de información del  Informe Mensual de Recaudo de Cartera</t>
  </si>
  <si>
    <t>Realizar cruce de información o conciliación mensual el día 20 de cada mes con corte al día 30 del mes inmediatamente anterior - Aplica para las 3 carteras</t>
  </si>
  <si>
    <t xml:space="preserve">Informe Mensual de Recaudo de Cartera y Conciliación (incluye comprobante de contabilización de recaudo) </t>
  </si>
  <si>
    <t>Depurar la cartera de conformidad con la normatividad vigente en la materia</t>
  </si>
  <si>
    <t>Presentar ante el Comité de Sostenibilidad del Sistema de Información Financiera la depuración de los saldos</t>
  </si>
  <si>
    <t>Actos Administrativos o Resoluciones de Depuración</t>
  </si>
  <si>
    <t>Puesta en operación del  software alterno auxiliar del SIIF.</t>
  </si>
  <si>
    <t>Aplicativo alterno auxiliar del SIIF.</t>
  </si>
  <si>
    <t>Realizar el procedimiento de conciliación del  Informe Mensual de Recaudo de Cartera elaborado por el Grupo de Cartera, comparado  con el extracto bancario recibido por parte de la Secretaria General , con la finalidad de imputar los pagos realizados</t>
  </si>
  <si>
    <t>Realizar cruce de información o conciliación mensual el día 20 de cada mes con corte al día 30 del mes inmediatamente anterior - Aplica para las 3 carteras.</t>
  </si>
  <si>
    <t>Realizar el procedimiento de conciliación o cruce de información del  Informe Mensual de Recaudo de Cartera elaborado por el Grupo de Cartera  comparado  con el extracto bancario recibido por parte de la Secretaria General -tesorería- con la finalidad de imputar los pagos realizado</t>
  </si>
  <si>
    <t>Depurar la cartera de conformidad con la normatividad vigente en la materia.</t>
  </si>
  <si>
    <t>Presentar ante el Comité de Sostenibilidad del Sistema de Información Financiera la depuración de los saldos.</t>
  </si>
  <si>
    <t>Aplicar el Manual de Políticas Contables de la ADR en cuanto al cálculo del deterioro de la cartera</t>
  </si>
  <si>
    <t>Realizar el cálculo de deterioro de la cartera de conformidad con el Manual de Políticas Contables</t>
  </si>
  <si>
    <t>Informe Semestral de Deterioro de la Cartera</t>
  </si>
  <si>
    <t>Determinar si a las obras en curso de los distritos Tesalia, Ranchería y Triángulo del Tolima han sufrido de deterioro.</t>
  </si>
  <si>
    <t>Establecer en mesas de trabajo entre las diferentes áreas los elementos técnicos, económicos, jurídicos y contables para determinar el posible deterioro de las construcciones en curso de los distritos de riego</t>
  </si>
  <si>
    <t>Mesas de trabajo</t>
  </si>
  <si>
    <t>Realizar el procedimiento de conciliación o cruce de información del Informe Mensual de Recaudo de Cartera elaborado por el Grupo de Cartera comparado con el extracto bancario recibido por parte de la Secretaria General - Dirección Administrativa y Financiera, con la finalidad de imputar los pagos realizados</t>
  </si>
  <si>
    <t>Realizar cruce de información o conciliación mensual el día 20 de cada mes con corte al día 30 del mes inmediatamente anterior.</t>
  </si>
  <si>
    <t>Realizar el procedimiento de conciliación o cruce de información Mensual entre las áreas de cartera y tesorería.</t>
  </si>
  <si>
    <t>Socialización del Manual de políticas contables de la ADR en mesa de trabajo entre Vicepresidencia de Gestión Contractual, Contabilidad, Supervisor y FINDETER con el fin de determinar los soportes que se requiere para reporte de información contable</t>
  </si>
  <si>
    <t>Realizar reunión entre Vicepresidencia de Gestión Contractual, Contabilidad, Supervisores y FINDETER con el fin de determinar los soportes  que se requiere para reporte de información contable y su periodicidad</t>
  </si>
  <si>
    <t>Acta de reunión</t>
  </si>
  <si>
    <t>Remitir los informes de ejecución financiera del contrato a la Dirección Administrativa de la ADR y Financiera de forma periódica</t>
  </si>
  <si>
    <t>Remitir de manera trimestral los Informes de ejecución financiera del contrato a la Dirección Administrativa y Financiera conforme a los parámetros de del convenio.</t>
  </si>
  <si>
    <t>Informe de ejecución financiera remitido</t>
  </si>
  <si>
    <t xml:space="preserve">Conciliar la información reportada  y registrada.
</t>
  </si>
  <si>
    <t xml:space="preserve">Acta de conciliación suscrita entre el área contable y la supervisión. </t>
  </si>
  <si>
    <t xml:space="preserve">Mesa de trabajo entre Vicepresidencia de Gestión Contractual, Contabilidad, Supervisor y Cooperantes con el fin de determinar los soportes que se requiere para reporte de información contable. </t>
  </si>
  <si>
    <t xml:space="preserve">Realizar reunión entre Vicepresidencia de Gestión Contractual, Contabilidad, Supervisores y Cooperantes con el fin de determinar los soportes  que se requiere para reporte de información contable y su periodicidad </t>
  </si>
  <si>
    <t>Remitir los informes de ejecución financiera de los Convenios de Cooperación a la Dirección Administrativa y Financiera de forma periódica</t>
  </si>
  <si>
    <t>Informe de ejecución financiera remitido por periodo y por Convenio</t>
  </si>
  <si>
    <t>Incluir en el procedimiento que cuando en un proyecto haya varias organizaciones beneficiarias se delegue a una de ellas para que los represente. Cuando en el proyecto se tenga una sola organización, esta no podrá delegar su representación</t>
  </si>
  <si>
    <t>Realizar el ajuste del procedimiento PR-IMP-004 EJECUCIÓN DE PROYECTOS INTEGRALES DE DESARROLLO AGROPECUARIO Y RURAL CON ENFOQUE TERRITORIAL A TRAVÉS DE MODALIDAD DIRECTA</t>
  </si>
  <si>
    <t>Procedimiento aprobado</t>
  </si>
  <si>
    <t>Capacitar a las UTT con respecto al ajustes realizado al procedimiento PR-IMP-004 EJECUCIÓN DE PROYECTOS INTEGRALES DE DESARROLLO AGROPECUARIO Y RURAL CON ENFOQUE TERRITORIAL A TRAVÉS DE MODALIDAD DIRECTA para dejar capacidad instalada respecto de la ejecución de los recursos de cada PIDAR</t>
  </si>
  <si>
    <t>Capacitaciones</t>
  </si>
  <si>
    <t>Realizar el cargue de información en la herramienta tecnológica dispuesta para tal fin</t>
  </si>
  <si>
    <t>Expedir una Circular por parte de Vicepresidencia de Integración Productiva dirigida a la UTT en la que se informe que el supervisor del PIDAR tiene la responsabilidad de cargar la información correspondiente al manejo financiero del encargo fiduciario en los tiempos definidos, en la herramienta tecnológica dispuesta para tal fin</t>
  </si>
  <si>
    <t>Incluir en Comité Técnico de Gestión Local la presentación y revisión de los extractos de la fiducia</t>
  </si>
  <si>
    <t>Plan de trabajo</t>
  </si>
  <si>
    <t>Ajustar el procedimiento de ejecución directa en lo referente a los tiempos en que se surten las etapas de notificación y de constitución del encargo fiduciario</t>
  </si>
  <si>
    <t>Ajustar al procedimiento de ejecución directa en lo referente a los tiempos en que se surten las etapas de notificación y de constitución del encargo fiduciario</t>
  </si>
  <si>
    <t>Expedir por parte de la Vicepresidencia de Integración Productiva una Circular dirigida a los supervisores, apoyos a la supervisión, apoyos a la supervisión territorial para recordarles o informarle sobre su responsabilidad con el cargue y actualización de información en la herramienta de gestión de proyecto</t>
  </si>
  <si>
    <t>Elaborar el Manual de uso de la herramienta Gestión de proyectos</t>
  </si>
  <si>
    <t>Realizar capacitaciones a los supervisores, apoyos a la supervisión y apoyos a la supervisión territorial, para  garantizar el uso adecuado de la  herramienta de gestión de proyecto</t>
  </si>
  <si>
    <t>Fortalecer la etapa de planeación en los procesos de contratación</t>
  </si>
  <si>
    <t>Emitir directrices a través de circular en aras de propender el cumplimiento de los principios de planeación y anualidad en la contratación estatal, de tal manera que los compromisos contractuales sean ejecutados durante la vigencia fiscal correspondiente al presupuesto que financia dichos compromisos</t>
  </si>
  <si>
    <t>Emitir circular incentivando el cumplimiento de los principios de planeación.</t>
  </si>
  <si>
    <t>Emitir circular entre la Oficina de Planeación y la Dirección Financiera frente a los requisitos que debe cumplir un compromiso para que se constituya en reserva</t>
  </si>
  <si>
    <t>Circular conjunta</t>
  </si>
  <si>
    <t>Emitir circular características de la Reserva Presupuestal.</t>
  </si>
  <si>
    <t>Garantizar la coherencia entre el objeto del contrato y las actividades del proyecto que lo financia</t>
  </si>
  <si>
    <t>Emitir directrices a través de circular, reiterando el deber que les asiste a las dependencias de tener especial diligencia de cuidado en el proceso de estructuración de los estudios previos en los contratos de prestación de servicios, de tal manera que el objeto y obligaciones deben estar directamente relacionadas con las actividades del proyecto de inversión que financia el contrato</t>
  </si>
  <si>
    <t>Circular socializada</t>
  </si>
  <si>
    <t>Brindar las herramientas para fortalecer la labor de supervisión del contrato</t>
  </si>
  <si>
    <t>Ajustar los formatos que se consideren necesarios, de tal forma que permitan medir, efectuar seguimiento y documentar el cumplimiento del objeto contractual por parte del supervisor del contrato y su apoyo en caso de que aplique</t>
  </si>
  <si>
    <t xml:space="preserve">Formatos ajustados y en operación </t>
  </si>
  <si>
    <t>La Oficina Jurídica emitirá los oficios de notificación de los mandamientos de pago</t>
  </si>
  <si>
    <t>La Oficina Jurídica remitirá los oficios de notificación por correo de los mandamientos de pago librados en la vigencia 2019, en los  procesos iniciados por el no pago del servicio público de adecuación de tierras en los Distritos administrados por la Agencia</t>
  </si>
  <si>
    <t>La Oficina Jurídica remitirá los oficios de notificación por correo de los mandamientos de pago, en los  procesos iniciados por el no pago de la prestación del servicio público de adecuación de tierras prestado por  la Asociación de Usuarios</t>
  </si>
  <si>
    <t>La Oficina Jurídica adelantará la notificación por aviso contemplada en el artículo 568 del ETN, en aquellos procesos en los que no ha sido posible notificar personalmente o por correo</t>
  </si>
  <si>
    <t>La Oficina Jurídica decretará medidas de embargo en aquellos procesos donde encuentre procedente ordenar tal acción</t>
  </si>
  <si>
    <t>La Oficina Jurídica ordenará medidas de embargo en aquellos procesos en los que por costo beneficio o por competencia temporal, es procedente ordenar medidas</t>
  </si>
  <si>
    <t>Auto</t>
  </si>
  <si>
    <t>La Dirección de Adecuación de Tierras adelantará la actualización de los Registros General de Usuarios de los Distritos de Adecuación de Tierras administrados por la ADR</t>
  </si>
  <si>
    <t>Actualización Registro General de Usuarios</t>
  </si>
  <si>
    <t xml:space="preserve">Realizar cobros persuasivos de la cartera identificada
</t>
  </si>
  <si>
    <t>Las UTT 2 y 3 adelantarán actividades de cobro persuasivo de la cartera identificada</t>
  </si>
  <si>
    <t xml:space="preserve">Expedición de oficios efectuando el cobro de las obligaciones de los usuarios  y predios identificados para que cancelen las obligaciones contraídas que posean referidas al DAT </t>
  </si>
  <si>
    <t>Implementación de actividades en el plan de adecuación y mantenimiento que permitan la fácil accesibilidad a la población en general con discapacidad (movilidad reducida, sensorial y visual)</t>
  </si>
  <si>
    <t>Plan de mantenimiento 2020</t>
  </si>
  <si>
    <t>Oficio que incluye requerimientos</t>
  </si>
  <si>
    <t>Solicitar a la ANT el cumplimiento al convenio interadministrativo</t>
  </si>
  <si>
    <t>Solicitar a la Secretaría General de la ANT el mantenimiento de los ascensores de la sede central dando cumplimiento al Convenio 375 de 2019</t>
  </si>
  <si>
    <t>Oficio solicitud cumplimiento de obligaciones</t>
  </si>
  <si>
    <t>Vicepresidencia de Integración Productiva - Dirección de Activos Productivos</t>
  </si>
  <si>
    <t>Vicepresidencia de Gestión Contractual
Secretaria General 
Oficina Planeación</t>
  </si>
  <si>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Adicionalmente se observó que CORTOLIMA informó sobre las gestiones que se adelantan para la formulación del POMCA del río saldaña, a partir de la acción de mejora propuesta ante la CGR para lo observado y comunicado en el hallazgo, por lo cual, y teniendo en cuenta que este hallazgo fue producto de una auditoría en la que se involcraban varios sujetos de Control, entre ellos CORTOLIMA, y que al respecto dicha entidad ha informado a la ADR sobre la responsabilidad que ha asumido para buscar subsanar la situación evidenciada por la Contraloría General de la República, esta Oficina considera pertinente conceptuar el cierre del hallazgo para la Agencia de Desarrollo Rural, en razón a que se dio cumplimiento a la acción propuesta  y la entidad competente de corregir la causa que dio origen lleva en proceso la ejecución de acciones de mejoramiento.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</si>
  <si>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t>
  </si>
  <si>
    <t>La Oficina de Control Interno observó que, además de la emisión de una directriz insitutcional cuyo fin es fortalecer los los controles respecto a la atención de requierimientos de entes de control,se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 y por ende considera pertiente el cierre del hallazgo.
Teniendo en cuenta lo anterior, la Oficina de Control Interno considera pertinente el cierre del hallazgo, al evidenciar la adopción de medidas correctivas y preventivas para subsanar la causa del hallazgo, aunado  que en el reporte de la cuenta anual 2019 se evidenció el reporte de las actividades que no fueron obervadas por la CGR en su momento.</t>
  </si>
  <si>
    <t>A partir de los soportes allegados la oficina de Control interno observó el cumplimiento de la acción propuesta, evidenciando que a partir de la información allegada por la Vicepresidencia de integración Productiva, respecto al deterioro de cartera por deudor con corte a 31 de diciembre de 2019, se realizó el respectivo registro contable a través del comprobante N° 16013 del 20 de agosto de 2020.
Por lo anterior, la Oficina de Control Interno considera que se ejecutaron las medidas correctivas tendientes a subsanar la situación evidenciada en el hallazgo, por lo cual se considera pertinente el cierre del hallazgo.</t>
  </si>
  <si>
    <t xml:space="preserve">La coordinación de cartera radicará  (memorando) ante Oficina Jurídica los soportes documentales requeridos para adelantar el cobro coactivo de la cartera identificada </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</si>
  <si>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2020 se han realizado tres (3)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La Dirección de participación y Asociatividad diseñó la Estrategia de atención a la población de la Agricultura Campesina, Familiar y Comunitaria – ACFC, conforme a lo establecido en la resolución 464 de 2017.  La estrategia contempla apartes relacionados con los actores y roles, contrexto general de la población, estrategias y metodologías de atención que permiten el fomento asociativo, la promoción de la participación rural y el fortalecimiento organizacional - asociativo. 
Dicha estrategia fue retroalimentada por el Ministerio de Agricultura, Ministerio del Interior, Departamento Nacional de Planeación y FAO en jornada de socialización realizada el 27/07/2020 y, a partir de estos insumos y de los acuerdos de articulación interinstitucional enmarcados en la Sub-Mesa de Participación rural de la Mesa Técnica Nacional de Asociatividad Rural - MTNAR liderada por el Ministerio de Agricultura, fue ajustada y aprobada el 07/09/2020 por la Vicepresidencia de Proyectos de la ADR, bajo el código MO-PAA-003 (Isolucion).
Se inició la implementación de la estrategia con la realización de cuatro (4) mesas técnicas cuyo énfasis es la promoción a la formalización asociativa de la población ACFC, siguiendo lo dispuesto en el documento metodológico diseñado.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</si>
  <si>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</si>
  <si>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</si>
  <si>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
• Radicado 20203300043362 del 8 de julio de 2020 de asunto "Reporte de caudal captado a derivar del río Saldaña, caudal a la salida exclusor, caudal tomas 1 y 2 de embalse Zanja Honda, niveles embalse Zanja Honda y lecturas de inclinómetro de muro para el periodo del segundo trimestre del año 2020 del proyecto de distrito de riego Triangulo del Tolima".</t>
  </si>
  <si>
    <t>Acompañamiento técnico de las UTT-Asistencia Técnica a 5 Departamentos, para la formulación de planes de extensión agropecuaria</t>
  </si>
  <si>
    <t>La Oficina de Control Interno obtuvo evidencia de las versiones 6 y 7 del formato F-IMP-006, el cual fue objeto de ajuste en la vigencia 2020, así como los soportes de la socialización del formato actualizado a la UTT y de la aplicación del mismo.
La efectividad de la acción será validada con posterioridad por parte de la Oficina de Control Interno, a través de los trabajos de auditoria que se desarrollen al proceso responsable y/o a las Unidades Técnicas Territoriales.</t>
  </si>
  <si>
    <t>El reglamento adoptado con Acuerdo 007 de 2016 no estableció lineamientos para realizar el seguimiento y control de los PIDAR. El reglamento adoptado con Acuerdo 010 de 2019 y modificado por Acuerdo 004 de 2020, establece que la gestión de seguimiento y supervisión finaliza con el cierre administrativo y financiero de los proyectos.</t>
  </si>
  <si>
    <t>Elaborar un documento que tenga un alcance integral del acompañamiento de los PIDAR, mediante mesas de trabajo con la participación de las áreas internas involucradas para propender por la sostenibilidad de los proyectos, ajustando los procedimientos e instrumentos necesarios, que será sometido a aprobación de la instancia interna que corresponda, para su posterior implementación.</t>
  </si>
  <si>
    <t>Mesas de trabajo con las áreas involucradas para desarrollar el contenido del documento</t>
  </si>
  <si>
    <t>Expedición de facturas de los distritos de adecuación de tierras, administrados directamente por la Agencia, con el  software adquirido por la entidad</t>
  </si>
  <si>
    <t>Certificación de la VIP - Dirección de Adecuación de Tierras en la que se indique que se facturó con nuevo software.</t>
  </si>
  <si>
    <t>Hoja de ruta del Proyecto Ranchería incluirá destinación de Inversión Ambiental del 1% en la terminación del mismo.</t>
  </si>
  <si>
    <t>La hoja de ruta para la terminación del Proyecto Río Ranchería incluirá las inversiones ambientales que se deban realizar para cumplir con el porcentaje de ley estipulado</t>
  </si>
  <si>
    <t>Hoja de ruta aprobada</t>
  </si>
  <si>
    <t>Fortalecer el acompañamiento y asesoría a las asociaciones de usuarios para al administración, operación y conservación de distritos</t>
  </si>
  <si>
    <t>Asesorar y acompañar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t>
  </si>
  <si>
    <t>Reporte mensual del Plan de Acción del avance frente a las metas propuestas para Distritos de adecuación de tierras acompañados en la prestación del servicio público, Trámites legales de asociaciones de usuarios realizados y asociaciones capacitadas.</t>
  </si>
  <si>
    <t>Apoyar la formulación de los Planes de Ahorro y Uso Eficiente del Agua en los distritos de pequeña escala, propiedad de la ADR.</t>
  </si>
  <si>
    <t>Planes de Ahorro y Uso Eficiente del Agua elaborados.</t>
  </si>
  <si>
    <t>Obtener la aprobación de la hoja de ruta</t>
  </si>
  <si>
    <t>Realizar las acciones que sean competencia de la ADR para la obtención de la aprobación de la hoja de ruta.</t>
  </si>
  <si>
    <t>Actas de comités de depuración de cartera realizados</t>
  </si>
  <si>
    <t>Documento de solicitud</t>
  </si>
  <si>
    <t>Mejorar la competencia de los servidores públicos de la VIP, en el manejo apropiado del aplicativo ORFEO.</t>
  </si>
  <si>
    <t>Realización de cronograma de trabajo junto con Gestión Documental  para la capacitación y evaluación del uso del aplicativo ORFEO, por parte de servidores de la VIP.</t>
  </si>
  <si>
    <t>Cronograma de trabajo ejecutado</t>
  </si>
  <si>
    <t>Realizar mesa de trabajo con el área de Gestión Documental para realizar cronograma de capacitaciones y evaluación del uso del aplicativo ORFEO.</t>
  </si>
  <si>
    <t>Mesa de trabajo con Gestión Documental para definición de cronograma de capacitaciones y evaluación del uso del aplicativo ORFEO, por parte de servidores de la VIP.</t>
  </si>
  <si>
    <t>Mesa de trabajo realizada</t>
  </si>
  <si>
    <t xml:space="preserve">Conformar el número de Comités Estructuradores y/ Evaluación que se requieran, para los procesos contractuales que adelante la Agencia </t>
  </si>
  <si>
    <t>Informe del número de procesos contractuales que requieran la conformación del Comité Estructurador y de Evaluación frente al número de Comité creados, con sus respectivos soportes, expedido por la Vicepresidencia de Gestión Contractual como ordenador del gasto de inversión</t>
  </si>
  <si>
    <t xml:space="preserve">Implementación de requisitos y lineamientos técnicos concretos en materia ambiental, en los Estudios Previos elaborados por la Dirección de Adecuación de Tierras, para la Contratación de las AOM de los proyectos Río Ranchería y Triangulo del Tolima, tanto en el anexo técnico como en los requisitos de experiencia habilitante de los proponentes.
</t>
  </si>
  <si>
    <t>Los estudios y diseños actualizados del Proyecto Tesalia - Paicol incluyan especificaciones que permitan preservar las estructuras de drenaje construidas.</t>
  </si>
  <si>
    <t>Informe técnico del supervisor del contrato que, con soportes, determine que se incluyeron las especificaciones que permitan preservar las estructuras de drenaje construidas.</t>
  </si>
  <si>
    <t>Informe técnico</t>
  </si>
  <si>
    <t>Visita técnica al Proyecto Tesalia - Paicol.</t>
  </si>
  <si>
    <t>Hacer visita técnica que permita realizar inventario del proyecto con la finalidad de hacer el requerimiento al contratista e interventor.</t>
  </si>
  <si>
    <t>Informe técnico de visita</t>
  </si>
  <si>
    <t xml:space="preserve">1. Designar nuevo equipo de trabajo para terminar la formulación del Programa  PFA-ASODAT. </t>
  </si>
  <si>
    <t>Equipo conformado</t>
  </si>
  <si>
    <t xml:space="preserve">Formulación y aprobación del programa de fortalecimiento de asociaciones de usuarios de adecuación de tierras PFA- ASODAT </t>
  </si>
  <si>
    <t>La VIP, de manera conjunta con la VP,  estructurará el programa de fortalecimiento de asociaciones de usuarios de adecuación de tierras PFA- ASODAT .</t>
  </si>
  <si>
    <t>Documento finalizado y aprobado por la ADR.</t>
  </si>
  <si>
    <t>Monitoreo semestral de agua superficial en las condiciones establecidas en las Resoluciones Nos. 01146 del 1 de julio de 2020 y 1534 del 15 de septiembre de 2020 proferidas por la Autoridad Nacional de Licencias Ambientales - ANLA.</t>
  </si>
  <si>
    <t>Informe semestral de Monitoreo de Agua Superficial</t>
  </si>
  <si>
    <t>La Presa Zanja Honda cuente con un plan de contingencia para la prevención de riesgos</t>
  </si>
  <si>
    <t>Contar con un plan de Contingencia para la Presa Zanja Honda, con la finalidad de minimizar y prevenir los riesgos.</t>
  </si>
  <si>
    <t xml:space="preserve">Plan de Contingencia </t>
  </si>
  <si>
    <t xml:space="preserve">La ADR emitirá los actos administrativos de corrección registral de los predios objeto de transferencia a CORTOLIMA para el cumplimiento de compensación ambiental del proyecto.  </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</si>
  <si>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t>
  </si>
  <si>
    <t>Interponer acciones judiciales adicionales para reclamar por el injusto y desproporcionado cobro de la Tasa de uso del agua al proyecto de fecha 17 de diciembre de 2019.</t>
  </si>
  <si>
    <t>La ADR interpondrá acciones judiciales para reclamar por el injusto y desproporcionado cobro de la Tasa de uso del agua al proyecto de fecha 17 de diciembre de 2019.</t>
  </si>
  <si>
    <t>Demanda, reclamaciones</t>
  </si>
  <si>
    <t>Como soporte de la ejecución de la presente acción se allegaron los siguientes documentos:
Acta N° 1 del 10 de febrero de 2020, re reunión realizada entre ADR y FINDETER, con le objetivo de "Definir el alcance del cronograma de los estudios y diseños de los Proyectos Estratégicos Triangulo del Tolima, Ranchería, Tesalia – Paicol".
Actas de Reunión N° 2 del 29 de abril de 2019, N° 3 del 29 de octubre de 2019 y N° 4 del 16 de diciembre de 2019, con sus respectivos listados de asistencia, cuyo objetivo fue "Reunión interinstitucional para la elaboración de la hoja de ruta para los proyectos estratégicos de acuerdo al Conpes 3926 de 2018"
Acta de Reunión N° 5 y listado de asistencia del 5 de febrero de 2020, cuyo objetivo fue "Reunión interinstitucional para la elaboración de la hoja de ruta para los proyectos estratégicos de acuerdo al CONPES 3926 Política de Adecuación de Tierras 2018-2038"
Acta de Reunión N° 6 y listado de asistencia del 17 de febrero de 2020, cuyo objetivo fue "Reunión interinstitucional para la actualización y definición del cronograma de actividades de la hoja de ruta para los proyectos estratégicos de acuerdo con el CONPES 3926 Política de Adecuación de Tierras 2018-2038"
Acta de Reunión N° 7 y listado de asistencia del 25 de febrero de 2020, cuyo objetivo fue "Reunión interinstitucional para la actualización del cronograma de actividades, establecer alternativas de financiación para la culminación de los proyectos estratégicos, en la estructuración del documento Hoja de Ruta, de acuerdo con el CONPES 3926 Política de Adecuación de Tierras 2018-2038"
Estas reuniones contaron con la participación de las siguientes entidades:
Ministerio de Agricultura y Desarrollo Rural (MADR)
Departamento Nacional de Planeación (DNP) - Dirección de
Desarrollo Rural Sostenible (DDRS)
Unidad de Planificación Rural Agropecuaria (UPRA)
Agencia de Desarrollo Rural (ADR)</t>
  </si>
  <si>
    <t>La Oficina de Control Interno a través de los soportes suministrados como evidencia, observó que se han desarrollado 7 reuniones relacionadas con la elaboración de las hojas de ruta de los proyectos estratégicos de adecuación de tierras, de las cuales, seis (6) han contado con la participación de entidades como el Ministerio de Agricultura y Desarrollo Rural, Departamento Nacional de Planeación y Unidad de Planificación Rural Agropecuaria.
De las mencionadas reuniones, solo dos (2) fueron realizadas a partir de la fecha propuesta como inicio de la acción de mejoramiento.</t>
  </si>
  <si>
    <t>Inadecuado seguimiento por parte del extinto INCODER en el seguimiento a los proyectos financiados y cofinanciados estrategia PDRET</t>
  </si>
  <si>
    <t>Realizar seguimiento a los proyectos del extinto Incoder que se encuentran vigentes para garantizar su cierre</t>
  </si>
  <si>
    <t>Realizar designación a los UTT para realizar el monitoreo, control y seguimiento de los proyectos productivos, así como el cambio de firmas en entidades bancarias</t>
  </si>
  <si>
    <t>Informe trimestral de seguimiento a los proyecto de INCODER en los que se identifique el estado de cada uno de los proyectos vigentes</t>
  </si>
  <si>
    <t>Realizar seguimiento a los Convenios</t>
  </si>
  <si>
    <t>Informes remitidos por correo</t>
  </si>
  <si>
    <t>Dar cumplimiento a las acciones que el MinHacienda establezca en atención al oficio 20203000067032 del 28 de septiembre de 2020</t>
  </si>
  <si>
    <t>Informar a los UNODC las acciones a adelantar conforme a lo establecido por el MinHacienda con relación a los rendimiento financieros</t>
  </si>
  <si>
    <t>Hacer seguimiento al cumplimiento a las acciones que el MinHacienda establezca en atención al oficio 20203000067032 del 28 de septiembre de 2020</t>
  </si>
  <si>
    <t>Oficio a la UNODC</t>
  </si>
  <si>
    <t>Realizar ajustes al formato de acta de entrega y recibo a satisfacción de bienes, insumos y servicios</t>
  </si>
  <si>
    <t>Ajustar el formato de acta de entrega y recibo a satisfacción de bienes, insumos y servicios</t>
  </si>
  <si>
    <t>Capacitar a las UTT con respecto al ajuste del formato de acta de entrega y recibo a satisfacción de bienes, insumos y servicios</t>
  </si>
  <si>
    <t>Realizar capacitación a las UTT</t>
  </si>
  <si>
    <t>Formato ajustado</t>
  </si>
  <si>
    <t>Video de la capacitación</t>
  </si>
  <si>
    <t>Informes de seguimiento a la ejecución de los PIDAR aprobados con resolución 543, 505, 240, 139, 637 y 724</t>
  </si>
  <si>
    <t>Informe de seguimiento acumulado a la implementación de los PIDAR aprobados con resolución 543, 505, 240, 139, 637 y 724</t>
  </si>
  <si>
    <t>Formato F-006 "Seguimiento a la Implementación" diligenciado</t>
  </si>
  <si>
    <t>Actualizar la Política Contable de la entidad</t>
  </si>
  <si>
    <t>Inobservancia por parte de los supervisores de contratos y convenios con respecto a los elementos de juicio con base en los cuales invocan la constitución de una reserva presupuestal aduciendo causales de fuerza mayor y/o caso fortuito, sustento.</t>
  </si>
  <si>
    <t>Gestionar ante el Ministerio de Hacienda y Crédito Público la reducción de recursos en la apropiación vigente en aquellas situaciones que se considere que no resulte posible ejecutar los recursos asignados con respecto a determinado rubro presupuestal.</t>
  </si>
  <si>
    <t>En aquellos casos en los que luego del seguimiento realizado a la ejecución de los recursos se denota algún rezago o inconveniente de carácter legal o técnico que imposibiliten la ejecución de recursos con cargo a determinado rubro presupuestal, se solicitará al MHCP la reducción de la apropiación vigente con la finalidad de evitar la perdida de apropiación de recursos</t>
  </si>
  <si>
    <t>Revisión previa por parte de la Vicepresidencia de Gestión Contractual, sobre las justificaciones derivadas de las prórrogas enviadas por los supervisores de los contratos y/o convenios.</t>
  </si>
  <si>
    <t>Revisión de la justificación derivada de la prórroga enviada por los supervisores de los contratos y/o convenios, que se encuentren ajustada a las causales que soportan la procedencia de constitución de la reserva presupuestal.</t>
  </si>
  <si>
    <t>Emitir alertas dirigidas a las dependencias a partir del Plan Anual de Adquisiciones, en aras de propender la ejecución oportuna de contratación que se pretenda adelantar en la ADR, evitando la constitución indebida de reservas presupuestales.</t>
  </si>
  <si>
    <t>Otrosí con la respectiva justificación revisada y avalada</t>
  </si>
  <si>
    <t>Alertas</t>
  </si>
  <si>
    <t>1. Presentar, el estudio técnico de rediseño organizacional, al Consejo Directivo, para aprobación.</t>
  </si>
  <si>
    <t>El Secretario General y el Jefe de Talento Humano Presentaran el estudio técnico de rediseño organizacional, al Consejo Directivo, para aprobación.</t>
  </si>
  <si>
    <t xml:space="preserve">2.  Presentar, el estudio técnico de rediseño institucional ante el Departamento Ministerio de Agricultura y Desarrollo Rural, Administrativo de la función pública DAFP, Ministerio de Hacienda y Crédito público MHCP y la presidencia de la república. </t>
  </si>
  <si>
    <t>Por parte del Secretario General y el Jefe de Talento Humano Presentaran el estudio técnico de rediseño institucional ante el  Ministerio de Agricultura y Desarrollo Rural, Departamento Administrativo de la función pública DAFP, Ministerio de Hacienda y Crédito público MHCP y la presidencia de la república para la aprobación.</t>
  </si>
  <si>
    <t xml:space="preserve">Estudio Técnico de rediseño organizacional </t>
  </si>
  <si>
    <t xml:space="preserve">1. Actualizar, el procedimiento de elaboración y seguimiento del Plan Anticorrupción y de Atención al Ciudadano, haciendo énfasis en la participación ciudadana en la gestión de los riesgos de corrupción. </t>
  </si>
  <si>
    <t xml:space="preserve">
01/08/2019</t>
  </si>
  <si>
    <t>Secretaría General
Oficina de Planeación</t>
  </si>
  <si>
    <t>Solicitar, a la OTI y Comunicaciones efectuar los ajustes tecnológicos en la WEB aumento de texto, cambio de colores</t>
  </si>
  <si>
    <t xml:space="preserve">Se implementará señalización lenguaje braille en la sede central y UTTs </t>
  </si>
  <si>
    <t>Registro fotográfico</t>
  </si>
  <si>
    <t xml:space="preserve">
01/08/2020</t>
  </si>
  <si>
    <t>Implementar,  señalización lenguaje braille en la sede central y UTTs que permitan efectiva comunicación con los usuarios que presentan discapacidad sensorial</t>
  </si>
  <si>
    <t xml:space="preserve"> Actualizar,  el procedimiento PR-GDA-002  "viáticos y gastos de manutención comisiones y desplazamientos al interior" en su  VERSION 8, donde se registre el máximo de número de comisiones (2) que los funcionarios pueden tener pendientes por legalizar. </t>
  </si>
  <si>
    <t>Corresponde a la Dirección Administrativa y Financiera - contratista de Comisiones y Viáticos actualizar en el Procedimiento, lo correspondiente al número máximo de comisiones que un funcionario puede tener dos (2) comisiones pendiente por legalizar</t>
  </si>
  <si>
    <t xml:space="preserve"> Generar, recordatorios semanales sobre las comisiones pendientes de legalizar, el cual es dirigido al directivo del área y/o supervisor, enlace e implicado para que realicen las gestiones correspondiente. </t>
  </si>
  <si>
    <t>Corresponde al contratista de Comisiones y Viáticos enviar correos electrónicos a los funcionarios y contratistas de manera semanal cada ocho (8) días la relación de comisiones pendientes por legalizar.</t>
  </si>
  <si>
    <t>Publicar en la página de la entidad, las cadenas de valor de los proyectos viabilizados que cuentan con los productos y actividades de los proyectos, para el control y seguimiento del responsable de la elaboración y revisión de los estudios previos.  Igualmente publicar y socializar las novedades. La actualización se divulgará a través de las cápsulas informativas</t>
  </si>
  <si>
    <t>Publicar las cadenas de valor de los proyectos de inversión que se hayan actualizado.</t>
  </si>
  <si>
    <t>Oficina de Planeación</t>
  </si>
  <si>
    <t>Cadenas de valor publicadas, de aquellos proyectos que se hayan actualizado</t>
  </si>
  <si>
    <t>Secretaria General- Talento Humano</t>
  </si>
  <si>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
Teniendo en cuenta lo anterior,  esta Oficina considera que se cumplió con la acción de mejoramiento propuesta.</t>
  </si>
  <si>
    <t>La Oficina de Control interno observó que gestionaron actividades encaminadas a subsanar la situación evidenciada por la Contraloría General de la República, de lo cual se evidenció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final de la  "Estrategia de atención a la población de la Agricultura Campesina, Familiar y Comunitaria – ACFC", conforme a lo establecido en la resolución 464 de 2017" (Isolución MO-PAA-003), aprobado el 8 de septiembre de 2020.
De lo anterior es preciso indicar que se informó que se han realizado cuatro (4) mesas técnicas en el marco de la implementación de mencionada estrategia, de lo cual se allegó listado de de los participantes en dichas mesas, así como soportes de las reuniones virtuales que se han realizado.
En virtud de lo anterior, la Oficina de Control Interno considera que se atacó la causa indentificada para el hallazgo, en lo correspondiente a la adopción de la "Estrategía de atención a la población de la gricultura Campesina, Familiar y Comunitaria – ACFC", de lo cual se observó actividades relacionadas con su implementación.</t>
  </si>
  <si>
    <t>Si bien se observó la ejecución de la presente acción, el presente hallazgo consta de tres (3) acciones, de las cuales la acción N° 2  se encuentra en proceso de ejecución.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</si>
  <si>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Por parte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
por otra parte, se remito a las UTTs el memorando radicado 20203200026573 14 de septiembre de 2020, con el cual se les recuerda a los Directores de la Unidades Técnicas territoriales las funciones establecidas en la Circular 129 del 28 de octubre de 2019, con relación al seguimiento, control y verificación de los proyectos productivos financiados y cofinanciados por el extinto INCODER.</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</si>
  <si>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Adicionalmente, se han realizado las siguientes actividades:
1. Oficio con radicado 201930000098552 del 20 de diciembre de 2020 con el cual el supervisor solicita a la UNODC información de seguimiento a la ejecución financiero de los recursos.
2. Informe del progreso financiero de la ejecución de los convenios UNODC 197-2016; UNODC 684-2017; UNODC 785-2017; UNODC 518-2017 Y UNODC 289-2018, en los cuales se puede evidenciar mensualmente la ejecución financiera de los Convenios.
Se realizo reunión a través de la plataforma Teams  el 14 de octubre de 2020 para realizar revisión Informes de Progreso Financiero - UNODC y soporte de la remisión de dichos informes a la Dirección Administrativa y Financiera.</t>
    </r>
  </si>
  <si>
    <t>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Producto de lo anterior,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</si>
  <si>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Para el presente seguimiento no se presentaron avances por parte de los responsables de ejecutar la acción. La acción se encuentra dentro de los términos por lo cual seguirá siendo objeto de seguimiento.</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</si>
  <si>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
Adicionalmente, en el 2019 se realizó ajuste a los procedimientos PR-IMP-001 y PR-IMP-002, en ellos se realizaron las siguientes precisiones respecto a la entrega de bienes, insumos y/o servicios:
1.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2. En el numero 5.4.2. GARANTÍA DE CALIDAD DE LOS BIENES, INSUMOS Y/O SERVICIOS del procedimiento PR-IMP-002 -EJECUCIÓN DE LOS PROYECTOS INTEGRALES DE DESARROLLO AGROPECUARIO Y RURAL CON ENFOQUE TERRITORIAL A TRAVÉS DE MODALIDAD DIRECTA, se detallan las acciones de se deben tener presenten y se deben verificar al momento de la entrega de bienes, insumos y/o servicios y en el  numeral 5.4.2.8. DEL PROCESO DE ENTREGA DE BIENES, INSUMOS Y/O SERVICIOS, se establecen los lineamiento para al momento que se realiza la entrega de bienes, insumos y/o servicios. Es importante precisar que estas acciones deben ser realizadas y verificadas por el supervisor del PIDAR.
Con el propósito de garantizar que se realicen las entregas de los bienes, insumos y/o servicios de los proyectos que se ejecutan en el marco de los Convenios de Cooperación se solicita a los Cooperantes que se remita mensualmente informe de las entregas.</t>
  </si>
  <si>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</si>
  <si>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Adicionalmente, se precisó que el PIDAR objeto del hallazgo , el cual es aprobado con resolución 505 denominado “Fortalecer las capacidades productivas de pequeños productores de maíz de los municipios de San Juan de Nepomuceno y San Jacinto en los Montes de María, Departamento de Bolívar” (ADR), presenta un avance de ejecución del 55%, para lo cual se allegó como soporte de la ejecución del PIDAR el Formato F-006 "Seguimiento a la Implementación" con corte a 25 de octubre de 2020.</t>
  </si>
  <si>
    <t>Se observó que se llevó a cabo la actualización del procedimiento PR-IMP-001, aprobada el 23 de diciembre de 2019, así como la adopción del procedimiento PR-IMP-002, dentro de los cuales se contemplan controles relacionados con la modificación y/o ajustes de los PIDAR.
Teniendo en cuenta que se observó el cumplimiento de la acción, la Oficina de Control Interno procederá posteriormente a validar la efectividad de las acciones cumplidas.</t>
  </si>
  <si>
    <t>La Oficina de Control Interno, a partir de los soportes suministrados evidenció  la realización de visitas a los predios que hacen parte del proyecto cofinanciado a través de Resolución 505 de 2018, de lo cual se emitió los dos (2) conceptos técnicos aportados, así como de igual forma se evidenció la formulación de la solicitud de ajuste y/o modificación del proyecto. Adicionalmente, se obtuvo copia del formato F-IMP-006 "Seguimiento a la Implementación", elaborado el 22 de diciembre de 2020 para el proyecto mencionado anteriormente, en el cual se indica que se presenta una ejecución del 62%.</t>
  </si>
  <si>
    <t>La Vicepresidencia de Integración Productiva, informó que como avances frente a la presente acción se tienen los siguientes:
1. En la vigencia 2020 se le han realizado dos ajustes al formato F-IMP-006 "Seguimiento a la Implementación" (versión 6 y versión 7). La versión 6 fue socializada a las UTT a través de la Plataforma Teams el día 31 de agosto de 2020. y la versión 7 salió como  resultado de mesa de trabajo conjunta con la Dirección de Seguimiento y Control con el propósito de garantizar un adecuado seguimiento a los PIDAR, producto de estas mesa de dio como resultado el ajuste del Formato F-006 "Seguimiento a la Implementación" con el fin de unificar criterios el seguimientos técnico, administrativo y financiero de los PIDAR en implementación.
Adicional es pertinente precisar que las UTT que tiene a cargo PIDAR, deben remitir los 25 de cada mes  Formato F-006 "Seguimiento a la Implementación" de cada uno de los PIDAR, para lo cual se suministró el formato de seguimiento de cada PIDAR con corte a 25 de octubre de 2020, donde se puede evidenciar el seguimiento realizado por cada UTT.</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</si>
  <si>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Por otra parte, se adelantaron dos reuniones a través de la plataforma Teams el 15 y 18 de diciembre de 2020, para realizar revisión de la propuesta de ajuste del  PR-IMP-002"EJECUCIÓN DE LOS PROYECTOS INTEGRALES DE DESARROLLO AGROPECUARIO Y RURAL CON ENFOQUE TERRITORIAL A TRAVÉS DE MODALIDAD DIRECTA.</t>
  </si>
  <si>
    <t>La Vicepresidencia de Integración Productiva informó que  "Se esta en proceso de recolección de las observaciones de ajustes del PR-IMP-002"EJECUCIÓN DE LOS PROYECTOS INTEGRALES DE DESARROLLO AGROPECUARIO Y RURAL CON ENFOQUE TERRITORIAL A TRAVÉS DE MODALIDAD DIRECTA", por parte de las UTT".
Producto de lo cual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</si>
  <si>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De igual forma se adelantaron dos (2) reuniones a través de la plataforma Teams el 15 y 18 de diciembre de 2020, para realizar revisión de la propuesta de ajuste del  PR-IMP-002"EJECUCIÓN DE LOS PROYECTOS INTEGRALES DE DESARROLLO AGROPECUARIO Y RURAL CON ENFOQUE TERRITORIAL A TRAVÉS DE MODALIDAD DIRECTA</t>
  </si>
  <si>
    <t>No se presentan avances frente a la presente acción. La misma se encuentra dentro de los términos de ejecución, por lo cual se debe continuar realizando seguimiento.</t>
  </si>
  <si>
    <t>Durante la vigencia 2019 y 2020,  se realizó gestión de cobro persuasivo, en cuanto a los 3 tipo de cartera, así:
*Transferencia de Distritos: Expedición de 6 oficios para las asociaciones de usuarios ASOPORVENIR, USOCOELLO, ASUSA, ASOJUNCAL, encaminados a obtener el pago de las obligaciones reconocidas, de manera voluntaria, por concepto de la transferencia de sus distritos.
*Tarifas: Realización de 8 jornadas de cobro persuasivo y expedición y entrega de 4.518 cobros. Actividades encaminadas a obtener el pago de la prestación del servicio público de adecuación de tierras.
*Recuperación de la Inversión: Expedición de 2.329 oficios y 2.699 usuarios socializados sobre el estado de cartera (12 asociaciones). Actividades encaminadas a obtener el pago de las deudas por concepto de recuperación de inversiones.
Adicionalmente se allegaron soportes de informes presentados por UTTs y Distritos de adecuación de tierras en los que se detallan las gestiones de cobro persuasivo y otras actuaciones, así:
INFORME DE COBROS PERSUASIVOS UTT 13 (suscrito por al Directora Territorial)
INFORME DE COBROS PERSUASICOS ASOLEBRIJA
INFORME DE COBROS PERSUASIVOS ZULIA
A. INFORME DE COBRO PERSUASIVOS MONTERIA
B. INFORME DE COBROS PERSUASIVOS MONTERIA
INFORME DE COBROS PERSUASIVOS LA DOCTRINA</t>
  </si>
  <si>
    <t>La Vicepresidencia de integración Productiva allegó copia del radicado ADR N° 20203300078652 del 4 de noviembre de 2020, de asunto "Reiteración solicitud de respuestas de fondo reclamaciones ADR por concepto de tasa de uso de agua Proyecto Triángulo del Tolima"</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</si>
  <si>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Adicionalmente, en el mes de agosto de 2020 se informó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t>
    </r>
  </si>
  <si>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
Respecto a la presente acción es preciso señalar que la Vicepresidencia de Integración Productiva planteó la necesidad de ampliar el plazo de ejecución, con el fin de buscar garantizar su cumplimiento y efectividad frente al hallazgo. Es  preciso indicar que la aprobación de la modificación de estas acciones de mejoramiento se hizo efectiva en sesión N° 6 del comité de coordinación del sistema de control interno, llevada a cabo el 22 de diciembre de 2020.</t>
    </r>
  </si>
  <si>
    <r>
      <t xml:space="preserve">La Oficina de Control Interno obtuvo como soporte de la ejecución de la presente acción ,Acta de Reunión del 17 de noviembre de 2020, cuyo objetivo fue </t>
    </r>
    <r>
      <rPr>
        <i/>
        <sz val="8"/>
        <rFont val="Calibri"/>
        <family val="2"/>
        <scheme val="minor"/>
      </rPr>
      <t>"En cumplimiento de las acciones de mejora propuesta dentro del plan de mejoramiento suscrito con la CGR, en atención a los hallazgos determinados para la vigencia fiscal 202 se realiza esta mesa de trabajo con la finalidad de determinar los soportes que se requiere para reporte de información contable y la periodicidad del mismo con el fin de remitir
esta información a la Dirección Administrativa y Financiera de la ADR"</t>
    </r>
    <r>
      <rPr>
        <sz val="8"/>
        <rFont val="Calibri"/>
        <family val="2"/>
        <scheme val="minor"/>
      </rPr>
      <t xml:space="preserve">, en dicha acta se acordó que </t>
    </r>
    <r>
      <rPr>
        <i/>
        <sz val="8"/>
        <rFont val="Calibri"/>
        <family val="2"/>
        <scheme val="minor"/>
      </rPr>
      <t>"el reporte de la información por parte del supervisor al área contable se realice de manera mensual"</t>
    </r>
    <r>
      <rPr>
        <sz val="8"/>
        <rFont val="Calibri"/>
        <family val="2"/>
        <scheme val="minor"/>
      </rPr>
      <t xml:space="preserve">
</t>
    </r>
  </si>
  <si>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</si>
  <si>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 la presente acción es preciso señalar que la Vicepresidencia de Integración Productiva planteó la necesidad de modificar la  acción de mejoramiento inicialmente propuesta a partir de las dificultades que se presentaron para su ejecución y  en busca de garantizar efectividad frente al hallazgo. dicha aprobación se dio por parte del Comité de Coordinación del Sistema de Control Interno en sesión 06 del 22 de diciembre de 2020.</t>
  </si>
  <si>
    <r>
      <t xml:space="preserve">La Oficina de Control Interno,  obtuvo evidencia del Otro Sí N° 4 del Contrato 225 de 2016 suscrito con FINDETER. Adicionalmente, se allegó documento denominado "ESPECIFICACIONES Y REQUISITOS TÉCNICOS MÍNIMOS - ESTUDIOS Y DISEÑOS DETALLADOS COMPLEMENTARIOS PARA LA TERMINACIÓN DEL PROYECTO DE ADECUACIÓN DE TIERRAS TESALIA – PAICOL, MUNICIPIOS DE TESALIA Y PAICOL, DEPARTAMENTO DEL HUILA", de septiembre de 2020, el cual, en el numeral 4 "ALCANCE DE LOS TRABAJOS A CONTRATAR", establece lo siguiente: </t>
    </r>
    <r>
      <rPr>
        <i/>
        <sz val="8"/>
        <rFont val="Calibri"/>
        <family val="2"/>
        <scheme val="minor"/>
      </rPr>
      <t xml:space="preserve">"El alcance de los trabajos está enfocado en adelantar los estudios y diseños requeridos para el análisis de la situación actual de ingeniería de la obras construidas, que permita establecer los requerimientos de las obras faltantes que serán objeto de diseño, con el fin de garantizar la puesta en operación del proyecto y un adecuado funcionamiento y vida útil de las obras civiles y los equipos que conforman el proyecto Tesalia Paicol".
</t>
    </r>
    <r>
      <rPr>
        <sz val="8"/>
        <rFont val="Calibri"/>
        <family val="2"/>
        <scheme val="minor"/>
      </rPr>
      <t>De lo anterior, según lo informado por la Vicepresidencia de Integración Productiva, dentro la contratación de los actualización de estudios y diseños del proyecto de adecuación de Tierras Tesalia-Paicol,  será requisito la actualización del documento de especificaciones técnicas que permita la preservación de las estructuras existente.
Es preciso resaltar que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t>
    </r>
  </si>
  <si>
    <t>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</si>
  <si>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
Respecto a la presente acción es preciso señalar que la Vicepresidencia de Integración Productiva planteó la necesidad de ampliar el plazo de ejecución de la presente acción de mejoramiento a partir de las dificultades que se presentaron para su ejecución y adicionar una nueva acción de mejoramiento, en busca de garantizar efectividad frente al hallazgo. dicha aprobación se dio por parte del Comité de Coordinación del Sistema de Control Interno en sesión 06 del 22 de diciembre de 2020.</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</si>
  <si>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adicionar una nueva acción de mejoramiento (la presente), en busca de garantizar efectividad frente al hallazgo. dicha aprobación se dio por parte del Comité de Coordinación del Sistema de Control Interno en sesión 06 del 22 de diciembre de 2020.</t>
  </si>
  <si>
    <t>La Oficina de Control Interno evidenció que a través del link http://www.centir.adr.gov.co:8084/, se accede al "Aplicación Gestión de la Información del Portafolio de Adecuación de Tierras", en el cual se evidencia de información relacionada con Asociaciones, Inventarios de Distritos e Inversiones, en el cual se observó que a 16 de diciembre de 2020, se encontraban registradas 1354 asociaciones de usuarios registradas en el sistema.
De dicho aplicativo se puede sustraer la sabana de las asociaciones de usuarios con los datos de la misma.
Si bien se evidenció el cumplimiento de la acción propuesta, la Oficina de Control Interno considera se debe continuar con el seguimiento al presente hallazgo teniendo en cuenta que se encuentra una acción en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</si>
  <si>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t>
  </si>
  <si>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aprueba pues este carece de firmas por parte de la ADR</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</si>
  <si>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t>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t>
  </si>
  <si>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aprueba por parte de la ADR;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</si>
  <si>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No se obtuvo evidencia de la ejecución de la acción propuesta para el presente hallazgo, no obstante, el presente hallazgo presenta acciones cuya fecha de finalización registra a 31 de julio de 2021. La Oficina de Control Interno considera pertinente continuar con el seguimiento del presente hallazgo.</t>
  </si>
  <si>
    <t>No se obtuvo evidencia de la ejecución de la acción propuesta para el presente hallazgo, no obstante, el presente hallazgo presenta acciones cuya fecha de finalización registra a 30 de noviembre de 2021. La Oficina de Control Interno considera pertinente continuar con el seguimiento del presente hallazgo.</t>
  </si>
  <si>
    <t>La Vicepresidencia de Gestión Contractual allegó copia de la Circular 106 del 24 de diciembre de 2020, de asunto "aspectos a tener en cuenta en la estructuración de contratos de prestación de servicios profesionales y de apoyo a la gestión financiados con recursos de inversión", a través de la cual se solicita a las dependencias procurar que en el diseño y/o elaboración de objeto y obligaciones del contratista en busca de que estas estén directamente relacionadas y guarden proporcionalidad con las actividades del proyecto de inversión que financia el contrato.</t>
  </si>
  <si>
    <t>Cotejar el proyecto de inversión  y actividad del mismo,  relacionada en la solicitudes de CDP con el  objeto contrato a financiar.</t>
  </si>
  <si>
    <t>Matriz verificación y control solicitud CDPs</t>
  </si>
  <si>
    <t>No se obtuvo evidencia de la ejecución de la acción propuesta para el presente hallazgo, no obstante, el presente hallazgo presenta acciones cuya fecha de finalización registra a 31 de diciembre de 2021. La Oficina de Control Interno considera pertinente continuar con el seguimiento del presente hallazgo.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</si>
  <si>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Oficina de control Interno una vez analiza el contenido de la Circular 106 de 2020, considera que la misma cumple con lo establecido en la acción de mejoramiento. Dicha circular fue socializada a todos los colaboradores de la Entidad mediante correo electrónico del 28 de diciembre de 2020.</t>
  </si>
  <si>
    <t xml:space="preserve">La Vicepresidencia de Gestión Contractual informó que el 27 de julio de 2020 se aprobó en el Sistema Integrado de Gestión la actualización del formato de "Informe de Actividades para Pagos" en su versión 4, en el cual se adicionó la columna EVIDENCIAS, para soportar las actividades reportadas por el contratista. Cabe resaltar que esta información reposa en el SECOP como soporte de los pagos efectuados a cada contrato. </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</si>
  <si>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Se considera necesario seguir realizando seguimiento al presente hallazgo,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como se estableció en la acción subsiguiente, propuesta para el presente.
Adicionalmente, frente al presente hallazgo es preciso señalar que la Secretaría General planteó la necesidad de modificar la acción de mejora propuesta inicialmente, adicionando una nueva acción de mejora, con el fin de buscar garantizar su cumplimiento y efectividad frente a este. Es  preciso indicar que la aprobación de la modificación de estas acciones de mejoramiento se hizo efectiva en sesión N° 6 del comité de coordinación del sistema de control interno, llevada a cabo el 22 de diciembre de 2020.</t>
  </si>
  <si>
    <t>La secretaría General manifestó que se "elaboró plan de mantenimiento integral, adecuación y dotación de los bienes inmuebles donde funciona la Sede Central y las Unidades Técnicas territoriales de la ADR-2020".
En el marco de la implementación del plan de mantenimiento 2020 ,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</si>
  <si>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 xml:space="preserve">La Vicepresidencia de Integración Productiva informó que, dada la contingencia presentada por el COVID-19, se dificultó la ejecución de la actividad aquí propuesta en los tiempos señalados, no obstante, se suministraron los soportes que evidencian la verificación de los cumplimientos de las obligaciones contractuales por parte de los supervisores, apoyos a la supervisión y / o interventores de los contratos. </t>
  </si>
  <si>
    <t>Respecto a la presente acción es preciso señalar que la Vicepresidencia de Integración Productiva planteó la necesidad de ampliar el plazo de ejecución de la presente acción de mejoramiento a partir de las dificultades que se presentaron para su ejecución por causa del COVID-19. Lo anterior con el fin de buscar garantizar cumplimiento de esta acción. Es  preciso indicar que la aprobación de la modificación de estas acciones de mejoramiento se hizo efectiva en sesión N° 6 del comité de coordinación del sistema de control interno, llevada a cabo el 22 de diciembre de 2020.
No obstante lo anterior, el área responsable suministró soportes de las gestiones que se han realizado a fin de garantizar el cumplimiento contractual de los contratos.
Por otra parte, y con el fin de llevar a cabo un adecuado seguimiento y determinación de porcentaje de avances, es preciso que se describan los convenios y/o contratos que serán objeto de seguimiento a través de visitas en campo, así como la descripción de las actividades que se desarrollan en campo para verificar que las mismas estén enfocadas en dar cumplimiento en lo establecido en la acción.
En otro caso, teniendo en cuenta que para el presente hallazgo se propusieron dos (2) acciones, la alternativa es validar las visitas para los contratos y/o convenios para los cuales se realizó designación de apoyo a la supervisión-</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</si>
  <si>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
El aplicativo Planificación de Recursos Empresariales - ERP  es un conjunto de  sistemas de información en varios aspectos; lo que respecta a los procesos de facturación, recaudo de cartera, gestión coactiva y registro general de usuarios determinando los requerimientos puntuales de la agencia, que actualmente se encuentra en desarrollo , en etapa de alistamientos de caso de prueba, diagnostico de la información para la migración.</t>
  </si>
  <si>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propuesta y ejecutada, se requiere conocer si los servicios contratados ya se encuentran en uso o la fase en la que se encuentra.</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</si>
  <si>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t>
  </si>
  <si>
    <t>La Oficina de Control Interno observó que el 24 de noviembre de 2020 la Vicepresidencia de Integración Productiva emitió ocho (8) memorandos dirigidos a las UTTs N° 2, 4,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Si bien se observó el cumplimiento de la acción propuesta, es preciso señalar que la acción N° 2 se encuentra en ejecución, y que la efectividad del presente hallazgo se medirá a través del cierre de los proyectos que se encuentran en ejecución actualmente.</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</si>
  <si>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Producto de esta afirmación, se allegó copia del comunicado ADR N° 20206100157271 del 4 de noviembre de 2020, mediante el cual se remitió el "Informe de Levantamiento Topográfico e Inventario Forestal realizado en las 909 hectáreas compensadas del Proyecto Río Ranchería", el cual se realizó en el marco del contrato  439-2019.</t>
  </si>
  <si>
    <t>La Oficina de Control Interno corroboró que en el marco del contrato  439-2019 "PRESTAR LOS SERVICIOS DE ADMINISTRACIÓN, OPERACIÓN Y MANTENIMIENTO DE LA INFRAESTRUCTURA DEL PROYECTO DE RIEGO DEL RIO RANCHERIA DEPARTAMENTO DE LA GUAJIRA FASE I”, se radicó en la ADR el comunicado 20206100157271 a través del cual se allegó el informe  "Informe de Levantamiento Topográfico e Inventario Forestal realizado en las 909 hectáreas compensadas del Proyecto Río Ranchería", con el cual se da cumplimiento a la acción establecida.</t>
  </si>
  <si>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</si>
  <si>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Se debe continuar el seguimiento a la presente acción hasta tanto se verifique el cumplimiento de la totalidad de acciones propuestas para el presente hallazgo.</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</si>
  <si>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Adicionalmente,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t>
    </r>
  </si>
  <si>
    <t>Teniendo en cuenta lo expresado por los responsables de la acción, frente a que actualmente se encuentra en proceso la realización de ajustes ante las observaciones realizadas por las entidades que aprueban las hojas de ruta de los proyectos estratégicos de adecuación de tierras y seguimiento a la aprobación final de esto documentos,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Frente al presente hallazgo es necesario señalar que  la Vicepresidencia de Integración Productiva  planteó la necesidad de adicionar una nueva acción de mejoramiento, con el fin de buscar garantizar su cumplimiento y efectividad, de lo cual, la aprobación de la modificación de estas acciones de mejoramiento se hizo efectiva en sesión N° 06 del comité de coordinación del sistema de control interno, llevada a cabo el 22 de diciembre de 2020.</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</si>
  <si>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asunto</t>
    </r>
    <r>
      <rPr>
        <i/>
        <sz val="8"/>
        <rFont val="Calibri"/>
        <family val="2"/>
        <scheme val="minor"/>
      </rPr>
      <t xml:space="preserve"> "Enlace localización elementos y adición valores conciliación de DAT y datos financieros".</t>
    </r>
  </si>
  <si>
    <t>Informe semestral del supervisor que evidencien el avance técnico financiero de los recursos asignados para la Ejecución de los Proyectos Integrales de Desarrollo Agropecuario y Rural a los Convenio que estén vigentes</t>
  </si>
  <si>
    <t>Remitir bimensualmente los informes de ejecución financiera de los Convenios de Cooperación  con UNODC a la Dirección Administrativa y Financiera por correo electrónico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</si>
  <si>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</si>
  <si>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r>
      <rPr>
        <sz val="8"/>
        <rFont val="Calibri"/>
        <family val="2"/>
        <scheme val="minor"/>
      </rPr>
      <t xml:space="preserve">
Adicionalmente, la Dirección de seguimiento y Control ha desarrollado las siguientes acciones que dan cuenta de los lineamientos impartidos a las UTT:
1.Reunión de socialización del procedimiento de la Dirección  con las UTT  donde se definen las acciones y procesos que desarrolla la oficina frente al seguimiento a los PIDAR. ( 23 de julio)
2.Mesas de trabajo con las Unidades Técnicas Territoriales con el fin de  socializar los informes de monitoreo mensual consolidado desarrollados por la Dirección. De la misma manera se consulta sobre los estados de los proyectos monitoreados para ese periodo, lo que permite identificar situaciones de la ejecución de los mismos.
3. Remisión de  la información a las UTT , sobre  las alertas en estado abierto.</t>
    </r>
  </si>
  <si>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
 Dado a la emergencia sanitaria del Covid 19 y con el propósito de poder realizar cierre de los PIDAR, desde la Vicepresidencia de Integración Productiva se remito a las UTT el memorando con radicado 20203200019423 del 9 de julio de 2020 en el cual se definieron lineamiento para cierre de los proyectos.
Se allegó matriz en Excel con la relación de los PIDAR cofinanciados de 2017 a 2020  con corte a 25 de noviembre de 2020 (246 PIDAR), en el cual se contempla el estado de los 189 cofinanciados en las vigencia 2017-2018 por la ADR.
1 PIDAR con resolución revocada
65 - PIDAR al 100% o Cerrados
86 - PIDAR entre 95-81%
23 - PIDAR entre 80,9-51%
8 - PIDAR entre 50,9-31%
2 - PIDAR entre 30,9-11%
4 - PIDAR &lt;=10%.
De los 65 PIDAR ejecutados al 100% o con cierre, 29 PIDAR cerraron en el 2019 y 20 PIDAR fueron ejecutados al 100% o cerraron en el 2020.
A continuación se relaciona el avance de los 189 proyectos. Se anexa Excel con el estado de los 189 PIDAR cofinanciados en las vigencia (2017-2018).</t>
    </r>
  </si>
  <si>
    <t>La Vicepresidencia de Integración Productiva - Adecuación de Tierras informó que "Durante la vigencia 2019, se remitieron a la Oficina Asesora Jurídica cuatrocientos cincuenta (450) predios para inicio de proceso administrativo de Cobro Coactivo y en el 2020, 88 predios", De lo anterior, se allego archivo PDF de asunto INFORME ACCIONES DE CARTERA PLAN DE MEJORAMIENTO CGR – VIGENCIAS ANTERIORES, dentro del cual se detalla las actuaciones emprendidas en el marco de la presente acción, resaltando que durante la vigencia 2019, se remitieron a la Oficina Asesora Jurídica cuatrocientos cincuenta (450) predios para inicio de proceso administrativo de Cobro Coactivo, y durante lo corrido de 2020 se remitieron ochenta y ocho (88) predios para inicio de proceso administrativo de Cobro Coactivo.
En lo correspondiente a la vigencia 2019 se realizó dicha actividad mediante memorandos 20193300017393, 20193300017683, 20193300027573, 20193300032173, 20193300032863, 20193300035843, 20193300045483, 20193300045843, 20193300049483, 20193300052853, 20193300053663, 20193300056953.
En lo correspondiente a la vigencia 2020 se resalta que esta actividad se realizó mediante Memorando 20203300003403 del 04/02/2020, Memorando 20203300010123 del 18/03/2020 y CORDOBA, Correo electrónico de fecha 06/04/2020, memorando 20203300016793 de fecha 17 de junio de 2020, 20203300020493, 20203300029053 y 20203300033679.</t>
  </si>
  <si>
    <t>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Al respecto, si bien se cumple la acción, es importante verificar que las deudas que trasciendan a cobro coactivo, cuente con los respectivos soportes de cobro persuasivo para evitar la reiteración de situaciones como la observada por la CGR. Por lo anterior, la presente acción queda sujeta a la verificación de la efectividad de las gestiones realizadas.</t>
  </si>
  <si>
    <t xml:space="preserve">Hacer seguimiento a través de los Comités Directivos de los Convenios de las acciones a adelantar con relación a los rendimiento financieros </t>
  </si>
  <si>
    <t>Actas de Comités Directivos</t>
  </si>
  <si>
    <t xml:space="preserve">Consultar a la Vicepresidencia de Gestión Contractual si como punto de control se le informa al  supervisión designado, la responsabilidades que atañen en cuanto al pago de la seguridad social de los contratos que vigila, en caso de no ser así, en el mismo documento solicitar se incluya esta función que le atañe a los supervisores. </t>
  </si>
  <si>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Por lo anterior, esta Oficina considera que se cumplió con la acción de mejoramiento propuesta.</t>
  </si>
  <si>
    <r>
      <t xml:space="preserve">La Secretaría General - Dirección Administrativa y Financiera (Atención al ciudadano) allegó documento "Estrategia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Por otra parte, se observó que el 10 de julio de 2020 se aprobó la versión 3 del procedimiento PR-DER-005 "Elaboración y Seguimiento del Plan Anticorrupción y Atención al Ciudadano", el cual, en la actividad número 5 "Determinar el Presupuesto para la actividad rendición de cuenta del PAAC", del numeral 6 "Desarrollo", establece: </t>
    </r>
    <r>
      <rPr>
        <i/>
        <sz val="8"/>
        <rFont val="Calibri"/>
        <family val="2"/>
        <scheme val="minor"/>
      </rPr>
      <t>"En mesas de trabajo con los representantes de las Vicepresidencias y las Oficinas de Comunicaciones y de Planeación, se determina el presupuesto para la actividad de rendición de cuentas, ya que los valores inherentes a otras acciones del plan anticorrupción no son cuantificables"</t>
    </r>
    <r>
      <rPr>
        <sz val="8"/>
        <rFont val="Calibri"/>
        <family val="2"/>
        <scheme val="minor"/>
      </rPr>
      <t>.</t>
    </r>
  </si>
  <si>
    <t>Se observó la actualización de la Estrategia de Servicio al Ciudadano, aprobada en abril de 2020, así como la modificación del Procedimiento PR-DER-005 "Elaboración y Seguimiento del Plan Anticorrupción y Atención al Ciudadano", en el cual se establece una actividad asociada a la definición de presupuesto para la actividad de rendición de cuentas, hecho que determina la adopción de un control preventivo que se enmarca en la causa identificada para el presente hallazgo; no obstante, se requiere validar la continuidad en las acciones propuestas, así como la ejecución de las acciones contempladas procedimentalmente.</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</si>
  <si>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cumplimiento de la Ley 1712 de 2014  Transparencia y Acceso a la Información Pública, describiendo para cada una de las temáticas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</si>
  <si>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r>
      <t>Se actualizó el procedimiento PR-DER-005  versión 3 de fecha 7 de julio de 2020 "Elaboración y seguimiento del plan anticorrupción y atención al ciudadano", donde las acciones conjuntas con las áreas de la ADR para la construcción, evaluación y seguimiento al mapa de riesgos con participación de la ciudadanía se ve reflejada así:   En la actividad No. 5, del numeral 6 "Desarrollo", se indica determinar el presupuesto para la actividad rendición de cuentas PAC.fortalecidendo la participación de la ciudadanía para la mejora del proceso". E</t>
    </r>
    <r>
      <rPr>
        <b/>
        <sz val="8"/>
        <rFont val="Calibri"/>
        <family val="2"/>
        <scheme val="minor"/>
      </rPr>
      <t>n el numeral No. 6 Desarrollo</t>
    </r>
    <r>
      <rPr>
        <sz val="8"/>
        <rFont val="Calibri"/>
        <family val="2"/>
        <scheme val="minor"/>
      </rPr>
      <t xml:space="preserve">:  </t>
    </r>
    <r>
      <rPr>
        <b/>
        <sz val="8"/>
        <rFont val="Calibri"/>
        <family val="2"/>
        <scheme val="minor"/>
      </rPr>
      <t xml:space="preserve"> Actividad No. 1 del procedimiento </t>
    </r>
    <r>
      <rPr>
        <sz val="8"/>
        <rFont val="Calibri"/>
        <family val="2"/>
        <scheme val="minor"/>
      </rPr>
      <t>:"Realizar la planeación para la construcción del plan anticorrupción y de atención al ciudadano: Descripción de la actividad " La Oficina de Planeación elabora cronograma y se remite en comunicación a los líderes de proceso, solicitando la designación de un responsable e informando las actividades y fechas de las reuniones para dar inicio a la construcción del PAAC".
 De acuerdo al cronograma de trabajo establecido para la elaboración del PAAC 2021, esta actividad se llevarán a cabo del 01  al 10 de diciembre de 2020.
A</t>
    </r>
    <r>
      <rPr>
        <b/>
        <sz val="8"/>
        <rFont val="Calibri"/>
        <family val="2"/>
        <scheme val="minor"/>
      </rPr>
      <t xml:space="preserve">ctividad  No. 7 del procedimiento </t>
    </r>
    <r>
      <rPr>
        <sz val="8"/>
        <rFont val="Calibri"/>
        <family val="2"/>
        <scheme val="minor"/>
      </rPr>
      <t xml:space="preserve">: " Socializar y publicar el documento preliminar del PAAC"  Descripción de la actividad: "Para la socialización a nivel externo del PAAC debe publicarse en la página web de la entidad. Enviar a través de correo electrónico al sectorialista del DAFP y a la Oficina de Planeación del Ministerio de Agricultura y Desarrollo Rural.
A nivel interno, el documento del plan se envía mediante correo electrónico a los funcionarios y contratistas de la ADR, incluidos aquellos que pertenecen a las Unidades Técnicas Territoriales. En ambos casos se indica la fecha máxima para presentación de observaciones y la persona a la que deben ser dirigidas. También se utilizarán las redes sociales y otras estrategias como encuestas, etc.
Se debe tramitar solicitud de comunicaciones del Proceso de Gestión de comunicaciones por medio del formato respectivo".
de acuerdo al cronograma de actividades:  " Presentación  del borrador del plan y del mapa de riesgos a la ciudadanía para que participen en su elaboración" se realizará del 4 de enero al 14 de enero de 2021.
</t>
    </r>
    <r>
      <rPr>
        <b/>
        <sz val="8"/>
        <rFont val="Calibri"/>
        <family val="2"/>
        <scheme val="minor"/>
      </rPr>
      <t xml:space="preserve">Actividad No. 8 del procedimiento: </t>
    </r>
    <r>
      <rPr>
        <sz val="8"/>
        <rFont val="Calibri"/>
        <family val="2"/>
        <scheme val="minor"/>
      </rPr>
      <t xml:space="preserve"> "Consolidar el PAAC"  Descripción de la actividad: " Aplicar los ajustes pertinentes al plan de acuerdo con los comentarios recibidos y elaborar comunicación de respuesta a las observaciones indicando si se acogieron o la razón por la cual no fueron tenidas en cuenta".
De acuerdo al cronograma se realizará del 14 al 20 de enero de 2021 y continuar con el proceso de ajuste de la versión final del PAAC.</t>
    </r>
  </si>
  <si>
    <t>El 8 de octubre de 2020 se informó que, en el marco del cumplimiento al plan de mantenimiento 2020, se realizaron las siguientes actividades:
•Se adjudicó el contrato de obra No. 7112020  con fecha 07 de octubre de 2020 que se encuentra cargado en el SECOP II. Cuyo objeto es "mantenimiento preventivo integral y adecuaciones a los bienes inmuebles donde funciona la Sede Central y las Unidades Técnicas territoriales de la Agencia de desarrollo ADR".
•Se adjudicó el contrato No. 6862020 suministro de elementos necesarios para mantener las condiciones físicas de las sedes y los Distritos de la ADR.
•Se realizó aceptación de oferta No. 6812020 cuyo objeto es realizar el suministro, transporte e instalación de mobiliario que requiere la ADR para las Unidades Técnicas territoriales y la Sede Central.
Adicionalmente, el 14 de enero de 2021 la Secretaría General allegó los informes realizados por Obra  para cada uno de los cortes  (corte 1, corte 2 y corte 3) en donde se evidencia las actas parciales y las memorias de cantidades de la ejecución de las actividades planteadas;  en el capítulo denominado: SEÑALIZACIÓN se incluye la instalación de lenguaje Braille en las UTTs, y de acuerdo a las intervenciones de Obra civil en cada UTT se incluyen las actividades que se realizaron en cada una. En cada uno de los informes se evidencia las actividades desarrolladas tanto en el informe mensual, como en los informes semanales, según las necesidades manifestadas en cada UTT. Adicional se anexa el documento denominado: INFORME ACCESIBILIDAD 2020 en donde se describe el proceso del contrato de Obra y las actividades ejecutadas.</t>
  </si>
  <si>
    <t>Dar cumplimiento al Manual de Contratación y Supervisión de la ADR en lo relacionado a los Comités de Estructuración y Evaluación</t>
  </si>
  <si>
    <t>Memorando de envió de Estudios Previos Licitación AOM proyectos Río Ranchería y Triangulo del Tolima</t>
  </si>
  <si>
    <t>La Vicepresidencia de Integración Productiva informó lo siguiente:
Se realizará actualización de los estudios y diseños del Proyecto Tesalia - Paicol en el marco del Contrato 225 de 2016, suscrito con FINDETER. De lo anterior se allega Copia de otrosí N° 4 del Contrato 225 de 2016 (adición e inclusión de proyectos, incluyendo Tesalia - Paicol).
Por otra parte, se suministró Anexo "Especificaciones Técnicas del Proyecto Tesalia", presentado por la Vicepresidencia de Integración Productiva a FINDETER para el proceso precontractual para la actualización de estudios y diseños del proyecto.
Se informó que anteriormente, no se había contado con los recursos para la actualización de los estudios y diseños del Proyecto Tesalia. Hasta el mes de diciembre de 2019, mediante adición realizada al Contrato 225 de 2016, se destinaron recursos para ello, por lo cual este año se elaboró el anexo de especificaciones técnicas, en el cual se incluye el requerimiento en relación a preservar las estructuras de drenaje construidas cuando se reanude la terminación del distrito de riego y se instalen las tuberías faltantes y lo relacionado a las juntas del canal C1.
La actividad  se centra lo siguiente; la convocatoria PAF-ADR-C-012-2020 que tiene por objeto contratar la “VERIFICACIÓN, COMPLEMENTACIÓN, ACTUALIZACIÓN Y ELABORACIÓN DE ESTUDIOS Y DISEÑOS DETALLADOS PARA LA CULMINACIÓN DEL PROYECTO DE ADECUACIÓN DE TIERRAS DE MEDIANA ESCALA TESALIA – PAICOL, MUNICIPIOS DE TESALIA Y PAICOL, DEPARTAMENTO DEL HUILA”, fue adjudicado al CONSORCIO DISEÑOS TP.    Dentro del ajuste los estudios y diseños del proyecto Tesalia Paicol, se efectuará la actualización de las especificaciones Técnicas que permitan preservar las estructuras existentes construidas, de acuerda a la normatividad en construcción (NSR -10) y a su vez serán tenidas en cuenta en el proceso constructivo cuando se reanude la terminación del distrito de riego.</t>
  </si>
  <si>
    <t>El 23 de diciembre de 2019, se aprobó la versión 8 del procedimiento "EJECUCIÓN DE LOS PROYECTOS INTEGRALES DE DESARROLLO AGROPECUARIO Y RURAL CON ENFOQUE TERRITORIAL EN EL MARCO DE CONVENIOS DE COOPERACIÓN" (PR-IMP-001), en el cual, en el numero 5.5. ENTREGA DE BIENES, INSUMOS Y/O SERVICIOS del procedimiento PR-IMP-001 -EJECUCIÓN DE LOS PROYECTOS INTEGRALES DE DESARROLLO AGROPECUARIO Y RURAL CON ENFOQUE TERRITORIAL EN EL MARCO DE CONVENIOS DE COOPERACIÓN, se detallan las acciones de se deben tener presentes y se deben verificar al momento de la entrega de bienes, insumos y/o servicios. Estas acciones deben ser realizadas y verificadas por el UTT.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
 Producto de lo anterior se adoptó el procedimiento PR-IMP-002 "EJECUCIÓN DE LOS PROYECTOS INTEGRALES DE DESARROLLO AGROPECUARIO Y RURAL CON ENFOQUE TERRITORIAL A TRAVÉS DE MODALIDAD DIRECTA", en el numeral 5.4.2. GARANTÍA DE CALIDAD DE LOS BIENES, INSUMOS Y/O SERVICIOS, se detallan las acciones de se deben tener presenten y se deben verificar al momento de la entrega de bienes, insumos y/o servicios y en el  numeral 5.4.2.8. DEL PROCESO DE ENTREGA DE BIENES, INSUMOS Y/O SERVICIOS del procedimiento PR-IMP-002 -EJECUCIÓN DE LOS PROYECTOS INTEGRALES DE DESARROLLO AGROPECUARIO Y RURAL CON ENFOQUE TERRITORIAL A TRAVÉS DE MODALIDAD DIRECTA, se establecen los lineamiento para al momento que se realiza la entrega de bienes, insumos y/o servicios. Es importante precisar que estas acciones deben ser realizadas y verificadas por el supervisor del PIDAR.</t>
  </si>
  <si>
    <t>Una vez analizado el soporte allegado para la presente acción, se considera que se cumplió con la acción de mejoramiento propuesta. De lo anterior es preciso señalar que el presente hallazgo debe continuar siendo objeto de seguimiento hasta validar la efectividad de las acciones ejecutadas.</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</si>
  <si>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 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similares con los bienes inmuebles de UTTs, Sede Central y los 18 distritos de Riego (incluidos los proyectos estratégicos).</t>
  </si>
  <si>
    <t>La Secretaría General remitió a la Vicepresidencia de Integración productiva con memorando No.20206100017203 del 24/06/2020, los informes  No.1 y No. 2 de las actividades realizadas en el marco del hallazgo 41 del plan de mejoramiento suscrito para el hallazgo 41, comunicado mediante informe de auditoría CGR-CDSA No.864 de 2018.
Adicionalmente, mediante memorando ADR N° 20206100034863 del 19 de noviembre de 2020, la Secretaría general allegó a la Oficina de Control Interno el "informe Final del Inventario predial de inmuebles ubicados en el DAT María La Baja con Titularidad de dominio a cargo de la ADR, del extinto INCODER o sus entidades antecesoras", precisando además que las gestiones adelantadas por la entidad para identificar e individualizar predios, no solo se ha enmarcado en el distrito de Adecuación de Tierras de María La Baja, si no que esta actividad se ha extendido para los 15 distritos de adecuación de tierras y los 3 proyectos estratégicos que fueron entregados a la ADR.</t>
  </si>
  <si>
    <r>
      <t xml:space="preserve">La Secretaría General allegó como soporte de la ejecución de la presente acción, lo siguiente:
1. Memorando No. 20196100027363 de fecha 19/07/2019 solicitud de inclusión para la celebración  de contratos de AOC Distrito de adecuación de tierras.
2. Memorando No.20206100009823 del 10/03/2020 con destino a la VIP - Solicitud de información.
3, Ficha EBI Guía Operativa Proyecto de Inv. DAT - Avalúos.
4. - Avalúos - Ficha EBI Proyecto ADT Solicitud Recursos 2020.
5. Mesa de trabajo de fecha 05/03/2019   adelantada con la Oficina de Planeación de la ADR y del Ministerio de Agricultura para la presentación del Proyecto de inversión de 2019 - anteproyecto año 2020.
</t>
    </r>
    <r>
      <rPr>
        <b/>
        <sz val="8"/>
        <rFont val="Calibri"/>
        <family val="2"/>
        <scheme val="minor"/>
      </rPr>
      <t xml:space="preserve">Nota: </t>
    </r>
    <r>
      <rPr>
        <sz val="8"/>
        <rFont val="Calibri"/>
        <family val="2"/>
        <scheme val="minor"/>
      </rPr>
      <t>Es necesario tener en cuenta que el Plan de mejora fue presentado en los meses de junio-julio de 2019, es decir cuando se estaban gestionando aún a través de la Oficina de Planeación de la ADR el Proyecto de Inversión para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suministrar la información relacionada con el presupuesto para la contratación o suscripción de convenios para el proceso de avalúos de los DAT. Así, se remiten las Fichas EBI donde consta el presupuesto aprobado para este concepto y la solicitud de recursos presentada ante el DNP. Así mismo es pertinente señalar que estos recursos se encuentran bloqueados por el Ministerio de Hacienda y Crédito Público.
6. Como actuaciones tendientes a constatar los compromisos para el levantamiento de inventarios. la ADR suscribió el contrato No.7002020 con el fin de adelantar el proceso de avalúo de las Unidades Técnicas Territoriales y cuyo objeto recayó en "Contratar el servicio para realizar los avalúos de los inmuebles de las unidades técnicas territoriales de propiedad de la ADR." con vencimiento a fecha 23 de noviembre de 2020. (Se adjunta contrato)
7. En cumplimiento se han adelantado actuaciones tales como: i) Elaboración de cronograma y realización de visitas a UTT´s y, ii) Entrega del primer informe (avance) en la elaboración de los avalúos. (Se adjuntan constancias)</t>
    </r>
  </si>
  <si>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avalúos de los DAT. Para el efecto se aportan las ficha EBI Guía Operativa Proyecto de Inv. DAT - Avalúos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
5) En cumplimiento a las obligaciones contractuales de los contratos 439 y 440 de 2019, relacionados con el avaluó de los Proyectos Triángulo del Tolima y Río Ranchería, se  informó que se cuentan con avances parciales que corresponden a los informes provisionales entregados. De lo cual se indicó que es necesario tener en cuenta que el informe final del proceso de avalúos para estos Proyectos Estratégicos no ha sido entregado por el contratista teniendo en cuenta que el proceso se encuentra en su etapa liquidatoria y la entrega final de este insumo esta enmarcada dentro de la liquidación de estos contratos para lo cual se tiene un lapso de 4 meses.
6. Para adelantar el proceso de avalúo de los Distritos de Adecuación de Tierras, la Dirección de Adecuación de Tierras incluyó en la “Ficha EBI” del Departamento Nacional de Planeación – DNP – y en la Guía Operativa de la solicitud de recursos para la vigencia 2020, las actividades denominadas i) "Realizar la administración de distritos de propiedad del estado mediante operador o de forma directa" por valor de SIETE MIL CIENTO VEINTICINCO MILLONES SETECIENTOS VEINTITRES MIL SOCIENTOS CUARENTA PESOS M/TE ($7.125.723.240) con el producto denominado "servicio de administración, operación y conservación de distritos de propiedad del estado" y ii) “Realizar la administración de distritos de propiedad del estado mediante operador o de forma directa" por valor de SEIS MIL TRESCIENTOS SEIS MILLONES CIENTO VEINTITRES MIL OCHOCIENTOS CUARENTA PESOS M/CTE ($6.306.123.840) con el producto denominado “servicio de administración, operación y conservación de distritos de propiedad del estado", los recursos solicitados para el avalúo de los Distritos de Pequeña, Mediana y Gran Escala, por valor de MIL QUINIENTOS TREINTA Y SEIS MILLONES DE PESOS M/CTE ($1.536.000.000) y MIL QUINIENTOS TREINTA Y SEIS MILLONES DE PESOS M/CTE ($1.536.000.000) respectivamente.
No obstante, es pertinente señalar que los recursos para el proceso de avalúos de estos Distritos no se han ejecutado teniendo en cuenta que se encuentran afectados por el bloqueo de recursos de los proyectos de inversión.</t>
  </si>
  <si>
    <t>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Se hizo  mención a los recursos solicitados para la vigencia 2020 a través de la ficha EBI y Guía operativa de la Dirección de Adecuación de Tierras, en la que, dentro de la Administración, Operación y Conservación de los Distritos de Adecuación de Tierras se destinaba una valor específico para la realización de avalúos; no obstante se indicó que este valor no se ha ejecutado, a causa de los bloqueos presupuestales que se les realizó a los proyectos de inversión.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de lo cual se allegó soporte de avances parciales sobre las actividades realizadas, las cuales se deben entregar formalmente en el proceso de liquidación de mencionados contratos.
Si bien se observan gestiones encaminadas a la realización de avalúos de los Distritos de Adecuación de Tierras, producto de lo cual ya se evidencia un plan piloto en proceso, esta Oficina considera procedente continuar con el seguimiento al presente hallazgo, hasta tanto se evidencien el cumplimiento de las acciones que se encuentran en proceso y se obtenga algún alternativa y/o evidencia respecto a los avalúos a los demás  Distritos de Adecuación de Tierra, priorizando María la Baja.</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</si>
  <si>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Adicionalmente, Se observó que mediante memorando 20203300019503  de fecha 10 de julio de 2020, la Vicepresidencia de Integración Productiva allegó soporte del acuerdo de pago suscrito por el DAT de María La Baja, así como copia de recibos de pago de fecha 21 de agosto de 2019, 26 de noviembre de 2019, lo cual sustenta el cumplimiento y efectividad de la acción propuesta.</t>
    </r>
  </si>
  <si>
    <r>
      <t xml:space="preserve">La oficina de Control Interno observó la ejecución de la presente acción. De igual forma, al respecto es importante tener presente lo descrito en el informe de actividades N° 1 suministrado como evidencia de la gestión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</si>
  <si>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
Por otra parte, se allegó como soporte de la ejecución de los PIDAR aprobados con resolución 543, 505, 240, 139, 637 y 724 los  Informes de seguimiento PIDAR  con corte a 25 de octubre de 2020.</t>
    </r>
  </si>
  <si>
    <t>Debilidades en el seguimiento a la ejecución de los  PIDAR aprobados con resolución 543, 505, 240, 139, 637 y 724 revisados por CGR</t>
  </si>
  <si>
    <t>La Dirección de Asistencia Técnica allegó soporte de veintisiete (27) Planes Departamentales de Extensión Agropecuaria - PDEA, así como las ordenanzas que donde se adoptan los mismos, en los que, que además de haberles apropiado recursos de la ADR, se efectuó el acompañamiento a la Secretarias de Agricultura Departamentales en su formulación.
Adicional a lo anterior se allegó soportes del acompañamiento brindado por la ADR, a través de sus UTTs, en el proceso de formulación de los PDEA de los 32 departamentos.</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</si>
  <si>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De igual forma se allegó soporte de las actuaciones realizadas por la ADR en el proceso de acompañamiento en la formulación de los PDEA.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</si>
  <si>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t xml:space="preserve">La Dirección de Asistencia Técnica allegó soporte de veintisiete (27) Planes Departamentales de Extensión Agropecuaria - PDEA, así como las ordenanzas que donde se adoptan los mismos. </t>
  </si>
  <si>
    <t>La Oficina de Control Interno obtuvo como evidencia de la ejecución de la presente acción, archivo Excel con la relación de los 27 departamentos que cuentan con el Plan Departamental de Extensión Agropecuario - PDEA formulado y adoptados a través de ordenanza, lo cual supera la meta propuesta en la presente acción. Así mismo se indica el estado del PDEA para los cinco (5) departamentos restantes, de los cuales dos (2) se encuentran en la etapa de Asamblea, y los tres (3) restantes aún están en proceso de formulación.
Esta Oficina considera que si bien se cumplió con las acciones de mejoramiento propuestas, en necesario corroborar que las actuaciones emprendidas al interior de la Entidad conllevaron de igual forma a subsanar lo descrito en la causa, respecto a  emprender acciones para dar cumplimiento a los lineamientos de la política pública para la ACFC según el artículo 9, numerales 1 y 2 de la Resolución 464 del 2017. Por lo anterior se debe continuar con el seguimiento a la presente acción hasta tanto se corrobore la efectividad.</t>
  </si>
  <si>
    <r>
      <t>La Vicepresidencia de Integración Productiva manifestó que se conformó equipo para  continuar la estructuración del programa, para lo cual allegó copia de correo electrónico del 15 de agosto de 2019, a través del cual se comunica el equipo de trabajo designado para la FORMULACIÓN DEL PROGRAMA DE FORTALECIMIENTO Y ACOMPAÑAMIENTO PARA LAS ASOCIACIONES DE USUARIOS .
Adicionalmente se informó que se estructuró el documento  "PROGRAMA DE FORTALECIMIENTO Y ACOMPÑAMIENTO PARA ASOCIACIONES DE USUARIOS DE DISTRITOS DE ADECUACIÓN DE TIERRAS", el cual se encuentra en revisión.
Adicionalmente, en el mes de agosto de 2020 se informó que</t>
    </r>
    <r>
      <rPr>
        <i/>
        <sz val="8"/>
        <rFont val="Calibri"/>
        <family val="2"/>
        <scheme val="minor"/>
      </rPr>
      <t xml:space="preserve"> "La Dirección de Adecuación de Tierras inició ajuste de documento sobre el contenido  alcance del Programa de Fortalecimiento y Acompañamiento para las Asociaciones de Usuarios de Distritos de Adecuación de Tierras -PFA ASODAT. De igual forma, se realizó mesa de trabajo con profesionales de la Dirección de Participación y Asociatividad, en pro de consolidar y culminar dicho documento para su aprobación y ejecución", </t>
    </r>
    <r>
      <rPr>
        <sz val="8"/>
        <rFont val="Calibri"/>
        <family val="2"/>
        <scheme val="minor"/>
      </rPr>
      <t>de lo cual se aportó soportes de la reunión realizada a través de la plataforma Teams.</t>
    </r>
  </si>
  <si>
    <t>La Oficina de Control Interno, observó que se realizó la designación del equipo encarga de formular el  "PROGRAMA DE FORTALECIMIENTO Y ACOMPAÑAMIENTO
PARA LAS ASOCIACIONES DE USUARIOS". Adicionalmente se observó que se cuenta con el documento  "PROGRAMA DE FORTALECIMIENTO Y ACOMPÑAMIENTO PARA ASOCIACIONES DE USUARIOS DE DISTRITOS DE ADECUACIÓN DE TIERRAS"  no obstante el mismo se encuentra en proceso de revisión.
Por lo anterior, la Oficina de Control Interno considera que, si bien se cumplió la acción de mejora, se debe continuar con el seguimiento al presente hallazgo, hasta tanto se culminen en su totalidad las acciones propuestas.</t>
  </si>
  <si>
    <t>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así como se allegó link de acceso al aplicativo donde se puede evidenciar el consolidado de asociaciones de usuarios de Distritos de Adecuación de Tierras Registradas.</t>
  </si>
  <si>
    <t xml:space="preserve">La Vicepresidencia de integración Productiva suministró como evidencia lo siguiente:
En el 2019 se realizó ajuste al procedimiento PR-IMP-001 "EJECUCIÓN DE LOS PROYECTOS INTEGRALES DE DESARROLLO AGROPECUARIO Y RURAL CON ENFOQUE TERRITORIAL EN EL MARCO DE CONVENIOS DE COOPERACIÓN", el cual fue aprobado en el Sistema Integrado de Gestión el 23-dic-2019 en su versión 8, así como la adopción del procedimiento PR-IMP-002 "EJECUCIÓN DE LOS PROYECTOS INTEGRALES DE DESARROLLO AGROPECUARIO Y RURAL CON ENFOQUE TERRITORIAL A TRAVÉS DE MODALIDAD DIRECTA" aprobado el 4 de diciembre de 2019, en ellos se realizaron las siguientes precisiones respecto a las modificaciones y/o ajustes de los PIDAR:
1. En el numero 5.7. MODIFICACIONES A LOS PIDAR del procedimiento PR-IMP-001, se establecen los lineamiento para  realizar ajustes de los PIDAR. Estas acciones deben ser realizadas y verificadas por el UTT.
2. En el numeral 5.5. AJUSTES, CONDICIÓN RESOLUTORIA Y LIBERACIÓN DE RECURSOS del  procedimiento PR-IMP-002, se establecen los lineamiento para  realizar ajustes de los PIDAR. Es importante precisar que estas acciones deben ser realizadas y verificadas por el supervisor del PIDAR.
</t>
  </si>
  <si>
    <r>
      <t>El 23 de diciembre de 2019, se aprobó la versión 8 del procedimiento PR-IMP-001 - "EJECUCIÓN DE LOS PROYECTOS INTEGRALES DE DESARROLLO AGROPECUARIO Y RURAL CON ENFOQUE TERRITORIAL EN EL MARCO DE CONVENIOS DE COOPERACIÓN" y el 4 de octubre de 2019 se aprobó la versión 1 del PROCEDIMIENTO PR-IMP-002 "EJECUCIÓN DE LOS PROYECTOS INTEGRALES DE DESARROLLO AGROPECUARIO Y RURAL CON ENFOQUE TERRITORIAL A TRAVÉS DE MODALIDAD DIRECTA".
1. En la actividad No. 10 - "Elaborar informe de verificación de actividades de la ejecución" del desarrollo del procedimiento PR-IMP-001 -EJECUCIÓN DE LOS PROYECTOS INTEGRALES DE DESARROLLO AGROPECUARIO Y RURAL CON ENFOQUE TERRITORIAL EN EL MARCO DE CONVENIOS DE COOPERACIÓN, se establece</t>
    </r>
    <r>
      <rPr>
        <i/>
        <sz val="8"/>
        <rFont val="Calibri"/>
        <family val="2"/>
        <scheme val="minor"/>
      </rPr>
      <t xml:space="preserve"> "Se debe elaborar de acuerdo con el formato de Seguimiento a la Ejecución y presentar un informe mensual de verificación de actividades de la ejecución. Los supervisores de los convenios o sus apoyos revisan los informes y emiten las observaciones pertinentes mediante correo electrónico, para el ajuste del informe definitivo, cuando se requiera".</t>
    </r>
    <r>
      <rPr>
        <sz val="8"/>
        <rFont val="Calibri"/>
        <family val="2"/>
        <scheme val="minor"/>
      </rPr>
      <t xml:space="preserve">
2. En la actividad No. 17 - "Seguimiento a la Ejecución" del procedimiento PR-IMP-002 -EJECUCIÓN DE LOS PROYECTOS INTEGRALES DE DESARROLLO AGROPECUARIO Y RURAL CON ENFOQUE TERRITORIAL A TRAVÉS DE MODALIDAD DIRECTA, se establece </t>
    </r>
    <r>
      <rPr>
        <i/>
        <sz val="8"/>
        <rFont val="Calibri"/>
        <family val="2"/>
        <scheme val="minor"/>
      </rPr>
      <t>"El Director de la Unidad Técnica Territorial remitirá el día 25 de cada mes el informe consolidado de avance del proyecto a la Vicepresidencia de Integración Productiva quien: consolida la información, analiza las dificultades, y da directrices respecto del procedimiento.  Vicepresidencia de Integración Productiva, articula acciones con la Dirección de Seguimiento y Control".</t>
    </r>
  </si>
  <si>
    <t>Se observó que durante la vigencia 2019 se gestionó la actualización del procedimiento  PR-IMP-001 - "EJECUCIÓN DE LOS PROYECTOS INTEGRALES DE DESARROLLO AGROPECUARIO Y RURAL CON ENFOQUE TERRITORIAL EN EL MARCO DE CONVENIOS DE COOPERACIÓN" y la adopción del procedimiento PR-IMP-002 "EJECUCIÓN DE LOS PROYECTOS INTEGRALES DE DESARROLLO AGROPECUARIO Y RURAL CON ENFOQUE TERRITORIAL A TRAVÉS DE MODALIDAD DIRECTA".
Al respecto, si bien se observó el cumplimiento de la acción, de debe validar la aplicación de los controles adoptados para verificar la efectividad de los mismos frente al hallazgo. Dicha validación se realizará a partir de las auditorías que sobre el proceso realice la Oficina de Control Interno o la Contraloría General de la República.</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</si>
  <si>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 dentro de lo cual se evidenció que en el numeral 5.6.1,  se establecen los lineamiento para  realizar ajustes del plan de inversión. La Vicepresidencia de Integración Productiva manifiesta que estas acciones deben ser realizadas y verificadas por el UTT.
En el numeral 5.5.1.1. Ajustes que deben ser presentados a consideración del Comité Técnico de Gestión Local del  procedimiento PR-IMP-002 -EJECUCIÓN DE LOS PROYECTOS INTEGRALES DE DESARROLLO AGROPECUARIO Y RURAL CON ENFOQUE TERRITORIAL A TRAVÉS DE MODALIDAD DIRECTA (adoptado el 4 de octubre de 2020), se establecen los lineamiento para  realizar ajustes del plan operativo de inversión. Es importante precisar que estas acciones deben ser realizadas y verificadas por el supervisor del PIDAR.</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</si>
  <si>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Al respecto es preciso indicar que la validación de la efectividad de la acción frente al hallazgo, se realizará a partir de los procesos de auditoría que realiza la Oficina de Control Interno sobre el proceso, o bien ante resultados de auditorías desarrolladas por la Contraloría General de la República. Lo anterior deberá validarse en la aplicación del procedimiento actualizado en la versión 8.</t>
  </si>
  <si>
    <t>Apoyo en la construcción de documento técnico y Resolución del Plan Nacional para apoyar y consolidar la Generación de Ingresos de la Economía Campesina, Familiar y Comunitaria</t>
  </si>
  <si>
    <t>Se anexa copia de la Resolución 000209 del 1  de septiembre de 2020 con el cual se adopta el Plan Nacional para apoyar y consolidar la Generación de ingresos de la economía campesina, familiar y comunitaria, formulado en cumplimiento de los establecido en el punto 1.3.3.3. del Acuerdo Final de Paz, documento en el que la ADR participo en su construcción.</t>
  </si>
  <si>
    <t>La Oficina de Control Interno obtuvo copia de la Resolución 000209 del 1 de septiembre de 2020 expedida por el MADR; "Por la cual se adopta el Plan Nacional para Apoyar y Consolidar la Generación de Ingresos de la Económica Campesina, Familiar y Comunitaria, formulado en cumplimiento de lo establecido en el Punto 1.3.3.3 del Acuerdo final de Paz".
En el anexo a la citada Resolución, se observó que en  el numeral 6.1. "Mejorar el entorno institucional y la generación de ingresos a partir del emprendimiento rural", en la Línea 2 – "Fortalecimiento de los mecanismos de intervención para el emprendimiento rurales nuevos y existentes",  lo siguiente:
"(L2 – E3) Tercero, el Ministerio de Agricultura y Desarrollo Rural en articulación con la Agencia de Desarrollo Rural y la Agencia Nacional de Tierras, en el marco de la provisión de recursos de capital semilla no reembolsables que permitan el arranque exitoso de los proyectos productivos de los beneficiarios y beneficiarias de acceso a tierras, establecerán a diciembre de 2020, la Ruta para Facilitar la Cofinanciación de Proyectos Integrales de Desarrollo Agropecuario Rural para beneficiarios del Decreto Ley 902 de 2017".
Analizado lo anterior, si bien se cumple con la meta propuesta, es preciso indicar que para la situación objeto de hallazgo por parte de la CGR, el documento adoptado mediante Resolución 209 de 2020 expedido por el MADR, indica que a diciembre 2020 se debía contar con  la Ruta para Facilitar la Cofinanciación de Proyectos Integrales de Desarrollo Agropecuario Rural para beneficiarios del Decreto Ley 902 de 2017, por lo cual, a fin de validar la efectividad de las acciones ejecutadas, se hace necesario indicar si se cuenta con soporte que acredite ya se tiene este insumo.</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</si>
  <si>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t>
    </r>
  </si>
  <si>
    <t>Cumplimiento en la realización de monitorios de agua superficial en las condiciones establecidas en las Resoluciones Nos. 01146 del 1 de julio de 2020 y 1534 del 15 de septiembre de 2020 proferidas por la Autoridad Nacional de Licencias Ambientales - ANLA.</t>
  </si>
  <si>
    <t>No se presentan avances frente a la presente acción. La misma se encuentra dentro de los términos de ejecución, por lo cual se debe continuar realizando seguimiento.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</si>
  <si>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t>Si bien la Oficina de Control Interno obtuvo evidencia del plan de contingencia de la Presa Zanja Honda, propuesto como meta, el mismo carece de aprobación por parte del contratista encargado de la AOM del proyecto. 
Por otra parte se debe tener presente lo manifestado frente a  que en los  nuevos contratos de AOM se propone como entregable el Plan de Contingencia y Gestión del riesgo de desastres para las obras de infraestructura y equipos del proyecto,  por lo cual en desarrollo de dicho contrato se podrá contar con otro documento que se enmarque en subsanar lo evidenciado por la CGR en el presente hallazgo. En este sentido, y con el fin de validar la efectividad, se continuará el seguimiento hasta tanto se evidencie el documento de "Plan de Co ntigencia" derivado de la contratación de la nueva AOM del proyecto Triángulo del Tolima.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</si>
  <si>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no obstante, y con el fin de conocer el resultado de dicho proceder frente al presente hallazgo, esta Oficina considera pertinente continuar con el seguimiento al presente hallazgo.</t>
    </r>
  </si>
  <si>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No obstante lo anterior, el cierre del hallazgo depende de las actuaciones que se adelanten frente a lo adeudado por concepto de TUA de vigencias 2017 y 2018 descritas en la acción 1  del presente hallazgo,  y el resultado del proceso judicial que se indicó se adelantaría ante CORTOLIMA.</t>
  </si>
  <si>
    <t>Si bien 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la misma no se interpreta como una acción judicial, pues producto de la respuesta que al respecto emita CORTOLIMa se entiende la ADR tomará los correctivos correspondientes. Se otorga un porcentaje del 50% teniendo en cuenta que en la unidad de medida se contempló la reclamación, no obstante, el cumplimiento total de la acción se evidenciará cuando se interponga la respectiva demanda propuesta.</t>
  </si>
  <si>
    <t xml:space="preserve">La Vicepresidencia de Integración Productiva allegó  Informe técnico el cual se evidencia a partir del capítulo 5.2 que la tubería a no cuenta con la calidad para su servicio.  Igualmente se indica que el costo de traslado supera los 300 millones de pesos, el cual no se garantiza un costo beneficio puesto que la tubería ya no cuenta con las garantías. </t>
  </si>
  <si>
    <t>La Oficina de Control Interno obtuvo como soporte de la presente acción,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De lo anterior es preciso señalar que no se evidencia en ningún apartado del informe, conclusiones frente a la viabilidad del traslado de la tubería, lo cual supone el no cumplimiento cabal de la acción conforme fue propuesta, pues de ello se daría continuidad a la acción subsiguiente, relacionada con la contratación del traslado de la tubería.
Por lo anterior, la Oficina de Control Interno considera procedente continuar con el seguimiento a la presente acción, resaltando que la misma se encuentra vencida.</t>
  </si>
  <si>
    <t>La Vicepresidencia de Integración Productiva informó que "Se realizaron las cotizaciones sobre el valor del traslado de la tubería del predio en arriendo a predios de la ADR, las cuales se adjuntan. Pendiente visita e informe del profesional, el cual determinará la viabilidad del traslado", no obstante, no se allegó soporte sobre dicha afirmación.</t>
  </si>
  <si>
    <t>Fortalecer el proceso de facturación, mediante la contratación del personal necesario e idóneo, en las UTTs, para su ejecución en forma integral</t>
  </si>
  <si>
    <t>Obsolescencia del software de facturación</t>
  </si>
  <si>
    <t>Fortalecer el proceso de cartera, en lo relacionado con el recaudo e  identificación de los ingresos (consignaciones) de los usuarios de los distintos distritos de adecuación de tierras administrados por la ADR</t>
  </si>
  <si>
    <t>Fortalecer el proceso de facturación, mediante la contratación del personal necesario e idóneo, en el nivel central - Cartera-,  para su ejecución de forma integral</t>
  </si>
  <si>
    <t>Cuentas por cobrar por recuperación de la inversión en adecuación de tierras  Se evidenció que la información reportada por el Grupo de Cartera inicialmente a la CGR, así como la que se anexa en la Nota 5 de las notas a los estados financieros con fecha de corte a 30 de noviembre de 2019, presentan inconsistencias</t>
  </si>
  <si>
    <t xml:space="preserve">Debilidades en la gestión entre las dependencias involucradas en proceso de recaudo de cartera </t>
  </si>
  <si>
    <t>No se reporta con periodicidad la información financiera del contrato al área de Contabilidad</t>
  </si>
  <si>
    <t>Frente a los avances reportados para la presente, la oficina de Control interno considera que se cumplió con la meta propuesta, al verificar que el Acta de la reunión realizada entre supervisor, contadora y FINDETER,  contempla los temas propuestos dentro de la acción. Por otra parte se observó  que el Acta carece de las firmas de los participantes, o en su defecto, hace falta la evidencia que soporte la realización de esta.</t>
  </si>
  <si>
    <t xml:space="preserve">No se reporta con periodicidad la información financiera del contrato al área de Contabilidad </t>
  </si>
  <si>
    <t xml:space="preserve">Conciliar la información reportada por la supervisora del contrato frente a la  registrada por el área contable
</t>
  </si>
  <si>
    <t>La Vicepresidencia de Integración Productiva informó que:
• se realizó reunión el 21/08/2020 en la cual se realizó concertación para fortalecer la información de los informes de progreso financiero realizados por el Cooperante UNODC,en busca de evidenciar de manera más clara los recursos ejecutados, para remitir reporte a la Dirección Administrativa y Financiera de la ADR.
• Se realizó reunión el 14/10/2020 en el cual se realizó socialización de los  ajustes y mejoras a los reportes de progreso financiero realizados por el Cooperante UNODC, con el fin de evidenciar de manera más clara  los recursos ejecutados.
En dichas reuniones se acordó:
1. Incluir reporte de contrapartida (avance y ejecución)
2. Desagregar mes a mes compras de activos de cada PIDAR.
3. Agregar la descripción o explicación de los movimientos financieros en el mes con cargo a los PIDAR.
4. Se remiten los informes de progreso financiero desde el Vicepresidente de integración Productiva mediante correo electrónico a la Dirección Administrativa y Financiera de la ADR mensualmente, con el fin de que se realice la amortización de gasto.</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</si>
  <si>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acordando la periodicidad e información requerida para el reporte al área Financiera.
De lo anterior es preciso señalar que no se observó la participación de personal del área financiera ni de la vicepresidencia de Gestión Contractual en las reuniones realizadas como se propuso en la acción, la cual es necesaria para definir los requisitos de la información a reportar a fin de evitar inconsistencias y/o reprocesos.
Adicionalmente, en dichas mesas se habló exclusivamente de los convenios suscritos con UNODC, por lo cual no se tiene certeza de como se surtirá el reporte de lo relacionado con los convenios suscritos con FAO (periodicidad, información requerida, etc.),  lo cual se hace indispensable ya que el hallazgo habla sobre los dos cooperantes.</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</si>
  <si>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De lo anterior es preciso señalar que no se observó los reportes a la Secretaría General- Dirección Administrativa y Financiera, en lo correspondiente a los convenios suscritos con FAO,  lo cual se hace indispensable ya que el hallazgo habla sobre los dos cooperantes.</t>
  </si>
  <si>
    <t>Los avances reportados por el área responsable son adicionales a las acciones propuestos, por lo cual los mismos no generan un porcentaje de avance frente a la acción.
Respecto a la presente hallazgo es preciso señalar que la Vicepresidencia de Integración Productiva planteó la necesidad de ampliar la fecha de terminación acciones de mejoramiento a fin de buscar garantizar su cumplimiento y efectividad. La aprobación de la modificación de estas acciones de mejoramiento se hizo efectiva en sesión 6 del 22 de diciembre de 2020 del comité de coordinación del sistema de control interno.</t>
  </si>
  <si>
    <t>No se documentaron las acciones realizadas respecto del seguimiento del desembolso de los recursos para la ejecución de los PIDAR.</t>
  </si>
  <si>
    <t>No se documentaron las acciones realizadas respecto del seguimiento del desembolso de los recursos para la ejecución de los PIDAR</t>
  </si>
  <si>
    <t>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</si>
  <si>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Emitir una circular con los lineamientos para realizar el seguimiento a la actualización de información en la herramienta de gestión de proyectos de forma periódico.</t>
  </si>
  <si>
    <t>Expedir una circular para dar lineamiento para la actualización y seguimiento de la información registrada para cada PIDAR en ejecución</t>
  </si>
  <si>
    <t>Los avances reportados por el área responsable son adicionales a las acciones propuestos, por lo cual los mismos no generan un porcentaje de avance frente a la acción.
Respecto al presente hallazgo es preciso señalar que la Vicepresidencia de Integración Productiva planteó la necesidad de ampliar la fecha de terminación de 3 de las 4 acciones de mejoramiento a fin de buscar garantizar su cumplimiento y efectividad. La aprobación de la modificación de estas acciones de mejoramiento se hizo efectiva el 22 de diciembre de 2020 en sesión 6 del Comité de Coordinación de Control Interno.
En virtud de lo anterior, y ante lo descrito como avance por los responsables de la acción, la Oficina de control Interno considera pertinente continuar con el seguimiento al presente hallazgo hasta tanto se ejecuten la totalidad de sus acciones, las cuales se encuentran dentro de los términos.</t>
  </si>
  <si>
    <t>Comunicar a los supervisores, apoyos a la supervisión, apoyos a la supervisión territorial su responsabilidad con el cargue y actualización de información en la herramienta de gestión de proyecto</t>
  </si>
  <si>
    <t>Fortalecer el manejo de la herramienta de gestión de proyecto mediante la elaboración de un manual de uso y capacitaciones</t>
  </si>
  <si>
    <t>Realizar seguimiento a la actualización de información en la herramienta de gestión de proyectos de forma periódico, mediante la elaboración de una plan de trabajo</t>
  </si>
  <si>
    <t>Elaboración de un plan de trabajo para la actualización y seguimiento de la información registrada para cada PIDAR en ejecución, en la herramienta de Gestión de Proyectos</t>
  </si>
  <si>
    <t>La Vicepresidencia de Integración Productiva manifestó que se elaboró Plan de trabajo para la actualización y seguimiento de la información registrada para cada PIDAR en ejecución, en la herramienta de Gestión de Proyectos.</t>
  </si>
  <si>
    <t>Insuficiente apropiación para cubrir las necesidad del personal administrativo de la agencia</t>
  </si>
  <si>
    <t>Actualizar el Registro General de Usuarios de los Distritos de Adecuación de Tierras administrados por la ADR - Montería - Mocarí y La Doctrina</t>
  </si>
  <si>
    <t>Realizar, Adecuación de baños para  discapacitados en las UTTS:  6 Manizales
8. Ibagué.
9: Popayán.
11: Neiva</t>
  </si>
  <si>
    <t>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Es preciso indicar que se deberá validar el total cumplimiento de las actividades del plan de mantenimiento, a través del informe de seguimiento y/o supervisión que al respecto elabore la Entidad.</t>
  </si>
  <si>
    <t xml:space="preserve">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
</t>
  </si>
  <si>
    <t>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No obstante, sería preciso conocer si producto de la actividad que se ejecuta por parte de la Oficina de Tecnologías de la Información, respecto  al plan de integración de sedes electrónicas, se realizan mejoras en temas de accesibilidad, por lo cual se recomienda hacer participe a la OTI en el sustento de la efectividad de esta acción.</t>
  </si>
  <si>
    <t>Adicionalmente, como se mencionó en la actividad anterior, en el marco de la implementación del plan de mantenimiento 2020, se han ejecutado actividades relacionadas con la instalación de avisos en lo concerniente a: Lengua de señas, Otro idioma, Texto en relieve, Lenguaje braille, para lo cual se allegó registro fotográfico que lo sustenta, indicando que esta actividad se ejecutó en el marco del contrato de suministro No. 6862020.
para lo anterior se allegó registro fotográfico de la señalización que se ha instalado a nivel central y en las UTTs-</t>
  </si>
  <si>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De igual forma, se obtuvo evidencia de radicado 20193200054682 del 16 de septiembre de 2019, dirigido a la FAO informando y alertando sobre las situaciones que están afectando el avance efectivo de los recursos en el marco de los convenios 517 y 749 de 2017.
Por otra parte, se obtuvo archivo con la relación de PIDAR cofinanciados desde 2017 al 25 de noviembre de 2020, en el cual se puede evidenciar el estado de cada uno de ellos, observando que de 246 proyectos cofinanciados, 65 se encuentran ejecutados al 100%.
Adicionalmente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</si>
  <si>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Respecto a los avances reportados se observó lo siguiente: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
</t>
    </r>
    <r>
      <rPr>
        <b/>
        <sz val="8"/>
        <rFont val="Calibri"/>
        <family val="2"/>
        <scheme val="minor"/>
      </rPr>
      <t>Si bien se observó la emisión de un comunicado como fue propuesto en la meta, es importante precisar que no se observó que se haya requerido información a la FAO, aun cuando se plasmó como acción que la solicitud se realizaría de manera general para los cooperantes (FAO y UNODC). Por otra parte, la efectividad frente al hallazgo se evidenciará cuando se conozca la relación de RENDIMIENTOS FINANCIEROS derivaros de los convenios de cooperación internacional suscritos por la ADR y su efectiva devolución al tesoro nacional.</t>
    </r>
    <r>
      <rPr>
        <sz val="8"/>
        <rFont val="Calibri"/>
        <family val="2"/>
        <scheme val="minor"/>
      </rPr>
      <t xml:space="preserv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</si>
  <si>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r>
      <t xml:space="preserve">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Dentro de los avances se informó que </t>
    </r>
    <r>
      <rPr>
        <i/>
        <sz val="8"/>
        <rFont val="Calibri"/>
        <family val="2"/>
        <scheme val="minor"/>
      </rPr>
      <t>"(...) se solicita a los Cooperantes que se remita mensualmente informe de las entregas"</t>
    </r>
    <r>
      <rPr>
        <sz val="8"/>
        <rFont val="Calibri"/>
        <family val="2"/>
        <scheme val="minor"/>
      </rPr>
      <t>,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</si>
  <si>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y adopción del procedimiento PR-IMP-002  "EJECUCIÓN DE LOS PROYECTOS INTEGRALES DE DESARROLLO AGROPECUARIO Y RURAL CON ENFOQUE TERRITORIAL A TRAVÉS DE MODALIDAD DIRECTA".
Dentro de los avances se informó que "(...) se solicita a los Cooperantes que se remita mensualmente informe de las entregas", no obstante, se allegó lo siguiente:
UNODC: se allegó acta N° 35 del 7 de abril de 2020, del convenio 197 de 2016 y ACTA NO 14 del Comité Técnico Local del proyecto N° 1142.
FAO: correos electrónicos en los que se remiten cronogramas y/o programación de entregas a realizar desde el mes de febrero a noviembre de 2020.
Analizado lo anterior se observó que no se allegaron los informes mensuales de entrega como se indicó en el reporte de avance.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</si>
  <si>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Teniendo en cuenta lo manifestado por los responsables de la ejecución de la acción de mejoramiento, en cuanto a que "se estima que en julio se aprueben los estudios previos para iniciar el proceso contractual de la elaboración de estudios y diseños de los tres (3) proyectos estratégicos de Adecuación de Tierras", la Oficina de Control Interno considera pertinente continuar con el seguimiento al presente hallazgo.
Al respecto es preciso indicar que, los documentos aportados carecen de firma, así como se desconoce el medio con el cual fueron recibidos en la Entidad. 
De otra parte, si bien los estudios previos cumplen con la meta propuesta, la descripción de la acción contempla "Destinar recursos por medio de CDP para ejecución de la actividad", por lo cual se debe conocer si ya se cuenta con dicho CDP para la ejecución de la acción general, la cual es la contratación de la actualización de los estudios y diseños.</t>
  </si>
  <si>
    <t>Contratar el personal profesional y técnico - administrativo,  en los procesos de misionales (UTTs) para llevar a cabo el proceso de facturación</t>
  </si>
  <si>
    <r>
      <rPr>
        <b/>
        <sz val="8"/>
        <rFont val="Calibri"/>
        <family val="2"/>
        <scheme val="minor"/>
      </rPr>
      <t xml:space="preserve">Cuentas por cobrar a distritos de adecuación de tierras administrados por la ADR (Cartera de Tarifas) </t>
    </r>
    <r>
      <rPr>
        <sz val="8"/>
        <rFont val="Calibri"/>
        <family val="2"/>
        <scheme val="minor"/>
      </rPr>
      <t>Los lineamientos adoptados mediante Resolución 821 de 2018, establecen que el Grupo de Cartera, después de revisar con soportes y avalar los reportes de las UTT sobre facturación y recaudo, debe trasladar a la Secretaria General</t>
    </r>
  </si>
  <si>
    <r>
      <rPr>
        <b/>
        <sz val="8"/>
        <rFont val="Calibri"/>
        <family val="2"/>
        <scheme val="minor"/>
      </rPr>
      <t>Cuentas por cobrar a distritos de adecuación de tierras admistrados por la ADR (Cartera de Tarifas)</t>
    </r>
    <r>
      <rPr>
        <sz val="8"/>
        <rFont val="Calibri"/>
        <family val="2"/>
        <scheme val="minor"/>
      </rPr>
      <t xml:space="preserve"> El reporte de cartera tiene corte al mes de noviembre de 2019, por tanto, los recaudos que se hayan efectuado en diciembre no fueron reportados y, por ende, no se incluyeron en el mismo</t>
    </r>
  </si>
  <si>
    <t>Contratar el personal profesional y técnico - administrativo, en los procesos de apoyo, en el nivel central- Cartera-,  para llevar a cabo el proceso de facturación</t>
  </si>
  <si>
    <r>
      <rPr>
        <b/>
        <sz val="8"/>
        <rFont val="Calibri"/>
        <family val="2"/>
        <scheme val="minor"/>
      </rPr>
      <t>Cuentas por cobrar a distritos de adecuación de tierras administrados por la ADR (Cartera de Tarifas</t>
    </r>
    <r>
      <rPr>
        <sz val="8"/>
        <rFont val="Calibri"/>
        <family val="2"/>
        <scheme val="minor"/>
      </rPr>
      <t>). No fue posible confrontar los movimientos contables con los datos del reporte de cartera, porque se presentaron registros por ajustes de cifras desconociendo la causa de estos. Se presentan saldos con diferencias frente al reporte de cartera</t>
    </r>
  </si>
  <si>
    <r>
      <rPr>
        <b/>
        <sz val="8"/>
        <rFont val="Calibri"/>
        <family val="2"/>
        <scheme val="minor"/>
      </rPr>
      <t>Deterioro de las cuentas por cobrar</t>
    </r>
    <r>
      <rPr>
        <sz val="8"/>
        <rFont val="Calibri"/>
        <family val="2"/>
        <scheme val="minor"/>
      </rPr>
      <t xml:space="preserve">                                                       </t>
    </r>
    <r>
      <rPr>
        <b/>
        <sz val="8"/>
        <rFont val="Calibri"/>
        <family val="2"/>
        <scheme val="minor"/>
      </rPr>
      <t xml:space="preserve">
</t>
    </r>
    <r>
      <rPr>
        <sz val="8"/>
        <rFont val="Calibri"/>
        <family val="2"/>
        <scheme val="minor"/>
      </rPr>
      <t>Inconsistencias observadas el Informe de Deterioro de la vigencia 2019, conllevan a la incertidumbre sobre su cálculo, de acuerdo al Manual de Políticas Contables.</t>
    </r>
  </si>
  <si>
    <t>Capacitar a las UTT con respecto del procedimiento PR-IMP-004 EJECUCIÓN DE PROYECTOS INTEGRALES DE DESARROLLO AGROPECUARIO Y RURAL CON ENFOQUE TERRITORIAL A TRAVÉS DE MODALIDAD DIRECTA sobre los ajustes  para dejar capacidad instalada respecto de la ejecución de los recursos de cada PIDAR</t>
  </si>
  <si>
    <t>Frente a los avances reportados para la presente acción la Oficina de Control Interno observó lo siguiente:
- Respecto al producto del plan de acción 2020, denominado "Distritos de adecuación de tierras acompañados en la prestación del servicio público", no se observó los reportes de actividades correspondientes a enero y febrero de 2020. Adicionalmente, teniendo en cuenta que la acción propuesta la asociaron a los reportes del plan de acción, es preciso indicar que en el proceso evaluativo realizado por la Oficina de Control Interno al cumplimiento del plan de acción (Informe de Gestión por Dependencias 2020), no se evidenció el cumplimiento del mencionado indicador, al no tener soportes del cumplimiento de los hitos y/o actividades que se derivaban de este.
Respecto al producto denominado "Distritos de adecuación de tierras acompañados en la prestación del servicio público",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precisando que la OCI en su proceso evaluativo frente al cumplimiento del plan de acción 2020 concluyó que se observó el cumplimiento parcial del mismo en un 46% al observar la participación de 78 asociaciones de las 170 propuestas como meta.
De lo anterior la Oficina de Control Interno considera que se debe complementar los reportes propuestos en la acción de mejoramiento, los cuales están enmarcados en buscar mejorar lo relacionado a la falta de acompañamiento de los Distritos de Adecuación de Tierras, así como buscar dar cumplimiento al 100% de los indicadores del plan de acción, pues a través de ellos se podría iniciar la validación de la efectividad. (se indica que en cantidad se reportó 12/24, teniendo en cuenta que para un indicador del 2020 hace falta los reportes de 2 meses y frente a otro no se allegó soportes y para 2021 se avanzó con el reporte de avance de dos meses de los dos indicadores).</t>
  </si>
  <si>
    <t>La Oficina de Control Interno observó que a través de memorando 20213300008433 de asunto "Sugerencia sobre controles de obligaciones contractuales",  se solicitó a la Vicepresidencia de Gestión Contractual "realizar unas capacitaciones y/o circulares donde se le reitere a los supervisores de los contratos suscritos con la Dirección de Adecuación de Tierras y de todas las áreas que componen la Vicepresidencia de Integración Productiva, el cumplimiento de dicha función y las responsabilidades de tipo disciplinario, entre otras implicaciones que conlleva la inobservancia de esta función".
De lo anterior se hace indispensable conocer la respuesta que la Vicepresidencia de Gestión Contractual emita frente a esta solicitud, así como la existencia de controles adicionales que eviten que esta situación sea reiterativa.</t>
  </si>
  <si>
    <t>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En marzo de 2021 se informó que El MADR no ha dado respuesta a la versión final de la hoja de ruta enviada por la ADR, a través del oficio No. 20203300097772 del 21/12/2020.</t>
  </si>
  <si>
    <t>Se obtuvo evidencia de comunicado 20193300080782 del 15 de noviembre de 2019 y 20203300097772 del 21/12/2020,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</si>
  <si>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Se continúa con el seguimiento para la aprobación final de las mismas".</t>
  </si>
  <si>
    <t>Como cumplimiento de la acción la Vicepresidencia de Integración Productiva hizo entrega de 10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
6. Convenio UNODC 197-2016 Periodo 30 de diciembre de 2020 al 05 de marzo de 2021
7. Convenio UNODC 518-2017 Periodo 23 de diciembre de 2020 al 28 de febrero de 2021
8. Convenio UNODC 684-2017 Periodo 23 de diciembre de 2020 al 05 de marzo de 2021
9. Convenio UNODC 785-2017 Periodo 29 de diciembre de 2020 al 05 de marzo de 2021
10. Convenio UNODC 289-2018 Periodo 30 de diciembre de 2020 al 04 de marzo de 2021</t>
  </si>
  <si>
    <t>La Vicepresidencia de Integración Productiva manifestó que "Documento en proceso de revisión técnica por parte del Dirección de Acceso a Activo Productivos y la OTI.
Se remitió a través de correo electrónico propuesta de Instructivo Gestión de Proyecto a la OTI el 2/12/2020 y se recibieron observaciones por parte de la OTI el 22/12/2020"
En el mes de marzo de 2021, la Vicepresidencia de Integración Productiva allegó el documento denominado "DOCUMENTO DE APOYO - CARGUE DE INFORMACION HERRAMIENTA DE TRABAJO SHAREPOINT", así como correo electrónico del 31 de marzo de 2021, a través del cual la Oficina de Comunicaciones socializó con la entidad el mencionado instructivo.</t>
  </si>
  <si>
    <t>La Vicepresidencia de Integración Productiva manifestó  que se realizaron 14 capacitaciones a las UTTs de forma virtual a través de la plataforma Teams los días: 
Capacitación a todas las UTT 31/08/2020
Capacitación a grupo de estructuración 31/08/2020
UTT 4 Fecha 19/11/2020
UTT 10 Fecha 10/12/2020
UTT 11 Fecha 15/12/2020
UTT 9 Fecha 15/12/2020
UTT 6 Fecha 15/12/2020
UTT 1 Fecha 16/12/2020
UTT 2 Fecha 16/12/2020
UTT 5 Fecha 16/12/2020
UTT 3 Fecha 16/12/2020
UTT 7 fecha 16/12/2020
UTT 8 fecha 16/12/2020
UTT 13 fecha 28/12/2020
UTT 12 fecha 3/03/2021</t>
  </si>
  <si>
    <t>La Oficina de Control Interno observó que se gestionó ante el grupo de Gestión Documental la solicitud de realización de una mesa de trabajo para elaborar un cronograma de capacitaciones y evaluación del uso del aplicativo Orfeo, la cual se llevó a cabo el 16 de marzo de 2021, concluyendo con la realización de tres (2) actividades de capacitación sobre uso del aplicativo Orfeo (dos (2) dirigidas a todos los servidores y colaboradores de la Entidad y una (1) específica para servidores y colaboradores de la Dirección de Adecuación de Tierras).
Frente a lo anterior se considera que la Vicepresidencia de Integración Productiva cumplió con la ejecución de la presente acción, quedando pendiente el desarrollo de las capacitaciones propuestas para proceder con la validación de la efectividad de las acciones propuestas.</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</si>
  <si>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0620 del 2 de agosto de 2018 "Por medio de la cual se realiza una depuración de cartera y se ordena un saneamiento contable"
- Resolución 036 del 22 de enero de 2020 "Por medio de la cual se realiza una depuración de cartera y se ordena un saneamiento contable"
- Resolución 831 de 2018 "Por medio de la cual se declara una cartera como de imposible recaudo por la causal de prescripción" y un (1) acta de Comité de Cartera del día 24 de Septiembre de 2018.
- Resolución 0609 de 2019 "Por medio de la cual se declara una cartera como de imposible recaudo por la causal de prescripción"
- Resolución 0846 de 2019 "Por medio de la cual se declara una cartera como de imposible recaudo por la causal de prescripción"
- Resolución 004  de 2020 "Por medio de la cual se declara una cartera como de imposible recaudo por la causal de prescripción"
- Resolución 090 del 11 de marzo de 2020 "Por medio de la cual se declara una cartera como de imposible recaudo por la causal de prescripción" y Acta de Comité de Cartera del 5 de diciembre de 2019.
- Acta de Comité de cartera No. 001 del 02/05/2019 
- Acta de Comité de cartera No. 002 del 24/07/2019 
- Acta de Comité de cartera No. 003 del 24/09/2019
- Acta de Comité de cartera No. 004 del 30/09/2019
- Acta de Comité de cartera No. 005 del 05/11/2019
- Acta de Comité de cartera No. 006 del 05/12/2019
- Acta N° 5 de  Comité Técnico de Sostenibilidad del Sistema de Información Financiera desarrollado el 15 de mayo de 2020, cuyo objeto es "La Dirección de Adecuación de Tierras – Grupo de Cartera, pondrá en consideración del Comité de Sostenibilidad del Sistema de Información Financiera 57 casos por solicitud de parte y otros temas relacionados con el proceso de cartera"
- Acta N° 1 del comité de Cartera desarrollado el 24 de noviembre de 2020, cuyo objeto es "Presentar ante los miembros del Comité de Cartera, los casos de cartera de imposible recaudo por la causal de prescripción".
- Acta de Comité de cartera No. 001 del 24/02/2021
- Acta de Comité de cartera No. 002 del 03/03/2021</t>
  </si>
  <si>
    <t>La oficina de Control Interno obtuvo como evidencia nueve (9) actas de comité de cartera desarrolladas entre 2019 y 2021 y un (1) acta de comité de sostenibilidad financiera realizada en mayo de 2020, cuyo fin fue tratar lo concerniente a la prescripción de cartera. Adicionalmente se allegó copia de siete (7) resoluciones que datan de 2018 a 2020, a través de las cuales se realizó la depuración y declaración de prescripción de cartera para el correspondiente saneamiento contable.
Si bien se cumple con la meta propuestas en la acción, es relevante que para mantener una coherencia entre los soportes aportados  como evidencia, se alleguen tanto las actas de comité realizadas, como las resoluciones expedidas en el marco de dichos comités. Esto por cuanto la actividad se encuentra relacionada con la "prescripción de la acción de cobro de oficio por parte de la entidad" y se considera relevante conocer la conclusión a la que llegó la Entidad en cada Sesión del Comité de Cartera y cotejarlo con el acto administrativo que se expida.
Adicionalmente se allegaron soportes de las actividades de cobro persuasivo que se han emprendido en la Entidad.</t>
  </si>
  <si>
    <t>La oficina de Control interno observó que a marzo de 2021 (fecha del último seguimiento) se han expedido siete (7) actas (cinco (5) de Comité de Cartera y Dos (2) del comité de sostenibilidad), con las cuales se ha gestionado la depuración de cartera a través de la prescripción de cartera. Se debe continuar con el seguimiento hasta evidenciar el cumplimento de la acción al 100%.
Respecto a la presente acción es preciso señalar que la Vicepresidencia de Integración Productiva planteó la necesidad de ampliar el plazo de ejecución, con el fin de buscar garantizar mayor efectividad frente al hallazgo. Es  preciso indicar que la aprobación de la modificación de estas acciones de mejoramiento se hizo efectiva en sesión N° 6 del comité de coordinación del sistema de control interno, llevada a cabo el 22 de diciembre de 2020.</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</si>
  <si>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De igual forma, durante la vigencia 2020 se han desarrollado mesas colegiadas con funcionarios y colaboradores tanto de la Vicepresidencia de Integración Productiva - VIP como la VP y sus diferentes áreas misionales, con el fin de revisar cuales son las principales dificultades que aqueja el proceso de estructuración de los diferentes PIDAR que llegan a la Dirección de Calificación y Financiación, para lo cual se aporta soporte de las reuniones programadas.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en razón a requisitos técnicos, legales, ambientales, sociales, financieros y comerciales; y con esto disminuir los cuellos de botella en relación a la subjetividad de interpretación del reglamento vigente.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De igual forma,  en desarrollo de las funciones establecidas en el decreto 2364 de 2015, elaboró informes trimestrales que dan cuenta del estado de avance de los proyectos.  Así mismo se llevan a cabo informes de seguimiento a la estructuración con los cuales se mide la viabilidad de los proyectos, iniciativas, tasa de éxito, tasa de rechazo.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</si>
  <si>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 xml:space="preserve">Teniendo en cuenta que el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En la vigencia 2021 se informó que se realizaron mesas de trabajo entre la Vicepresidencia de Proyectos y la Vicepresidencia de Integración Productiva en las cuales se revisó desde las actualizaciones de los procedimientos de acuerdo con el acuerdo 010 de 2019 y sus modificantes 004 y 011 de 2020, como se logra mitigar la cantidad de modificaciones existentes en el desarrollo de la ruta de un PIDAR.
Como resultado de dicha reunión, se construyó un documento en el que se muestra la nueva ruta de PIDAR y para los procedimientos más relevantes como se implementaron controles que permiten garantizar un control en la documentación solicitada y revisada adjudicada por las organizaciones postulantes con el fin de realizar el proceso de evaluación para la cofinanciación del proyecto. 
De igual manera, la nueva estructura de ruta PIDAR y los formatos asociados a cada uno de los nuevos procedimientos mantienen una articulación de tal manera que de una fase a otra se garantiza que las modificaciones que pudiesen presentarse en la implementación del proyecto no obedezcan a cambios predecibles. 
</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</si>
  <si>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
</t>
    </r>
    <r>
      <rPr>
        <b/>
        <sz val="8"/>
        <rFont val="Calibri"/>
        <family val="2"/>
        <scheme val="minor"/>
      </rPr>
      <t xml:space="preserve">Seguimiento Octubre-2020:
</t>
    </r>
    <r>
      <rPr>
        <sz val="8"/>
        <rFont val="Calibri"/>
        <family val="2"/>
        <scheme val="minor"/>
      </rPr>
      <t xml:space="preserve">La Secretaría General solicitó reiterativamente al Grupo de Cartera mediante correos electrónicos de fecha 18 de mayo de 2020, 26 de junio de 2020, 03 de agosto de 2020, la información correspondiente al detalle del valor del deterioro del II semestre de 2019, y una vez la Vicepresidencia de Integración Productiva – VIP puso a disposición de la Secretaría General la información solicitada a través de memorando con radicado ADR 20203300022223 del 05 de agosto de 2020, cuyo asunto de la referencia hace alusión al Reporte cálculo Deterioro II Semestre 2019, con respecto al cual se efectuó el registro contable por ajuste, que se encuentra contenido en la hoja activa: CC 16013 del archivo en formato en Excel denominado DETERIORO CORTE 31-12-2019 </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</si>
  <si>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tra´ves del formato "ESQUEMA DE PUBLICACIÓN DE INFORMACIÓN AGENCIA DE DESARROLLO RURAL".</t>
    </r>
  </si>
  <si>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
Adicionalmente se suministró copia del oficio codificado 100.03.3.1 , emitido por CORTOLIMA y dirigido a la ADR, cuya referencia es " Su oficio 20203300018822 fechado 26-03-20de radicado CORTOLIMA No. 5063 del 09/03/20 ", recibido en la Entidad mediante correo electrónico del 13 de mayo de 2020, con el CORTOLIMA a manejra general informa sobre las gestiones que se adelantan para la formulación del POMCA del rio Saldaña, en el que expresa de igual forma la aexistencia de una acción de mejora propuesta ante lo observado por la CGR.</t>
    </r>
  </si>
  <si>
    <r>
      <t xml:space="preserve">PLAN DE MEJORAMIENTO SUSCRITO CON LA CGR CONSOLIDADO
AGENCIA DE DESARROLLO RURAL
CORTE: </t>
    </r>
    <r>
      <rPr>
        <sz val="8"/>
        <color theme="1"/>
        <rFont val="Calibri"/>
        <family val="2"/>
        <scheme val="minor"/>
      </rPr>
      <t>30 DE JUNIO DE 2021</t>
    </r>
  </si>
  <si>
    <t>Realizar Mesa de Trabajo con la Entidad Financiera</t>
  </si>
  <si>
    <t>Realizar Mesa de Trabajo con la Entidad Financiera encargada del recaudo para crear instrumentos que permitan mejorar la identificación de los ingresos (consignaciones) con la participación de las UTTs, el Grupo de Cartera y Contabilidad</t>
  </si>
  <si>
    <t>La dependencia responsable de la ejecución de las acciones propuestas para el presente hallazgo no reportó avances a la fecha de la realización del presente de seguimiento.
La fecha de ejecución de la presente acción fue ampliada en sesión 03-2021 del Comité de Coordinación del Sistema de Control Interno, previa justificación presentada por los responsables de su ejecución.</t>
  </si>
  <si>
    <t>Poner en operación un módulo dentro del Sistema de Información financiero de facturación y cartera para la prestación del servicio de adecuación de tierras en los distritos de riego de propiedad de la ADR  como aplicativo alterno que permita gestionar los registros contables</t>
  </si>
  <si>
    <t>Poner en funcionamiento el Sistema de Información financiero de facturación y cartera para la prestación del servicio de adecuación de tierras en los distritos de riego de propiedad de la ADR   ya contratado, para las carteras de los distintos distritos de adecuación de tierras.</t>
  </si>
  <si>
    <t>Incorporar en los Estados Financieros de la ADR los saldos por concepto de proyectos productivos transferidos por el Extinto INCODER, y realizar el seguimiento a su ejecución por parte de la supervisión designada.</t>
  </si>
  <si>
    <t>Realizar el registro en los estados financieros de la ADR  de los saldos y Revelar información en las Notas a los Estados Financieros.
Hacer seguimiento mensual a su ejecución a través de correos electrónicos, memorandos, oficios. Etc.</t>
  </si>
  <si>
    <t>Realizar la respectiva conciliación de saldos entre contabilidad y cartera por cada uno de los conceptos de la cartera de los Distritos de Adecuación de tierras Administrados por la ADR.</t>
  </si>
  <si>
    <t>Se procederá con la realización de la conciliación de los saldos por cada concepto de la cartera al cierre de cada período contable (mensual), la cual debe estar suscrita por quien la elabora y revisada y aprobada por el contador de la entidad y el Director de Adecuación de Tierras.</t>
  </si>
  <si>
    <t>Estados Financieros Actualizados.
Revelación de forma mensual en las Notas  a los estados Financieros.
Seguimiento mensual a la ejecución y/o liquidación de los contratos y/o convenios  de proyectos productivos transferidos por el Extinto INCODE.</t>
  </si>
  <si>
    <t xml:space="preserve">Un (1) Estados Financieros Actualizados.
Seis (6) Notas a los estados financieros.
Seis (6) informes de seguimiento a los saldos de los contratos y/o convenios de los proyectos productivos transferidos por el extinto INCODER
</t>
  </si>
  <si>
    <t>Conciliaciones elaboradas y firmadas 
mensualmente</t>
  </si>
  <si>
    <t>Remitir a los supervisores de forma trimestral  través de memorando los saldos registrados en la cuenta de dineros entregados en administración de los Estados Financieros de la ADR</t>
  </si>
  <si>
    <t>Emisión de memorando de forma trimestral, expedidos por parte del Secretario General en donde se informe los valores registrados en la cuenta de dineros entregados en administración de los Estados Financieros de la ADR</t>
  </si>
  <si>
    <t xml:space="preserve">Elaborar un instructivo para la constitución, pago y liquidación de las reservas presupuestales </t>
  </si>
  <si>
    <t>Elaborar un formato para la constitución de las Reservas Presupuestales</t>
  </si>
  <si>
    <t>Elaborar Circular para la constitución de las Reservas presupuestales de la vigencia  2021.</t>
  </si>
  <si>
    <t xml:space="preserve">Realizar Seguimiento mensual a la ejecución presupuestal 2021 </t>
  </si>
  <si>
    <t>Elaborar y socializar  un instructivo para la constitución, pago y liquidación de las reservas presupuestales, en el cual se detalle el paso a paso para cada una de las actividades propias del rezago presupuestal.</t>
  </si>
  <si>
    <t>Elaborar un formato exclusivo para la constitución de las reservas presupuestales, el cual será un requisito indispensable para que el área de presupuesto pueda realizar los registros  en el SIIF</t>
  </si>
  <si>
    <t>Elaborar una circular  para la constitución del rezago  de la vigencia 2021, en la cual se detallará claramente los requisitos, normatividad y responsabilidad de cada uno de los supervisores; y haciendo énfasis en la liberación de los saldos que no cumplan con los requisitos exigidos, los cuales expirarán sin excepción. esta circular se suscribirá desde la Presidencia de la agencia.</t>
  </si>
  <si>
    <t>Realizar seguimiento a la ejecución presupuestal de la vigencia 2021, en atención al artículo 13 Decreto 2364 en el Comité Directivo (Primario) con el fin de tomar las decisiones de forma oportuna, con base con los informes reportados mensualmente.</t>
  </si>
  <si>
    <t>Procedimiento elaborado, aprobado y socializado</t>
  </si>
  <si>
    <t>Formato Elaborado, aprobado y Publicado</t>
  </si>
  <si>
    <t>Circular elaborada, aprobada y publicada</t>
  </si>
  <si>
    <t>Actas de comité de manera mensual</t>
  </si>
  <si>
    <t>Secretaria General 
Oficina Planeación</t>
  </si>
  <si>
    <t>Secretaria General 
Vicepresidencia de Gestión Contractual</t>
  </si>
  <si>
    <t>Informe mensual de las comisiones pendientes de legalizar, y de las gestiones realizadas.</t>
  </si>
  <si>
    <t>Realizar seguimiento a la incorporación en el apoteosys de los activos y mejoras realizados por valor de $62,474,821,179</t>
  </si>
  <si>
    <t>Realizar informes mensuales del seguimiento a la incorporación de los activos y mejoras en el aplicativo apoteosys</t>
  </si>
  <si>
    <t>Informes Mensuales</t>
  </si>
  <si>
    <t>La presente acción fue modificada  en sesión 03-2021 del Comité de Coordinación del Sistema de Control Interno, previa justificación presentada por los responsables de su ejecución.</t>
  </si>
  <si>
    <t>1/10</t>
  </si>
  <si>
    <t>2/10</t>
  </si>
  <si>
    <t>3/10</t>
  </si>
  <si>
    <t>4/10</t>
  </si>
  <si>
    <t>5/10</t>
  </si>
  <si>
    <t>6/10</t>
  </si>
  <si>
    <t>7/10</t>
  </si>
  <si>
    <t>8/10</t>
  </si>
  <si>
    <t>9/10</t>
  </si>
  <si>
    <t>10/10</t>
  </si>
  <si>
    <t xml:space="preserve">Identificación de los predios, la infraestructura y usuarios de los DAT de propiedad de la Agencia </t>
  </si>
  <si>
    <t xml:space="preserve">Construcción de la hoja de ruta  para determinar la identificación física y jurídica de los predios, actualización base de datos de usuarios, inventarios de predios, uso de los bienes y reconocimiento contable.
</t>
  </si>
  <si>
    <t>Ejecución y seguimiento de la hoja de ruta que fue aprobada por la Vicepresidencia de Integración Productiva.</t>
  </si>
  <si>
    <t>Hoja de Ruta elaborada y aprobada por la 
Vicepresidencia de Integración Productiva</t>
  </si>
  <si>
    <t>Informe semestral de ejecución de la hoja de ruta para los distritos de propiedad de la agencia emitida por la DAT y aprobada por la Vicepresidencia de Integración Productiva.</t>
  </si>
  <si>
    <t>Revisar y validar las cifras a reportar en las Notas  a los Estados Financieros antes de su respectiva presentación y publicación.</t>
  </si>
  <si>
    <t>Las Notas a los Estados financieros de la Entidad se emitirán y someterán a la revisión de un profesional diferente a quien las elabora, esto con el fin de evidenciar posibles errores en las cifras y/o completitud en los detalles de la misma.</t>
  </si>
  <si>
    <t>Notas a los Estados Financieros de los Estados Financieros emitidos Semestralmente.</t>
  </si>
  <si>
    <t xml:space="preserve">Hallazgo No. 1 - Facturación por tasa del servicio cobrado en los Distritos de Adecuación de Tierras (DAT) administrados por la ADR. </t>
  </si>
  <si>
    <t>Hallazgo No. 1 - Facturación por tasa del servicio cobrado en los Distritos de Adecuación de Tierras (DAT) administrados por la ADR.</t>
  </si>
  <si>
    <t xml:space="preserve">Hallazgo No. 02 - Facturación por tasa del servicio cobrado en los Distritos de Adecuación de Tierras (DAT) propiedad de la ADR, administrados por las asociaciones. </t>
  </si>
  <si>
    <t>Hallazgo No. 03 Falta de identificación de la propiedad de los bienes que forman parte de los Distritos de Adecuación de Tierras.</t>
  </si>
  <si>
    <t>Hallazgo 4. Reconocimiento y revelación contable en la cuenta de Propiedad, Planta y Equipo</t>
  </si>
  <si>
    <t xml:space="preserve">Hallazgo 4 Reconocimiento y revelación contable en la cuenta de Propiedad, Planta y Equipo </t>
  </si>
  <si>
    <t xml:space="preserve">Hallazgo No. 05 - Rezago presupuestal con diferencias </t>
  </si>
  <si>
    <t xml:space="preserve">Hallazgo No. 06 - Refrendación y Justificación Reservas </t>
  </si>
  <si>
    <t>Hallazgo No. 06 - Refrendación y Justificación Reservas</t>
  </si>
  <si>
    <t>Hallazgo No. 7 - Reservas modificada el 25 enero y 9 de febrero de 2021</t>
  </si>
  <si>
    <t xml:space="preserve">Hallazgo No. 08 - Traslado de recursos de cofinanciación a encargos fiduciarios </t>
  </si>
  <si>
    <t>No se cuenta  con  mecanismos adecuados de control y verificación de los saldos  de cartera  incorporados en los Estados Financieros de la ADR.</t>
  </si>
  <si>
    <t>No reconocimiento de ingresos en el DAT Valle de Sibundoy</t>
  </si>
  <si>
    <t>La ADR no cuenta con una política contable para el reconocimiento, recaudo y clasificación de ingresos por concepto de intereses.</t>
  </si>
  <si>
    <t>Se evidencia inconsistencia en la aplicación de la política contable definida por la ADR con base en la Resolución No. 0821 de 2018</t>
  </si>
  <si>
    <t>El sistema contable de la entidad no cuenta con un procedimiento, en su política contable, para el reconocimiento y revelación del ingreso facturado por los DAT de su propiedad administrados por terceros.</t>
  </si>
  <si>
    <t>No fue posible obtener evidencia contable sobre el saldo cierto de los recursos facturados, los efectivamente recaudados y del uso o destinación de estos, en los DAT administrados por las asociaciones de usuarios</t>
  </si>
  <si>
    <t>Los usuarios de la información contable y la propia entidad y sus gestores como usuarios de la Contabilidad Pública, no encuentran en la información reportada una herramienta confiable para realizar seguimiento y control a las operaciones, a fin de conocer su situación financiera, económica, social y ambiental.</t>
  </si>
  <si>
    <t xml:space="preserve">Debilidad de la ADR en la gestión, control y seguimiento a los activos que le permitan garantizar la propiedad, tenencia, uso de los bienes y el debido y oportuno reconocimiento contable en los estados financieros, lo que genera incertidumbre en el patrimonio fiscal de la entidad y riesgos de bienes y recursos públicos </t>
  </si>
  <si>
    <t>La información revelada en las Notas a los Estados Financieros de la ADR no es coherente con los saldos reflejados en el cuenta de propiedad, planta y equipo</t>
  </si>
  <si>
    <t>Los terrenos de los Distritos de Adecuación de Tierras DAT de propiedad de la ADR, no están registrados contablemente.</t>
  </si>
  <si>
    <t>Constitución de reservas por encima de lo que arroja la ecuación presupuestal de compromisos menos obligaciones.</t>
  </si>
  <si>
    <t>Deficiencias en el proceso de planeación  y de seguimiento a la ejecución contractual.</t>
  </si>
  <si>
    <t>Inconsistencias en la información reportada, denotando falta de control y seguimiento e incumplimiento a lo establecido en el artículo 10 de la Ley 2063 de 2020</t>
  </si>
  <si>
    <t xml:space="preserve">La  CGR manifiesta que la ADR no da cumplimiento a lo establecido en el art 57 del decreto 2411 de 2019, por el cual se liquida el Presupuesto General de la Nación </t>
  </si>
  <si>
    <t>Actualizar el procedimiento "Administración,  Operación  conservación de los  Distritos de Adecuación de Tierras" en lo concerniente al RGU y su seguimiento y control.</t>
  </si>
  <si>
    <t>Se procederá con la actualización y socialización del Procedimiento.</t>
  </si>
  <si>
    <t>Revelar en las Notas a los Estados Financieros información correspondiente al DAT del Valle del Sibundoy</t>
  </si>
  <si>
    <t>De acuerdo a la información suministrada por la Dirección de Adecuación de Tierras, responsable de la administración de la cartera, la Contadora de la entidad procederá a revelar información correspondiente al DAT del Valle del Sibundoy atendiendo los lineamientos establecidos por la CGN y el manual de políticas contables.</t>
  </si>
  <si>
    <t>Determinar e implementar el cobro de los servicios para los usuarios del Distrito de Valle de Sibundoy.</t>
  </si>
  <si>
    <t>Adelantar las diferentes gestiones técnicas, administrativas y jurídicas  tendientes a realizar el reconocimiento de los ingresos en el Distrito de Valle de Sibundoy.</t>
  </si>
  <si>
    <t>Actualizar el procedimiento de ingresos.</t>
  </si>
  <si>
    <t>Realizar la respectiva conciliación de saldos entre contabilidad y cartera por cada DAT administrados por la ADR atendiendo las fechas de facturación contempladas en la Resolución 821 de 2018</t>
  </si>
  <si>
    <t>Verificar que el proceso de facturación de los Distritos administrado por la Agencia se registren contablemente en los tiempo  establecidos en las resoluciones 821 de 2018 y 390 de 2019</t>
  </si>
  <si>
    <t>Elaborar  un procedimiento para el reconocimiento contable de la información generada por los DAT  administrados por las asociaciones de usuarios.</t>
  </si>
  <si>
    <t>El área de contabilidad procederá a elaborar un procedimiento que le permita reconocer  y revelar en los Estados Financieros de la ADR  los hechos económicos generados  en cada DAT administrados por asociaciones de usuarios que fueron entregados a través de los contratos de administración, operación y conservación. Con el acompañamiento de la CGN.</t>
  </si>
  <si>
    <t>Incorporación de la Información de los DAT administrados por las asociaciones de usuarios en los Estados Financieros de la ADR</t>
  </si>
  <si>
    <t>Revelar en las Notas a los Estados Financieros información relevante sobre los DAT administrados por las asociaciones</t>
  </si>
  <si>
    <t>Revelar en las notas a los Estados Financieros, información concerniente a los DAT administrados por terceros de acuerdo con la información reportada por la Dirección de Adecuación de Tierras</t>
  </si>
  <si>
    <t>Reconocer en los estados financieros de la ADR la información correspondiente a los terrenos que conforman el DAT a medida que se vayan identificando, y de acuerdo con la información suministrada por la Dirección de Adecuación de Tierras.</t>
  </si>
  <si>
    <t>Ejecución del cronograma propuesto para la Identificación de los predios, la infraestructura y usuarios de los DAT de propiedad de la Agencia, a cago de la Dirección de Adecuación de Tierras.</t>
  </si>
  <si>
    <t>Garantizar desde la planeación de la contratación, que el plazo de ejecución de los procesos de selección, no superen la vigencia en la cual se adelanta el proceso de contratación, a excepción de aquellos que cuenten con una vigencia futura ordinaria</t>
  </si>
  <si>
    <t>Incluir en los estudios previos de los procesos de selección, donde la dependencia que adelante el  proceso, lo haya estructurado observando el principio de anualidad donde el plazo de ejecución no pase a la siguiente vigencia y no conlleve a constituir reserva presupuestal, en todo caso si es necesario pasar a la siguiente vigencia es menester contar con la vigencia futura ordinaria.</t>
  </si>
  <si>
    <t>Realizar una revisión 
del modelo de ejecución directa</t>
  </si>
  <si>
    <t>Mesas de trabajo con las 
dependencias de la entidad que tienen relación con el modelo de ejecución directa</t>
  </si>
  <si>
    <t>Implementar las conclusiones de las mesas de trabajo realizadas para la revisión del modelo</t>
  </si>
  <si>
    <t>Informe detallado que relacione los ajustes de la revisión efectuada.</t>
  </si>
  <si>
    <t>Notas a los Estados Financieros semestrales</t>
  </si>
  <si>
    <t>Informe que de cuenta de las gestiones adelantadas emitido por la Dirección avalado por la Vicepresidencia de Integración de manera cuatrimestral.</t>
  </si>
  <si>
    <t>Conciliaciones elaboradas y firmadas de manera semestral</t>
  </si>
  <si>
    <t>Procedimiento Elaborado y socializado</t>
  </si>
  <si>
    <t>Estados Financieros actualizados emitidos
semestralmente.</t>
  </si>
  <si>
    <t>Notas a los Estados Financieros emitidos
semestralmente.</t>
  </si>
  <si>
    <t>Informe de ejecución anual del cronograma
 para los distritos de propiedad de la agencia emitido por la DAT</t>
  </si>
  <si>
    <t xml:space="preserve"> 
Estudios Previos que contengan la condición especial
</t>
  </si>
  <si>
    <t>Actas de mesas de trabajo realizadas</t>
  </si>
  <si>
    <t>Informe suscrito por la Vicepresidencia de Integración Productiva</t>
  </si>
  <si>
    <t>La presente acción corresponde al plan de mejoramiento reportado por la ADR el 22 de junio de 2021, en virtud de los hallazgos formulados por la Contraloría General de la República en el marco de la auditoría financiera 2020
Por lo anterior la misma no presenta avances en el presente seguimiento.</t>
  </si>
  <si>
    <r>
      <t xml:space="preserve">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
</t>
    </r>
    <r>
      <rPr>
        <b/>
        <sz val="8"/>
        <rFont val="Calibri"/>
        <family val="2"/>
        <scheme val="minor"/>
      </rPr>
      <t>Seguimiento  Junio 2021</t>
    </r>
    <r>
      <rPr>
        <sz val="8"/>
        <rFont val="Calibri"/>
        <family val="2"/>
        <scheme val="minor"/>
      </rPr>
      <t xml:space="preserve">
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</si>
  <si>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</si>
  <si>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presente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hallazgo, a la espera de analizar los resultados de las nuevas acciones de mejoramiento propuestas para los hallazgos reiterativos, verificando se las mismas son tendientes a subsanar dicha situación.</t>
  </si>
  <si>
    <r>
      <t xml:space="preserve">Desde la Secretaría General, aunado a las actividades ejecutadas y mencionadas en la acción anterior, se gestionó ante el Ministerio de Hacienda y Crédito Público la reducción de recursos en la apropiación vigente en aquellas situaciones con respecto a las cuales se consideró que no resultaba posible ejecutar los recursos asignados con respecto a determinado rubro presupuestal, es así como a través de los radicados de la ADR 20202200083372  y 20202200093772 se solicitó la reducción de recursos a cargo del presupuesto de la vigencia 2020, toda vez, que no resultaba posible la ejecución de estos en lo que restaba de dicha anualidad, lo cual quedo en firme y refrendado a través del Decreto No. 1807 del 31 de diciembre de 2020, </t>
    </r>
    <r>
      <rPr>
        <i/>
        <sz val="8"/>
        <rFont val="Calibri"/>
        <family val="2"/>
        <scheme val="minor"/>
      </rPr>
      <t>“Por el cual se reducen unas apropiaciones en el Presupuesto General de la Nación para la vigencia fiscal de 2020 y se dictan otras disposiciones”</t>
    </r>
    <r>
      <rPr>
        <sz val="8"/>
        <rFont val="Calibri"/>
        <family val="2"/>
        <scheme val="minor"/>
      </rPr>
      <t xml:space="preserve">.
</t>
    </r>
    <r>
      <rPr>
        <b/>
        <sz val="8"/>
        <rFont val="Calibri"/>
        <family val="2"/>
        <scheme val="minor"/>
      </rPr>
      <t xml:space="preserve">Seguimiento Junio 2021
</t>
    </r>
    <r>
      <rPr>
        <sz val="8"/>
        <rFont val="Calibri"/>
        <family val="2"/>
        <scheme val="minor"/>
      </rPr>
      <t xml:space="preserve">
Durante la vigencia 2021, la Entidad viene realizando informes de seguimiento a la ejecución presupuestal de forma mensual dirigida a la presidenta de la Entidad y su equipo directivo, se han enviado la circular 020 (febrero de 2021), circular 025 (marzo de 2021), Circular 030 (ejecución presupuestal abril 2021).</t>
    </r>
  </si>
  <si>
    <r>
      <t xml:space="preserve">El 10 de noviembre de 2020 la Secretaría General emitió la Circular No. 091, a través de la cual se definen los lineamientos para el Cierre Presupuestal, Contable y de Tesorería para la vigencia fiscal 2020, documento el anterior que en el aparte destinado a </t>
    </r>
    <r>
      <rPr>
        <i/>
        <sz val="8"/>
        <rFont val="Calibri"/>
        <family val="2"/>
        <scheme val="minor"/>
      </rPr>
      <t>"De la constitución de Reservas presupuestales", estableció lo siguiente: "en consonancia con lo establecido en el Decreto 111 de 1996, artículo 14. Anualidad. (...) el principio de anualidad no da lugar a mayores interpretaciones, en el sentido de que el año fiscal comienza el 1° de enero y termina el 31 de diciembre de cada vigencia. advirtiendo que después de esta última fecha no podrán asumirse compromisos con cargo a las apropiaciones del año fiscal que se cierra (...) De igual manera y en atención a los principios de anualidad, planeación y de las normas orgánicas presupuestales de disciplina fiscal, res recursos del presupuesto deben ejecutarse en su totalidad, es decir, recibir los bienes y servicios durante la vigencia  en curso, por lo anterior deben llevarse a cabo todas las gestiones necesarias para la ejecución de los compromisos adquiridos por la entidad antes del 31 de diciembre de 2020"</t>
    </r>
    <r>
      <rPr>
        <sz val="8"/>
        <rFont val="Calibri"/>
        <family val="2"/>
        <scheme val="minor"/>
      </rPr>
      <t xml:space="preserve">.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Por otra parte, se manifestó que el día 05 de marzo de 2021 se reiteró la obligación de liberar los recursos a través de este formato F-FIN-012 solicitud liberación de recursos
</t>
    </r>
  </si>
  <si>
    <t>la Vicepresidencia de Integración Productiva informó que se elaboró y aprobó modelo de concepto a emitir por la VIP para autorizar la actualización del RGU de acuerdo al Procedimiento PR-ADT-004, el cual fue publicado en la herramienta ISOLUCION bajo el formato F-ADT- 065: “Ficha Predial para Actualización RGU”</t>
  </si>
  <si>
    <t xml:space="preserve">La Vicepresidencia de Integración Productiva informó que el Procedimiento PR-ADT-004 fue actualizado el 28 de abril de 2021 por la Dirección de Adecuación de Tierras para incorporar los ajustes necesarios de acuerdo a la Estrategia de Actualización del RGU y el Modelo de concepto para actualizar el RGU. </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</si>
  <si>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2021.
Se debe continuar con el seguimiento de la acción, precisando que desde la Vicepresidencia de Integración Productiva  se planteó la necesidad de ampliar el plazo de ejecución de la presente acción de mejoramiento, con el fin de buscar garantizar su cumplimiento y efectividad, de lo cual, la aprobación de la modificación de estas acciones de mejoramiento se hizo efectiva en las sesión N° 06-2020 y 03-2021 del comité de coordinación del sistema de control interno.</t>
  </si>
  <si>
    <t>Una vez revisada la versión 5 del procedimiento PR-ADT-004 disponible en el Sistema Integrado de Gestión (Isolucion), la Oficina de Control Interno considera que este documento contempla un control relacionado con el diligenciamiento del formato de suministro de agua (F-ADT- 038 - Comprobante de suministro de agua para riego), así como el responsable y la periodicidad de la ejecución de esta actividad..
Frente a lo anterior, la Oficina de Control Interno considera que si bien se cumplió la acción, para validar la efectividad se debe verificar la correcta aplicación de los contrales establecidos procedimentalmente para el control de suministro de agua y la utilización de los formatos destinados para esta actividad.</t>
  </si>
  <si>
    <r>
      <t xml:space="preserve">La Vicepresidencia de Integración Productiva informó que "El procedimiento PR-ADT-004  actualizado tiene tipo de control y responsable para el diligenciamiento de formatos de suministro de agua en los Distritos", de lo anterior, la Oficina de Control Interno observó que en el procedimiento mencionado, aprobada la versión 5 el pasado 28 de abril de 2021, se contempla en el numeral 5.2.3.1 Planeación y programación del riego, ítem "Supervisión de la operación" lo siguiente:
</t>
    </r>
    <r>
      <rPr>
        <i/>
        <sz val="8"/>
        <rFont val="Calibri"/>
        <family val="2"/>
        <scheme val="minor"/>
      </rPr>
      <t>"Diariamente o con la periodicidad indicada por el ingeniero de operación, el auxiliar de riego, Canalero o inspector de riego, con la colaboración de los operadores de estaciones de bombeo y el auxiliar de riego y canalero o inspector de riego , debe proceder a tomar los datos de abertura de la compuerta y nivel de agua en el canal, o los valores indicados en los contadores instalados en las tomas prediales, y estimar los caudales de agua entregados a cada predio de acuerdo a las tablas de calibración de las tomas prediales y anotar el resultado en formato F-ADT- 038 - Comprobante de suministro de agua para riego. El formato debe estar debidamente aprobado por el ingeniero de operación o quien haga sus veces, quien deberá verificar que el caudal coincida con las tablas de calificación de las tomas prediales y los tiempos de riego sean coherentes".</t>
    </r>
  </si>
  <si>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No obstante lo anterior, es relevante, a fin de validar la efectividad, conocer si la Oficina Jurídica inició el proceso correspondiente para la interrupción de términos de prescripción sobre los predios comunicados, de lo cual se solicitaría allegar el respectivo soporte. Lo anterior a fin de verificar si las actividades gestionadas redundan en el inicio de gestiones que buscan subsanar lo observado por la CGR.</t>
  </si>
  <si>
    <t>La Vicepresidencia de Integración Productiva informó que como avances frente a la presente acción se tienen los siguientes:
1. Oficio con radicado 201930000098552 del 20 de diciembre de 2019 con el cual el supervisor solicita a la UNODC información de seguimiento a la ejecución financiero de los recursos.
2. Correos remitidos por la UNODC con los cuales se remite información de los rendimientos financieros.
3. 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4. El Vicepresidente de Integración Productiva como supervisor de los Convenios de UNODC, remitió el 28 de diciembre de 2020 con radicado 20203000099822 oficio con el cual se solicita a la UNODC informe de los Intereses Generados de recursos derivados de ejecución de Convenios de Cooperación Internacional</t>
  </si>
  <si>
    <t>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Adicionalmente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(Contrato 68573-002-2021) y CONSORCIO INTERVENTORÍA RANCHERÍA 2021 (Contrato 68573-001-2021).
Los contratos se suscribieron los días 19 y 5 de febrero de 2021, respectivamente. Se está en preparación y reunión de los requisitos previos al inicio, con actividades de revisión y aprobación de hojas de vida.</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</si>
  <si>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
</t>
    </r>
    <r>
      <rPr>
        <sz val="8"/>
        <rFont val="Calibri"/>
        <family val="2"/>
        <scheme val="minor"/>
      </rPr>
      <t xml:space="preserve">
Para el mes de marzo de 2021 se manifestó que "</t>
    </r>
    <r>
      <rPr>
        <i/>
        <sz val="8"/>
        <rFont val="Calibri"/>
        <family val="2"/>
        <scheme val="minor"/>
      </rPr>
      <t>El manual elaborado por profesionales de la Dirección de Adecuación de Tierras continúa en ajustes</t>
    </r>
    <r>
      <rPr>
        <sz val="8"/>
        <rFont val="Calibri"/>
        <family val="2"/>
        <scheme val="minor"/>
      </rPr>
      <t>".</t>
    </r>
  </si>
  <si>
    <t>Si biena marzo de 2021 se observaron gestiones realizadas por la entidad para la elaboración del manual / Procedimiento, a la fecha del presente seguimiento se cuenta con  una versión en borrador de dicho instrumento del cual se recalcó que el mismo se encuentra en proceso de ajustes, por ende, esta oficina considera se debe continuar realizando seguimiento al presente hallazgo, hasta tanto se evidencie el mismo en una versión definitiva y aprobada por la instancia correspondiente y se lleve a su aplicación.
Respecto a la presente acción es preciso señalar que la Vicepresidencia de Integración Productiva planteó la necesidad de ampliar el plazo de ejecución, con el fin de buscar garantizar su cumplimiento y efectividad frente al hallazgo, solicitud que fue aprobada en sesión 03-2021 del Comité de Coordinación del Sistema de Control Interno, previa justificación presentada por los responsables de su ejecución (cambios normativos presentados en el Decreto 148 del 2020).</t>
  </si>
  <si>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a la fecha registran aún a nombre de INCODER.</t>
  </si>
  <si>
    <t>La Oficina de Control Interno no obtuvo soportes de lo afirmado frente a la adjudicación de contratos de consultoría e interventoría para la actualización de los estudios y diseños del proyecto de los Proyectos de Adecuación de Tierras.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</si>
  <si>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r>
  </si>
  <si>
    <t>Se informó que "Se realizaron las cotizaciones sobre el valor del traslado de la tubería del predio en arriendo a predios de la ADR, las cuales se adjuntan. Pendiente visita e informe del profesional, el cual determinará la viabilidad del traslado", De lo anterior se allegó como evidencia copia de los documentos con radicado ADR 20203610120221, 20203610120231  y 20203610120241 cuyos valores proyectados para el traslado de la tubería supera los 300 millones de pesos.
No obstante lo anterior, es preciso indicar que la acción de mejora propuesta contempla "(...) En estudio previo del contrato de transporte se garantizará póliza de seguro para tubería", cuya meta es el contrato de transporte, gestión de la cual no se indicó avance alguno, y sobre la cual se medirá el cumplimento de la acción. Por lo anterior se debe dar continuidad al seguimiento de la presente acción.</t>
  </si>
  <si>
    <t>La Oficina de Control Interno no obtuvo soportes de lo afirmado frente a la adjudicación de contratos de consultoría e interventoría para la actualización de los estudios y diseños de los Proyectos de Adecuación de Tierras Triángulo Tolima y Tesalia Paicol.
Aunado a lo anterior, si bien las gestiones emprendidas son un avance para la consecución del objetivo final, hasta no contar con los estudios y diseños actualizados, no se podrá determinar el cierre de la presente acción, razón por la cual la Oficina de Control Interno considera pertinente continuar con el seguimiento al presente hallazgo, por cuanto la meta de la acción es contar con los estudios y diseños actualizados, por lo cual se debe continuar con el seguimiento a la presente acción, la cual se encuentra dentro de términos de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</si>
  <si>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 el 20 de enero de 2021 se adjudicaron los contratos de consultoría e interventoría para adelantar la actualización de estudios y diseños del los tres (3) proyectos estratégicos.
Los contratos se suscribieron en febrero de 2021 (Ranchería y Triángulo Tolima) y  Se está en preparación y reunión de los requisitos previos al inicio, con actividades de revisión y aprobación de hojas de vida. Respecto a Tesalia Paicol se informó que ya se inició la actualización de los estudios y diseños. De estas afirmaciones no se obtuvo soporte.
Por otra parte se allegó informe con los avances que se han obtenido a 31 de mayo de 2021 frente a la actualización de los estudios y diseños de los tres proyectos.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</si>
  <si>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No se obtuvo evidencia de la ejecución de la acción propuesta para el presente hallazgo, no obstante, el presente hallazgo presenta acciones cuya fecha de finalización registra a 15 de enero de 2022. La Oficina de Control Interno considera pertinente continuar con el seguimiento del presente hallazgo.</t>
  </si>
  <si>
    <t>La Vicepresidencia de integración productiva suministró cinco (5) correos electrónicos a través de los cuales se remitió a la Dirección Administrativa y Financiera los informes financieros derivados del contrato 225 de 2016, en lo correspondiente a los meses de abril, mayo, junio, julio, agosto, septiembre, noviembre diciembre de 2020 y marzo de 2021. Lo anterior en virtud de lo acordado de la reunión realizada el 17 de noviembre de 2020.</t>
  </si>
  <si>
    <r>
      <t xml:space="preserve">La Vicepresidencia de Integración Productiva informó que </t>
    </r>
    <r>
      <rPr>
        <i/>
        <sz val="8"/>
        <rFont val="Calibri"/>
        <family val="2"/>
        <scheme val="minor"/>
      </rPr>
      <t xml:space="preserv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r>
  </si>
  <si>
    <t>La Oficina de Control Interno obtuvo como evidencia archivo Excel denominado "PLAN DE TRABAJO PARA ACTUALIZACIÓN Y SEGUIMIENTO DE LA INFORMACIÓN REGISTRADA EN HERRAMIENTA GESTION DE PROYECTOS", al inspeccionarlo se observó que el mismo cuenta con cinco (5) actividades, de las cuales tres (3) de ellas se debían desarrollar en la vigencia 2020 y las dos (2) restantes se contemplaba se ejecutarían de manera permanente y mensual, las cuales son: 
•Atender los Informe mensual monitoreo consolidado UTT- VIP- SYC, donde se presentan situaciones que se presentan en gestión de proyectos 
•Sesiones de trabajo con diferentes UTT, en las cuales se evidencia la revisión de los estados documentales de resoluciones en el repositorio SharePoint. Junto con funcionario de UTT se realiza revisión y ajuste al cargue de los registros.
Es preciso señalar que dichas actividades no contemplan inicio de ejecución, así mismo es de resaltar que este plan no cuenta con una aprobación..
Es importante precisar que la acción estableció la actualización y seguimiento de cada PIDAR en ejecución, de lo cual se considera que el plan debería contemplar un cronograma con actividades especificas respecto al monitoreo por UTTs, pues se entendería que mensualmente se realizará esta actividad con las 13 UTTs y sobre todos los proyectos.
De otra parte, para la validación de la efectividad, se hará necesario verificar los resultados soportes de la ejecución de estas actividades.
Por lo anterior, se considera que se debe continuar con el seguimiento al presente hallazgo, hasta tanto se valide la efectividad de las acciones ejecutadas.</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</si>
  <si>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
Soportes de la realización de 103 capacitaciones a asociaciones de usuarios
Para la vigencia 2021 se allegó:
reporte mensual de los trámites de asociaciones de usuarios realizados en enero y febrero de 2021 y de los Distritos de adecuación de tierras acompañados en la prestación del servicio público, en este mismo período.</t>
  </si>
  <si>
    <t>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Se informo que  los proyectos PAREL-ACUI-001 y PAREL-ACUI-002, los cuales fueron objeto de seguimiento, ya cuentan con cierre, para lo cual allegan el formato  F21 - INFORME DE CIERRE FINANCIERO Y AVANCE FÍSICO DEL PROYECTO.
Por último, se allegó: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y PAREL-ACUI-002 en los formatos F21 - INFORME DE CIERRE FINANCIERO Y AVANCE FÍSICO DEL PROYECTO.
2. Informe del estado de los proyectos del INCODER con corte 05/04/2021, en el cual se informan que se tiene 51 proyecto de los cuales: (20 en ejecución; 17 tiene casos jurídicos; 8 pendientes de cierre y 6 cerrados de los cuales uno esta en proceso de tramite de firmas el acta de cierre)</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</si>
  <si>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Se informo que  los proyectos PAREL-ACUI-001 y PAREL-ACUI-002, los cuales fueron objeto de seguimiento, ya cuentan con cierre, para lo cual allegan el formato  F21 - INFORME DE CIERRE FINANCIERO Y AVANCE FÍSICO DEL PROYECTO.
Por último, se allegó: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Informes de cierre de los proyectos PDR13-VAL-BUN-22; PAREL2015-ACUI-003; PRD14-HUI-ARG-06D PAREL-ACUI-001, PAREL-ACUI-002 y PDR-PESCA-015 en los formatos F21 - INFORME DE CIERRE FINANCIERO Y AVANCE FÍSICO DEL PROYECTO.
2. Informe del estado de los proyectos del INCODER con corte 05/04/2021, en el cual se informan que se tiene 51 proyecto de los cuales: (20 en ejecución; 17 tiene casos jurídicos; 8 pendientes de cierre y 6 cerrados de los cuales uno esta en proceso de tramite de firmas el acta de cierre)
</t>
  </si>
  <si>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así como el cierre de los proyectos PDR13-VAL-BUN-22; PAREL2015-ACUI-003; PRD14-HUI-ARG-06D y PDR-PESCA-015 en los formatos F21 - INFORME DE CIERRE FINANCIERO Y AVANCE FÍSICO DEL PROYECTO.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</si>
  <si>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t>
  </si>
  <si>
    <t>Se adelantaron  2 mesas de trabajo en el mes de mayo los días 19 y 20 de mayo para realizar revisión del procedimiento PR-IMP-001 y revisión del Borrador Formato acta de entrega F-IMP-008 Versión 4, producto de lo cual la misma fue adoptada en el Sistema Integrado de Gestión el 25 de junio de 2021.</t>
  </si>
  <si>
    <t>Se esta en proceso de recolección de las observaciones de ajustes del PR-IMP-002"EJECUCIÓN DE LOS PROYECTOS INTEGRALES DE DESARROLLO AGROPECUARIO Y RURAL CON ENFOQUE TERRITORIAL A TRAVÉS DE MODALIDAD DIRECTA", por parte de las UTT.
Adicional a las acciones propuestas, se han tomado las siguientes actividades para evitar la situación:
En la vigencia 2020 se han expedido 14 resoluciones de cofinanciación de PIDAR con corte a 25 de noviembre. de los cuales en 7 PIDAR se han realizado la suscripción del encargo fiduciario por la organizaciones beneficiarios, se encuentran las siguientes situaciones:
1. Para el caso del PIDAR aprobado con resolución 229 se tiene poder de representación dado a que el PIDAR es para 4 organizaciones, adicional se solicito prorroga para la suscripción del encargo fiduciarios, se anexa soporte.
2. Para el caso del PIDAR aprobado con resolución 232 se expidió recurso de reposición de la resolución.
3. Para el caso del PIDAR aprobado con resolución 228 se expidió resolución de modificación.
Por otra parte, se adelantaron dos reuniones a través de la plataforma Teams el 15 y 18 de diciembre de 2020, para realizar revisión de la propuesta de ajuste del  PR-IMP-002"EJECUCIÓN DE LOS PROYECTOS INTEGRALES DE DESARROLLO AGROPECUARIO Y RURAL CON ENFOQUE TERRITORIAL A TRAVÉS DE MODALIDAD DIRECTA.
Adicionalmente se informó que en 2020 se han se realizaron 2 mesas de trabajo virtuales los días (los días 17, 24 de febrero)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directa.
En el mes de marzo se han realizado 6 mesas de trabajo virtuales los días (2, 3, 4, 5, 8 y 9 de marzo)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y revisión de formatos.
En el mes de abril se realizó 1 mesa de trabajo virtual el día (6 de abril) a través de la plataforma Teams con funcionarios de la Dirección de Acceso a Activos Productivos, con el propósito de realizar la revisión del procedimiento de ejecución directa.</t>
  </si>
  <si>
    <t>La Vicepresidencia de Integración Productiva informó que "El 30 de octubre de 2020 se remite correo por parte del Vicepresidente de integración Productiva a los supervisores de los PIDAR de ejecución directa, en el cual se solicita los INFORMES FINANCIEROS EJECUCIÓN DIRECTA.
Se expidió la circular No. 100 del 27 de noviembre de 2020 de asunto "Reporte Información Financiera Mensual de los Recursos de Cofinanciación Entregados en Administración a través de ejecución Directa", en la cual se solicita a los supervisores la Remisión de la Información Financiera Mensual de los Recursos de Cofinanciación Entregados en Administración a través de Ejecución Directa". En esta circular, se observó que en el aparte II. "Respecto del reporte", en su numeral 2 "CARGUE DE INFORMACIÓN, se estableció lo siguiente: "Realizar el cargue de la información en el aplicativo destinado para tal fin, con los respectivos soportes de la ejecución de los recursos.
Adicionalmente se expidió la circular No. 032 del 6 de mayo de 2021 de asunto "Lineamientos para el mejoramiento continuo, en el procedimiento de ejecución de proyectos Integrales de Desarrollo Agropecuario y Rural, cofinanciados por la ADR en el marco de Convenios de Cooperación", en la cual se solicita a los directores técnicos de la Unidades Técnicas Territoriales, en el numeral 7 - RESPECTO A LOS EXPEDIENTES DE LOS PROYECTOS.</t>
  </si>
  <si>
    <t>11). CGR-CDSA N° 993</t>
  </si>
  <si>
    <t>Secretaría General - Dirección Financiera</t>
  </si>
  <si>
    <t>Vicepresidencia de Gestión Contractual 
Oficina de Planeación
Secretaría General</t>
  </si>
  <si>
    <t xml:space="preserve">Vicepresidencia de Gestión Contractual 
</t>
  </si>
  <si>
    <t xml:space="preserve">Vicepresidencia de Integración Productiva - Dirección  de Adecuación de Tierras </t>
  </si>
  <si>
    <t xml:space="preserve">Secretaría General - Dirección Financiera
Vicepresidencia de Integración Productiva - Dirección  de Adecuación de Tierras  </t>
  </si>
  <si>
    <t>La Agencia de Desarrollo Rural (ADR) el 9 de junio de 2020 se llevó a cabo la sesión quinta del Consejo Directivo de la Agencia de Desarrollo Rural, en la cual se realizó la presentación de las modificaciones a la estructura y planta de personal de la Agencia de Desarrollo Rural – ADR y su poblamiento en la primera fase, el cual fue aprobado por siete (7) de los ocho (8) miembros del consejo Directivo.
Según lo manifestado por la Dirección de Talento Humano, posterior a esta labor,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</si>
  <si>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El área de contabilidad solicitó el 10 de septiembre de 2020 al área de logística, realizar el ajuste de algunos activos en apoteosys para que la información de contabilidad y almacén sea consistente. Producto de esta actividad, se allegó documento de "Reporte de Activos Fijos", el cual de manera desagregada contempla las adiciones que se les realizó a los activos (Proyectos), a partir de lo solicitado por contabilidad, así como las inclusiones realizadas para cada proyecto por adquisición y/o mejoras (mantenimiento).
Adicional a lo anterior, se indicó que mensualmente se realiza conciliación mensual entre contabilidad y bienes (almacén), con lo cual se busca evitar que se presenten nuevas diferencias estas dos áreas diferencias. Dicha conciliación se realiza entre la información financiera y lo sustraído del aplicativo de almacén apoteosys, actividad realizada durante 2020 y lo corrido de 2021.
De lo anterior se allegó soporte de las conciliaciones realizadas desde el mes de febrero a septiembre de 2020 y enero a mayo de 2021.
En concordancia con la Circular ADR N°  071 de 2019, se allegaron soportes que acreditan los ingresos que se han realizado al almacén (apoteosys), a partir de las solicitudes de ingresos realizadas por parte de las UTTs respecto a los Distritos de Adecuación de Tierras.
Adicionalmente se allegaron soportes de ingresos al almacén de bienes adquiridos durante enero, febrero y marzo de 2020.
Por otra parte, en el mes de octubre de 2020 la Secretaría General realizó visita a los Proyectos de adecuación de Tierras Río Ranchería y Triángulo Tolima, con el objetivo de llevar a cabo el levantamiento de inventario físico de bienes muebles con ocasión al cambio de contratos de Administración, Operación y Mantenimiento y de interventoría. Producto de dicha actividad, se evidenciaron bienes que se encuentran pendientes de reportar a la Secretaría General por parte de la supervisión de los contratos, para su respectivo ingreso a almacén, lo cual quedó plasmado como compromiso en las actas de visita.</t>
  </si>
  <si>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planteada.  Por lo anterior si bien se cumplió la acción, se debe demostrar la efectividad de la misma a partir de las actividades ejecutadas, para lo cual se hace necesario la culminación de la acción 3 del presente hallazgo.</t>
  </si>
  <si>
    <t>La presente acción fue modificada  en sesión 03-2021 del Comité de Coordinación del Sistema de Control Interno, previa justificación presentada por los responsables de su ejecución.
La misma debe ser objeto de seguimiento posterior, teniendo en cuenta que su terminación esta prevista para el 31 de enero de 2022.</t>
  </si>
  <si>
    <t>La presente acción fue modificada  en sesión 03-2021 del Comité de Coordinación del Sistema de Control Interno, previa justificación presentada por los responsables de su ejecución.
La misma debe ser objeto de seguimiento posterior, teniendo en cuenta que su terminación esta prevista para el 31 de diciembre de 2023.</t>
  </si>
  <si>
    <t>La Oficina de Control Interno obtuvo evidencia de la implementación de señalización de lenguaje braille en las instalaciones de nivel central, así como en las trece (13) unidades Técnicas Territoriales, lo cual permite concluir que la acción fue ejecutada cabalmente.</t>
  </si>
  <si>
    <t>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t>
  </si>
  <si>
    <t>La Vicepresidencia de Integración Productiva anexó como soporte de la gestión realizada, lo siguiente: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 correspondiente al primer trimestre de 2021,  con corte al 5 de abril debidamente firmado por el señor vicepresidente, del cual se indicó que el informe tiene la finalidad de evidenciar los resultados del trimestre producto del proceso asumido por la ADR buscando demostrar la efectividad de las acciones en conjunto, siendo además un documento histórico que permita tomar decisiones. Por último también permite realizar un seguimiento de los recursos que previamente es comunicado al área financiera para los respectivos registros contables, ya que este también se realiza trimestralmente, con la finalidad de reflejar la realidad económica en los estados financieros, mientras se pueden cerrar los proyectos, en especial lo que están en procesos judiciales.
3. Informes de cierre de los proyectos PDR13-VAL-BUN-22; PAREL2015-ACUI-003; PRD14-HUI-ARG-06D, PAREL-ACUI-001  y PAREL-ACUI-002 en los formatos F21 - INFORME DE CIERRE FINANCIERO Y AVANCE FÍSICO DEL PROYECTO.
4. Informe de cierre financiero y avance físico del proyecto PDR-PESCA-015 y certificación de cierre de cuenta bancaria (fecha de cierre 18/12/2019) del mencionado proyecto.
5.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</si>
  <si>
    <t>A partir de los soportes de avances allegados, la Oficina de Control Interno observó que se elaboró dos (2) informes por parte de la Dirección Acceso a Activos Productivos de la Vicepresidencia de Integración Productiva (un con corte  a 29 de diciembre de 2020 y el otro en lo que respecta al primer trimestre 2021), los cuales contemplan los antecedentes de los proyectos productivos entregados a la ADR por parte del extinto INCODER, así como las gestiones realizadas por la Entidad y el estado que se encuentran dichos proyectos, obteniendo como resultados relevantes que, al 5 de abril de 2021, se contaba con 51 proyectos, de los cuales seis (6) ya cuentan con el formato de cierre financiero (formato F21), lo cual fue corroborado por esta Oficina, ocho (8) están pendientes del informe de cierre financiero.
Adicionalmente se allegó memorando radicado ADR 20203200041493 del 28 de diciembre de 2020, a través del cual se comunicó a la Dirección Administrativa y Financiera el "Reporte de estado financiero de los proyectos trasferidos por el INCODER a la ADR a corte de diciembre de 2020".
Teniendo en cuenta que se manifestó que la información derivada de la ejecución de estos proyectos es remitida al área financiera, con la finalidad de reflejar la realidad económica en los estados financieros, es oportuno allegar dichos soportes (como se realizó en el reporte del primer informe a diciembre de 2020), para mantener una trazabilidad de las actividades ejecutadas entorno al hallazgo.
Teniendo en cuenta que se han emitido dos (2) de los cuatro (4) informes propuestos, se determina un avance del 50% frente a la acción.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</si>
  <si>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Adicionalmente, en el mes de marzo de 2021 se allegó la Hoja de Ruta para la Terminación del Proyecto Estratégico de Adecuación de Tierras de Gran Escala del Río Ranchería, versión 4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</si>
  <si>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Teniendo en cuenta lo expresado por los responsables de la acción, frente a que actualmente se encuentra en proceso de revisión por parte del MADR la última versión de las hojas de ruta de los proyectos estratégicos de adecuación de tierras, la Oficina de Control Interno considera que se debe continuar con el seguimiento a la presente acción, hasta que se cuente con la versión final y aprobada de las hojas de ruta por las instancias competentes, que le permita a la Entidad establecer una línea para la terminación de estos proyectos.
La presente acción se encuentra dentro de los términos en virtud de la solicitud de ampliación de fecha de ejecución aprobada en sesión 03-2021 del Comité de Coordinación del Sistema de Control Interno, previa justificación presentada por los responsables de su ejecución, por las razones expuestas por los responsables de la ejecución de la acción, en cuanto a que se depende de un tercero la ejecución total de la acción, por lo cual se debe continuar con el seguimiento a la misma.</t>
  </si>
  <si>
    <t>La Vicepresidencia de Integración Productiva en el mes de marzo de 2021 allegó documento denominado "ESTRATEGIA PARA ACTUALIZAR EL REGISTRO GENERAL DE USUARIOS DISTRITOS DE ADECUACION DE TIERRAS ADMINISTRADOS DIRECTAMENTE POR LA AGENCIA DE DESARROLLO RURAL", en los cuales se detalla sobre las actividades realizadas y por ejecutar para la actualización de los RGU de los Distrito Montería Mocarí y la Doctrina, indicando también, que frente a los demás Distritos de Adecuación de Tierras de Gran y Mediana Escala se suscribirá un contrato con una entidad particular para llevar a feliz término dicha actualización.
Aunado a lo anterior. se informó que el 28 de abril de 2021 se aprobó la actualización del procedimiento PR-ADT-004 Administración, Operación y Conservación de los distritos de Adecuación de Tierras (V5), en el cual se incluye toda la estrategia para la actualización del Registro General de Usuarios de los Distritos de Mediana y Gran Escala administrados directamente por la ADR.
Se surtieron todos los pasos de socialización y aprobación por las instancias competentes: Comité de Gestión y Desempeño y Presidencia de la ADR, de tal forma que sea aprobado y haga parte del accionar de la agencia en este tema</t>
  </si>
  <si>
    <t>La Oficina de Control Interno obtuvo como evidencia de la presente acción el documento denominado "ESTRATEGIA PARA ACTUALIZAR EL REGISTRO GENERAL DE USUARIOS DISTRITOS DE ADECUACION DE TIERRAS ADMINISTRADOS DIRECTAMENTE POR LA AGENCIA DE DESARROLLO RURAL", elaborado por la Dirección de Adecuación de tierras, en el que se contempla la estrategia para la actualización del RGU de  los distritos de adecuación de tierras de La Doctrina y Montería Mocarí.
Aunado a lo anterior, se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</si>
  <si>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t>La Oficina de Control Interno observó en el Sistema Integrado de Gestión, que el 26 de abril de 2021 se adoptó el formato F-ADT-065 "Ficha Predial para Actualización de RGU DAT Administrados ADR", el cual  incluye un aparte para la emisión de concepto viabilización para actualizar RGU.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</si>
  <si>
    <r>
      <t>La Oficina de Control Interno observó en el Sistema Integrado de Gestión (ISolucion) que el 28 de abril de 2021 se aprobó la versión 5 del procedimiento PR-ADT-004 "administración, Operación y Conservación de los Distritos de Adecuación de Tierras", el cual en su numeral 5.2.2.1 "Formación, actualización y manejo del Registro General de Usuarios - RGU", contempla un apartado denominado "Estrategias para la actualización del Registro General de Usuarios – RGU", el cual describe las actividades requeridas para la ejecución de esta actividad. Así mismo, se observó que el procedimiento contempla que</t>
    </r>
    <r>
      <rPr>
        <i/>
        <sz val="8"/>
        <rFont val="Calibri"/>
        <family val="2"/>
        <scheme val="minor"/>
      </rPr>
      <t xml:space="preserve"> "Las modificaciones al RGU, se adelantarán previa elaboración de la ficha de viabilidad (F-ADT-065), por parte de la Dirección de Adecuación de Tierras y firma del Vicepresidente de Integración Productiva o del Director de Adecuación de Tierras, quien comunicará mediante memorando al Director de la Unidad Técnica Territorial – UTT para que el profesional o Auxiliar de Registro y cartera realice la actualización autorizada en el formato F-ADT-021 - Registro General de Usuarios – RGU y en el Sistema de Información Financiera Integrado - SIFI o el que lo reemplace</t>
    </r>
    <r>
      <rPr>
        <sz val="8"/>
        <rFont val="Calibri"/>
        <family val="2"/>
        <scheme val="minor"/>
      </rPr>
      <t>", lo cual soporta el cumplimiento de la acción en cuanto a la incorporación de la Estrategia para la actualización del RGU y lo correspondiente a la emisión del concepto de viabilidad para llevar a cabo dicha actividad.
Es de precisar que si bien se observa el cumplimiento de la acción, la efectividad del hallazgo se verá reflejada cuando se inicien labores de actualización del RGU, ya que las acciones acá ejecutadas corresponden a la adopción de controles y lineamientos para le realización de esta actividad.</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</si>
  <si>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</si>
  <si>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</si>
  <si>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t>La Vicepresidencia de Gestión Contractual informó que se emitieron las alertas correspondientes a los meses de enero, febrero, marzo, abril y mayo, donde ilustra el grado de ejecución de plan anual de adquisiciones que tiene cada dependencia a su cargo, en aras de impulsar la contratación de forma oportuna y evitar la constitución de reservas presupuestales.
De lo anterior se observó que a través de correos electrónicos del 8 de febrero, del 3 de marzo, del 14 de abril, del 21 de mayo y del 16 de junio de 2021 emitidos por la Vicepresidencia de Gestión Contractual, se socializó con los jefes de oficina de cada dependencia los informes de seguimiento al plan de adquisiciones correspondiente a los meses de enero, febrero, marzo, abril y mayo de 2021, cuya finalidad es propender por la ejecución oportuna de la contratación durante la vigencia 2021.</t>
  </si>
  <si>
    <t>La Oficina de Control Interno observó que la vicepresidencia de Gestión Contractual durante la vigencia 2021 ha emitido cinco (5) correos electrónicos dirigidos a todas las dependencias de la ADR, con el fin de socializar el estado de avance del Plan Anual de Adquisiciones de la presente vigencia por cada una de las áreas, resaltando que la finalidad de esta actividad es propender por la ejecución oportuna de la contratación durante la vigencia 2021, evitando así una posible constitución indebida de reservas presupuestales.
Teniendo en cuenta los avances reportados, la Oficina de Control Interno considera que se presenta un avance del 83%, al evidencia 5 de las 6 alertas propuestas como meta.
por otra parte, y en el entendido que la meta es alertar a las dependencias sobre la oportuna contratación para evitar la constitución de reservas presupuestales, se sugiere que se realice un análisis y socialización no solo de lo contratado por cada área, sino de lo pendiente por contratar, a fin de que se cada área conozca los procesos pendientes de contratación según el PAA e inicien las gestiones correspondientes.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y que a la fecha, de las ocho (8) acciones vigentes para este hallazgo, cinco (5) se encuentran en proceso de ejecución.</t>
  </si>
  <si>
    <t>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</si>
  <si>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r>
      <t xml:space="preserve">La Secretaría General emitió la Circular 075 del 31 de agosto de 2020, de asunto "Seguimiento Ejecución de Recursos Vigencia 2020",  a través de la cual se informó del seguimiento mensual que se realizaría a la ejecución de los recursos asignados a las dependencias a nivel de compromisos y obligaciones presupuestales.
El 10 de noviembre de 2020 la Secretaría General emitió la Circular No. 091, a través de la cual se definen los lineamientos para el Cierre Presupuestal, Contable y de Tesorería para la vigencia fiscal 2020, documento el anterior que en uno de sus apartes se hace especial hincapié con respecto a la constitución de las reservas presupuestales, toda vez, que, estas </t>
    </r>
    <r>
      <rPr>
        <i/>
        <sz val="8"/>
        <rFont val="Calibri"/>
        <family val="2"/>
        <scheme val="minor"/>
      </rPr>
      <t>“(…) son un accidente generado por hechos y circunstancias no manejables por las partes, que aplazan la entrega de los bienes y servicios, y que ocasionalmente pueden pasar de un año a otro, pero sobre los cuales existe la garantía que la relación contractual, una vez superadas las causas del incumplimiento, se van a ejecutar satisfactoriamente. (…)”</t>
    </r>
    <r>
      <rPr>
        <sz val="8"/>
        <rFont val="Calibri"/>
        <family val="2"/>
        <scheme val="minor"/>
      </rPr>
      <t>. Por ende, las reservas presupuestales son autorizaciones excepcionales que deben ser debidamente justificadas como hechos de fuerza mayor o caso fortuito. En este sentido, en caso de que se presenten le corresponde al supervisor del contrato realizar el respectivo trámite de adición, prórroga y otro tipo de modificación contractual para cada contrato, cuyo plazo de ejecución deba extenderse en la vigencia 2021 por razones de fuerza mayor o caso fortuito, a fin de que la Vicepresidencia de Gestión Contractual remita con posterioridad el respectivo otrosí de prórroga para la ampliación del plazo de los contratos y/o convenios de la vigencia 2020 para la constitución de la reserva presupuestal, a más tardar el día 14 de diciembre de 2020, necesidad que deberá ser generada por el respectivo supervisor del contrato.
Adicionalmente la Vicepresidencia de Gestión Contractual expidió la Circular 105 del 24 de diciembre de 2020, de asunto "Aspectos a tener en cuenta en la constitución de reservas presupuestales", en el cual se invitó a las dependencias a radicar en el primer trimestre de 2021 los procesos de contratación requeridos en la vigencia  por licitación pública o selección abreviada, buscando que los términos de ejecución de dichos contratos no superen la vigencia fiscal.
Como resultado de las actuaciones emprendidas por la Entidad para subsanar los hallazgos relacionados con la constitución errada de reservas, se informó que durante la vigencia 2020 se ejecutaron las reservas constituidas al cierre de la vigencia fiscal 2019, ejecución que presento los siguientes resultados consolidados
Valor reservas constituidas Vigencia 2019 $147.231.360.971
Valor pagado $144.173.556.116, ejecución 98%
Durante la vigencia 2020, al cierre del periodo se constituyeron reservas por valor de $15.502.443.927, que corresponden al 11% del total del presupuesto vigente de la entidad al corte del 31 de diciembre de 2020.
La Agencia de Desarrollo Rural-ADR, al cierre de la vigencia fiscal 2020 constituyo las reservas presupuestales de acuerdo a lo establecido en el artículo 89 del decreto Ley 111 de 1996, las cuales alcanzaron un valor de Quince Mil Quinientos Dos Millones Cuatrocientos Cuarenta y Tres Mil Cuatro Mil Novecientos Veintisiete pesos ($15.502.443.927). Las reservas presupuestales de la vigencia 2020, se constituyeron con los compromisos que al 31 de diciembre de 2020 no se cumplieron, los cuales se encontraban legalmente contraídos y desarrollaban el objeto de la apropiación.
Las medidas adoptadas por la Entidad para la constitución de las Reservas presupuestales se pueden evidenciar que, si han resultado efectivas, toda vez que la entidad paso de tener reservas en el año 2019 por valor de $147.312 millones a constituir reservas al cierre de la vigencia 2020 por valor de $15.503 millones de pesos, una reducción significativa del 90%
Sumado a lo anterior, la Secretaría General realiza informes de Ejecución Presupuestal mensualmente y son divulgados por medio de Circulares, para lo cual se allegó copia de 3 circulares de seguimiento presupuestal a los meses de febrero, marzo y abril de 2021.</t>
    </r>
  </si>
  <si>
    <t>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
Por otra parte, se allegó informe financiero con corte a 31 de diciembre de 2020 en el cual, en los capítulos IV y V se detalla sobre el valor y porcentaje de rezago presupuestal constituido en lo que respecta a 2020 y la ejecución presupuestal del rezago de la vigencia 2019, en lo que se resalta que en la vigencia 2020 no se superaron los topes permitidos normativamente para la constitución de reservas presupuestales, ya que este fue del 11%.
Se evidenció de igual forma soporte de seguimiento a la ejecución presupuestal de manera mensual a través de circulares comunicadas a todas las dependencias de la Entidad, para febrero, marzo y abril de 2021.
No obstante, se debe precisar que el presente hallazgo contempla ocho (8) acciones de mejoramiento (en virtud de la modificación realizada al presente plan en sesiones del Comité de Coordinación del Sistema de Control Interno), de las cuales cinco (5) se encuentran en proceso de ejecución.</t>
  </si>
  <si>
    <t>La presente acción fue modificada  en sesión 03-2021 del Comité de Coordinación del Sistema de Control Interno, previa justificación presentada por los responsables de su ejecución.
Por lo anterior en el presente seguimiento no se evidenciaron avances sobre esta acción.</t>
  </si>
  <si>
    <t>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Por lo anterior en el presente seguimiento no se evidenciaron avances sobre esta acción.</t>
  </si>
  <si>
    <r>
      <t xml:space="preserve">La Secretaría General informó que el 4 de febrero se actualizó el procedimiento de VIÁTICOS, GASTOS DE MANUTENCIÓN, COMISIONES Y DESPLAZAMIENTOS AL INTERIOR Código: PR-GAD-002 Versión: 9 Fecha: 04/02/2021, lo cual se establece </t>
    </r>
    <r>
      <rPr>
        <i/>
        <sz val="8"/>
        <rFont val="Calibri"/>
        <family val="2"/>
        <scheme val="minor"/>
      </rPr>
      <t>"A los servidores públicos y contratista se le autoriza tener dos (2) comisiones activas, esto con el propósito de no interrumpir el cumplimiento misional, por ninguna razón se autoriza una tercera comisión, lo cual se realizó un avance frete a los años anteriores"</t>
    </r>
  </si>
  <si>
    <r>
      <t xml:space="preserve">La Oficina de Control Interno evidenció en el Sistema Integrado de Gestión (Isolucion) que el 5 de febrero de 2021 se aprobó la versión 9 del procedimiento "VIÁTICOS, GASTOS DE MANUTENCIÓN, COMISIONES Y DESPLAZAMIENTOS AL INTERIOR", que en su numeral 20 de las condiciones especiales establece </t>
    </r>
    <r>
      <rPr>
        <i/>
        <sz val="8"/>
        <rFont val="Calibri"/>
        <family val="2"/>
        <scheme val="minor"/>
      </rPr>
      <t>"A los servidores públicos u contratista se le autoriza tener dos (2) comisiones activas, esto con el propósito de no interrumpir el cumplimiento misional, por ninguna razón se autoriza una tercera comisión".</t>
    </r>
    <r>
      <rPr>
        <sz val="8"/>
        <rFont val="Calibri"/>
        <family val="2"/>
        <scheme val="minor"/>
      </rPr>
      <t xml:space="preserve">
De lo anterior se concluye que se cumple con la acción propuesta, sin embargo se debe continuar con el seguimiento al presente hallazgo,, hasta tanto se culmine la acción adicional propuesta.</t>
    </r>
  </si>
  <si>
    <r>
      <t>En cuanto a las legalización se realizó un avance significativo ya que cada 8 días se envía un reporte a los Contratistas y/o funcionarios  con copia al jefe inmediato, de los que no han legalizado durante los 6 días al término de la comisión, hay que tener encuentra que el cambio del procedimiento se dejó la legalización al terminar la segunda (2) comisión de 6 días hábiles en caso de que tenga una sola.   
Adicional se anexo el siguiente punto en el procedimiento de viáticos que dice:</t>
    </r>
    <r>
      <rPr>
        <i/>
        <sz val="8"/>
        <rFont val="Calibri"/>
        <family val="2"/>
        <scheme val="minor"/>
      </rPr>
      <t xml:space="preserve"> "Es responsabilidad de los supervisores de cada contratista de  aprobar la certificación de recibo a satisfacción de bienes y/o servicios y autorización de desembolso, sin el contratista estar a paz y salvo con las legalización de los viáticos otorgados durante el mes."</t>
    </r>
  </si>
  <si>
    <t>La Oficina de Control Interno obtuvo evidencia de dieciocho (18) reportes semanales, desde febrero a junio de 2021, a través de correo electrónico, en los cuales se notifica a los contratistas /o funcionarios el deber que tienen de legalizar las comisiones que le han sido aprobadas, en el término estipulado procedimentalmente.
Aunado a lo anterior, de igual forma se evidenció que en el procedimiento PR-GAD-002 versión 5, se estableció que "Es responsabilidad de los supervisores de cada contratista de aprobar la certificación de recibo a satisfacción de bienes y/o servicios y autorización de desembolso, sin el contratista estar a paz y salvo con las legalización de los viáticos otorgados durante el mes", buscando a través de este control mitigar la legalización extemporánea de comisiones.
Es de precisar que la Secretaría General solicitó al Comité de Coordinación del Sistema de Control Interno modificar la presente acción, en cuanto a su plazo de ejecución y su meta. Dicha solicitud fue aprobada en la sesión 03-2021 realizada el 29 de junio de 2021, por lo cual, si bien se constató el envío de los correos electrónicos indicados en la acción, se debe corroborar la emisión de los informes mensuales de comisiones pendientes de legalizar.</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</si>
  <si>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
Además de la circular conjunta 057 del 17 de junio de 2020, la Vicepresidencia de Gestión Contractual también expidió la circular 106 de 2020 relacionado con la especial atención que se debe tener en la estructuración de contratos de prestación de servicios profesionales y de apoyo a la gestión financiados con recursos de inversión, la cual busca fortalecer la coherencia que deben guardar las actividades desempeñadas por el contratista con las actividades del proyecto de inversión que financia el contrato.
Adicionalmente la Vicepresidencia de Gestión Contractual, acompaña desde la etapa de planeación de la contratación en la revisión de los estudios previos garantizando que las obligaciones contractuales guarden coherencia con el objeto a contratar.
</t>
    </r>
    <r>
      <rPr>
        <b/>
        <sz val="8"/>
        <rFont val="Calibri"/>
        <family val="2"/>
        <scheme val="minor"/>
      </rPr>
      <t xml:space="preserve">
Seguimiento  Junio 2021
</t>
    </r>
    <r>
      <rPr>
        <sz val="8"/>
        <rFont val="Calibri"/>
        <family val="2"/>
        <scheme val="minor"/>
      </rPr>
      <t>La Vicepresidencia de Gestión Contractual en articulación con la Oficina de Planeación adicionalmente a las reiteradas directrices impartidas relacionadas con la especial atención que se debe tener en la estructuración de contratos de prestación de servicios profesionales y de apoyo a la gestión financiados con recursos de inversión, acompaña desde la etapa de planeación de la contratación en la revisión de los estudios previos garantizando que las obligaciones contractuales guarden coherencia con el objeto a contratar, así como fortalecer la coherencia que deben guardar las actividades desempeñadas por el contratista con las actividades del proyecto de inversión que financia el contrato.
Es preciso tener como referencia e indicador de efectividad, el hecho de que en la reciente auditoría realizada por la CGR a la vigencia 2020, no se presentó observación alguna sobre este tema en particular.</t>
    </r>
  </si>
  <si>
    <t>La Oficina de Control Interno observó:
1.Que los responsables de ejecutar la acción dieron cumplimiento a la emisión de directriz a través de la circular 057 de 2020, documento interiorizado el 19 de junio de 2020 a todos lo funcionarios y contratistas de la ADR, adicionalmente, se evidenció que  la Vicepresidencia de Gestión Contractual expidió la Circular 106 de 2020, recalcando sobre la atención que se debe tener en la estructuración de contratos de prestación de servicios profesionales y de apoyo a la gestión financiados con recursos de inversión, buscando contrarrestar que las actividades desempeñadas por contratistas no se encuentren acorde a los proyectos de inversión que financian sus contratos.
2. Que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3. Que  el 16 de  junio de 2020 se realizó la socialización de la actualización del procedimiento PR-GOC-001, aprobada el 12 de junio de 2020. Respecto al procedimiento PR-DER-006 aprobado el 6 de julio de 2020, el mismo fue socializado el 8 de julio de 2020 mediante cápsula informativa dirigida a todo el personal de la ADR. Se debe precisar que tal como se indicó anteriormente, dichos procedimientos se encuentran disponibles en el Sistema Integrado de Gestión (Isolución).
4. Por otra parte se informó que la CGR incluyó dentro de su auditoría financiera a la vigencia 2020, pruebas relacionadas con la situación descrita en este hallazgo (conclusión determinada a través de la información requerida por el Ente de Control Interno), no obstante, no se formuló ningún hallazgo que reiterara este hecho.
Teniendo en cuenta que al 31 de diciembre de 2020 se dio cumplimiento a las tres (3) acciones planteadas para el presente hallazgo, y un vez esperado un tiempo prudencial para corroborar si las mismas fueron efectivas,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y que a su vez estas tenían relación directa con los rubros y actividades de los proyectos de inversión de donde se derivaban los recursos (En los soportes ver papel de trabajo de efectividad)
Se resalta que la utilización del formato F-GCO-003 "INFORME DE ACTIVIDADES PARA PAGOS" obliga a tener que  detallar las actividades ejecutadas mensualmente para cada obligación.
Por lo anterior expuesto, la Oficina de Control Interno considera pertinente determinar el cierre del hallazgo.</t>
  </si>
  <si>
    <t>Previo a la sustentación ante el Departamento Administrativo de la Función Publica, el decreto 371 de 2021 estableció que las entidades de orden nacional que adelanten estudios tendientes a modificar su estructura y planta de personal, deben tramitar ante el Departamento Administrativo de la Presidencia de la República - DAPRE el concepto previo favorable, antes de su radicación ante el DAFP.
Por lo anterior, se envío la solicitud de concepto previo al DAPRE con radicado No. 20216200025072. 
En atención a nuestra solicitud, el 20 de mayo, se realizó reunión con el DAPRE para sustentar el alcance del rediseño.  Producto de dicha reunión, el Dapre solicitó realizar un alcance a la solicitud del concepto previo, el cual está para firma de la señora Presidente.</t>
  </si>
  <si>
    <t>La Oficina de Control Interno obtuvo evidencia de:
Radicado ADR 20216200025072 del 11 de mayo de 2021 dirigido al Departamento Administrativo de la Presidencia de la República, de asunto "solicitud concepto proyecto de rediseño institucional Agencia de Desarrollo Rural",  en virtud de lo manifestado en el reporte de avances a junio de 2021, en cuanto a que se requiere este concepto previo a la presentación ante el DAFP.
Adicionalmente se allegó copia del Acuerdo 012 del 30 de diciembre de 2020 "Por medio del cual se modifica el Acuerdo 008 de agosto 26 de 2020".
En virtud de lo anterior, se debe continuar con el seguimiento de la presente acción, hasta contar con la aprobación del estudio de rediseño institucional, por parte de las entidades competentes.</t>
  </si>
  <si>
    <t>Falta  de  una  efectiva  y oportuna gestión por parte de las entidades  responsables de La ejecución del proyecto,  con  el  fin de  garantizar  su  financiación  y  continuidad;  afectando   el objetivo  final  del  mismo</t>
  </si>
  <si>
    <t>En virtud de lo reportado para la acción inmediatamente anterior, se encuentra pendiente el proceso de revisión y aprobación de las hojas de ruta de los tres (3) proyectos estratégicos por parte del MADR.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</si>
  <si>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Oficina de Control Interno considera que la Secretaría General ha emprendido las gestiones correspondientes para solicitar a las UTTs el reporte de los bienes muebles que sean adquiridos por los Distritos de Adecuación de Tierras, con e objetivo de registrarlos en el almacén, producto de lo cual se evidenció que a partir de la emisión de la Circular 071 de 2019 las UTTs han iniciado las actividades de reporte correspondiente.
En lo que respecta a los Proyectos de Adecuación de Tierras Río Ranchería y Triángulo Tolima, se observó que producto de la visita realizada en el mes de octubre de 2020, se solicitó a los supervisores de los contratos de interventoría de la AOM de estos proyectos, reportar formalmente y bajo los requisitos estipulados en la Circular 071 de 2019, los soportes (facturas y actas de aprobación) de los bienes adquiridos con recursos de la ADR que no se encuentran registrados en el aplicativo Apoteosys.
Adicionalmente se observó que se corrigió lo evidenciado por el Ente de Control Fiscal y se tomaron medidas de control preventivas a través de conciliaciones, para evitar se reitere esta situación, de lo cual se observó soporte de la ejecución de esta actividad durante el segundo semestre de 2020 y primer semestre 2021.
Por lo anterior, la Oficina de Control Interno considera que se han tomado medidas correctivas y preventivas para evitar se reitere lo observado por la CGR, respecto a diferencias entre el área financiera y los saldos del aplicativo apoteosys, así como buscar mantener un control sobre los bienes que sean adquiridos por la Entidad. No obstante, se debe continuar con el seguimiento al presente hallazgo, hasta tanto se ejecute la tercera acción propuesta para este hallazgo.</t>
  </si>
  <si>
    <r>
      <t xml:space="preserve">Con respecto a las acciones desplegadas en lo correspondiente a la actualización a su versión No. 2 del Manual de Políticas Contables de la entidad, en aspectos tales como: modificación a la Política de Efectivo y equivalentes al efectivo, adición en el Capítulo VI. Contenido y Publicación de los Estados Financieros, Otras Políticas; informes por Cambio de Representante Legal, Eliminación de definiciones y notas que hacen parte del proceso y no de la Política, rediseño del formato de presentación del Manual de la Política Contable, elaboración de la Política de </t>
    </r>
    <r>
      <rPr>
        <i/>
        <sz val="8"/>
        <rFont val="Calibri"/>
        <family val="2"/>
        <scheme val="minor"/>
      </rPr>
      <t xml:space="preserve">“Ingresos de transacciones con contraprestación - Venta de servicios” </t>
    </r>
    <r>
      <rPr>
        <sz val="8"/>
        <rFont val="Calibri"/>
        <family val="2"/>
        <scheme val="minor"/>
      </rPr>
      <t>Capítulo IV), cabe señalar que dicha versión actualizada fue objeto de revisión por parte de la Oficina Jurídica, en virtud de lo establecido en las condiciones especiales del Procedimiento denominado  “Elaboración, Estudio y Concepto de los Actos Administrativos necesarios para la Gestión de la Entidad” asociado al Proceso de Asesoría y Defensa Jurídica, realizara el correspondiente control de legalidad y en atención a lo previamente requerido mediante memorando con radicado 20206100087252 de fecha 25 de noviembre de 2020. Adicionalmente, la adopción de la versión No. 2 del Manual de Políticas Contables  fue sugerida en la tercera sesión ordinaria del Comité para la implementación del nuevo marco normativo y de convergencia hacia las Normas Internacionales de Contabilidad para el Sector Público – NICSP llevado a cabo el 30 de julio de 2019.
En virtud de lo anterior, y una vez surtidas las distintas etapas de revisión y aprobación de la nueva versión del Manual de Políticas Contables, la entidad a través de Resolución 21 del 12 de febrero de 2021 adoptó la versión 2 de mencionado manual, el cual de igual forma se observo fue publicado en el sistema Integrado de Gestión (Isolucion).</t>
    </r>
  </si>
  <si>
    <t>La Oficina de Control interno considera observó que a través de Resolución ADR 021 del 12 de febrero de 2021, la entidad adoptó la versión 2 del Manual de Políticas Contables, el cual de igual forma fue dispuesto en el Sistema integrado de Gestión, del cual se pudo constatar que se tomaron correctivos frente a aquellas situaciones expuestas tanto por la Oficina de Control Interno como la contraloría General de la República en el desarrollo de auditorías asociadas y/o enmarcadas en el proceso de Gestión financiera.
Es así como esta Oficina, en virtud de las responsabilidades atribuidas a través de la Circular 015 de 2020, considera pertinente determinar el cierre del presente al hallazgo, al evidenciar  que la entidad subsanó el hecho que dio origen al mismo.</t>
  </si>
  <si>
    <t>La Oficina de Control Interno evidenció la elaboración de diez (10) informes de supervisión a través del formato F-GCO-004 cuyo corte para su emisión se encuentra entre septiembre y diciembre de 2020, los cuales en el apartado "Seguimiento Financiero y Contable" contempla el estado de avance de la ejecución financiera del convenio porcentual y detallado.
Frente a cada informe se observó el avance de ejecución financiera de cada convenio:
Convenio UNODC 197-2016 - Avance 97%
Convenio UNODC 518-2017 - Avance  82,41%
Convenio UNODC 684-2017 - Avance  67,8%
Convenio UNODC 785-2017 - Avance 90.07%
Convenio UNODC 289-2018 - Avance 7,64%
Frente a lo anterior la Oficina de Control Interno evidencia una ejecución financiera muy baja del convenio UNODC 289-2018, el cual ha sido prorrogado en dos (2) ocasiones, lo cual denota la persistencia en cuanto a la causa identificada para el presente hallazgo relacionada con "Baja ejecución de los recursos de cofinanciación de los PIDAR", por lo cual se considera pertinente indicar que acciones se han desplegado desde la ADR para que las entidades cooperantes (en este caso UNODC) gestionen con mayor rapidez la ejecución de recursos y la implementación de proyectos que se derivan de estos convenios.
Se concede un porcentaje del 100% por el cumplimiento de la presentación de los diez (10) informes propuestos, no obstante, se considera se deben seguir presentando los informes de manera trimestral de la vigencia 2021, teniendo en cuenta que la acción señalaba que estos se emitirían de manera semestral. Por otra parte, se considera se debería buscar alternativas o evidencias de gestiones que soportan la corrección o prevención del hecho que originó el hallazgo.</t>
  </si>
  <si>
    <t>La oficina de Control Interno observó que a través de Radicados ADR 20202200093772 del 17 de noviembre de 2020 y 20202200093772 del 15 de diciembre de 2020, la ADR solicitó al Ministerio de Hacienda y Crédito Público la suspensión de recursos de la ADR, justificados en las afectaciones en los procesos de contratación y ejecución de los proyectos de inversión a su cargo, derivado de la declaratoria de emergencia sanitaria y económica en el marco de la pandemia del COVID-19.
Se evidenció de igual forma soporte de seguimiento a la ejecución presupuestal de manera mensual a través de circulares comunicadas a todas las dependencias de la Entidad, para febrero, marzo y abril de 2021.</t>
  </si>
  <si>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
Por otra parte, se manifestó que el día 05 de marzo de 2021 se reiteró la obligación de liberar los recursos a través de este formato F-FIN-012 solicitud liberación de recursos</t>
  </si>
  <si>
    <t>La Oficina de Control Interno obtuvo evidencia de 17 Otrosí suscritos con ocasión de solicitudes de  adición o prórroga realizadas por los supervisores de la ADR. Dichos documentos cuenta con el nombre de los funcionarios que elaboraron y revisaron la justificación que sustentan la necesidad de analizar y aprobar la adición y/o prórroga de esto contratos.
Adicionalmente se observó que se a través de cápsula informativa del 5 de marzo de 2021, se reiteró a los supervisores de contratos la obligación de la utilización del formato F-FIN-012 para la liberación de recursos no utilizados durante el primer pago.
Frente a lo indicado respecto a los motivos que han conllevado a la constitución de reservas presupuestales, es preciso indicar que la CGR ha evidenciado que persisten inconsistencias con la constitución de reservas, hecho que al interior de la Entidad ha llevado a tener que modificar el plan de mejoramiento suscrito para los hallazgos relacionados con esta situación (constitución de reservas), para buscar mejorías en el proceso y efectividad frente al hallazgo, tales como las realizadas a través de las sesiones del comité de coordinación del sistema de control interno  N° 6 del 22 de diciembre de 2020 y sesión N° 3 del 29 de junio de 2021,  para lo cual, de las ocho (8) acciones vigentes para este hallazgo, cinco (5) se encuentran en proceso de ejecución.</t>
  </si>
  <si>
    <t>La Oficina de Control Interno observó que a través de la Circular 091 de 2020, se emitieron los lineamientos en lo que respecta a la constitución de reservas presupuestales 2020, en el cual se resalta inicialmente tener presente la normatividad relacionada con el principio de planeación y anualidad, así como lo relacionado con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observó que se a través de cápsula informativa del 5 de marzo de 2021, se reiteró a los supervisores de contratos la obligación de la utilización del formato F-FIN-012 para la liberación de recursos no utilizados durante el primer pago.
Adicionalmente se evidencia mediante la Circular 115 de 2020 se busca que la Entidad inicie los procesos de contratación que más recaen en esta situación de constitución de reservas presupuestales, en lo primeros meses del año, para evitar llegar a tener que constituir reservas presupuestales.</t>
  </si>
  <si>
    <t>La Secretaría General emitió la Circular 075 de 2020, con la cual se comunicó sobre el seguimiento mensual que se realizaría a la ejecución de los recursos asignados a cada dependencia, actividad cuyo objetivo es monitorear la adecuada y total ejecución de recursos, de la cual como sustento se tiene por ejemplo, el monitoreo que se realizó a la Oficina de Control Interno.
La Oficina de Control Interno observó que a través de la Circular 091 de 2020, se emitieron los lineamientos en lo que respecta a la constitución de reservas presupuestales 2020, en el cual se resalta inicialmente que los recursos de la vigencia deben ejecutarse en su totalidad, no obstante, aquellos contratos que requieran extender sus ejecución a la vigencia 2021, deberán tramitar la solicitud de constitución de vigencias futuras, recalcando que las reservas presupuestales son autorizaciones excepcionales que deben estar debidamente justificadas como hecho de fuerza mayor o caso fortuito.
Adicionalmente se observó que se a través de cápsula informativa del 5 de marzo de 2021, se reiteró a los supervisores de contratos la obligación de la utilización del formato F-FIN-012 para la liberación de recursos no utilizados durante el primer pago.
Adicionalmente se evidencia mediante la Circular 105 de 2020 se busca que la Entidad inicie los procesos de contratación que más recaen en esta situación de constitución de reservas presupuestales, en lo primeros meses del año, para evitar llegar a tener que constituir reservas presupuestales.</t>
  </si>
  <si>
    <t>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las modificaciones de estas acciones de mejoramiento se hizo efectiva en sesiones N° 6 del 22 de diciembre de 2020 y N° 3 del 29 de junio de 2021 del comité de coordinación del sistema de control interno.
Por lo anterior en el presente seguimiento no se evidenciaron avances sobre esta acción.</t>
  </si>
  <si>
    <r>
      <rPr>
        <b/>
        <sz val="8"/>
        <rFont val="Calibri"/>
        <family val="2"/>
        <scheme val="minor"/>
      </rPr>
      <t>Seguimiento 2019 y 2020</t>
    </r>
    <r>
      <rPr>
        <sz val="8"/>
        <rFont val="Calibri"/>
        <family val="2"/>
        <scheme val="minor"/>
      </rPr>
      <t xml:space="preserve">
La Vicepresidencia de Integración Productiva informó que entre 2019 y 2020, se realizaron cinco (5) Comités de Cartera y dos (2) Comité de Sostenibilidad, de los cuales se aprobó un total de 264 casos para depuración contable por un valor total de $1.926.382.456. De lo anterior la Oficina de Control Interno observó lo siguiente:
•Acta N° 002 del 24-jul-2019 ($626.968.784)
• Acta N° 003 del 24-sep-2019 y N° 004 del 30-sep-2019 (continuación Acta N° 003)
• Acta N° 005 del 5-nov-2019
• Acta N° 006 del 05-dic-2019
• Acta N° 001 del 24-nov-2020
Todas las anteriores actas corresponden al comité de Cartera de la ADR y el de las mismas es "Presentar ante los miembros del comité de Cartera, los casos de cartera de imposible recaudo por la causal de prescripción.
Se evidenció de igual forma Acta N° 0004 del 8-oct-2019 y Acta N° 005 del 15-may-2020 del comité de sostenibilidad financiera, cuyo objeto era "Poner a consideración del comité de Sostenibilidad del Sistema de Información Financiera...casos de solicitudes de prescripción de cartera de tarifa, lo anterior por solicitud de los miembros del Comité de Cartera en sesión del 30 de septiembre de 2019", 26 casos para el Acta de 2019 y 57 para la de 2020.
</t>
    </r>
    <r>
      <rPr>
        <b/>
        <sz val="8"/>
        <rFont val="Calibri"/>
        <family val="2"/>
        <scheme val="minor"/>
      </rPr>
      <t>Seguimiento 2021</t>
    </r>
    <r>
      <rPr>
        <sz val="8"/>
        <rFont val="Calibri"/>
        <family val="2"/>
        <scheme val="minor"/>
      </rPr>
      <t xml:space="preserve">
En el mes de marzo de 2021 se suministró a la oficina de control Interno dos (2) actas de comité de cartera, cuyo objeto de cada sesión fue el siguiente:
• Acta N° 001 del 24/02/2021 "Realizar seguimiento a los compromisos adquiridos en la última sesión de comité de cartera que se realizó el pasado 15 de diciembre de 2020".
• Acta N° 002 del 03/03/2021 "Presentar ante los miembros del comité de cartera, 24 casos de imposible recaudo por la causal de prescripción". De la presente sesión los miembros del comité aprobaron la declaratoria de acreencias de imposible recaudo por prescripción de 22 de los 24 casos propuestos.</t>
    </r>
  </si>
  <si>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El 10 de diciembre de 2020 se recibió del Ministerio de Hacienda con radicado ADR 20206100170221. A partir de esta respuesta, se adelantaron mesas de trabajo entre la Vicepresidencia de Proyecto, Vicepresidencia Contractual y Vicepresidencia de Integración Productiva los días 26/05/2021 y 4/06/2021 cuyo asunto es: "Analizar los rendimientos financieros derivados de los recursos de cofinanciación de PIDAR a través del modelo de ejecución directa y convenios de cooperación- Pagos a cuentas de ahorros de organizaciones beneficiaria".
Adicionalmente se expidió Circular ADR No. 031 a funcionarios y contratistas frente a la disposición de los rendimientos financieros en los PIDAR en modalidad de ejecución directa.</t>
  </si>
  <si>
    <t>La ejecución de la presente acción dependenderá del análisis que se de a la respuesta que emitió el Ministerio de Hacienda sobre el requerimiento interpuesto por la ADR y las acciones que se desplieguen de ello, especialmente lo relacionado con el comunicado dirigido a la UNODC en el que se comunicará el accionar respecto a los rendimiento financieros.
Respecto a la emisión de la Circular ADR 031 de 2021, si bien la misma esta encaminada a dar lineamientos frente a la disposición de los rendimientos financieros en los PIDAR, esta se enmarca a los proyectos de ejecución directa, y el hallazgo esta elevado frente a los rendimiento financieros que se generan en la ejecución de los convenios de cooperación internacional.
Por lo anterior se debe continuar realizando seguimiento a la presente acción, la cual se encuentra dentro de términos de ejecución.</t>
  </si>
  <si>
    <t>La Vicepresidencia de Integración Productiva envió memorando No. 20213300008433 del 26 de febrero de 2021 a la Vicepresidencia de Gestión Contractual requiriendo se recuerden las obligaciones a los supervisores de contratos en cuanto a la verificación de pagos de seguridad social para avalar pagos.</t>
  </si>
  <si>
    <t>La Vicepresidencia de Integración Productiva allegó como soporte de la presente acción, correo electrónico del 2 de marzo de 2021, a través del cual se solicitó a funcionarios de Gestión Documental la ejecución de una mesa de trabajo, para realizar cronograma de capacitaciones y evaluación del uso del aplicativo Orfeo.
Posteriormente, en marzo de 2021 se informó que se realizó mesa de trabajo entre la Dirección de Adecuación de Tierras y el grupo de Gestión Documental, en la cual se definió cronograma para realización de capacitaciones de Orfeo, producto de lo cual se allegó Acta de Reunión del 16 de marzo de 2021, cuyo objetivo era "Determinar un cronograma de capacitaciones y evaluación del uso del aplicativo ORFEO, para los servidores de la VIP – Dirección de Adecuación de Tierras", concluyendo con la realización de tres (3) capacitaciones en la vigencia 2021, así:
1. Abril de 2021 (General para toda la Entidad) 
2. Junio 2021 (Especifica para la Dirección de Adecuación de Tierras) 
3. Septiembre 2021 (General para toda la Entidad)</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</si>
  <si>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</si>
  <si>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Así mismo,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t>
    </r>
  </si>
  <si>
    <t>La Oficina de Control Interno observó que, además de la emisión de una directriz institucional cuyo fin es fortalecer los  controles respecto a la atención de requerimientos de entes de control, se emitieron circulares cuyo objetivo es recordar las temáticas a cargo de cada dependencia para responder los requerimientos recibidos en la Entidad y atender las publicaciones que se deben gestionar en la página Web de la Entidad, para así evitar discrepancia en las respuestas que se den a los mismos. Por lo anterior, esta Oficina considera que se cumplió con la acción de mejoramiento propuesta.</t>
  </si>
  <si>
    <t>La Oficina de Control Interno observó que el 7 de julio de 2020 se aprobó en el Sistema Integrado de Gestión la versión 3 del procedimiento PR-DER-005 "Elaboración y Seguimiento del Plan Anticorrupción y Atención al Ciudadano", en el cual se establecen los lineamientos frente a la elaboración y socialización del Plan Anticorrupción y  Atención al Ciudadano  para comentarios de la ciudadanía, precisando que dicho Plan contempla la matriz de riesgos de corrupción de la Entidad.
Frente a lo anterior, se evidenció el cumplimiento de la acción de mejoramiento propuesta, a través de la actualización del procedimiento, respecto a la definición  controles  frente a la inclusión de la ciudadanía en la formulación del Plan Anticorrupción y Atención al Ciudadano.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</si>
  <si>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Oficina de Control Interno observó en el Sistema Integrado de Gestión (ISOLUCION), que el  2 de julio de 2021 se actualizó en su versión 5 el procedimiento PR-PAC-001 "SEGUIMIENTO DE PETICIONES, QUEJAS, RECLAMOS, SUGERENCIAS Y DENUNCIAS - PQRSD", dentro de lo que se destaca la adopción del aplicativo de Gestión Documental en las trece (13) Unidades Técnicas Territoriales de la Entidad, así como la implementación de herramientas de  seguimiento y control de PQRSD de la entidad como lo es el formato F-PAC-008 que permite su seguimiento, presentación de PQRSD en  lengua nativa o un dialecto oficial de Colombia y controles de gestión de PQRSD.</t>
  </si>
  <si>
    <t>Teniendo en cuenta que se a través del Sistema Integrado de Gestión - ISOLUCION se observó que el 2 de julio de 2021 se aprobó la actualización del procedimiento de Seguimiento de PQRSD (PR-PAC-001), la Oficina de Control Interno considera que se dio cumplimiento a la acción propuesta, por lo cual se considera que se cumplió con la acción de mejoramiento propuesta.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</si>
  <si>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r>
      <rPr>
        <sz val="8"/>
        <rFont val="Calibri"/>
        <family val="2"/>
        <scheme val="minor"/>
      </rPr>
      <t xml:space="preserve">
Adicionalmente, se emitió la Circular 065 del 15 de julio de 2020 "Esquema de Suministro de Información ADR", cuyo objetivo es recordar las categorías y/o temáticas de la información que se gestiona al interior de cada de una de las dependencias.
Adicionalmente, con el fin de garantizar el derecho de acceso a la información pública y promover una cultura de transparencia, así como la necesidad tener a disposición de los ciudadanos la información mínima a la que hace referencia la citada Ley, la Oficina de Comunicaciones realiza un seguimiento a la información publicada en la página Web, a través del formato "ESQUEMA DE PUBLICACIÓN DE INFORMACIÓN AGENCIA DE DESARROLLO RURAL".
Al respecto, el 10 de junio de 2021, la Oficina de Comunicaciones y la Oficina de Tecnologías de la información emitieron la circular 041 de 2021 la cual tiene como asunto "Solicitud de la información para la actualización del contenido de la página web, en cumplimiento de la resolución 1519 del 2020 "por el cual se definen los estándares y directrices para publicar la información señalada en la ley 1712 de 2014"; en esta circular se entregan directrices para el suministro de información de la Entidad.</t>
    </r>
  </si>
  <si>
    <t>La Oficina de Control Interno observó que, además de la emisión de una directriz institucional cuyo fin es fortalecer los  controles respecto a la atención de requerimientos de entes de control, se emitió una circular cuyo objetivo es recordar las temáticas a cargo de cada dependencia para responder los requerimientos recibidos en la Entidad y evitar discrepancia en las respuestas que se den a los mismos, así como una Circular adicional emitida en la vigencia 2021, que busca articular al interior de la Entidad la información que cada área debe reportar y publicar en la página Web de la ADR.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</si>
  <si>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r>
      <t xml:space="preserve">La Secretaría General - Dirección Administrativa y Financiera suministró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interventoría 680 de 2019, cuyo objeto es </t>
    </r>
    <r>
      <rPr>
        <i/>
        <sz val="8"/>
        <rFont val="Calibri"/>
        <family val="2"/>
        <scheme val="minor"/>
      </rPr>
      <t>"Contratar la interventoría administrativa,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 de accesibilidad (para lo cual se cuenta con Registro fotográfico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
Así mismo para la vigencia 2021 se diseñó un proyecto de inversión destinado  a la Adecuación y al Mantenimiento de las sedes administrativas a nivel nacional de la ADR para facilitar el acceso a ciudadanos que presentan alguna discapacidad física.</t>
    </r>
  </si>
  <si>
    <t>La Oficina de Control Interno tuvo evidenció la guía operativa del proyecto de inversión "ADQUISICIÓN ADECUACIÓN Y MANTENIMIENTO DE SEDES ADMINISTRATIVAS A NIVEL NACIONAL", para las vigencias 2020 y 2021. Así mismo observó la ejecución de actividades que contribuyen a mejorar la accesibilidad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</si>
  <si>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Secretaría General elaboró el Plan de mantenimiento integral, adecuación y dotación de los bienes inmuebles donde funciona la sede central y las unidades técnicas territoriales de la Agencia de desarrollo Rural ADR 2020.
Para la Vigencia 2021 se elaboró el Plan de Mantenimiento 2021, en el cual se efectuó un diagnóstico físico del estado de las sedes de la ADR por medio del Formato de Priorización designado.</t>
  </si>
  <si>
    <t>La Oficina de Control Interno observó la elaboración del documento "PLAN DE MANTENIMIENTO INTEGRAL, ADECUACIÓN Y DOTACIÓN DE LOS BIENES INMUEBLES DONDE FUNCIONA LA SEDE CENTRAL Y LAS UNIDADES TÉCNICAS TERRITORIALES DE LA AGENCIA DE DESARROLLO RURAL (ADR) 2020", y "PLAN DE MANTENIMIENTO INTEGRAL PARA EL MANTENIMIENTO, ADECUACIÓN Y DOTACIÓN DE LOS BIENES INMUEBLES DONDE FUNCIONA LA SEDE CENTRAL Y LAS UNIDADES TÉCNICAS TERRITORIALES DE LA AGENCIA DE DESARROLLO RURAL (ADR) 2021", en los cuales se observa la inclusión de actividades tendientes a mejorar el acceso y la atención a personas en condición de discapacidad.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</si>
  <si>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Una vez analizados los soportes allegados se observó que en el marco del contrato de obra 7112020 de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Una vez evidenciado el cumplimiento de la totalidad de acciones propuestas por la Entidad para el presente hallazgo, y verificado que a través de ellos se impartieron y adoptaron controles  tendientes a mejorar la articulación al interior de la Entidad para el reporte y suministro de información, así como la ejecución de actividades para mejorar la accesibilidad a población en condición de discapacidad, aunado a que se ha evidenciado que se ha reportado oportuna y completamente a SIRECI la información requerida en sus distintos reportes, esta Oficina considera procedente determinar el cierre del hallazgo.</t>
  </si>
  <si>
    <t>La Vicepresidencia de Integración Productiva, mediante dos memorandos  (20213300007413 del 19 de febrero y 20213300008973 del 3 de marzo de 2021) remitió a la Vicepresidencia de Gestión Contractual,  los documentos previos para el proceso de licitación pública que permita contratar la Administración, Operación y Mantenimiento de los Proyectos Ranchería y Triángulo del Tolima</t>
  </si>
  <si>
    <t>La Oficina de Control Interno observó que desde la Vicepresidencia de Integración Productiva se radicó en dos ocasiones ante la Vicepresidencia de Gestión Contractual los documentos previos el trámite del proceso de licitación pública para la contratación del AOM de los Proyectos de Adecuación de Tierras Ranchería y Triángulo Tolima.
Al respecto se hace necesario que describa como estos procesos de contratación que se adelantan, conllevan a atacar la causa relacionada con que los permisos ambientales no estén a nombre de la Entidad contratante (ADR).
Respecto a la presente acción es preciso señalar que la Vicepresidencia de Integración Productiva planteó la necesidad de modificar la  acción de mejoramiento inicialmente propuesta a partir de las dificultades que se presentaron para su ejecución y  en busca de garantizar efectividad frente al hallazgo. dicha aprobación se dio por parte del Comité de Coordinación del Sistema de Control Interno en sesión 06 del 22 de diciembre de 2020.</t>
  </si>
  <si>
    <t>La Vicepresidencia de Integración Productiva informó que la  UTT Huila - Caquetá realizó visita al Proyecto Tesalia - Paicol y el inventario de tubería y accesorios, en noviembre de 2020.
La Oficina de Control Interno realizó un análisis del informe, en el cual se hace un detalle del inventario de tubería y accesorios existente en el predio Patio-Diamante y en obra del Proyecto de Adecuación de Tierras Tesalia - Paicol.</t>
  </si>
  <si>
    <t>La Oficina de Control Interno observó que por parte de la Unidad Técnica Territorial N° 11 - Huila, Caquetá, se elaboró el informe denominado "Inventario de tubería y accesorios del DAT en construcción Tesalia-Paicol Huila", el cual relaciona la cantidad y el estado de la tubería y accesorios disponibles en el predio Patio Diamante y en obra del Proyecto de Adecuación de Tierras Tesalia - Paicol.
Al respecto se considera que se cumplió con la acción de mejoramiento propuesta y se debe continuar con el seguimiento sobre las medidas que la Entidad adopte a partir del informe elaborado, así como a la acción de mejoramiento adicional propuesta para el presente hallazgo.</t>
  </si>
  <si>
    <t>La Oficina de Control Interno evidenció el  Sistema Integrado de Gestión (Isolucion) que el 25 de junio de 2021 se aprobó la versión 4 del Formato F-IMP-008, lo cual da cumplimiento a la acción propuesta.
No obstante lo anterior, sería pertinente indicar los cambios efectuados al formato y como estos buscan mitigar la causa del hallazgo, más aún cuando la causa identificada es "Debilidades en el seguimiento a la ejecución de los convenios celebrados para la ejecución de los PIDAR"</t>
  </si>
  <si>
    <t>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Adicionalmente se allegó Acta 001 del 11 de diciembre de 2020 cuyo objetivo era "Adelantar la sesión ordinaria (2020) del comité de gerencia y Administración de Bienes Muebles e Inmuebles de la Agencia de Desarrollo Rural-ADR", en el cual el punto 3 del orden del día trataba lo concerniente a la "Presentación de la relación y descripción de los bienes muebles a dar de baja" dentro de los que se encuentran 34 bienes del distrito de Adecuación de Tierras de María La Baja.
la Secretaria General a realizado la gestión pertinente para llevar los elementos del DAT María la Baja al Comité de bienes en el mes de diciembre de 2020, posteriormente por parte de la ADR se emitió la Resolución 025 de 2021 por medio del cual se dieron de baja los elementos del DAT maría la Baja. En el mes de junio se recibió la oficio No. 20216100044161 con carta de intención del Batallón No. 21 Pantano de Vargas requiriendo los elementos en donación, por medio del oficio No. 20216100037772 en el cual se le da contestación a la solicitud por parte de la Secretaria General</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</si>
  <si>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María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María la Baja. </t>
  </si>
  <si>
    <t>A partir de la información suministrada, la oficina de Control Interno evidenció que la Entidad realizó las gestiones necesarias para recopilar y analizar la información relacionada con los bienes inmuebles que conforman el DAT de María La Baja, identificando que en el proceso de liquidación del extinto INCODER, se hizo entrega efectiva de treinta y un (31) predios y no treinta y dos (2)  como lo señalaba la resolución 01415 de 2016,  dentro de lo cual se observó que se deben continuar con actividades complementarias para el saneamiento del derecho de propiedad de los predios.
Si bien se cumple la acción de mejoramiento con la presentación del informe del estado jurídico de posesión de los predios que conforman el distrito de Adecuación de Tierras de María La Baja, la entidad debe iniciar las labores correspondientes para ejecutar las actividades indicadas dentro del informe, tendientes a sanear la situación de derecho de propiedad de los predios a fin de tener plena identificación de cuales serían los predios que efectivamente conforman el distrito y que los mismos queden bajo titularidad de la ADR.</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</si>
  <si>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otra parte, se allegó como soporte el contrato suscrito para el levantamiento de avalúos de las UTTs, de lo cual ya se cuenta con un cronograma y la entrega de un informe de avances parciales.
Por lo anterior, si bien se evidencia que la Entidad suscribió un contrato para los avalúos de las UTTs, y además se encuentra tramitando la obtención de recursos para los avalúos de los Distritos de Adecuación de Tierras, se considera pertinente continuar el seguimiento al presente hallazgo, hasta tanto se realice la contratación de dichos avalúos, con el fin de cumplir con lo meta relacionada con el avalúo del Distrito de María La Baja.</t>
    </r>
  </si>
  <si>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gestionar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denominado "PEPE".
8. Memorando No.20206100004783 con destino a la VIP solicitando información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destino a la VIP donde se solicita información y se sugiere aplicar lo dispuesto en el art.177 de la ley 1607 de 2012 a las obligaciones causadas respecto a los predios ubicados en el DAT María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
14.  memorando 20203300019503 Envío por parte de la VIP acuerdo de pago y recibos de pagos efectuados.</t>
  </si>
  <si>
    <t>Se anexa como soporte de la elaboración de los informes, el Formato F-006 "Seguimiento a la Implementación" diligenciado  con el estado de ejecución de los PIDAR aprobados con resolución 543, 505, 240, 139, 637 y 724 los  Informes de seguimiento PIDAR, así:
139-2018: Informes de agosto, diciembre 2020 y abril y mayo 2021
240-2018: Informes de Agosto, diciembre 2020 e informe final de cierre de PIDAR
505-2018: Informes de agosto, diciembre 2020 y marzo y mayo 2021
543-2018: Informes de  agosto, diciembre 2020 y marzo y abril 2021
637-2018: Informes de  agosto, diciembre 2020
724-2018:  Informes de agosto, noviembre 2020 y abril y mayo 2021
Adicionalmente, en el mes de marzo de 2021 se allegó informe final de cierre financiero del PIDAR aprobado con Resolución 240 de 2018 del 11/12/2020.</t>
  </si>
  <si>
    <r>
      <t xml:space="preserve">La Oficina de Control Interno obtuvo como soporte veinte (20) formatos F-IMP-006 "Seguimiento a la Implementación", y un (1) informe final de cierre financiero del PIDAR 240-2018, así:
PIDAR Res. 240 de 2018: Informes con corte a 24 de agosto y 22 de diciembre de 2020, con una porcentaje de implementación del 100%, según último informe, así como también se allegó formato F-IMP-007 "Informe Final – Cierre Financiero", el cual data del 11 de diciembre de 2020.
PIDAR Res. 505 de 2018: Informes con corte a 4-sep, 22-dic-2020, 25-mar y 25-may-2021 con una porcentaje de implementación del 63%, según último informe.
PIDAR Res. 543 de 2018: Informes con corte a 9-sep, 22-dic-2020, 25-mar y 26-abr-2021, con una porcentaje de implementación del 100%, según último informe, en el que su último registro de avance indica que "el 21,22/04/2021 Se realizo el cierre del PIDAR 543"
PIDAR Res. 637 de 2018: Informes con corte a 25 de agosto y 30 de noviembre de 2020, con una porcentaje de implementación del 56%, según último informe.
PIDAR Res. 139 de 2018: Informes con corte a 28-ago, 28-dic-2020, 27-abr y 2-may-2021 con una porcentaje de implementación del 95%, según último informe.
PIDAR Res. 724 de 2018: Informes con corte a 27-ago, 27-nov-2020 y 28-abr y 28-may-2021,con un porcentaje de implementación del 95% según último informe. No obstante, </t>
    </r>
    <r>
      <rPr>
        <b/>
        <sz val="8"/>
        <rFont val="Calibri"/>
        <family val="2"/>
        <scheme val="minor"/>
      </rPr>
      <t xml:space="preserve">los formatos no evidencian diligenciamiento total, como por ejemplo, no se indica el porcentaje de avance frente a ada etapa del proyecto, así como en el apartado de Estado de  gestión de proyecto se señaló lo siguiente "CTGL 14: 23/11/2020: Alerta Seguimiento y control ADR, Asistencia Técnica, Avances de Ahorros Pidar, Avances generales del desarrollo del PIDAR", no obstante no se observó su inclusión en el espacio destinado para "Alertas o Situaciones a Resolver" </t>
    </r>
    <r>
      <rPr>
        <sz val="8"/>
        <rFont val="Calibri"/>
        <family val="2"/>
        <scheme val="minor"/>
      </rPr>
      <t xml:space="preserve">
Teniendo en cuenta que en el seguimiento anterior se observó que tres (3) formatos se encontraban parcialmente diligenciados (no evidencian los avances frente a cada actividad ni totalizados), es pertinente indicar que controles / actividades se realizan para la revisión de lo descrito en los informes, puesto que estos formatos reflejan el estado de ada PIDAR para tomar medidas al respecto. Por lo anterior se concluye que se presentó la elaboración de dieciocho (18) informes, sumando el informe  formato  F-IMP-007, teniendo en cuenta que el mismo indica el cierra del proyecto cofinanciado con Resolución 240 de 2018, el cual se encuentra contemplado en esta acción.
Es de resaltar que la efectividad de estas acciones se medirá a través de que no exista reiteración de este tipo de hallazgos (retrasos en estructuración e implementación) en auditorías practicadas por la CGR y la OCI.</t>
    </r>
  </si>
  <si>
    <t>La Oficina de Control Interno obtuvo como evidencia soportes que acreditaron el seguimiento y cierre de  los proyectos PAREL-ACUI-001 y PAREL-ACUI-002 ubicados en el departamento de Bolívar, Magdalena, quedando el compromiso de realizar seguimiento a la inversión de acuerdo con el procedimiento establecido para la ejecución de estos proyectos,  así como el cierre de los proyectos PDR13-VAL-BUN-22; PAREL2015-ACUI-003; PRD14-HUI-ARG-06D y PDR-PESCA-015 en los formatos F21 - INFORME DE CIERRE FINANCIERO Y AVANCE FÍSICO DEL PROYECTO.
Adicionalmente se elaboró dos (2) informes por parte de la Dirección Acceso a Activos Productivos de la Vicepresidencia de Integración Productiva (un con corte  a 29 de diciembre de 2020 y el otro en lo que respecta al primer trimestre 2021), los cuales contemplan los antecedentes de los proyectos productivos entregados a la ADR por parte del extinto INCODER, así como las gestiones realizadas por la Entidad y el estado que se encuentran dichos proyectos, obteniendo como resultados relevantes que, al 5 de abril de 2021, se contaba con 51 proyectos, de los cuales seis (6) ya cuentan con el formato de cierre financiero (formato F21), lo cual fue corroborado por esta Oficina, ocho (8) están pendientes del informe de cierre financiero.
Es importante informar que La Vicepresidencia de Integración Productiva planteó la necesidad de adicionar acciones de mejoramiento al presente hallazgo a fin de buscar garantizar  efectividad a través de estas. Es  preciso indicar que la aprobación de la modificación de estas acciones de mejoramiento se hizo efectiva en sesión N° 6 del Comité de Coordinación de Control Interno llevada a cabo el 22 de diciembre de 2020.</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</si>
  <si>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Frente a  lo anterior, la Oficina de Control Interno considera que se dio cumplimiento a la acción propuesta, no obstante considera que se debe continuar con el seguimiento al presente hallazgo hasta tanto se culminen la totalidad de acciones propuestas para este y se corrobore su efectividad.</t>
    </r>
  </si>
  <si>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</si>
  <si>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en marzo de 2021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y CONSORCIO INTERVENTORÍA RANCHERÍA 2021.
Los contratos se suscribieron los días 19 y 5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Ranchería inició hasta el 25 de marzo de 2021. A la fecha del presente envió se avanza con elaboración de estudios básicos de la factibilidad, para lo cual se allegó informes de avances que se tienen a 31 de mayo de 2021
De otra parte, si bien los soportes aportados son un avance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</si>
  <si>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Si bien se ha avanzado frente a la acción propuesta (estudios y diseños actualizados), es de tener presente que el objetivo final es contar con estos instrumentos / documentos, por lo cual se debe continuar con el seguimiento a la presente acción, la cual se encuentra dentro de términos de ejecución.</t>
    </r>
  </si>
  <si>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 el 20 de enero de 2021 se adjudicaron los contratos de consultoría e interventoría para adelantar la actualización de estudios y diseños del proyecto estratégico de adecuación de tierras Triángulo Tolima. Los contratos se suscribieron los días 3 y 4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Triángulo del Tolima inició hasta el 09 de abril de 2021. A la fecha, se avanzó con la revisión de la información existente del proyecto. Se suspendieron los contratos de la consultoría, inicialmente, por 15 días, por orden público en la zona, a partir del 18 de mayo de 2021, de lo cual se allegó soporte de avances presentados al respeto a 31 de mayo de 2021.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</si>
  <si>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En marzo de 2021 se informó que El MADR no había dado respuesta a la versión final de la hoja de ruta enviada por la ADR, a través del oficio No. 20203300097772 del 21/12/2020.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
La fecha de ejecución de la presente acción fue ampliada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</si>
  <si>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Adicionalmente, en el mes de marzo de 2021 se allegó la Hoja de Ruta para la Terminación del Proyecto Estratégico de Adecuación de Tierras de Mediana Escala de Tesalia-Paicol, versión 4.0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Wilber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</si>
  <si>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r>
      <rPr>
        <b/>
        <sz val="8"/>
        <rFont val="Calibri"/>
        <family val="2"/>
        <scheme val="minor"/>
      </rPr>
      <t>Seguimiento 2020</t>
    </r>
    <r>
      <rPr>
        <sz val="8"/>
        <rFont val="Calibri"/>
        <family val="2"/>
        <scheme val="minor"/>
      </rPr>
      <t xml:space="preserve">
Frente a la Presente acción la Vicepresidencia de integración Productiva informó que "en el estudio previo de la adjudicación de contratos de AOM de los proyectos de Adecuación de Tierras se hace énfasis de ser más minuciosos en la inversión de los recursos efectuando análisis del sector con las respectivas cotizaciones de los servicios y/o productos a adquirir los cuales deben ser aprobados por el comité de compras asignado para dicho fin de salvaguardar los recursos asignados", producto de lo anterior allegaron como soporte los estudios previos proyectados para la contratación de la AOM del proyecto de Adecuación de Tierras Río Ranchería.
</t>
    </r>
    <r>
      <rPr>
        <b/>
        <sz val="8"/>
        <rFont val="Calibri"/>
        <family val="2"/>
        <scheme val="minor"/>
      </rPr>
      <t>Seguimiento 2021</t>
    </r>
    <r>
      <rPr>
        <sz val="8"/>
        <rFont val="Calibri"/>
        <family val="2"/>
        <scheme val="minor"/>
      </rPr>
      <t xml:space="preserve">
Ante la interpresentación de la acción, se procedió a incluir en los estudios previos para la contratación de "SERVICIOS DE ADMINISTRACIÓN, OPERACIÓN Y MANTENIMIENTO DE LA INFRAESTRUCTURA DEL PROYECTO MULTIPROPÓSITO DEL RIO RANCHERÍA, DEPARTAMENTO DE LA GUAJIRA, Y DEL PROYECTO DE RIEGO DEL TRIÁNGULO DEL TOLIMA FASES I Y II, DEPARTAMENTO DEL TOLIMA", lo relacionado con el control existente para compra de productos y/o servicios, el cual debe contar con la aprobación del Comité de Compras.
No obstante,  está trabajando en la elaboración del modelo de estudios y por ello se tuvo que recurrir a solicitar la  ampliación de la fecha de la acción la acción para garantizar su cabal cumplimiento, con la participación en la misma de la VGC para determinar si el mismo debe de ser aplicado a toda la entidad. La solicitud de ampliación de fechas fue expuesta ante el Comité de Coordinación del Sistema de Control Interno, lo cual fue aprobado como consta en el Acta de la sesión 03-2021, previa justificación presentada por los responsables de su ejecución.</t>
    </r>
  </si>
  <si>
    <t>La oficina de Control interno observó que en el documento allegado como evidencia de la presente acción (estudios previos para la contratación de "SERVICIOS DE ADMINISTRACIÓN, OPERACIÓN Y MANTENIMIENTO DE LA INFRAESTRUCTURA DEL PROYECTO MULTIPROPÓSITO DEL RIO RANCHERÍA, DEPARTAMENTO DE LA GUAJIRA, Y DEL PROYECTO DE RIEGO DEL TRIÁNGULO DEL TOLIMA FASES I Y II, DEPARTAMENTO DEL TOLIMA"), si bien se estableció lo relacionado con el control existente para compra de productos y/o servicios, el cual debe contar con la aprobación del Comité de Compras (numerales 9.2.3 y 12.3.1.2 del documento soporte), se entiende que el mismo debe estandarizarse en los estudios previos que se deriven de la contratación asociada a Adecuación de tierras, que permitan a manera general prevenir sobre costos en la contratación. Por lo anterior, se hace necesario contar con el formato de estudios previos que permita verificar el establecimiento del control mencionado en el aparte / capítulo descrito en la acción, pues este debe aplicarse también en contratos de obra (por ejemplo), siendo este tipo de contratos la causa del hallazgo.
Teniendo en cuenta lo anterior, y en virtud de la ampliación de fechas de terminación aprobada por el Comité de Coordinación del Sistema de Control Interno en la sesión 03-2021, se continuará con el seguimiento a la presente acción la cual se encuentra dentro de términos.</t>
  </si>
  <si>
    <t xml:space="preserve">La Oficina de Control Interno observó que durante la vigencia 2020 se elaboraron seis (6) actas de conciliación de recaudos de cartera, de las cuales cuatro (4) corresponden a recuperación de la inversión de los meses de agosto, septiembre, octubre y noviembre de 2020, y dos (2) actas por concepto de conciliación de recaudo de tarifas , una del periodo comprendido entre mayo y septiembre de 2020 y la otra del mes de noviembre de 2020.
Durante lo corrido de 2021  se allegaron ocho (8) actas de conciliación, de las cuales  tres (3) son por concepto de recaudo de tarifas (una correspondiente al mes de diciembre de 2020, una para enero y febrero de 2021 y la restante para abril de 2021), tres (3) correspondiente a recuperación de la inversión y transferencias de los meses  de diciembre 2020, marzo y abril de 2021 y dos (2) actas de conciliación de recaudos de cartera por recuperación de la inversión, transferencia y tarifas correspondientes a los meses de enero y febrero 2021.
Recuperación de Inv: Ago, Sep, Oct, Nov, Dic, Ene, Feb. Mar, Abr
Tarifas: Ago, Sep, Nov, Dic, Ene, Feb, Abr
Transferencias: Dic, Ene, Feb, Mar, Abr
Es de precisar las actas de enero y febrero de 2021, que incluyen los tres tipos de cartera (tarifas, recuperación de la inversión y transferencias), indican que respecto a cartera de transferencias y cartera de tarifas,  la Vicepresidencia de Integración Productiva –Dirección de Adecuación de Tierras no reportó identificación de partidas por dichos conceptos. 
</t>
  </si>
  <si>
    <t>La Oficina de Control Interno observó que se han llevado a cabo reuniones entre le grupo de cartera y el grupo de financiera con el fin de conciliar los recaudos de cartera, por concepto de recuperación de la inversión y tarifas, producto de lo cual se han emitido un total de doce (12) actas de conciliación entre 2020 y 2021, de las cuales nueve (9) registran conciliación de información respecto a recuperación de la inversión, siete (7) información de cartera de tarifas y cinco (5)  actas indican se incluye la conciliación de cartera de transferencias, no obstante, es de precisar que sobre esta última cartera, se ha plasmado en las tres (3) actas (diciembre 2020, enero y febrero 2021) que la Vicepresidencia de Integración Productiva –Dirección de Adecuación de Tierras no reportó identificación de partidas por dicho concepto, situación similar que ocurre con la Cartera de tarifas para los meses de enero y febrero de 2021, no obstante de esta se allegó una acumulada de diciembre 2020, enero y febrero de 2021, donde se contempla información para estos meses.
De lo anterior es preciso señalar que se deben allegar los informes que presenta cartera a financiera (Informe mensual de recaudo de cartera), así como el comprobante de conciliación de recaudo, para complementar lo propuesto en la acción. 
Por otra parte se considera que se debe complementar o aclarar sobre las conciliaciones de cartera por concepto de tarifas y transferencias que hacen falta:
Tarifas: Octubre 2020 y marzo 2020
Transferencias: Agosto, septiembre, octubre, noviembre de 2020
Se concede porcentaje de avance del 75% por las nueve (9) actas de conciliación por concepto de recuperación de la inversión, no obstante, al llegar a la fecha propuesta de finalización de la acción, se deben aportar tanto las conciliaciones por concepto de tarifas y transferencias faltantes, así como los soportes de los informes mensuales de recaudo de cartera y comprobantes de contabilización de recaudo de cada conciliación realizada.</t>
  </si>
  <si>
    <t xml:space="preserve">La Oficina de Control interno observó el soporte que evidencia la remisión al área financiera de los reportes financieros derivados del contrato 225 de 2016, para el respectivo registro contable, de manera mensual de abril a diciembre de 2020  y otro en lo correspondiente al mes de marzo de 2021.
De lo anterior es de precisar que no se observó reporte de información de octubre 2020, así como tampoco de enero y febrero de 2021, para lo cual no es claro  la periodicidad acordada para el reporte de la información, pues se evidencian reportes mensuales (en una ocasión acumulados) así como otros trimestrales, aunado a lo que los correos no especifican el periodo que abarca el informe (en el reporte se señaló que eran acumulativos) y no se cuenta con los anexos que permitan verificar la información, situación que no concuerda con el objetivo de la acción que es reportar periódicamente dicha información, lo cual podría conllevar a reiterar lo descrito en el hallazgo.
Por lo expuesto se considera que se debe continuar con la ejecución de la acción con una periodicidad fija, y que la misma se reporte como avance en busca de validar que en el cierre financiero de la Entidad no se reitere lo observado por la CGR. 
Se otorga un 100% al cumplí con los cuatro (4) reportes, no obstante, se deberá continuar con el seguimiento de acuerdo con lo señalado anteriormente, a fin de buscar un cabal cumplimiento de la acción, entorno a la efectividad.
</t>
  </si>
  <si>
    <t>La Oficina de Control Interno observó, a parir de los soportes aportados, que se han gestionado actividades encaminadas a dar cumplimiento a la acción, por lo cual se considera necesario continuar con el seguimiento a la acción hasta evidenciar se cumpla con el objetivo de la misma.
Respecto a la presente hallazgo es preciso señalar que la Vicepresidencia de Integración Productiva planteó la necesidad de ampliar la fecha de terminación acciones de mejoramiento a fin de buscar garantizar su cumplimiento y efectividad. La aprobación de la modificación de estas acciones de mejoramiento se hizo efectiva en sesión 6 del 22 de diciembre de 2020 del comité de coordinación del sistema de control interno.</t>
  </si>
  <si>
    <t>Una vez analizada las Circulares ADR 100 de 2020 y 032 de 2021, emitidas por el Vicepresidente de Integración Productiva, se observó la inclusión de la obligación de los supervisores de los PIDAR de cargar la información de la ejecución de recursos y sus soportes en el aplicativo dispuesto para ello.
De lo anterior, es preciso señalar que si bien la actividad se cumplió conforme fue planteada, se deberá validar la aplicación de lo descrito en la acción de mejora en cuanto a "Realizar el cargue de información en la herramienta tecnológica dispuesta para tal fin", lo cual permitirá validar la efectividad, esto aunado a que en el reporte de avances se manifestó que se esta adelantando el proceso de elaboración de actualización de circular para precisar el tema de informes y cargue de documental de los PIDAR de ejecución directa, lo cual buscará mejorías de carácter general en cuanto a la conservación de los soportes documentales.</t>
  </si>
  <si>
    <r>
      <t xml:space="preserve">La Oficina de Control Interno obtuvo copia de la Circular 032 del 6 de mayo de 2021, emitida por el Vicepresidente de integración Productiva, con destino a la Unidades Técnicas Territoriales, del cual se resalta lo descrito en el numeral 7 "Respecto de los expedientes del Proyecto", que señala </t>
    </r>
    <r>
      <rPr>
        <i/>
        <sz val="8"/>
        <rFont val="Calibri"/>
        <family val="2"/>
        <scheme val="minor"/>
      </rPr>
      <t>"se deben mantener organizados y actualizados los expedientes y soportes documentales de seguimiento a la ejecución de los proyectos, conforme al instructivo de cargue de información en la herramienta de trabajo SharePoint dispuesta por la Agencia, el cual fue publicado en pieza comunicativa, el día 31 de marzo del presente año, lo cual permitirá el acceso de manera confiable, ordenada y oportuna por las direcciones que participan del procedimiento y dispuesta para generar respuestas a los distintos órganos de control, ciudadanía en general entre otras, en virtud a los principios constitucionales y legales que nos asisten"</t>
    </r>
    <r>
      <rPr>
        <sz val="8"/>
        <rFont val="Calibri"/>
        <family val="2"/>
        <scheme val="minor"/>
      </rPr>
      <t xml:space="preserve">. </t>
    </r>
  </si>
  <si>
    <t>Al interior de la Vicepresidencia de Proyectos, desde la Dirección de Seguimiento y Control se adelantaron las siguientes acciones encaminadas a subsanar o mitigar el riesgo planteado bajo auditoria suscrita por la Contraloría.
1. Se llevaron a cabo 3 reuniones al interior del equipo para, basados en el estudio previo de experiencias en seguimientos de proyectos, dar inicio a la estructuración y elaboración inicial del documento. Estas reuniones se realizaron el 2 y 5 de marzo. 
2. El 4 de mayo se llevó a cabo reunión para la elaboración preliminar del documento e información a revisar con la Vicepresidencia. 
3. Entre el 11 y 12 de mayo se realizó trabajo de lluvia de ideas para la construcción del documento con el equipo de Seguimiento y Control. 
4. El 14 de mayo se genera una mesa de trabajo inicial entre el equipo de la Dirección de Seguimiento y Control con el  fin de atender reunión en horas de la tarde con el equipo de la Vicepresidencia de Proyectos para retroalimentación del documento y así iniciar programación de mesas de trabajos con las diferentes áreas que intervienen en el proceso.
5. El 18 de mayo se lleva a  cabo reunión con los profesionales de la Dirección de Seguimiento y Control con el fin de compartirles el hallazgo reportado por la contraloría y el avance del documento preliminar para dar cumplimiento al requerimiento. De igual manera, en esta sesión se da inicio a la estructuración del documento de revisión de procedimiento. 
6. Se da inicio a las mesas de trabajo con las diferentes áreas que intervienen en el proceso con el fin de compartir el preliminar del documento y apoyados en sus experiencias y lo propio de su área, retroalimentar en la construcción del documento final. Las sesiones se llevaron así con cada área:
20-05-2021: Dirección Participación y Asociatividad  
21-05-2021: Dirección de Calificación y Financiación  
24-05-2021: Equipo de Calificación y Financiación
25-05-2021: Equipo de Seguimiento y Control 26-05-2021: Primera mesa de trabajo con el equipo de la VIP para revisión del documento , que dio como resultado el agendamiento con Asistencia técnica y Comercialización.
27-05-2021: Dirección Líder de la Dirección de Participación y Asociatividad
28-05-2021: Mesa de trabajo con el equipo de Asistencia Técnica y Comercialización con el fin de articular la mesa institucional para la construcción del documento. 
28-05-2021: Reunión al interior de la Dirección con el fin de consolidar documento.
2-06-2021: Reunión con el componente jurídico de la Agencia (Mesa jurídica)
5. A la fecha se tiene un avance significativo en la estructura del documento con lo pertinente al aspecto técnico, sin embargo, producto de esta estructuración se identificaron nuevos aspectos de carácter jurídico y financiero los cuales en este momento están en revisión. Lo anterior plantea la inclusión de nuevas actividades dentro del cronograma.</t>
  </si>
  <si>
    <t>Una vez analizada la evidencia aportada, la Oficina de Control Interno considera que con la emisión del documento de apoyo para el cargue de información en la herramienta de trabajo SharePoint denominada "Gestión de Proyectos", se da cumplimiento a la acción propuesta, adicionando que dicho manual se socializó con toda la Entidad.
Por lo anterior, se considera que se debe continuar con el seguimiento al presente hallazgo, hasta tanto se valide la efectividad de las acciones ejecutadas.
Respecto al presente hallazgo es preciso señalar que la Vicepresidencia de Integración Productiva planteó la necesidad de ampliar la fecha de terminación de las acciones de mejoramiento a fin de buscar garantizar su cumplimiento y efectividad. La aprobación de la modificación de estas acciones de mejoramiento se hizo efectiva el 22 de diciembre de 2020 en sesión 6 del Comité de Coordinación de Control Interno.</t>
  </si>
  <si>
    <r>
      <t xml:space="preserve">A partir de los soportes allegados la Oficina de Control Interno observó que:
Se observó dos (2) pantallazos de Microsoft Teams, de capacitaciones realizadas el 31-ago-2020, de las cuales solo en una de ellas se observa el objeto de la reunión, el cual es "Diligenciamiento Formato FIMP-006", no se obtuvo soportes como presentación, o programación que permitan evidenciar los temas tratados para verificar que cumple con lo propuesto en la acción. Por otra parte se observó:
</t>
    </r>
    <r>
      <rPr>
        <b/>
        <sz val="8"/>
        <rFont val="Calibri"/>
        <family val="2"/>
        <scheme val="minor"/>
      </rPr>
      <t xml:space="preserve">UTT1: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5 contratistas y el director de UTT, no obstante el acta no cuenta con la firma de este último.
</t>
    </r>
    <r>
      <rPr>
        <b/>
        <sz val="8"/>
        <rFont val="Calibri"/>
        <family val="2"/>
        <scheme val="minor"/>
      </rPr>
      <t xml:space="preserve">UTT 2: </t>
    </r>
    <r>
      <rPr>
        <sz val="8"/>
        <rFont val="Calibri"/>
        <family val="2"/>
        <scheme val="minor"/>
      </rPr>
      <t xml:space="preserve">Acta de reunión del 16-dic-2020 producto de la capacitación denominada Fortalecimiento al seguimiento a la ejecución de los PIDAR. dentro de lo cual se trato lo relacionado con la herramienta de proyectos. SE indica que practicaron 1 funcionario y el director de UTT, no obstante el acta no cuenta con la firma de este último.
</t>
    </r>
    <r>
      <rPr>
        <b/>
        <sz val="8"/>
        <rFont val="Calibri"/>
        <family val="2"/>
        <scheme val="minor"/>
      </rPr>
      <t>UTT 3</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contó con la participación de 1 contratista.
</t>
    </r>
    <r>
      <rPr>
        <b/>
        <sz val="8"/>
        <rFont val="Calibri"/>
        <family val="2"/>
        <scheme val="minor"/>
      </rPr>
      <t>UTT 4:</t>
    </r>
    <r>
      <rPr>
        <sz val="8"/>
        <rFont val="Calibri"/>
        <family val="2"/>
        <scheme val="minor"/>
      </rPr>
      <t xml:space="preserve"> Se observó que se programó y realizó una capacitación el 19-nov-2020relacionada con la aplicación del Procedimiento PR-IMP-001, dentro de lo cual se abordó lo relacionado con el aplicativo gestión de proyectos, de lo cual se allegó copia del video de la reunión.
</t>
    </r>
    <r>
      <rPr>
        <b/>
        <sz val="8"/>
        <rFont val="Calibri"/>
        <family val="2"/>
        <scheme val="minor"/>
      </rPr>
      <t>UTT 5:</t>
    </r>
    <r>
      <rPr>
        <sz val="8"/>
        <rFont val="Calibri"/>
        <family val="2"/>
        <scheme val="minor"/>
      </rPr>
      <t xml:space="preserve"> Acta de reunión del 16-dic-2020 producto de la capacitación denominada Fortalecimiento al seguimiento a la ejecución de los PIDAR. dentro de lo cual se trato lo relacionado con la herramienta de proyectos. SE indica que practicaron 4 servidores y el director de UTT.
</t>
    </r>
    <r>
      <rPr>
        <b/>
        <sz val="8"/>
        <rFont val="Calibri"/>
        <family val="2"/>
        <scheme val="minor"/>
      </rPr>
      <t>UTT 6:</t>
    </r>
    <r>
      <rPr>
        <sz val="8"/>
        <rFont val="Calibri"/>
        <family val="2"/>
        <scheme val="minor"/>
      </rPr>
      <t xml:space="preserve"> Se allegó pantallazo de Microsoft Teams y video de capacitación realizada el 15-dic-2020, denominada "fortalecimiento Seguimiento a la Ejecución PIDAR", dentro de lo que se observó que se trató lo concerniente al fortalecimiento de la herramienta Gestión de Proyectos.
</t>
    </r>
    <r>
      <rPr>
        <b/>
        <sz val="8"/>
        <rFont val="Calibri"/>
        <family val="2"/>
        <scheme val="minor"/>
      </rPr>
      <t>UTT 7</t>
    </r>
    <r>
      <rPr>
        <sz val="8"/>
        <rFont val="Calibri"/>
        <family val="2"/>
        <scheme val="minor"/>
      </rPr>
      <t xml:space="preserve">:  Se allegó pantallazo de Microsoft Teams de reunión realizada el 16-dic-2020, denominada "fortalecimiento Seguimiento a la Ejecución PIDAR" .
</t>
    </r>
    <r>
      <rPr>
        <b/>
        <sz val="8"/>
        <rFont val="Calibri"/>
        <family val="2"/>
        <scheme val="minor"/>
      </rPr>
      <t xml:space="preserve">UTT 8: </t>
    </r>
    <r>
      <rPr>
        <sz val="8"/>
        <rFont val="Calibri"/>
        <family val="2"/>
        <scheme val="minor"/>
      </rPr>
      <t xml:space="preserve">Se allegó video de Microsoft Teams de capacitación realizada el 16-dic-2020, denominada "fortalecimiento Seguimiento a la Ejecución PIDAR", dentro de lo que se observó que se trató lo concerniente al fortalecimiento de la herramienta Gestión de Proyectos.
</t>
    </r>
    <r>
      <rPr>
        <b/>
        <sz val="8"/>
        <rFont val="Calibri"/>
        <family val="2"/>
        <scheme val="minor"/>
      </rPr>
      <t xml:space="preserve">UTT 9: </t>
    </r>
    <r>
      <rPr>
        <sz val="8"/>
        <rFont val="Calibri"/>
        <family val="2"/>
        <scheme val="minor"/>
      </rPr>
      <t xml:space="preserve">Se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10:</t>
    </r>
    <r>
      <rPr>
        <sz val="8"/>
        <rFont val="Calibri"/>
        <family val="2"/>
        <scheme val="minor"/>
      </rPr>
      <t xml:space="preserve"> Se allegó video de capacitación realizada el 10-dic-2020, denominada "Retroalimentación manejo aplicativo gestión de proyectos" y correo del 11-dic-2020 en el que la UTT manifestó su conformidad con la capacitación recibida.
</t>
    </r>
    <r>
      <rPr>
        <b/>
        <sz val="8"/>
        <rFont val="Calibri"/>
        <family val="2"/>
        <scheme val="minor"/>
      </rPr>
      <t>UTT 11:</t>
    </r>
    <r>
      <rPr>
        <sz val="8"/>
        <rFont val="Calibri"/>
        <family val="2"/>
        <scheme val="minor"/>
      </rPr>
      <t xml:space="preserve"> e allegó pantallazo de Microsoft Teams y video de capacitación realizada el 15-dic-2020, denominada "fortalecimiento Seguimiento a la Ejecución PIDAR" , dentro de lo que se observó que se trató lo concerniente al fortalecimiento de la herramienta Gestión de Proyectos.
</t>
    </r>
    <r>
      <rPr>
        <b/>
        <sz val="8"/>
        <rFont val="Calibri"/>
        <family val="2"/>
        <scheme val="minor"/>
      </rPr>
      <t>UTT 13</t>
    </r>
    <r>
      <rPr>
        <sz val="8"/>
        <rFont val="Calibri"/>
        <family val="2"/>
        <scheme val="minor"/>
      </rPr>
      <t xml:space="preserve">: Se allegó video de capacitación realizada el 28-dic-2020, denominada "fortalecimiento Seguimiento a la Ejecución PIDAR" , dentro de lo que se observó que se trató lo concerniente al fortalecimiento de la herramienta Gestión de Proyectos.
</t>
    </r>
    <r>
      <rPr>
        <b/>
        <sz val="8"/>
        <rFont val="Calibri"/>
        <family val="2"/>
        <scheme val="minor"/>
      </rPr>
      <t xml:space="preserve">UTT 12: </t>
    </r>
    <r>
      <rPr>
        <sz val="8"/>
        <rFont val="Calibri"/>
        <family val="2"/>
        <scheme val="minor"/>
      </rPr>
      <t>Se allegó programación de la capacitación a realizarse el 3 de marzo de 2021, cuyo asunto era "Capacitación formato F 06. Seguimiento a la ejecución de PIDARR".
Por lo anterior, se considera que se debe continuar con el seguimiento al presente hallazgo, hasta tanto se valide la efectividad de las acciones ejecutadas.</t>
    </r>
  </si>
  <si>
    <t>La Vicepresidencia de Gestión Contractual informó que "Una vez radicada la solicitud de la prórroga por parte de los supervisores, los profesionales de la Vicepresidencia de Gestión Contractual, revisaron las justificaciones que dieron lugar a las respectivas modificaciones contractuales que soportan la reserva presupuestal", para lo cual se allegó como soporte  los otrosí que soporta la constitución de reservas presupuestales 2020, revisadas por los profesionales de las VGC.
Frente a lo anterior, la oficina de control Interno realizó un análisis de un archivo denominado "Listado Reservas 2020"
Adicionalmente se allegó documento en el que se especifica el proceder de la Entidad respecto a la constitución de reservas presupuestales, indiciando que la constitución de reservas ha sido un  medio para garantizar una gestión administrativa eficiente y eficaz, así como se resalta que la ADR analiza con detenimiento el impacto que trae la constitución o no de las reservas presupuestales frente a disposición de los recursos públicos para el progreso del campo Colombiano.</t>
  </si>
  <si>
    <t>La Oficina de Control Interno realizó una consulta en el Sistema Integrado de Gestión (Isolucion), observando que el 27 de julio de 2020 se aprobó la versión 4 del procedimiento F-GCO-03 "Informe de Actividades para Pagos", y que dicha actualización fue socializada con servidores y colaboradores de la Entidad el 28 de julio de 2020 a través de correo electrónico.
Una vez evidenciado el cumplimiento de la acción,  la Oficina de Control Interno realizó la correspondiente prueba de efectividad tomando como referencia seis (6) contratos seleccionados aleatoriamente, a través de los cuales se analizó y corroboró que las obligaciones contractuales descritas en el los estudios previos y la minuta del contrato guardaban coherencia con las actividades ejecutadas según los informes presentados mensualmente. Dentro de esta verificación se resalta que, la utilización del formato F-GCO-003 "INFORME DE ACTIVIDADES PARA PAGOS" obliga a tener que  detallar las actividades ejecutadas mensualmente para cada obligación y el soporte que se deriva de lo ejecutado.
Por lo anterior expuesto, la Oficina de Control Interno considera pertinente determinar el cierre del hallazgo.</t>
  </si>
  <si>
    <t>La Secretaría General informó que "Se envió memorando 20206000055172 del 19 de agosto del 2020 a la secretaria General de la ANT solicitando información proceso de mantenimiento de ascensores sede central."
Producto del oficio emitido por la ADR, se obtuvo copia de la Aceptación de la Oferta N° 1521 de 2020, suscrita por la Agencia Nacional de Tierras, cuyo objeto es "Prestar el servicio de mantenimiento preventivo y correctivo a los ascensores, situados en el edificio principal de la Agencia Nacional de Tierras ubicados en la Calle 43 No. 57 - 41, lo cual deberá incluir los repuestos necesarios y mano de obra, para el normal y correcto funcionamiento"
Así mismo, se informó que en virtud del convenio Interadministrativo entre la ADR y la ANT,  la Agencia Nacional de Tierras ejecutara un contrato para la modernización de los Ascensores de la Sede Central de la ADR, en donde la ADR participa con el 39% del valor total del contrato. Para esto la ADR envió a la ANT el CDP para trámite pertinente y con ello iniciar el proceso de estructuración.</t>
  </si>
  <si>
    <t>Incluir dentro del procedimiento de ingresos la política para el reconocimiento, recaudo y clasificación de ingresos por concepto de intereses.</t>
  </si>
  <si>
    <t>Registro de la información contable y financiera de los DAT administrados por las asociaciones de usuarios, atendiendo lo establecido en los procedimientos y normatividad aplicable  a la Entidad y con fundamento en la información suministrada por la Dirección de Adecuación de tierras.</t>
  </si>
  <si>
    <t>Construcción de la hoja de ruta  para determinar la identificación física y jurídica de los predios, actualización base de datos de usuarios, inventarios de predios, uso de los bienes y reconocimiento contable.</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</si>
  <si>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Si bien se suministró copia de los informes presentados por la UNODC frente a los convenios UNODC 197-2016; UNODC 684-2017; UNODC 785-2017; UNODC 518-2017 Y UNODC 289-2018, en lo correspondiente a los meses de diciembre de 2020, enero, febrero, marzo y abril de 2021, no se allegó el soporte de envío al área financiera para el registro contable, lo cual no permite concluir un avance frente a la acción, teniendo en cuenta que es este el soporte que conlleva a buscar mitigar la causa del hallazgo.
Teniendo en cuenta que la acción presenta una ejecución parcial y que la misma se encuentra dentro de los términos, la Oficina de Control Interno considera que se debe continuar con el seguimiento a la presente acción.</t>
  </si>
  <si>
    <t>La Oficina de Control Interno observó que se inició con la realización de actividades a través de las cuales se busca dar cumplimiento a la acción de mejoramiento, tales como la definición de un cronograma de actividades, realización de mesas de trabajo, indagación de experiencias similares de otras entidades, entre otras. No obstante, es preciso señalar que la Unidad de Medida propuesta para esta acción quedó como un documento que contemple un alcance integral del acompañamiento de los PIDAR para someterlo a aprobación de la instancia correspondiente, por lo cual el avance estará ligado a contar con este documento y su presentación para aprobación.
Respecto al presente hallazgo es preciso señalar que la Vicepresidencia de Proyectos planteó la necesidad de modificar la acción de mejoramiento inicialmente propuesta, toda vez que se llevó a cabo un análisis sobre la viabilidad de su ejecución encontrando que se requerían ejecutar otro tipo de actividades previo a definir la manera más efectiva de prevenir los riesgos planteados por la CGR y así subsanar el hallazgo. Es  preciso indicar que la aprobación de la modificación de estas acciones de mejoramiento se hizo efectiva en sesiones N° 6 del 22 de diciembre de 2020 y sesión 03 del 29 de junio de 2021 del comité de coordinación del sistema de control interno.</t>
  </si>
  <si>
    <r>
      <t xml:space="preserve">No se evidencia un procedimiento para el seguimiento y control a las bases de datos de usuarios y predios que integran cada </t>
    </r>
    <r>
      <rPr>
        <sz val="8"/>
        <rFont val="Calibri"/>
        <family val="2"/>
      </rPr>
      <t>unidad de explotación agropecuaria, DAT, respecto a la seguridad y actualización de los datos registrados.</t>
    </r>
  </si>
  <si>
    <r>
      <t xml:space="preserve">No reconocimiento de ingresos en el </t>
    </r>
    <r>
      <rPr>
        <i/>
        <sz val="8"/>
        <rFont val="Calibri"/>
        <family val="2"/>
      </rPr>
      <t>DAT Valle de Sibundoy</t>
    </r>
  </si>
  <si>
    <r>
      <t>La oficina de planeación, mediante correo electrónico del 30 de marzo de 2021 allegó soporte de la solicitud de publicación de</t>
    </r>
    <r>
      <rPr>
        <i/>
        <sz val="8"/>
        <rFont val="Calibri"/>
        <family val="2"/>
        <scheme val="minor"/>
      </rPr>
      <t xml:space="preserve"> "la ficha de estadísticas básicas de los proyectos de inversión de la ADR, con información actualizada en el SUIFP para la vigencia 2021"</t>
    </r>
    <r>
      <rPr>
        <sz val="8"/>
        <rFont val="Calibri"/>
        <family val="2"/>
        <scheme val="minor"/>
      </rPr>
      <t xml:space="preserve">, a lo cual desde la Oficina de Comunicación de la ADR se informó el 11 de marzo de 2021 que los documentos fueron publicados en el siguiente link:
https://www.adr.gov.co/atencion-al-ciudadano/transparencia/planeacion/Paginas/Programas-y-proyectos-en-ejecuci%C3%B3n.aspx
Una vez verificado el link aportado, la Oficina de Control Interno observó que en la ruta "Transparencia y Acceso a la información / Planeación / Programas y Proyectos en ejecución / 2021", se publicaron:
• Nueve (9) documentos correspondientes a las fichas EBI de los proyectos viabilizados, los cuales contemplan la información relacionada con la Cadena de Valor de cada proyecto (objetivos específicos, productos, actividades, unidad de medida, meta, fechas de ejecución, entre otra).
• Ocho (8) documentos correspondientes a las guías operativas de los proyectos de inversión, las cuales contemplan un numeral específico con información de las cadenas de valor de cada proyecto.
Vale la pena precisar que esta acción solo se realiza una vez en la vigencia o en caso de que las dependencias requieran actualización o ajuste en la Guia Operativa de los Proyectos de Inversión, se hará la respectiva publicación por parte de la Oficina.  Así mismo se realiza la publicación de la cápsula informativa por correos institucionales para toda la Entidad en General. </t>
    </r>
  </si>
  <si>
    <t>La oficina de Control Interno corroboró que en la página web de la ADR, en la sección "Transparencia y Acceso a la información / Planeación / Programas y Proyectos en ejecución / 2021" se publicaron nueve (9) fichas EBI y ocho (8) guías operativas de los proyectos e inversión viabilizados para la vigencia 2021, documentos los cuales contemplan dentro de sí la información de la cadena de valor de cada proyecto.
Al respecto se considera que el número de guías operativas debe concordar con el número de fichas EBI de los proyectos de inversión, por lo cual se solicita al área responsable corregir o aclarar esta situación.
Se debe precisar que dicha acción no solo contempla la publicación de la cadena de valor de proyectos viabilizados, si no de igual forma indica que se deben socializar las novedades y se debe divulgar las actualizaciones a través de cápsula informativa, de lo cual no se ha observado su realización. Adicionalmente se sugiere se comunique a la Entidad que se procedió con la publicación de esta información y cual es la finalidad de la misma, para buscar garantizar cumplir con el objetivo señalado en la acción, respecto a que haya  control y seguimiento del responsable de la elaboración y revisión de los estudios previos en cada dependencia.
Se considera que se cumplio con la meta propuesta, no obstante, se encuentra pendiente  la socialización de la publicación de los documentos en la página Web, con los servidores de la Entidad.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6 del comité de coordinación del sistema de control interno, llevada a cabo el 22 de diciembre de 2020.</t>
  </si>
  <si>
    <r>
      <t>En los avances reportados por la Oficina de Planeación en el mes de marzo de 2021, se informó lo siguiente:</t>
    </r>
    <r>
      <rPr>
        <i/>
        <sz val="8"/>
        <rFont val="Calibri"/>
        <family val="2"/>
        <scheme val="minor"/>
      </rPr>
      <t xml:space="preserve"> "La Oficina de Planeación para realizar seguimiento a las solicitudes de CDP enviadas por las dependencias solicitantes, concibió una matriz de validación, en la cual se lleva un consecutivo de las solicitudes de CDP recibidas y se discrimina la actividad por producto con sus respectivos códigos y rubros por producto, a su vez enlazado con su objetivo específico y código BPIN. Además se encontrará, el valor del presupuesto general de la nación asignado para la vigencia 2021 con cada una de las solicitudes de CDP realizadas y registradas con corte al 16 de marzo del presente año.  Así mismo, se revisa la coherencia entre el objeto de la solicitud de CDP con los objetivos y actividades del proyecto de inversión correspondiente".
</t>
    </r>
    <r>
      <rPr>
        <sz val="8"/>
        <rFont val="Calibri"/>
        <family val="2"/>
        <scheme val="minor"/>
      </rPr>
      <t>Adicionalmente, se informó que se elaboró una matriz interna para realizar el seguimiento para cotejar el objeto del contrato con el proyecto de inversión asociada a sus actividade</t>
    </r>
    <r>
      <rPr>
        <i/>
        <sz val="8"/>
        <rFont val="Calibri"/>
        <family val="2"/>
        <scheme val="minor"/>
      </rPr>
      <t xml:space="preserve">s. 
</t>
    </r>
    <r>
      <rPr>
        <sz val="8"/>
        <rFont val="Calibri"/>
        <family val="2"/>
        <scheme val="minor"/>
      </rPr>
      <t>De lo anterior la Oficina de Control Interno realizó un análisis de la matriz mencionada y aportada como evidencia, observando que a través de la misma se lleva un control de los CDPs expedidos durante la vigencia 2021, asociándolos a los proyectos de inversión de los cuales se derivan. Aunado a esto, se observó que se creó una Matriz de Información de Solicitud de CDP, con la cual se busca contrastar el objeto de los contratos derivados de los CDPs frente a los proyectos de inversión.</t>
    </r>
  </si>
  <si>
    <t>La Oficina de Control Interno, una vez analizada la evidencia aportada permite realizar seguimiento y control a los recursos solicitados para cada proyecto de inversión a través de los CDPs emitidos, y que aunado a esta se proectó una matriz adicional para cotejar el objeto de los contratos derivados de los CDPS emitidos fente a los proyectos de inversión de donde se derivan los recursos. De lo anterior se debe corroborar que la matriz registre la totalidad de todos los contratos que se derivan de cada CDP, así como que se verifique que estos guarden correspondencia con el proyecto de inversión y que resultado arroja esta verificación.
Es preciso señalar que de acuerdo con la acción esta matriz deberá ser objeto de actualización continua durante la vigencia 2021, y que debe existir la relación total de los contratos, por lo cual se deberá conceptuar sobre la misma periódicamente y en especial al final de la vigencia, por lo cual se sugiere determinar  si se emitirán o se han emitido observaciones o alertas frente a los situaciones que se puedan evidenciar en la ejecución de esta actividad.
No obstante lo anterior, las acciones propuestas para el presente hallazgo tienen como fecha de finalización el 15 de diciembre de 2021, por lo cual la Oficina de Control Interno considera pertinente continuar con el seguimiento del presente hallazgo.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1 del comité de coordinación del sistema de control interno, llevada a cabo el 19 de enero de 2021.</t>
  </si>
  <si>
    <t xml:space="preserve">La Oficina de Control Interno considera que se dio cumplimiento a las tres (3) acciones propuestas para el presente hallazgo, dentro de lo que se resalta  la  actualización de los procedimientos que se encuentren alineados con el nuevo reglamento, por cuanto es con ello que los puntos de control adoptados empezarán a aplicarse al interior de la Entidad en busca de garantizar mayor articulación entre los procesos.
Desde la Vicepresidencia de Proyectos se ha manifestado que, con la entrada en operación del reglamento aprobado mediante acuerdo 010 de 2019, se ha dado mayor aplicación a los controles y criterios de índole jurídico, ambiental, técnico, financiero y social. Surtidas las etapas de evaluación y calificación propiamente dicha, se adelanta la revisión de Calidad de los datos, con el fin de garantizar que la información correspondiente a cada PIDAR es veraz y oportuna, para los efectos de implementación, seguimiento, control y supervisión. 
Adicionalmente a los soportes del cumplimiento de las acciones, la Oficina de Control Interno obtuvo documento a través del cual se detalló las distintas actividades realizadas y controles adoptados para buscar subsanar la causa del presente hallazgo, dentro de lo que se destaca: 
- la actualización de nueve (9) procedimientos encaminados a la implementación de mejoras y controles que permitan una mayor articulación entre las diferentes etapas que surte el proyecto y amplia la evaluación de factores necesarios para la implementación del mismo.
- el detalle del proceder con sus actividades más relevantes en el proceso de diagnóstico, estructuración, evaluación, cofinanciación y ejecución de un PIDAR.
Por otra parte, entre mayo y julo de 2021, la Oficina de Control Interno llevó a cabo auditoría al proceso de Implementación de Proyectos Integrales, dentro de lo cual evaluó un PIDAR cofinanciado a través de modalidad directa, evidenciando que si bien se realizaron ajustes al proyecto, los mismos se encuentran efectuados, documentos y justificados conforme a lo establecido procedimentalmente, sin afectación al objetivo del proyecto. Dichos resultados se sustentan en el informe de auditoría OCI-2021-014
</t>
  </si>
  <si>
    <t>Hallazgos cerrados en Informe de Seguimiento con corte a 30 de junio de 2021 (OCI-2021-016)</t>
  </si>
  <si>
    <t>Hallazgos cerrados en Informe de Seguimiento con corte a 31 de diciembre de 2020 (OCI-2021-004)</t>
  </si>
  <si>
    <t>INFORME DE AUDITORÍA “CGR”</t>
  </si>
  <si>
    <t>VIGENCIA AUDITADA</t>
  </si>
  <si>
    <t>TOTAL COMUNICADOS ADR</t>
  </si>
  <si>
    <t>VIGENTES (ABIERTOS)</t>
  </si>
  <si>
    <t>VENCIDO</t>
  </si>
  <si>
    <t>CUMPLIDO PENDIENTE EFECTIVIDAD</t>
  </si>
  <si>
    <t>VENCIDO CON EJECUCIÓN PARCIAL O NULA</t>
  </si>
  <si>
    <t>VENCE A 31 DIC-2020
(Ejecución parcial o nula)</t>
  </si>
  <si>
    <t>EJECUCIÓN AL 100%</t>
  </si>
  <si>
    <t>CANTIDAD HALLAZGOS</t>
  </si>
  <si>
    <t>CANTIDAD DE ACCIONES</t>
  </si>
  <si>
    <t>CANTIDAD ACCIONES</t>
  </si>
  <si>
    <t>% EJECUCIÓN HALLAZGOS</t>
  </si>
  <si>
    <t>% EJECUCIÓN ACCIONES</t>
  </si>
  <si>
    <t>CGR-CDSA Nº 759 – INCODER</t>
  </si>
  <si>
    <t xml:space="preserve">CGR-CDSA Nº 791 – INCODER </t>
  </si>
  <si>
    <t>Especial Río Ranchería</t>
  </si>
  <si>
    <t>CGR-CDMA N° 019</t>
  </si>
  <si>
    <t>Especial Triangulo Tolima</t>
  </si>
  <si>
    <t>CGR-CDSA N° 877</t>
  </si>
  <si>
    <t>2018 – 2019</t>
  </si>
  <si>
    <t>CGR-CDSA N° 887</t>
  </si>
  <si>
    <t>TOTAL</t>
  </si>
  <si>
    <t>VIGENTES (ABIERTOS)
para seguimiento</t>
  </si>
  <si>
    <t>VIGENTES (ABIERTOS)
a 30 de junio de 2021</t>
  </si>
  <si>
    <t>Acciones Cumplidas</t>
  </si>
  <si>
    <t>CGR-CDSA N° 913</t>
  </si>
  <si>
    <t>INCIDENCIA</t>
  </si>
  <si>
    <t>Hallazgo Administrativo, Con Incidencia Disciplinaria y Fiscal</t>
  </si>
  <si>
    <t>Hallazgo Administrativo, Con Incidencia Disciplinaria</t>
  </si>
  <si>
    <t>Hallazgo Administrativo</t>
  </si>
  <si>
    <t>Hallazgo Administrativo, Con Incidencia Disciplinaria y Penal</t>
  </si>
  <si>
    <t>Hallazgo Administrativo, Con Incidencia Disciplinaria e Indagación Preliminar</t>
  </si>
  <si>
    <t>Hallazgo Administrativo, Con Incidencia Disciplinaria y proceso Administrativo Sancionatorio</t>
  </si>
  <si>
    <t>Hallazgo Administrativo, Con Incidencia Disciplinaria, Fiscal y Penal</t>
  </si>
  <si>
    <t>Hallazgo Administrativo, Con Incidencia Disciplinaria y Otra Incidencia</t>
  </si>
  <si>
    <t>Hallazgo Administrativo, Con Incidencia Disciplinaria y Penal e Indagación Preliminar</t>
  </si>
  <si>
    <t>Hallazgo Administrativo con Indagación Preliminar</t>
  </si>
  <si>
    <t>La Vicepresidencia de Integración Produtiva suministró como soporte de la ejecución de la presente acción, 24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tal como lo inidica la acción y meta propuesta, de veintidós (22) visitas de verificación en sitio por parte de la supervisión y/o apoyo a la supervisión, con el fin de hacer seguimiento a la ejecución contractual. De esto se precisa que: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Siete (7) soportes no fueron tenidos en cuenta como avance frente a la acción, por cuanto cinco (5) de ellos no evidenciaban la participación de la ADR en las actividades ejecutadas, un documento (Acta seguimiento AOM Proyecto Triangulo Nov 2020) evidencia los mismos resultados de otra visita al mismo sitio, solo que con unos días de diferencia (Acta de seguimiento Triangulo Tolima  26 de noviembre 2020), y el soporte restante corresponde a una visita que se realizó con el fin de recaudar información para ser entregada dentro del cumplimiento de los compromisos establecidos en las diferentes acciones legales y constitucionales iniciadas por la comunidad contra la ADR, del cual no se observó que se realizaran actividades de seguimiento a un contrato o covenio.
Para más detalle de los informes recibidos, se cuenta con el documento "INFORME RELACIÓN DE SOPORTES DE VISITAS", el cual específica los contratos o convenios objetos de verificación en campo, las fechas y el objetivo de cada visita.</t>
  </si>
  <si>
    <t>La Oficina de Control Interno realizó una inspección a los soportes aportados para la presente acción, evidenciando que veintidós (22) de ellos sustentan el cumplimiento de la acción, evidenciando un avance del 61%.
Frente a los soportes esta Oficina considera que para tomar esta acción como un control efectivo, se debería soportar que, para los distintos contratos vigentes exista por lo menos una visita, bien sea del supervisor o del apoyo a la supervisión, para inspeccionar o hacer seguimiento frente a los aspectos de carácter técnico, administrativo, financiero, ambiental (si aplica) o de corroborar situaciones evidenciadas por las interventorías contratadas, lo cual repercute en generar alertas y tomar medidas oportunas.
La presente acción se encuentra dentro de términos de ejecución, por lo cual se cotinuará con su seguimiento.</t>
  </si>
  <si>
    <t xml:space="preserve">Teniendo en cuenta los correctivos que se realizaron fente a lo evidenciado por la CGR, una vez se soporte el cumplimiento de la acción, este podría darse por cerrado.
</t>
  </si>
  <si>
    <t>La Vicepresidencia de Integración Produtiva suministró como soporte de la ejecución de la presente acción, 24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tal como lo inidica la acción y meta propuesta, de veintidós (22) visitas de verificación en sitio por parte de la supervisión y/o apoyo a la supervisión, con el fin de hacer seguimiento a la ejecución contractual. De esto se precisa que: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Para más detalle de los informes recibidos, se cuenta con el documento "INFORME RELACIÓN DE SOPORTES DE VISITAS", el cual específica los contratos o convenios objetos de verificación en campo, las fechas y el objetivo de cada visita.</t>
  </si>
  <si>
    <t>La Oficina de Control Interno realizó una inspección a los soportes aportados para la presente acción, evidenciando que veintidós (22) de ellos sustentan el cumplimiento de la acción, evidenciando un avance del 61%.
Adicionalmente se observó que la Entidad tomó medidas correctivas frente a lo evidenciado por la CGR en cuanto a la devolución de rendimientos financieros, lo cual se soporta a través del informe de Final de Supervision del convenio
Frente a los soportes esta Oficina considera que para tomar esta acción como un control efectivo, se debería soportar que, para los distintos contratos vigentes exista por lo menos una visita, bien sea del supervisor o del apoyo a la supervisión, para inspeccionar o hacer seguimiento frente a los aspectos de carácter técnico, administrativo, financiero, ambiental (si aplica) o de corroborar situaciones evidenciadas por las interventorías contratadas, lo cual repercute en generar alertas y tomar medidas oportunas.
La presente acción se encuentra dentro de términos de ejecución, por lo cual se cotinuará con su seguimiento.</t>
  </si>
  <si>
    <r>
      <rPr>
        <sz val="8"/>
        <color theme="8"/>
        <rFont val="Calibri"/>
        <family val="2"/>
        <scheme val="minor"/>
      </rPr>
      <t xml:space="preserve">La Vicepresidencia de Integración Produtiva suministró como soporte de la ejecución de la presente acción, 24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tal como lo inidica la acción y meta propuesta, de veintidós (22) visitas de verificación en sitio por parte de la supervisión y/o apoyo a la supervisión, con el fin de hacer seguimiento a la ejecución contractual. De esto se precisa que: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Siete (7) soportes no fueron tenidos en cuenta como avance frente a la acción, por cuanto cinco (5) de ellos no evidenciaban la participación de la ADR en las actividades ejecutadas, un documento (Acta seguimiento AOM Proyecto Triangulo Nov 2020) evidencia los mismos resultados de otra visita al mismo sitio, solo que con unos días de diferencia (Acta de seguimiento Triangulo Tolima  26 de noviembre 2020), y el soporte restante corresponde a una visita que se realizó con el fin de recaudar información para ser entregada dentro del cumplimiento de los compromisos establecidos en las diferentes acciones legales y constitucionales iniciadas por la comunidad contra la ADR, del cual no se observó que se realizaran actividades de seguimiento a un contrato o covenio.
Para más detalle de los informes recibidos, se cuenta con el documento "INFORME RELACIÓN DE SOPORTES DE VISITAS", el cual específica los contratos o convenios objetos de verificación en campo, las fechas y el objetivo de cada visita.
</t>
    </r>
    <r>
      <rPr>
        <sz val="8"/>
        <rFont val="Calibri"/>
        <family val="2"/>
        <scheme val="minor"/>
      </rPr>
      <t xml:space="preserve">
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</si>
  <si>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permitiría determinar el cierre del presente hallazgo, razón por la cual se considera que se debe continuar con el seguimiento al mismo.
</t>
    </r>
    <r>
      <rPr>
        <sz val="8"/>
        <color theme="8"/>
        <rFont val="Calibri"/>
        <family val="2"/>
        <scheme val="minor"/>
      </rPr>
      <t xml:space="preserve">La Oficina de Control Interno realizó una inspección a los soportes aportados para la presente acción, evidenciando que veintidós (22) de ellos sustentan el cumplimiento de la acción, evidenciando un avance del 61%.
Frente a los soportes esta Oficina considera que para tomar esta acción como un control efectivo, se debería soportar que, para los distintos contratos vigentes exista por lo menos una visita, bien sea del supervisor o del apoyo a la supervisión, para inspeccionar o hacer seguimiento frente a los aspectos de carácter técnico, administrativo, financiero, ambiental (si aplica) o de corroborar situaciones evidenciadas por las interventorías contratadas, lo cual repercute en generar alertas y tomar medidas oportunas.
La presente acción se encuentra dentro de términos de ejecución, por lo cual se cotinuará con su seguimiento.
</t>
    </r>
    <r>
      <rPr>
        <sz val="8"/>
        <rFont val="Calibri"/>
        <family val="2"/>
        <scheme val="minor"/>
      </rPr>
      <t xml:space="preserve">
</t>
    </r>
  </si>
  <si>
    <r>
      <t xml:space="preserve">La Oficina de Control Interno realizó una inspección a los soportes aportados para la presente acción, evidenciando que veintidós (22) de ellos sustentan el cumplimiento de la acción, evidenciando un avance del 61%.
Frente a los soportes esta Oficina considera que para tomar esta acción como un control efectivo, se debería soportar que, para los distintos contratos vigentes exista por lo menos una visita, bien sea del supervisor o del apoyo a la supervisión, para inspeccionar o hacer seguimiento frente a los aspectos de carácter técnico, administrativo, financiero, ambiental (si aplica) o de corroborar situaciones evidenciadas por las interventorías contratadas, lo cual repercute en generar alertas y tomar medidas oportunas.
</t>
    </r>
    <r>
      <rPr>
        <sz val="8"/>
        <color rgb="FFFF0000"/>
        <rFont val="Calibri"/>
        <family val="2"/>
        <scheme val="minor"/>
      </rPr>
      <t>Por otra parte, No es claro como esta acción ataca la cuasa definida como "Falta de Planificación ejecución recursos presupuestales", teniendo en cuenta que el hallazgo indica que se entrgaron el 100% de los recursos sin ejecución del contrato y que la ejecución de contraro sobre pasó lo estimado contractualmente (estudis prevos)</t>
    </r>
    <r>
      <rPr>
        <sz val="8"/>
        <color rgb="FF0070C0"/>
        <rFont val="Calibri"/>
        <family val="2"/>
        <scheme val="minor"/>
      </rPr>
      <t xml:space="preserve">
La presente acción se encuentra dentro de términos de ejecución, por lo cual se cotinuará con su seguimiento.</t>
    </r>
  </si>
  <si>
    <t>Podemos justificar y soportar que en la actualidad se cuentan con los soportes que evidencian los avances técnicos de los proyectos de ADT y de los contratos de obra que existan vigentes frente a ellos?</t>
  </si>
  <si>
    <t>Con qué controles cuenta la ADR frente a incumplimientos contractuales? Se cuenta con soportes de la aplicación de estos controles?</t>
  </si>
  <si>
    <t>Se cuenta con soportes de la validación del cumplimiento de obligaciones contractuales por parte del supervisor frente a las Interventorías</t>
  </si>
  <si>
    <t xml:space="preserve">Teniendo sen cuenta que en seguimientos anteriores se indicó que Este contrato no fue subrogado a la ADR en el momento de la Liquidación del INCODER, lo que dificulta cualquier acción de mejora, y su efectividad, se requiere contar con el soporte de esta afimación a efectos de analizarlo y poder con ello sustentar el cierre del hallazgo.
Por otra parte, como podemos sustentar la existencia y aplicación de controles relacionados con el seguimiento al cumplimiento de las obligaciones contractuales así como al debido control de los productos entregados </t>
  </si>
  <si>
    <t>Frente a este hallazgo, que se traduce en mayores valores pagados por falta de mayor rigurosidad en la evaluación jurídica y financiera de los pliegos de condiciones, que controles tiene la ADR para evitar su reiteración e indicar y soportar como se ejecutan</t>
  </si>
  <si>
    <t>Que controles se tienen frente a los pagos anticipados en la ADR? Como se sustenta su aplicación?
Se puede sustentar que se corrigió el incumplimiento evidenciado frente al  Contrato de Obra No. 962 de 2015?</t>
  </si>
  <si>
    <t>Que controles se tienen en la ADR para el desemboloso de recursos ? Justificar y soportar la aplicación de los mismos</t>
  </si>
  <si>
    <t>Frente a la devolución de rendimientos fnancieros, se debe esclarecer las actividades y gestiones que se han emprendido en la ADR para dar cumplimiento a esta actividad.</t>
  </si>
  <si>
    <t>No es claro como esta acción ataca la cuasa definida como "Falta de Planificación ejecución recursos presupuestales", teniendo en cuenta que el hallazgo indica que se entrgaron el 100% de los recursos sin ejecución del contrato y que la ejecución de contraro sobre pasó lo estimado contractualmente (estudis prevos)
Este hallazgo es derivadod de convenios suscritos con FAO y UNODC, de lo cual no se tiene soportes de seguimiento en campo de dicho convenios.</t>
  </si>
  <si>
    <t>Se sugiere remitirse al informe para precisar con más detalle como es posible sustentar la efectividad de las acciones ejecutadas.</t>
  </si>
  <si>
    <t>COMENTARIOS</t>
  </si>
  <si>
    <t>En términos generales es viable buscar validar la efectividad a tráves de controles relacionados con el seguimiento y control de la supervisión para los pagos, de acuerdo con lo establecido contractualmente.</t>
  </si>
  <si>
    <t xml:space="preserve">El proyecto 187 de 2019 llamado “Fortalecimiento a la producción integral y sostenible de café en asocio con aguacate como sombrío, aplicando buenas prácticas agrícolas de cosecha y postcosecha de acuerdo con estándares de calidad nacional a 46 familias del municipio del Tambo”, fue aprobado mediante la Resolución 825 de 2019.  </t>
  </si>
  <si>
    <t>Pese a que la entrega fue efectiva, los resultados no se ha podido obtener ya que ADR no ha cumplido con el proceso de instalación se tiene pendiente de realizar tanto la instalación como el acompañamiento del uso apropiado de los tanques tina</t>
  </si>
  <si>
    <t>11). CGR-CDSA N° 917</t>
  </si>
  <si>
    <t>ESPECIAL PIDAR NARIÑO</t>
  </si>
  <si>
    <t xml:space="preserve">Elaboración conjunta con la organización del cronograma de actividades para ejecución en cada uno de los predios de los beneficiarios del PIDAR </t>
  </si>
  <si>
    <t>Mesa de trabajo en el que se costruye el "cronograma de actividades" para la instalación y la capacitación a los beneficiarios para el buen uso de los equipos.</t>
  </si>
  <si>
    <t xml:space="preserve">Ejecución del cronograma de actividades en cada uno de los predios de los beneficiarios del PIDAR </t>
  </si>
  <si>
    <t>Visitas a los predios de beneficiarios para efectuar la Instalación de los tanques tina y brindar la capacitación para su buen uso, realizadas por los profesionales de aistencia técnica</t>
  </si>
  <si>
    <t>Seguimiento al cumplimiento del cronograma establecido para la instalación de los tanques tina y la capacitación para el uso efectivo de los equipos</t>
  </si>
  <si>
    <t xml:space="preserve">Revisión mensual en CGTL conjunta cn supervisión UTT y organización del informe técnico de visitas, elaboradas por los profesionales de asisitencia técnica de la organización </t>
  </si>
  <si>
    <t>Efectuar 12 visitas aleatorias  por parte de la supervisión y apoyo del nivel central al seguimiento para verificación en campo de las actividades ejecutadas</t>
  </si>
  <si>
    <t>Realizar ajustes en el formato F-IMP-006 Seguimiento a la implementación   con el fin de diligenciar el cronograma de actividades que permita la oportuna y efectiva descripción de la información de la ejecución de los PIDAR</t>
  </si>
  <si>
    <t>Revisar, ajustar y aprobar el formato en su hoja de  cronograma de seguimiento a la ejecución de los PIDAR, en el que se relacionen todas las actividades en el marco de la ejecución de las fases, administrativa, contractual, de implementación y de cierre</t>
  </si>
  <si>
    <t>Ajustes al documento "PROCEDIMIENTO -EJECUCIÓN DE LOS PROYECTOS INTEGRALES DE DESARROLLO AGROPECUARIO Y RURAL CON ENFOQUE TERRITORIAL A TRAVÉS DE
MODALIDAD DIRECTA" Cód. PR-IMP-002 en el que se describen las actividades que se deberán ejecutar para garatizar la correcta ejecución de los PIDAR</t>
  </si>
  <si>
    <t>Mesas de trabajo del equipo de ejecución directa de la DAAP y la VIP   para revisar, ajustar y presentar para aprobación el formato elaborado</t>
  </si>
  <si>
    <t>Socialización del formato F-IMP-006 Seguimiento a la Implementación ajustado y del Procedimiento  PR-IMP-002 Procedimiento de ejecución de los PIDAR</t>
  </si>
  <si>
    <t>Brindar capacitación a los supervisores del PIDAR sobre el alcance del procedimientos y diligenciamiento del formato</t>
  </si>
  <si>
    <t>Actualización conjunta con el cooperante FAO del Plan Operativo de Actividades de actividades para ejecución del PIDAR</t>
  </si>
  <si>
    <t>Mesa de trabajo en la que se actualiza Plan Operatvo de Actividades</t>
  </si>
  <si>
    <t xml:space="preserve">Ejecución del Plan Operativo  de actividades del PIDAR </t>
  </si>
  <si>
    <t>Realizar al menos 2 visitas a los predios de los beneficiarios para hacer seguimiento a la implementación</t>
  </si>
  <si>
    <t xml:space="preserve">Revisar el procedimiento de seguimiento y control a los PIDAR, e implementar las conclusiones de la revision </t>
  </si>
  <si>
    <t>Realizar mesas de trabajo para revisar  el procedimiento de seguimiento y control a los PIDAR,  determinando las conclusiones obtenidas en la mesas de trabajo e mplementadolas.</t>
  </si>
  <si>
    <t>Seguimiento al cumplimiento del Plan Operativo de Actividades Actualizado</t>
  </si>
  <si>
    <t>Revisión mensual conjunta en el marco del CTGL  y Comité de Gestión con Cooperante FAO</t>
  </si>
  <si>
    <t>Dejar establecido el uso de los rendiminentos finaniceros que se generan en los memorandos de acuerdo ejecutados por parte de la UNODC</t>
  </si>
  <si>
    <t>Pronunciamiento ante la UNODC por parte del supervisor de convenio sobre  la inclusión de la cláusula en los memorandos de acuerdo sobre el uso que se debe de dar a los rendimientos financieros que se generen</t>
  </si>
  <si>
    <t>Realizar un reunion general de capacitacion para indicar los soportes que establecidos en los procedimientos de ejecución, asi como indicar la forma en que se realiza el cargue de los mismos</t>
  </si>
  <si>
    <t xml:space="preserve">Una capacitacion en donde se indique la documentacion a cargar de los proyectos en ejecución, se fortalecerá  el cargue de los mismos ( instructivo, circulares ) y  se presente el cronograma de las mesas a desarrollas en cada UTT
</t>
  </si>
  <si>
    <t xml:space="preserve">Realizar mesas de revisión documental  de acuerdo a los soportes establecidos en los procedimientos de ejecución  y el fortalecimiento del cargue de los mismos, identificando los compromisos para posterior seguimiento </t>
  </si>
  <si>
    <t xml:space="preserve">14 Mesas de trabajo una por cada Unidades Técnicas Territoriales, (con su acta)en donde se revisen  los proyectos en ejecución a  cargo, se fortalecerá  el cargue de los mismos ( instructivo, circulares ) y  los compromisos  para subsanar cualquier debilidad identificada
</t>
  </si>
  <si>
    <t>Los proyectos a ejecutarse mediante las resoluciones expedidas en el 2020 descritas en el cuadro, tienen asignados sus recursos de la vigencia 2020, sin embargo, reportan un avance técnico y administrativo que no sobrepasa el 20%en ninguno de los casos; se reporta un avance financiero del 0% para las 7 resoluciones</t>
  </si>
  <si>
    <t xml:space="preserve"> Se evidencia que no existe un cronograma detallado de actividades mensuales que permita el seguimiento y control consistente de los demás procesos, donde se pueda verificar las acciones a desarrollar a lo largo de la ejecución del proyecto.</t>
  </si>
  <si>
    <t xml:space="preserve">La resolución 458 del 16 de julio de 2019, de cooperación con la Organización de las Naciones Unidas para la Alimentación y la Agricultura- FAO, cuyo objeto es Mejorar la calidad de vida de 60 núcleos familiares reporta un avance del 25% </t>
  </si>
  <si>
    <t>Pese a haber iniciado el proceso de contratación para la adquisición de insumos, se presentan demoras en el cumplimiento de las actividades</t>
  </si>
  <si>
    <t>En la revisión de extractos bancarios de junio de 2020 - abril de 2021 presenta un saldo con corte a 30 de abril, por valor de $1.236.784.331.05 y se presentan rendimientos financieros por valor de $87.565.57</t>
  </si>
  <si>
    <t>No se tiene claridad del destino de los rendimientos financieros en los memorandos de acuerdo dentro de la ejecucion del convenio de cooperacion internacional con la UNODC</t>
  </si>
  <si>
    <t>Gestión Documental la entidad subsanó parte de la observación sin embrago, en el proceso de auditoría se observó que esto fue insuficiente, por cuanto no se realizó un barrido general a todos los documentos cargados al aplicativo Sharepoint</t>
  </si>
  <si>
    <t xml:space="preserve">Falta revisar soportes documentales antes de ser subidos en  la herramienta Share point, desconocimiento de las normas generales de gestión documental y reconocer la importancia del repositorio documental, para el seguimiento de los PIDAR </t>
  </si>
  <si>
    <t xml:space="preserve">Acta de reunión donde se costruye y se incluye el cronograma de actividades     </t>
  </si>
  <si>
    <t xml:space="preserve">Formato de visita que incluye el  registro fotográfico establecido por la organización y firmado por el  profesional de asistencia técnica, el beneficiario y el Representante Legal de la organización </t>
  </si>
  <si>
    <t>Acta mensual  de reunión del CGTL  que contiene los Informes con sus respectivos soportes (Actas de visitas) firmados y avalados por la supervisión del PIDAR</t>
  </si>
  <si>
    <t>Informe Comisión</t>
  </si>
  <si>
    <t xml:space="preserve"> Formatos F-IMP-006  ajustado, aprobado y cargado en aplicativo Isolucion </t>
  </si>
  <si>
    <t xml:space="preserve">Procedimiento PR-IMP-002 ajustado en general y puntualmente en el numeral "Desarrollo", aprobado y cargado en el  aplicativo isolucion </t>
  </si>
  <si>
    <t>Listado de asistencia a la  capacitación</t>
  </si>
  <si>
    <t>Plan Operativo de Actividades actualizado</t>
  </si>
  <si>
    <t>Formato de seguimiento a la implementación (F-IMP-010) que incluye el  registro fotográfico,  y el informe de comisión</t>
  </si>
  <si>
    <t>Informe emitido por la Vicepresidencia de Proyectos que indique las mesas de trabajo desarrolladas, las conclusiones obtenidas y las acciones implementadas entorno a las conclusiones determinadas</t>
  </si>
  <si>
    <t>Acta de reunión que contiene los soportes de cumplimiento (Actas de entrega)</t>
  </si>
  <si>
    <t xml:space="preserve">Un oficio dirigido a la UNOD por parte del supervisor del convenio de cooperacion </t>
  </si>
  <si>
    <t>Video de la capacitacion</t>
  </si>
  <si>
    <t xml:space="preserve"> Acta de reunión por UTT de la mesa documental</t>
  </si>
  <si>
    <t>La presente acción corresponde al plan de mejoramiento reportado por la ADR el 7 de julio de 2021, en virtud de los hallazgos formulados por la Contraloría General de la República en el marco de la auditoría especial a PIDAR que se ejecutan en el departamento de Nariño.
Por lo anterior la misma no presenta avances en el presente seguimiento.</t>
  </si>
  <si>
    <t>CGR-CDSA N° 917</t>
  </si>
  <si>
    <t>Especial PIDAR Nariño</t>
  </si>
  <si>
    <t>Oficina de Planeación
Secretaría General</t>
  </si>
  <si>
    <t xml:space="preserve">En atención a que el procedimiento estructurado para: "Establecer la metodología para la adquisición de predios, franjas de terreno  y mejoras de propiedad particular o de entidades públicas para la construcción, rehabilitación, ampliación o complementación de obras de infraestructura, destinadas al riego, drenaje o protección contra inundaciones y otros usos, cuando se requieran para la ejecución y desarrollo de los proyectos de adecuación de tierras en el marco de la debida prestación del servicio público de Adecuación de Tierras", ya tenia un nivel de avance importante, se instalaron mesas de trabajo con Secretaría General, la Oficina Jurídica, Vicepresidencia de Integración Productiva, Vicepresidencia de Gestión Contractual y la Dirección de Adecuación de Tierras, con el fin de conciliar los roles y responsabilidades dentro del procedimiento; así mismo, establecer los puntos de control que los intervinientes consideraran necesarios. Lo anterior, se hacia necesario, teniendo en cuenta que de conformidad con el Decreto 2364 de 2015, no existen competencias claras frente a las responsabilidades relacionadas con el tema de adquisición de bienes inmuebles o mejoras.  
Para este efecto, en los meses de julio y agosto, se instalaron las respectivas mesas de concertación, en las cuales, de conformidad con sus funciones establecidas para cada una de las dependencias, a la luz del Decreto 2364 de 2015, se identificó que en el numeral 11 del art. 28 se establecen a cargo de la Secretaría General la siguiente obligación: 
“11. Dirigir, coordinar, controlar y evaluar las actividades relacionadas con la adquisición, almacenamiento, custodia, distribución de bienes muebles e inmuebles necesarios para el normal funcionamiento de la Agencia, velando porque se cumplan las normas vigentes materias.” 
Así las cosas, se remitió a Secretaría General el procedimiento en cuestión, el cual está finiquitado, y se encuentra pendiente de socialización con las áreas involucradas, por lo cual una vez este se encuentre debidamente socializado y concertado, se procederá a iniciar las gestiones con el área de Planeación de la Entidad para su incorporación en el sistema de gestión de Calidad de la Agencia.  </t>
  </si>
  <si>
    <r>
      <t xml:space="preserve">La Oficina de Control Interno evidenció que en el marco del contrato  225 de 2016 suscrito entre la ADR y FINDETER, esta última Entidad suscribió los contratos de consultoría e Interventoría para adelantar la actualización de estudios y diseños del proyecto estratégico de adecuación de tierras Río Ranchería (La Guajira), cuyos objetos específicos son los siguientes:
</t>
    </r>
    <r>
      <rPr>
        <b/>
        <sz val="8"/>
        <rFont val="Calibri"/>
        <family val="2"/>
        <scheme val="minor"/>
      </rPr>
      <t>Contrato 68573-002-2021:</t>
    </r>
    <r>
      <rPr>
        <sz val="8"/>
        <rFont val="Calibri"/>
        <family val="2"/>
        <scheme val="minor"/>
      </rPr>
      <t xml:space="preserve"> contratar: “LA INTERVENTORÍA INTEGRAL (TÉCNICA, ADMINISTRATIVA, FINANCIERA, CONTABLE, AMBIENTAL, SOCIAL Y JURÍDICA) A LA “VERIFICACIÓN, COMPLEMENTACIÓN, ACTUALIZACIÓN Y ELABORACIÓN DE ESTUDIOS Y DISEÑOS DETALLADOS PARA LA CULMINACIÓN DEL PROYECTO ESTRATÉGICO DE ADECUACIÓN DE TIERRAS DE GRAN ESCALA DEL RIO RANCHERÍA, DEPARTAMENTO DE LA GUAJIRA.” 
</t>
    </r>
    <r>
      <rPr>
        <b/>
        <sz val="8"/>
        <rFont val="Calibri"/>
        <family val="2"/>
        <scheme val="minor"/>
      </rPr>
      <t xml:space="preserve">Contrato 68573-001-2021: </t>
    </r>
    <r>
      <rPr>
        <sz val="8"/>
        <rFont val="Calibri"/>
        <family val="2"/>
        <scheme val="minor"/>
      </rPr>
      <t>Contratar la "VERIFICACIÓN, COMPLEMENTACIÓN, ACTUALIZACIÓN Y ELABORACIÓN DE ESTUDIOS Y DISEÑOS DETALLADOS PARA LA CULMINACIÓN DEL PROYECTO ESTRATÉGICO DE ADECUACIÓN DE TIERRAS DE GRAN ESCALA DEL RIO RANCHERÍA, DEPARTAMENTO DE LA GUAJIRA".
Si bien se ha avanzado frente a la acción propuesta (estudios y diseños actualizados), es de tener presente que el objetivo final es contar con estos instrumentos / documentos, por lo cual se debe continuar con el seguimiento a la presente acción, la cual se encuentra dentro de términos de ejecución.</t>
    </r>
  </si>
  <si>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se informó que el 20 de enero de 2021 se adjudicaron los contratos de consultoría e interventoría para adelantar la actualización de estudios y diseños del proyecto estratégico de adecuación de tierras Triángulo Tolima. Los contratos se suscribieron los días 3 y 4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Triángulo del Tolima inició hasta el 09 de abril de 2021. A la fecha, se avanzó con la revisión de la información existente del proyecto. Se suspendieron los contratos de la consultoría, inicialmente, por 15 días, por orden público en la zona, a partir del 18 de mayo de 2021, de lo cual se allegó soporte de avances presentados al respeto a 31 de mayo de 2021.
En octubre de 2021 se informó que se continúa con la ejecución de la actualización de los estudios y diseños del proyecto Triángulo del Tolima, presentando un avance del 48,34%, correspondiente a los estudios de Factibilidad.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</si>
  <si>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r>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t>
    </r>
    <r>
      <rPr>
        <i/>
        <sz val="8"/>
        <rFont val="Calibri"/>
        <family val="2"/>
        <scheme val="minor"/>
      </rPr>
      <t xml:space="preserve"> "Actualmente se encuentran en ejecución la actualización de los estudios y diseños del Proyecto Tesalia - Paicol. Se adelantan los estudios básicos de la Fase I (agrología, catastro, topografía, aforos y muestras de agua, geotecnia, climatología, meteorología, hidrología y disponibilidad hídrica, aspectos socioeconómicos). Se tiene un avance del 20% de ejecución, de la Fase I, lo que representa un avance del 13% de la totalidad de los trabajos"</t>
    </r>
    <r>
      <rPr>
        <sz val="8"/>
        <rFont val="Calibri"/>
        <family val="2"/>
        <scheme val="minor"/>
      </rPr>
      <t>, no obstante no se allegó soporte de esta afirmación.
En junio de 2021 se informó que, para efectos del presente corte, la actualización de los estudios y diseños del Proyecto Tesalia - Paicol iniciaron el 11 de diciembre de 2020. A la fecha, se avanza con la ejecución de los estudios básicos de la Factibilidad, de lo cual se aportó informe de avance a 31 de mayo de 2021.
En octubre de 2021 se informó que Se continúa con la ejecución de la actualización de los estudios y diseños del proyecto Tesalia - Paicol (Huila), presentando un avance del 93%, correspondiente a los estudios de Factibilidad.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r>
  </si>
  <si>
    <t xml:space="preserve">Por parte de los responsables de la acción, se informó que en abril de 2021, se actualizó el procedimiento PR-ADT-004 del proceso de adecuación de tierras, en lo referente a la actualización del RGU de los distritos de la ADR, definiéndose el paso a paso de este proceso. </t>
  </si>
  <si>
    <t>11). CGR-CDSA N° 913</t>
  </si>
  <si>
    <t>12). CGR-CDSA N° 917</t>
  </si>
  <si>
    <t>Hallazgo Seguimiento Derecho de petición</t>
  </si>
  <si>
    <t>N/A</t>
  </si>
  <si>
    <t xml:space="preserve">Auditoría Especial al Fondo Colombia en Paz (Programas PDET)
</t>
  </si>
  <si>
    <t>2019-2020</t>
  </si>
  <si>
    <t>13.) Especial Derecho de Petición</t>
  </si>
  <si>
    <t>Mesas trimestrales de seguimiento con cada UTT para verificar el cumplimiento de las obligaciones como apoyo a supervisión territorial</t>
  </si>
  <si>
    <t>Oficio dirigido al cooperante</t>
  </si>
  <si>
    <t>Acta de mesa de trabajo  por UTT</t>
  </si>
  <si>
    <t>Informe bimestral de los apoyos a la supervisión remitido al supervisor en el que se indique la labor desarrollada, las debilidades encontradas y los posibles correctivos</t>
  </si>
  <si>
    <t>Acta de mesa de trabajo  por UTT, que evidencie el avance y los ajustes realizados en el trimestre.</t>
  </si>
  <si>
    <t>La CGR en la revisión de 11 PIDAR que responderían a la atención de 13 iniciativas de los PATR´s se evidencia que presentan un avance del 38,8% en promedio. Desde la emisión de las resoluciones a la fecha de revisión han pasado en promedio 538 días sin que presenten la totalidad de las acciones ejecutadas. Costos superiores y se presentan inconformidades por parte de las comunidades</t>
  </si>
  <si>
    <t xml:space="preserve">Demoras en el inicio de ejecución técnica del PIDAR, por prolongados tiempos en  la etapa administrativa y causas externas, que conllevaron a tener retrasos en la ejecución de los PIDAR
</t>
  </si>
  <si>
    <t>Necesidades y requerimientos técnicos no previstas en la estructuración de los PIDAR</t>
  </si>
  <si>
    <t>1/7</t>
  </si>
  <si>
    <t>2/7</t>
  </si>
  <si>
    <t>3/7</t>
  </si>
  <si>
    <t>4/7</t>
  </si>
  <si>
    <t>5/7</t>
  </si>
  <si>
    <t>6/7</t>
  </si>
  <si>
    <t>7/7</t>
  </si>
  <si>
    <t>Realizar diagnóstico frente al estado actual de los PIDAR auditados</t>
  </si>
  <si>
    <t>Realizar diagnóstico de los 11 PIDAR auditados por la CGR con (Resoluciones 255/2020; 257/2020; 373/2020; 822/2019; 821/2019; 464/2019; 463/2019; 458/2019;  880/2019; 997/2019; 806/2019), por parte de los apoyos a la supervisión, supervisores, equipo técnico y UTT</t>
  </si>
  <si>
    <t>Realizar plan de acción de conformidad con lo establecido en el diagnóstico</t>
  </si>
  <si>
    <t>Elaborar el plan de acción cada uno de los 11 PIDAR auditados por la CGR con (Resoluciones 255/2020; 257/2020; 373/2020; 822/2019; 821/2019; 464/2019; 463/2019; 458/2019;  880/2019; 997/2019; 806/2019), por parte de los apoyos a la supervisión, supervisores, equipo técnico y UTT</t>
  </si>
  <si>
    <t>Realizar el seguimiento al plan de acción definido en el diagnóstico de los PIDAR auditados</t>
  </si>
  <si>
    <t>Realizar dos seguimientos al plan de acción por UTT, por parte de los apoyos a la supervisión, supervisores, equipo técnico y UTT</t>
  </si>
  <si>
    <t>Culminar la ejecución de los 11 PIDAR auditados</t>
  </si>
  <si>
    <t>Elaborar el respectivo documento que certifique la culminación de la ejecución de los PIDAR auditados</t>
  </si>
  <si>
    <t>Realizar seguimiento mensual a la ejecución de los PIDAR cofinanciados por UNODC, FAO y Ejecución Directa</t>
  </si>
  <si>
    <t>Realizar seguimiento mensual a la ejecución y cierre de los PIDAR y los compromisos definidos en reuniones anteriores para los PIDAR cofinanciados por UNODC, FAO y Ejecución Directa, por parte de los apoyos a la supervisión, supervisores, equipo técnico y UTT.</t>
  </si>
  <si>
    <t>Complementar los requisitos técnicos a tener presenten en la estructuración del PIDAR</t>
  </si>
  <si>
    <t>Realizar ajustes en el procedimiento de estructuración de PIDAR, con el fin de complementar la etapa administrativa y los requisitos técnicos a tener presentes en la estructuración del PIDAR, por parte del equipo técnico de la Dirección de Acceso a Activos Productivos y UTTs</t>
  </si>
  <si>
    <t>Socializar los ajustes realizados al procedimiento de Estructuración de PIDAR</t>
  </si>
  <si>
    <t>Capacitar a las UTT con respecto al ajuste del procedimiento de Estructuración de PIDAR, para dejar capacidad instalada respecto de la ejecución de los recursos de cada PIDAR, por parte del equipo técnico de la Dirección de Acceso a Activos Productivos</t>
  </si>
  <si>
    <t>Acta de reunión por cada UTT que tiene a cargo los PIDAR</t>
  </si>
  <si>
    <t>Plan de acción por cada UTT que tiene a cargo los PIDAR</t>
  </si>
  <si>
    <t>Informes de cierre de los 11 PIDAR auditados</t>
  </si>
  <si>
    <t>Acta de reunión mensual por modalidad de ejecución</t>
  </si>
  <si>
    <t xml:space="preserve">La Vicepresidencia de integración Productiva presentó informe de monitoreo de calidad de agua ejecutado por la firma AMBIENCIQ presentado en agosto de 2021.
De lo anterior, se obtuvo como evidencia informe denominado "ESTUDIO DE CALIDAD FISICOQUÍMICA, MICROBIOLÓGICA E HIDROBIOLÓGICA DE AGUA SUPERFICIAL DEL PROYECTO DISTRITO DE RIEGO TRIÁNGULO DEL TOLIMA" de agosto 2021.
Al respecto se indicó que el informe se recibió a través del operador del contrato de administración, operación y mantenimiento de Triangulo del Tolima (OR CONTRSTRUCCIONES E INGENIERIA SAS) en desarrollo del contrato 4972021, empresa que para el respectivo cumplimiento contrato a AMBIENCIQ para que realizara el monitoreo a la calidad del agua del Triángulo del Tolima.
Los monitoreos generan un reporte que se le remite a la autoridad ambiental, siendo en este caso CORTOLIMA la que de ser el caso dados los resultados señala las acciones a adelantar.
Es pertinente indicar adicionalmente que la ADR ha adelantado acciones en favor de la calidad del agua, tales como:
Corte y apeo en el embalse de Zanja Honda en las 83,5 hectáreas del embalse.
Limpieza periódica a la superficie del embalse
Puesta en marcha de la válvula de descarga de fondo Howell Bunger en el embales.
La operación del limpia aperturando las 6 compuertas de liberación de sedimentos de la bocatoma sobre el rio Saldaña una vez por semana.
El retiro periódico de algas filamentosas de los 4 canales de distribución.
La operación y limpieza del excluso de sedimentos una vez por semana.   </t>
  </si>
  <si>
    <t>Avaluó de la estructura y maquinaria del distritos  de riego de Tesalia paicol</t>
  </si>
  <si>
    <t>Recopilar la información necesaria, que permita obtener los términos de referencia para la formulación de los Programas de Uso Eficiente y Ahorro del Agua para los Distritos de pequeña escala, de propiedad de la ADR.</t>
  </si>
  <si>
    <t>Solicitar a las Autoridades Ambientales competentes los términos de referencia para la formulación de los Programas de Uso Eficiente y Ahorro del Agua para los Distritos de pequeña escala, de propiedad de la ADR.</t>
  </si>
  <si>
    <t>Fortalecer la asesoría a las asociaciones de usuarios para la administración, operación y conservación de distritos</t>
  </si>
  <si>
    <t>Apoyar a las Asociaciones en la formulación de los Planes de Ahorro y Uso Eficiente del Agua en los distritos de pequeña escala, propiedad de la ADR.</t>
  </si>
  <si>
    <t>Fortalecer el acompañamiento a las asociaciones de usuarios para la administración, operación y conservación de distritos</t>
  </si>
  <si>
    <t>Realizar seguimiento a la Asociaciones en el avance de la formulación de los Planes de Ahorro y Uso Eficiente del Agua en los distritos de pequeña escala, propiedad de la ADR.</t>
  </si>
  <si>
    <t>Respuesta oficializada y/o documento de términos de referencia emitidos por la Autoridad Ambiental</t>
  </si>
  <si>
    <t>Solicitud de información del estado actual del Distrito en términos ambientales y Capacitación para socializar términos de referencia para la formulación de PUEAA</t>
  </si>
  <si>
    <t>Mesa de trabajo y/o documento de avance en la formulación del PUEAA</t>
  </si>
  <si>
    <t>En relación con los contratos de obra para la rehabilitación de los distritos de adecuación de tierras, y de AOM de Proyectos de distrito de adecuación de tierras, en el componente de monto agotable, se propone para la vigencia 2022 incorporar en todos no solo la definición por parte de la Agencia de la necesidad frente al componente del alcance de la obra y sus cantidades, si no que esta debe ser validada y aterrizada a través de un diagnóstico</t>
  </si>
  <si>
    <t>diagnóstico, documento que será un producto y que para efectos de su pago deberá estar validado por el interventor</t>
  </si>
  <si>
    <t>En relación con la construcción de distritos nuevos, se establece que los estudios y diseños que sirven de soporte para la contratación de dicha contratación debe estar validada por el grupo de pre inversión de la Dirección de adecuación de tierras en cada uno de sus componentes</t>
  </si>
  <si>
    <t>Para la construcción de distritos nuevos, se establece que los estudios y diseños que sirven de soporte para la contratación de dicha contratación debe estar validada por el grupo de pre inversión de la Dirección de adecuación de tierras en cada uno de sus componentes</t>
  </si>
  <si>
    <t xml:space="preserve"> Un informe escrito por el líder de la DAT en el que se indiquen los procesos de obra y los respectivos  diagnostico </t>
  </si>
  <si>
    <t xml:space="preserve"> Un informe escrito por el líder de la DAT en el que se indique la validación realizada durante la vigencia 2022 por el grupo de pre inversión de la Dirección de adecuación de tierras en cada uno de sus componentes</t>
  </si>
  <si>
    <t>El presente hallazgo fue objeto de modificación de sus acciones, lo cual fue aprobado en la sesión 05-2021 del comité de coordinación del sistema de control interno.</t>
  </si>
  <si>
    <r>
      <t>La Vicepresidencia de Integración Productiva manifestó que el proyecto se encuentra en etapa de transición, está en administración por la ADR. A través del Contrato de Obra No.559 de 2019, se inició la ejecución de obras de mantenimiento de la infraestructura construida: obras de control de erosión aguas arriba de la bocatoma y demás obras complementarias., por un valor estimado e $4.243 millones.
Se señaló que durante 2021 se continuó la ejecución del Contrato 559 de 2019, con el marco del cual se ejecutan obras de protección de orillas mediante la construcción de gaviones del lado de la dársena o talud del Cauca aguas arriba de la bocatoma del proyecto. A la fecha, presenta</t>
    </r>
    <r>
      <rPr>
        <u/>
        <sz val="8"/>
        <rFont val="Calibri"/>
        <family val="2"/>
        <scheme val="minor"/>
      </rPr>
      <t xml:space="preserve"> un avance del 98%.</t>
    </r>
    <r>
      <rPr>
        <sz val="8"/>
        <rFont val="Calibri"/>
        <family val="2"/>
        <scheme val="minor"/>
      </rPr>
      <t xml:space="preserve">
Se allegó copia del contrato N° 559 de 2019 y n Acta Parcial de Obra No. 8 del 27 de noviembre de 2021.
Posteriormente se allegó copia del Oficio 20213610039352 del 22 de junio de 2021, dirigido al representante legal de Consorcio Tesalia 2014, cuyo asunto fue "Requerimiento Técnico sobre Construcciones de Canales del Contrato de obra N° 934 de 2014 - Proyecto Tesalia Paicol.</t>
    </r>
  </si>
  <si>
    <t>La Oficina de Control Interno observó que desde la Vicepresidencia de Integración Productiva se realizaron seis (6) solicitudes de información a través de correo electrónico, dirigidas a las asociaciones de Distritos de Adecuación de tierras de ASODISRIEGO, ASOELMOLINO, ASOJUANIA, ASOSANISIDRO, ASOULLOA y ASOVILLANUEVA, enfocadas en obtener información del estado actual del Distrito en materia ambiental y de manejo del recurso hídrico, para brindar acompañamiento en la formulación de Programas de Uso Eﬁciente y Ahorro del Agua - PUEAA.</t>
  </si>
  <si>
    <t>La Vicepresidencia de integración Productiva allegó copia del radicado ADR N° 20203300078652 del 4 de noviembre de 2020, de asunto "Reiteración solicitud de respuestas de fondo reclamaciones ADR por concepto de tasa de uso de agua Proyecto Triángulo del Tolima"
Adicionalmente, se allegaron  los soportes que evidencian la presentación de la demanda y la aceptación por parte del tribunal respectivo.</t>
  </si>
  <si>
    <t>Una vez revisada la evidencia suministrada, la Oficina de Control Interno considera que la Entidad cumplió con las acciones de mejoramiento establecidas y que las mismas estaban orientadas a subsanar, corregor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</si>
  <si>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La Oficina de Control Interno observó que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Por lo anterior la Oficina de Control Interno considera que se realizaron los correctivos frente a la situación evidenciada por la CGR, por lo cual se considera procedente determinar el cierre del hallazgo.</t>
  </si>
  <si>
    <t>La Oficina de Control Interno observó que en el mencionado informe, el cual, en su numeral 6 detalló los resultados de las actividades ejecutadas, dentro de ellas las 83.4 hectáreas que fueron intervenidas en cuanto a corte y apeo de material vegetal, así como la entrega de material producto de la actividad de aprovechamiento forestal (numeral 6.6 y 6.7),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</si>
  <si>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</si>
  <si>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en material extraído del embalse.
Adicionalmente con la finalidad de reforzar las acciones adelantadas por la ADR después de la realización del corte y apeo en la Presa Zanja Honda, la ADR, a través de los contratistas que ejecutan las acciones de administración, operación y mantenimiento del Proyecto Triángulo del Tolima, realiza acciones encaminadas al manejo ambiental del Proyecto:
 1. Limpieza periódica de la superficie del agua del embalse de Zanja Honda por parte del operador del contrato de AOM de Triangulo del Tolima (OR CONSTRUCCIONES E INGENIERIA SAS), retirando los residuos sólidos suspendidos presentes en el cuerpo de agua (organices e inorgánicos) clasificándolos desde el origen y realizando la disposición de los mismos.
2. Rehabilitación y puesta en marcha de la válvula de descarga de fondo Howell Bunger, presente en la parte de la cota más baja del muro de concreto del vaso de la presa de Zanja Honda, válvula esta que presta dos servicios: servir como mecanismo de retiro de los sedimentos del fondo del vaso de la presa y elemento fundamental para atender posibles emergencias por un llenado excesivo del vaso de la presa durante temporada invernal.
3. Monitoreos periódicos de calidad de aguas realizados a los cuerpos de agua presentes en la bocatoma del río Saldaña y de la presa y embalse de Zanja Honda, donde se identifica la calidad del agua y se remiten los informes que recogen los resultados de la toma de muestras de agua en campo, a las autoridades ambientales ANLA y CORTOLIMA para su información y retroalimentación respectiva, y que en anterior envió se indicó la fuente y acciones de el respectivo informe
4. Retiro de sedimentos y residuos sólidos desde la bocatoma sobre el río Saldaña mediante la limpieza periódica de las rejillas a la entrada del sistema de la bocatoma lateral con su respectiva disposición.
5. Mantenimiento preventivo del by-pass presente en la bocatoma mediante lavado con agua a presión, para que dicho sistema permita hacer el primer filtro de sedimentos del sistema y evitar que los mismos lleguen al embalse de Zanja Honda.
6. Labores de apertura y cierre de las 6 compuertas de salida de la bocatoma sobre el río Saldaña para la labor de "limpia" realizada los martes de cada semana, con el fin de evitar que los sedimentos y residuos orgánicos presentes en el río Saldaña ingresen al sistema y eventualmente puedan afectar la calidad del agua en la presa y embalse de Zanja Honda.</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</si>
  <si>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</si>
  <si>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</si>
  <si>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r>
      <t xml:space="preserve">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La Oficina de control interno consideró pertinente conocer si la entidad realizó el pago del cobro de TUA establecido en la Resolución 4450 de 2019 o que actuación procede al respecto, por cuanto el no pago de dicho concepto es la situación que da origen al hallazgo, a lo cual la vicepresidencia de Integración Productiva manifestó que la  </t>
    </r>
    <r>
      <rPr>
        <i/>
        <sz val="8"/>
        <rFont val="Calibri"/>
        <family val="2"/>
        <scheme val="minor"/>
      </rPr>
      <t>"ADR está preparando acción judicial contra CORTOLIMA porque envió cobro coactivo por los $7.859 millones y no han respondido de fondo los argumentos pedidos por la Agencia</t>
    </r>
    <r>
      <rPr>
        <sz val="8"/>
        <rFont val="Calibri"/>
        <family val="2"/>
        <scheme val="minor"/>
      </rPr>
      <t>", de lo anterior, y como se observa en la acción N° 3, la ADR instauró la respectiva acción judicial, la cual fue aceptada por el Tribunal Administrativo del Tolima.
Así mismo se observó que se ha procedido a reportar periódicamente a CORTOLIMA los registros de caudal captado a fin de facilitar la liquidación de la Tasa por uso de Agua, por lo cual esta Oficina de Control Interno considera que la Entidad ha emprendido las gestiones pertinentes a fin de dar claridad sobre el valor adeudado, así como de manera preventiva para evitar recaer en esta misma situación, por lo cual se considera procedente dar por cerrado el hallazgo.</t>
    </r>
  </si>
  <si>
    <t>La Oficina de Control Interno observó que se dio cumplimiento a la acción de mejora propuesta.
Adicionalmente es preciso señalar que la Entidad surtió un proceso de análisis sobre el hallazgo, producto de lo cual en sesión 06 del 22 de diciembre de 2020, se solicitó ante el comité de Coordinación de Control Interno la inclusión de nuevas actividades de mejoramiento para el presente hallazgo con el fin de buscar efectividad ante el mismo.</t>
  </si>
  <si>
    <t>La Oficina de Control Interno observó que la Vicepresidencia de Integración Productiva emitió once (11) memorandos dirigidos a las UTTs N° 2, 4, 7, 8, 9, 10, 11, 12 y 13 de asunto "Designación para el monitoreo, control y seguimiento de los proyectos productivos y autorización para cambio de firmas en entidades bancarias y proceder a desembolso", en el cual se informa que los Directores de las mencionadas UTTS son los designados para realizar el monitoreo, control y seguimiento a los proyectos productivos existentes dentro de la zona de cobertura de la unidad territorial.
Por lo anterior, la Oficina de Control Interno considera que se dio cumplimiento a la acción de mejoramiento.</t>
  </si>
  <si>
    <t>Se anexa como soporte de la elaboración de los informes, el Formato F-006 "Seguimiento a la Implementación" diligenciado  con el estado de ejecución de los PIDAR aprobados con resolución 543, 505, 240, 139, 637 y 724 los  Informes de seguimiento PIDAR, así:
139-2018: Informes de agosto, diciembre 2020, de abril a septiembre y noviembre 2021 (total 9 informes)
240-2018: Informes de Agosto, diciembre 2020 e informe final de cierre de PIDAR
505-2018: Informes de agosto, diciembre 2020, marzo 2021, de mayo a septiembre y noviembre 2021 (total 9 informes)
543-2018: Informes de  agosto, diciembre 2020 y marzo y abril 2021
637-2018: Informes de  agosto, diciembre 2020, de enero a septiembre y noviembre de 2021 (total 12 informes)
724-2018:  Informes de agosto, noviembre 2020 y febrero 2021, de abril a septiembre y noviembre de 2021 (total 10 informes)
Adicionalmente, se allegó informe final de cierre financiero de los PIDAR aprobados con Resolución 240 del 11 de noviembre de 2020 y 543 del 17 de julio de 2018</t>
  </si>
  <si>
    <t>Se realizaron 13 jornadas de socialización del procedimiento y formatos a través de la plataforma Teams en las siguientes fechas:
1. UTT 1 el 3/11/2021
2. UTT 2 el 19/10/2021
3. UTT 3 el 26/10/2021
4. UTT 4 el 26/10/2021
5. UTT 5 el 26/10/2021
6. UTT 6 el 25/10/2021
7. UTT 7 el 27/10/2021
8. UTT 9 el 2/11/2021
9. UTT 8 el 18/11/2021
10. UTT 11 el 22/10/2021
11. UTT 10 el 18/11/2021
12. UTT 12 el 27/10/2021
13. UTT 13 el 2/11/2021</t>
  </si>
  <si>
    <t>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t>
  </si>
  <si>
    <t>La Oficina de Control Interno obtuvo como evidencia documentos que contienen pantallazos de las capacitaciones dadas a las trece (13) Unidades Técnicas Territoriales sobre el procedimiento R-IMP-002"EJECUCIÓN DE LOS PROYECTOS INTEGRALES DE DESARROLLO AGROPECUARIO Y RURAL CON ENFOQUE TERRITORIAL A TRAVÉS DE MODALIDAD DIRECTA" versión 2, en el cual además se relaciona el link de la grabación de dichas capacitaciones.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</si>
  <si>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t>La Vicepresidencia de Integración Productiva informó que se realizó reunión el 24/06/2021 que contiene el cronograma de actividades para la instalación de los tanques tina.
Además precisa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</si>
  <si>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Se realizaron tres Comités Gestión Técnica Local los días 21 de julio de 2021; 2 de agosto de 2021 y 26 de agosto de 2021, se anexan actas.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</si>
  <si>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observó que, si bien no se actualizó el formato F-IMP-006 como le indicaba la adopción, se adoptó un nuevo formato F-IMP-014 "Seguimiento a la Ejecución PIDAR modalidad ejecución Directa", el cual fue adoptado el 20 de octubre de 2021,  lo cual conlleva a evidenciar una mejoría en el proceso de Implementación de Proyectos, por cuanto se busca contar con un instrumento de seguimiento de manera independiente, según la modalidad de ejecución de los proyectos.
Por lo anterior se considera se dio cumplimiento a la acción de mejoramiento.</t>
  </si>
  <si>
    <t>Se realizaron visita de seguimiento a la ejecución del PIDAR resolución 458 del 2019 del 20 al 22 de octubre, se anexa informe de comisión</t>
  </si>
  <si>
    <t xml:space="preserve">La Vicepresidencia de Integración Productiva allegó copia de tres (3) contratos de prestación de servicios, a saber:
Contrato 6352020 suscrito entre la ADR y EFRAIN JOSE JARAMILLO CASTILLA 
Contrato 7652020 suscrito entre la ADR y EFRAIN JOSE JARAMILLO CASTILLA 
Contrato 3222021 suscrito entre la ADR y SARA JUDITH ROMERO FUENTES
Contrato 3232021 suscrito entre la ADR y EDWIN CABEZA MORELOS 
Contrato 3572021 suscrito entre la ADR y EFRAIN JOSE JARAMILLO CASTILLA 
Contrato 8882021 suscrito entre la ADR y SARA JUDITH ROMERO FUENTES
Contrato 9662021 suscrito entre la ADR y EDWIN CABEZA MORELOS 
Contrato 10862021  suscrito entre la ADR y EFRAIN JOSE JARAMILLO CASTILLA </t>
  </si>
  <si>
    <t>La Oficina de Control Interno obtuvo evidencia de 8 contratos de prestación de servicios suscritos entre agosto de 2020 y octubre de 2021, cuyo objeto era "Prestar servicios profesionales a las Unidades Técnicas Territoriales No.2 y 3 y la Dirección de Adecuación de Tierras como profesional de registro y cartera para los Distritos de Repelón, Santa Lucia, Manatí, La doctrina o Mocarí  en los aspectos relacionados con la administración, operación y conservación de los Distritos, apoyando la prestación del servicio público de adecuación de tierras conforme a la Ley, procedimientos, manuales, documentos técnicos expedidos sobre la materia por la Agencia, en concordancia con el Proyecto de Inversión del Servicio Público de Adecuación de Tierras".
Por lo anterior la Oficina de Control Interno considera que se dio cumplimiento a la acción propuesto. Respecto a la Efectividad, se considera pertinente al inicio de la vigencia 2022, soportar que la facturación se emitió en los tiempos establecidos normativamente.</t>
  </si>
  <si>
    <t>La Oficina de Control Interno llevó a cabo un análisis de los soportes entregados, evidenciando el cumplimiento de la capacitación dirigida a personal de la Dirección de Adecuación de Tierras, sustentada en Acta de Reunión de 23 de junio de 2021 y grabación de dicha capacitación.
Teniendo en cuenta que la presente acción contempla como meta el "Cronograma de trabajo ejecutado", del cual se derivan tres (3) capacitaciones y que esta Oficina corroboró la realización de las mismas, se considera cumplida la acción.
Por otra parte, teniendo en cuenta que en los seguimientos a la Gestión de PQRSD que realiza de manera semestral la Oficina de Control Interno no se ha observado la reiteración de la situación evidenciada por la CGR, esta Oficina considera procedente el cierre del presente hallazgo.</t>
  </si>
  <si>
    <t>La Oficina de Control Interno obtuvo evidencia de:
Radicado ADR 20216200025072 del 11 de mayo de 2021 dirigido al Departamento Administrativo de la Presidencia de la República, de asunto "solicitud concepto proyecto de rediseño institucional Agencia de Desarrollo Rural",  en virtud de lo manifestado en el reporte de avances a junio de 2021, en cuanto a que se requiere este concepto previo a la presentación ante el DAFP.
Radicado OFI21-00138504 emitido por el Director del Departamento Administrativo
 de la Presidencia de la República, dando concepto favorable sobre el proyecto de rediseño institucional,  para continuar con el trámite  correspondiente ante el Departamento Administrativo de la Función Pública y el Ministerio de Hacienda  y Crédito  Público.
Radicado  20216200072312 enviado desde la ADR al Ministerio de Agricultura con el cual se solicita a esta Entidad, como cabeza del sector, radicar ante el DAFP el estudio técnico de rediseño institucional.
Oficio MADR 20213110233231 del 21-10-2021, a través del cual el Ministerio de Agricultura radicó ante el DAFP  la propuesta de rediseño institucional de la ADR.
Se allegó copia del Acuerdo 012 del 30 de diciembre de 2020 "Por medio del cual se modifica el Acuerdo 008 de agosto 26 de 2020".
En virtud de lo anterior, se debe continuar con el seguimiento de la presente acción, hasta contar con la aprobación del estudio de rediseño institucional, por parte de las entidades competentes.</t>
  </si>
  <si>
    <t>La Oficina de Control Interno observó que en el Sistema Integrado de Gestión (Isolucion) el 29 de noviembre de 2021 se aprobó la versión 3 del procedimiento PR-FIN-003 "Ingresos", el cual, en el numeral 6 "Desarrollo", en la actividad 7 "Realizar la imputación de los documentos de recaudo por clasificar", se estableció que:
"Para el caso de los recursos propios se realiza la imputación de los documentos de recaudo por clasificar de cartera una vez sean identificados. Cuando en el recaudo de los recursos propios se identifiquen partidas por concepto de intereses de mora, el área de cartera identificara el tercero correspondientes y se procederá con el registro contable afectando directamente las cuentas contables 1110-Depositos en instituciones financieras (debito) y como contrapartida la cuenta 480233-otros intereses de mora.
Los intereses de mora se procederán a registrarse contablemente como un ingreso, únicamente a medida que estos son consignados por los diferentes usuarios en las cuentas designadas por la ADR.
Como medida de control y con el fin de generar una mayor información a los diferentes usuarios de la información contable, se registran (causación) semestralmente en las cuentas de orden deudoras de acuerdo con la información de facturación de la cartera, remitida por la Dirección de Adecuación de Tierras de la Vicepresidencia de Integración Productiva"
La oficina de Control Interno considera se dio complimiento a la acción; no obstante, su efectividad se verá reflejada en la correcta aplicación del procedimiento mencionado.</t>
  </si>
  <si>
    <t>La Oficina de Control Interno observó que en el Sistema Integrado de Gestión (Isolucion) el 29 de noviembre de 2021 se aprobó la versión 1 del procedimiento PR-FIN-005 "RECONOCIMIENTO CONTABLE DE LOS DISTRITOS DE ADECUACION DE TIERRAS ADMINISTRADOS, OPERADOS Y CONSERVADOS POR TERCEROS Y DE LA INFORMACION FINANCIERA GENERADA", Con el fin de Establecer lineamientos al interior de la ADR que le permita reflejar contable y financieramente la información generada en el proceso de entrega y administración de los Distritos de Adecuación de Tierras; Administrados, operados y conservados por terceros.
En virtud de lo anterior, la Oficina de Control Interno considera se dio cumplimiento a la acción de mejoramiento propuesta.</t>
  </si>
  <si>
    <t>La Oficina de Control Interno obtuvo como soporte de la gestión realizada frente al presente hallazgo, el informe denominado "Hoja de Ruta para la Terminación del Proyecto Estratégico de Adecuación de Tierras de Mediana Escala de Tesalia - Paicol - Anexo 1 – Anexo Técnico Estado Actual Proyecto", el cual contempla el numeral 5 denominado PROBLEMÁTICA TUBERÍAS Y SUMINISTROS CONTRATO DE OBRA No. 695 DE 2009, es preciso indicar que este informe trata lo concerniente a los antecedentes de la problemática que actualmente se tiene con la tubería, el estado actual de la misma y conceptos sobre su utilización, de lo cual se concluye que "las probabilidades de utilización de estas tuberías en el marco de las responsabilidades y los requerimientos contractuales vigentes son casi nulas".
Adicionalmente la ADR determinó que el traslado de la tubería no era viable presupuestalmente y por el estado de la misma.
Indistintamente de lo anterior, esta Oficina obtuvo copia del Auto N° 004 de Cierre de la Indagación Preliminar N° 176 del 12 de enero de 2021 expedido por la CGR, en el cual resolvió "CERRAR Y ARCHIVAR LA INDAGACIÓN PRELIMINAR N° 176 de 2020, que se adelantó por presuntas irregularidades en la justificación de la necesidad de adquisición del de un bien inmueble, consistente en lote de terreno rural de 9 ubicado en proximidades de la cabecera de Tesalia", a partir de ello, se considera que los supuestos de hecho que dieron origen al hallazgo no existen, razón por la cual se considera procedente determinar el cierre del hallazgo.</t>
  </si>
  <si>
    <r>
      <t xml:space="preserve">La Vicepresidencia de Integración Productiva informó que se realizaron las cotizaciones sobre el valor del traslado de la tubería del predio en arriendo a predios de la ADR, las cuales se adjuntan. 
En octubre de 2021 se informó que "Se hizo el estudio de mercado evidenciándose que sale muy costoso el traslado de la tubería y no se cuentan con los recursos para esta intervención. De acuerdo con lo anterior, y teniendo en cuenta lo especificado en la acción de mejora "realizará análisis del sector y de mercado para identificar el costo del servicio de transporte de la tubería a predios de la ADR, supeditado al informe técnico de diagnóstico", no tendría que realizarse  contrato de transporte".
Adicionalmente se informó que la CGR dejo este hallazgo como IP, y al respecto anexamos auto de archivo indagación preliminar CGR Lote el Diamante, quedando establecido con este pronunciamiento de la CGR de </t>
    </r>
    <r>
      <rPr>
        <i/>
        <sz val="8"/>
        <rFont val="Calibri"/>
        <family val="2"/>
        <scheme val="minor"/>
      </rPr>
      <t>“CERRAR Y ARCHIVAR LA INDAGACIÓN PRELIMINAR N° 176 de 2020, que se adelantó por presuntas irregularidades en la justificación de la necesidad de adquisición del de un bien inmueble, consistente en lote de terreno rural de 9 ubicado en proximidades de la cabecera de Tesalia”</t>
    </r>
    <r>
      <rPr>
        <sz val="8"/>
        <rFont val="Calibri"/>
        <family val="2"/>
        <scheme val="minor"/>
      </rPr>
      <t>, por tanto se demuestra que la Agencia nunca incumplió sus funciones, y al desaparecer las causas del hallazgo por sustracción de materia desaparecen las acciones de mejora</t>
    </r>
  </si>
  <si>
    <t>La Vicepresidencia de Integración Productiva informó que se realizaron cuatro (4) Comité Directivos de los Convenios de Cooperación UNODC 518-2017, 684-2017, 785-2017 y 289-2018  en los cuales se realizó seguimiento a los rendimiento financieros con corte al 31 de diciembre de 2020.
Adicionalmente se allegó presentación del Comité Directivo N° 21 del Convenio de Cooperación UNODC 197 de 2016 de mayo 2021. No obstante no se allegó el acta.</t>
  </si>
  <si>
    <t>Se obtuvo evidencia de las Actas N° 6, 7, 8, 9, 10 y 11 del Comité Técnico de Gestión Local No. 9  PIDAR Resolución 458 de 2019, del 30 de junio, 30 de julio, 30 de agosto, 4 de octubre, 3 y 22 de noviembre de 2021, respectivamente, las cuales contemplan seguimiento a la implementación del PIDAr, no obstante, no se allegan los soportes que menciona el Acta, como por ejemplo de entregas, lo cual quedó estipulado en la acción. Adicionalmente es de precisar que la acción quedó estipulada como un seguimiento mensual a partir de junio, de lo cual solo se estaría soportante octubre y noviembre 2021.</t>
  </si>
  <si>
    <t>Se han realizado 4 Comités  Técnico de Gestión Local del PIDAR con resolución 458 del 2019, en las cuales se realiza seguimiento al cumplimiento del PIDAR, estos comités de llevaron a cabo el 30/06/2021, 30/07/2021, 30/08/2021; 4/10/2021; 03/11/2021 y 22/11/2021.</t>
  </si>
  <si>
    <t xml:space="preserve">La Vicepresidencia de integración Productiva suministró como evidencia de la ejecución de la presente acción "INSTRUCTIVO PLAN DE CONTINGENCIA EMBALSE ZANJA HONDA", elaborado y aprobado por trabajadores del Consorcio Triangulo del Tolima Fase I y Fase II.
Adicionalmente, en el mes de agosto de 2020 se informó que en los estudios previos para la contratación de las nuevas AOMs para los Proyectos Triángulo del Tolima y Ranchería, está planteado como "Factor de Calidad", para Triángulo del Tolima, la elaboración del plan de contingencia y gestión del riesgo de desastres para las obras de infraestructura y equipos presentes actualmente en el proyecto, los cuales corresponden a las obras construidas durante las Fases I y II: Bocatoma, Conducción Principal, Túnel y Canal principal de conducción, exclusor de sedimentos, embalse de Zanja y los cuatro (4) canales principales de distribución (Ver numeral 14.2.3  página 74) de los estudios previos que se anexan. Este documento está en estudio con Gestión Contractual".
En octubre de 2021, se allegó documento denominado "PLAN DE GESTIÓN DEL RIESGO DE DESASTRES DE LAS ENTIDADES PÚBLICAS Y PRIVADAS – EMBALSE ZANJA HONDA – PROYECTO DE RIEGO TRIANGULO DEL TOLIMA, MUNICIPIO DE COYAIMA, DEPARTAMENTO DEL TOLIMA" , aprobado y socializado, en dos Tomos, elaborado por CONSORCIO CPT _ LYDCO en desarrollo del contrato de AOM No 7282020 </t>
  </si>
  <si>
    <t>VIGENTES (ABIERTOS)
a 31 de diciembre 2021</t>
  </si>
  <si>
    <t>Acciones vencidas</t>
  </si>
  <si>
    <t xml:space="preserve">14). CGR-CDSA N° 923 </t>
  </si>
  <si>
    <t>La Oficina de Control Interno observó que el 3 de diciembre de 2021, se adoptó en el sistema Integrado de Gestión (Isolucion) el procedimiento PR-FIN-004 "CONSTITUCION Y EJECUCION DEL REZAGO PRESUPUESTAL", cuyo objetivo es "Establecer las actividades para la constitución y Ejecución del rezago presupuestal para cada vigencia fiscal en la Agencia de Desarrollo Rural".
Adicionalmente, se observó que en la misma fecha se adoptó el formato F-FIN-019 "Constitución Rezago Presupuestal", el cual hace parte del desarrollo del procedimiento mencionado.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t>
  </si>
  <si>
    <t>La Oficina de Control Interno observó que el 3 de diciembre de 2021, se adoptó en el sistema Integrado de Gestión (Isolucion) el   formato F-FIN-019 "Constitución Rezago Presupuestal", el cual hace parte del desarrollo del procedimiento PR-FIN-004.
De igual forma se observó que a través de correo del 3 de diciembre de 2021, de asunto "Principio de anualidad y reservas presupuestales", la Oficina de Comunicaciones socializó  la circular 077 del 3 de diciembre de 2021 con sus respectivos anexos, dentro de los que se encontraba tanto el procedimiento PR-FIN-004 como el formato F-FIN-019.
Por lo anterior se considera se dio cumplimiento a la actividad propuesta.</t>
  </si>
  <si>
    <t>La Secretaría General informó que "Se envío memorando 20206100023773 del 20 de agosto del 2020 a la Oficina de Comunicaciones solicitando la implementación ajustes tecnológicos pagina WEB". 
El 9 de noviembre se obtuvo respuesta de la Oficina de Tecnologías de la Información a través de memorando 20202400033573, en el que se indica que la página web de la entidad cuenta con las funcionalidades mencionadas de ajuste de colores y cambio de tamaño en el texto, y en el que se informó además, que dicha Oficina se encuentra efectuando un proceso de desarrollo para optimizar la sede electrónica actual con el fin de cumplir los estándares de accesibilidad, usabilidad y transparencia exigidos por el Gobierno Nacional.
Se indicó también, que esta actividad se ha articuladamente con el MinTIC y la Agencia Nacional Digital para la integración de sedes electrónicas de la entidad a GOV.CO, y que actualmente se presente un avance parcial en la ejecución de los diferentes hitos de trabajo con que cuenta el plan de proceso de integración, lo cual se espera se cumpla a 31 de diciembre de 2020.</t>
  </si>
  <si>
    <t>Se adjunta en archivo ZIP,  denominado "PLAN DE MEJORAMIENTO 25" la evidencia de la gestión adelantada, en la que se remitieron los  25 oficios de notificación por correo a procesos de cobro coactivo de usuarios de los Distritos de Adecuación de Tierras administrados por la Agencia (Montería y la Doctrina) .
Dentro de la carpeta mencionada, la Oficina de Control Interno evidenció veinticinco (25) archivos de asunto "Notificación por Correo del Mandamiento de Pago" emitidos en la vigencia 2021, a través de los siguientes oficios: 
20212100098642 Proceso Administrativo de cobro 2019-0397
20212100098732 Proceso Administrativo de cobro 2019-0395
20212100098752 Proceso Administrativo de cobro 2019-0393
20212100098922 Proceso Administrativo de cobro 2019-0392
20212100098942 Proceso Administrativo de cobro 2019-0391
20212100098972 Proceso Administrativo de cobro 2019-0390
20212100098992 Proceso Administrativo de cobro 2019-0389
20212100099322 Proceso Administrativo de cobro 2019-0294
20212100099342 Proceso Administrativo de cobro 2019-0296
20212100099372 Proceso Administrativo de cobro 2019-0300
20212100099382 Proceso Administrativo de cobro 2019-0301
20212100099422 Proceso Administrativo de cobro 2019-0335
20212100099452 Proceso Administrativo de cobro 2019-0384
20212100099472 Proceso Administrativo de cobro 2019-0386
20212100099482 Proceso Administrativo de cobro 2019-0387
20212100099562 Proceso Administrativo de cobro 2019-0394
20212100099612 Proceso Administrativo de cobro 2019-0399
20212100099652 Proceso Administrativo de cobro 2019-0401
20212100099672 Proceso Administrativo de cobro 2019-0402
20212100099692 Proceso Administrativo de cobro 2019-0403
20212100099712 Proceso Administrativo de cobro 2019-0406
20212100099712 Proceso Administrativo de cobro 2019-0404
20212100099752 Proceso Administrativo de cobro 2019-0405
20212100099772 Proceso Administrativo de cobro 2019-0406
20212100099792 Proceso Administrativo de cobro 2019-0407</t>
  </si>
  <si>
    <t>Se adjunta en archivo ZIP,  denominado "PLAN DE MEJORAMIENTO 116" la evidencia de la gestión adelantada, en la que se remitieron los  116 oficios de notificación por correo a procesos de cobro coactivo de usuarios de los Distritos de Adecuación de Tierras administrados por terceros (RUT, LEBRIJA, RIOFRIO, TUCURINCA)
Dentro de la carpeta mencionada, la Oficina de Control Interno evidenció ciento dieciséis  (116) archivos de asunto "Notificación por Correo del Mandamiento de Pago" emitidos en la vigencia 2021</t>
  </si>
  <si>
    <t>Respecto a los avances reportados se observó lo siguiente:
• El radicado 20193000098552 del 20-dic-2019, su bien evidencia que se solicitó información financiera a la UNODC, el mismo no relaciona que se haya requerido información respecto a los rendimiento financieros generados y su devolución.
• Si bien se observó que existen correos electrónicos en los cuales la UNODC informa sobre los rendimientos financieros generados con ocasión a los recursos de los convenios suscritos, no obstante, es necesario contar con la trazabilidad completa de los correos a fin de verificar el tipo de requerimiento realizado por la ADR, buscando evidenciar si el mismo contempla la devolución de este dinero.
• Se obtuvo copia del radicado ADR 20203000099822 del 28 de diciembre de 2020, de asunto "Intereses Generados de recursos derivados de ejecución de Convenios de Cooperación Internacional", a través del cual se solicitó a la UNODC la relación de los intereses generados en el marco de los convenios suscritos entre la ADR y la UNODC.</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</si>
  <si>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Adicionalmente, se observó presentación que detalla los ajustes más relevantes que se realizaron al procedimiento mencionado, dentro de los que se destaca la adopción del formato F-IMP-014 que detalla el cronograma de actividades de cada PIDAr, el cual será objeto de diligenciamiento y reporte mensual por parte de cada UTT, de acuerdo con lo dispuesto en la actividad 17 "Reportar informe" del procedimiento PR-IMP-002, así como la adopción del instructivo de Supervisión de los Proyectos Integrales de Desarrollo Agropecuario y Rural con Enfoque territorial a través de modalidad directa IN-IMP-001-</t>
  </si>
  <si>
    <t>La Oficina de Control Interno obtuvo como evidencia de la ejecución de la presente acción el listado de asistencia de la reunión denominada "Convocatoria Aspectos a Fortalecer - Ejecución PIDAR - Modelo Cooperante" del 26 de noviembre de 2021, así como la presentación expuesta en dicha reunión y el link de acceso al video de la capacitación realizada.</t>
  </si>
  <si>
    <t>El 30/07/2021 se realizó con Comité Técnico de Gestión Local del PIDAR con resolución 458 del 2019, se solicita incluir en la casilla de seguimiento al POA y se deben consignar y verificar las fechas de desarrollo de las actividades.
Adicionalmente se aportó seis (6) archivos en Excel denominados (plan de mejoramiento julio 2021; plan de mejoramiento agosto 2021; plan de mejoramiento septiembre 2021; plan de mejoramiento octubre 2021; plan de mejoramiento noviembre 2021 y plan de mejoramiento diciembre 2021), donde se encuentra información del plan operativa inicial vs el plan operativo ajustado y el seguimiento realizado mensualmente a través de los CTGL No. 7, 8, 9, 10 y 11 que se adjuntan.</t>
  </si>
  <si>
    <t>La oficina de control Interno obtuvo como evidencia archivos denominados Plan de mejoramiento de los meses de julio a diciembre de 2021, en los cuales se hace un comparativo del POA aprobado inicialmente y de las actividades desarrolladas a partir del POA ajustado. Adicionalmente se observó las Actas del Comité Técnico de Gestión Local N° 7, 8, 9, 10 y 11 de 2021, a través de las cuales se les realiza seguimiento a la ejecución del POA.</t>
  </si>
  <si>
    <t>A partir de los soportes de avances allegados, la Oficina de Control Interno observó que se elaboró cuatro (4) informes por parte de la Dirección Acceso a Activos Productivos de la Vicepresidencia de Integración Productiva (un con corte  a 29 de diciembre de 2020 y los restantes correspondientes al primer, segundo y tercer trimestre 2021), los cuales contemplan los antecedentes de los proyectos productivos entregados a la ADR por parte del extinto INCODER, así como las gestiones realizadas por la Entidad y el estado que se encuentran dichos proyectos, obteniendo como resultados relevantes que, al 5 de octubre de 2021, se contaba con 58 proyectos (aumentaron respecto a los informes anteriores), de los cuales seis (6) ya cuentan con el formato de cierre financiero (formato F21), lo cual fue corroborado por esta Oficina, trece (12) están pendientes del informe de cierre financiero, 24 en procesos jurídicos y 13 en ejecución. Frente al  informe correspondiente al segundo trimestre 2021, es preciso señalar que el mismo no presenta diferencias o avances adicionales en comparación con el informe del primer trimestre 2021. Por otra parte, no se entiende a que se debe el aumento en la cantidad de proyectos que se evidencia en el informe del tercer trimestre 2021 respecto a los anteriores.
Adicionalmente se allegó memorando radicado ADR 20203200041493 del 28 de diciembre de 2020, a través del cual se comunicó a la Dirección Administrativa y Financiera el "Reporte de estado financiero de los proyectos trasferidos por el INCODER a la ADR a corte de diciembre de 2020".
Teniendo en cuenta que se manifestó que la información derivada de la ejecución de estos proyectos es remitida al área financiera, con la finalidad de reflejar la realidad económica en los estados financieros, es oportuno allegar dichos soportes (como se realizó en el reporte del primer informe a diciembre de 2020), para mantener una trazabilidad de las actividades ejecutadas entorno al hallazgo.
Teniendo en cuenta que se han emitido dos (2) de los cuatro (4) informes propuestos, se determina un avance del 50% frente a la acción.</t>
  </si>
  <si>
    <t>La Vicepresidencia de Gestión Contractual informó que se emitieron las alertas correspondientes a los meses de enero, febrero, marzo, abril, mayo, junio, julio, agosto y septiembre 2021, donde ilustra el grado de ejecución de plan anual de adquisiciones que tiene cada dependencia a su cargo, en aras de impulsar la contratación de forma oportuna y evitar la constitución de reservas presupuestales.
De lo anterior se observó que a través de correos electrónicos del 8 de febrero, del 3 de marzo, del 14 de abril, del 21 de mayo y del 16 de junio de 2021 emitidos por la Vicepresidencia de Gestión Contractual, se socializó con los jefes de oficina de cada dependencia los informes de seguimiento al plan de adquisiciones correspondiente a los meses de enero, febrero, marzo, abril y mayo de 2021, cuya finalidad es propender por la ejecución oportuna de la contratación durante la vigencia 2021.</t>
  </si>
  <si>
    <t>La Oficina de Control Interno observó que la vicepresidencia de Gestión Contractual durante la vigencia 2021 ha emitido mensualmente electrónicos dirigidos a todas las dependencias de la ADR, con el fin de socializar el estado de avance del Plan Anual de Adquisiciones de la presente vigencia por cada una de las áreas, dentro de lo cual se han allegado evidencia de nueve (9) correos, resaltando que la finalidad de esta actividad es propender por la ejecución oportuna de la contratación durante la vigencia 2021, evitando así una posible constitución indebida de reservas presupuestales.
Teniendo en cuenta los avances reportados, la Oficina de Control Interno considera que se presenta un avance del 83%, al evidencia 5 de las 6 alertas propuestas como meta.
por otra parte, y en el entendido que la meta es alertar a las dependencias sobre la oportuna contratación para evitar la constitución de reservas presupuestales, se sugiere que se realice un análisis y socialización, no solo de lo contratado por cada área, sino de lo pendiente por contratar, a fin de que se cada área conozca los procesos pendientes de contratación según el PAA e inicien las gestiones correspondientes, o por otro lado, se detallen que otras actuaciones han procedido a partir de la socialización de la ejecución del PAA, o como se sustenta que el mismo haya mitigado la situación evidenciada por la CGR.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y que a la fecha, de las ocho (8) acciones vigentes para este hallazgo, cinco (5) se encuentran en proceso de ejecución.</t>
  </si>
  <si>
    <t>La Oficina de Control Interno realizó una inspección a los soportes aportados para la presente acción, evidenciando que  treinta y seis (36)   de ellos sustentan el cumplimiento de la acción, evidenciando un avance del 100%.
Por otra parte, se considera necesario sustentar la efectividad de las acciones ejecutadas, frente al seguimiento a la subcontratación que se deriva de los convenios suscritos por la Entidad</t>
  </si>
  <si>
    <t>Previo a la sustentación ante el Departamento Administrativo de la Función Publica, el decreto 371 de 2021 estableció que las entidades de orden nacional que adelanten estudios tendientes a modificar su estructura y planta de personal, deben tramitar ante el Departamento Administrativo de la Presidencia de la República - DAPRE el concepto previo favorable, antes de su radicación ante el DAFP.
Por lo anterior, se envío la solicitud de concepto previo al DAPRE con radicado No. 20216200025072. 
En atención a nuestra solicitud, el 20 de mayo, se realizó reunión con el DAPRE para sustentar el alcance del rediseño.  Producto de dicha reunión, el Dapre solicitó realizar un alcance a la solicitud del concepto previo, el cual está para firma de la señora Presidente.
Con corte a 31 de octubre de 2021 se han realizado los siguientes avances:
Mediante oficio OFI21-00138504 / IDM 13000000 del 28 de sept de 2021, el Dapre emitió concepto favorable el cual permite continuar con el trámite de sustentación del estudio técnico ante el DAFP y el MHCP. 
Con oficio nuestro 20216200072312 de oct-15 se envió el estudio técnico y sus anexos al MADR, para que luego de su valoración lo radique formalmente ante el DAFP si así lo considera.
Con oficio 20213110233231 del 21 de octubre de 2021, el MADR radicó formalmente el estudio  técnico y sus anexos ante el DAFP.</t>
  </si>
  <si>
    <t>Una vez revisada la evidencia suministrada, la Oficina de Control Interno considera que la Entidad cumplió con las acciones de mejoramiento establecidas y que las mismas estaban orientadas a subsanar, corregir y/o prevenir lo evidenciado por la Contraloría General de la República, por lo tanto considera procedente dar por cerrado el hallazgo. Lo anterior, en virtud de lo estipulado en la circular 15 del 30 de septiembre de 2020 emitida por la Contraloría General de la República.</t>
  </si>
  <si>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t>
  </si>
  <si>
    <t xml:space="preserve">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</si>
  <si>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Hallazgo No. 5 - Pago piedra muro en gaviones - Contrato 843 de 2015 (F2) (D4). El municipio de Segundo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</si>
  <si>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Hallazgo No. 9 Soportes de la ejecución - Contrato 450 de 2015- Municipio de Colaina (D7). En desarrollo de las obligaciones del contrato 450 de 2015, el municipio de Colaina suscribió 120 contratos por un valor de $1.416 millones. De los contratos revisados  presentan deficiencias Y el supervisor del Incoder avaló 9 pagos por $1.460 millones de pesos, sin presentar objeción alguna sobre</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</si>
  <si>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Colaina,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</si>
  <si>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t>Hallazgo No. 17 - Aportes del municipio de Colaina - Contrato 450 de 2015. Sobre estimación del valor del contrato 450 de 2015 por $128.6 millones de pesos, debido a que no se hallaron soportes de la ejecución del aporte del municipio de Colaina. Pese a esta deficiencia, no existen reclamaciones u objeciones presentadas por parte de INCODER respecto a la calidad y cumplimiento del objeto</t>
  </si>
  <si>
    <t>Hallazgo No. 20 - Ejecución Convenio No 857/2015 Municipio de Colaina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</si>
  <si>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Colaina…””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Colaina incumplió las obligaciones pactadas en las cláusulas quinta y sexta del contrato 857 y la interventoría contratada por el municipio de Colaina, no desempeño sus funciones, según lo establecen los artículos 82, 83 y 84 de la Ley 1474”
Siendo contradictorio y teniendo mínimo espacio la ADR para su acción de mejora". </t>
    </r>
  </si>
  <si>
    <t>Hallazgo No. 21 - Contrato interadministrativo 788 de 2015 – Municipio de Inés (D18). Presuntos incumplimientos fueron puestos en conocimiento tanto de la Alcaldía Municipal de Inés como a la Secretaría General, la Coordinación de Contratación y la oficina jurídica de INCODER, por parte del supervisor de INCODER. A pesar de lo expuesto, INCODER no ha adelantado actuación administrativa</t>
  </si>
  <si>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Adicionalmente, se allegó copia Informe Final de Supervisión del Convenio 862 de 2015, elaborado en el mes de septiembre de 2019, en el cual en el numeral  5.3.2. Rendimientos financieros, en el cual se expresa que, "Según lo establecido en el Decreto N°1853 del 16 de septiembre de 2015, EPM realizó la consignación al Tesoro Nacional de los rendimientos financieros desde el mes de septiembre de 2015", de lo cual se allegó los comunicados mediante los cuales se comunicó a la Secretaría General sobre el reporte de pago de los rendimientos financieros derivados del convenio.
Para más detalle de los informes recibidos, se cuenta con el documento "INFORME RELACIÓN DE SOPORTES DE VISITAS", el cual específica los contratos o convenios objetos de verificación en campo, las fechas y el objetivo de cada visita.</t>
  </si>
  <si>
    <t xml:space="preserve">La Oficina de Control Interno realizó una inspección a los soportes aportados para la presente acción, evidenciando que  treinta y seis (36)   de ellos sustentan el cumplimiento de la acción, evidenciando un avance del 100%.
De igual forma se observó que la Entidad tomó correctivos para realizar la devolución de los rendimientos financieros al tesoro Nacional, situación que dio origen al hallazgo.
aunado a lo anterior,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Por lo anterior, esta Oficina considera pertinente el cierre del presente hallazgo.
</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</si>
  <si>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</si>
  <si>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Enterabas.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</si>
  <si>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La Vicepresidencia de Integración Productiva anexó como soporte de la gestión realizada, lo siguiente:
1. Informe del estado de los proyectos del INCODER con corte 29/12/2020, en el cual se informan que se tiene 51 proyecto de los cuales: (20 en ejecución; 17 tiene casos jurídicos; 9 pendientes de cierre y 5 cerrados de los cuales uno esta en proceso de tramite de firmas el acta de cierre)
2. Informe correspondiente al primer trimestre de 2021,  con corte al 5 de abril debidamente firmado por el señor vicepresidente, del cual se indicó que el informe tiene la finalidad de evidenciar los resultados del trimestre producto del proceso asumido por la ADR buscando demostrar la efectividad de las acciones en conjunto, siendo además un documento histórico que permita tomar decisiones. Por último también permite realizar un seguimiento de los recursos que previamente es comunicado al área financiera para los respectivos registros contables, ya que este también se realiza trimestralmente, con la finalidad de reflejar la realidad económica en los estados financieros, mientras se pueden cerrar los proyectos, en especial lo que están en procesos judiciales.
3. Informes de cierre de los proyectos PDR13-VAL-BUN-22; PAREL2015-ACUI-003; PRD14-HUI-ARG-06D, PAREL-ACUI-001  y PAREL-ACUI-002 en los formatos F21 - INFORME DE CIERRE FINANCIERO Y AVANCE FÍSICO DEL PROYECTO.
3. Informe denominado "PROYECTOS ENTREGADOS POR EL EXTINTO INCODER A LA ADR REPORTE TRIMESTRAL (1/04/2021 AL 30/06/2021)", el cual refleja que de los 51 proyectos productivos, 20 se encuentran en ejecución; 17 tiene casos jurídicos; 8 pendientes de informe de cierre y 6 cerrados. este informe en primera medida no refleja cambios frente al informe del trimestre inmediatamente anterior.
3.  Informe denominado "PROYECTOS ENTREGADOS POR EL EXTINTO INCODER A LA ADR REPORTE TRIMESTRAL (1/07/2021 AL 30/09/2021)", el cual refleja que se tienen 58 proyectos productivos, de los cuales 15 se encuentran en ejecución; 24 tienen casos jurídicos; 13 pendientes de informe de cierre y 6 cerrados.
4. Informe de cierre financiero y avance físico del proyecto PDR-PESCA-015 y certificación de cierre de cuenta bancaria (fecha de cierre 18/12/2019) del mencionado proyecto.
5. Como resultado de las articulaciones entre el equipo de la Vicepresidencia de Integración Productiva y la coordinación del área Financiera de la Secretaria General, y en atención a las mesas realizadas para tal fin, se remitió memorando No. 20203200041493 el día 28 de diciembre de 2020 a esta área, reporte consolidado a la fecha de la situación financiera de los proyectos productivos que fueron transferidos a la ADR por parte del extinto INCODER.</t>
  </si>
  <si>
    <t>Se informó que el 24 de noviembre de 2020 se remitió a las UTTs que tienen a cargo proyectos del INCODER, 8 memorandos con radicados ADR 20203200035843; 20203200035833; 20203200035823; 20203200035813; 20203200035803; 20203200035793; 20203200035783; 20203200035873, con los cuales se realizó la designación a los UTT para el monitoreo, control y seguimiento de los proyectos productivos y autorización para cambio de firmas en entidades bancarias y proceder a desembolso.
Además se allegó copia de los memorando 20213200045383 del 9-dic-2021 dirigido a la UTT 10, de asunto "Designación como integrante del grupo de trabajo para el monitoreo, control y seguimiento de los proyectos productivos y autorización para el cambio de firmas en entidades bancarias, proceder a desembolsos y cierres de los proyectos" y memorandos 20213200032773 del 16-sep-2021 dirigido a la UTT 12 y 20213200045713 del 13-dic-2021 dirigido a la UTT 7, todos de asunto "Designación para control, seguimiento, autorización para cambio de firmas en   entidades   bancarias   y   proceder   a   desembolso de   los   proyectos productivos subrogados por el extinto Incoder a la ADR.</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</si>
  <si>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Se continúa con el seguimiento para la aprobación final de las mismas".
Adicionalmente, en el mes de marzo de 2021 se allegó la Hoja de Ruta para la Terminación del Proyecto Estratégico de Adecuación de Tierras de Gran Escala del Río Ranchería, versión 4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</si>
  <si>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Vicepresidencia de Integración Productiva suministró el consolidado de los trámites de asesoraría y acompañamiento a las asociaciones de usuarios de distritos de adecuación de tierras del país, mediante la respuesta a trámites relacionados con personerías jurídicas, certificaciones de existencia y representación legal, reformas de estatutos, temas contables, ambientales, jurídicos y demás relacionadas con la prestación del servicio público de adecuación de tierras, realizado durante la vigencia 2020.
Producto de lo anterior se allegó:
10 archivos en formato Excel que contemplan las actividades de  acompañados en la prestación del servicio público que se realizaron durante la vigencia 2020
9 archivos en formato Excel que contempla las actividades de Trámites legales de asociaciones de usuarios realizados que se realizaron durante la vigencia 2020
Soportes de la realización de 103 capacitaciones a asociaciones de usuarios
Para la vigencia 2021 se allegó:
Inicialmente la oficina de Control Interno solicitó informar sobre los indicadores del plan de acción 2020 que encajen o correspondan al acompañamiento de asociaciones y trámites legales para asociaciones de usuarios en la vigencia 2021, teniendo en cuenta que los mismos cambian de denominación, para lo cual se informo que estos indiciadores son:  
•Tramitar  y/o  expedir concepto de viabilidad de Conformación y legalización de las asociaciones de usuarios de proyectos o distritos de adecuación de tierras, 
•Tramitar y/o expedir certificaciones de existencia y representación legal de asociaciones de usuarios de distritos de adecuación de tierras existentes y 
•Tramitar y/o expedir concepto de viabilidad de Reformas de estatutos de asociaciones de usuarios de distritos de adecuación de tierras existentes. 
Al respecto la Oficina de Control Interno evidenció que:
Respecto al Indicado "Tramitar  y/o  expedir concepto de viabilidad de Conformación y legalización de las asociaciones de usuarios de proyectos o distritos de adecuación de tierras", se tenía como meta 2 conceptos de viabilidad, para lo cual el área responsable reportó 4 actividades.
Respecto al indiciador "Tramitar y/o expedir certificaciones de existencia y representación legal de asociaciones de usuarios de distritos de adecuación de tierras existentes" se tenía como meta 183 certificaciones, para lo cual el área reportó mensualmente la ejecución de esta actividad, con el cumplimiento de las 183 certificaciones propuestas, sustentado través de 10 reportes.
Respecto al Indicador "Tramitar y/o expedir concepto de viabilidad de Reformas",  la Oficina de Control Interno observó en Isolucion que la entidad sustentó la realización de 12 respuestas a trámites de reforma de estatutos sustentado a través de 3 reportes.
Adicionalmente se observó el Indicador "Realizar Visitas de acompañamiento y diagnóstico a distritos que prestan servicio público de ADT", el cual como meta contempló la realización de 12 visitas, y a noviembre de 2021 se reportó la realización de 40 visitas a distritos de pequeña escala de propiedad de la ADR, realizadas por las UTT, a solicitud de la Dirección de Adecuación de Tierras, sobrepasando la meta propuesta, sustentado en 3 reportes.
Adicionalmente, la oficina de Control interno obtuvo un reporte mensual de enero a noviembre 2021, que sustenta las actividades realizadas por la Dirección de Adecuación de Tierras frente a cada indicador del Plan de Acción a su cargo y los avances que mensualmente se tenían sobre cada uno de ellos, así como también se allegaron soportes relacionados con la realización de capacitaciones en 2021.</t>
  </si>
  <si>
    <t>Frente a los avances reportados para la presente acción la Oficina de Control Interno observó lo siguiente:
- Respecto al producto del plan de acción 2020, denominado "Distritos de adecuación de tierras acompañados en la prestación del servicio público", observó que si bien no se cuenta con el reporte mensual de actividades correspondientes a enero y febrero de 2020, el archivo correspondiente a abril 2020, soporta la realización de actividades relacionadas con el indicador en dichos meses. 
Respecto al producto denominado "Trámites legales de asociaciones de usuarios", se allegaron 9 archivos que recogen las actividades de atención de solicitudes realizadas por las asociaciones de usuarios de distritos de adecuación de tierras, de lo cual la Oficina de Control Interno concluyó en el cumplimiento del indicador al 100%.
Es de tener presente que la actividad de mejoramiento indica igualmente  "asociaciones capacitadas", evidenciando que dentro de por productos a cargo de la Dirección de Adecuación de Tierras se encuentra "Asociaciones de usuarios de distritos de adecuación de tierras capacitadas", del cual se allegó evidencia de la realización de 103 capacitaciones.
Con relación a la vigencia 2021, e observó que se propusieron 4 indicadores en el plan de acción de este año, que se alinean a lo descrito en la acción, observando que se encaminan a brindar acompañamiento a los distritos de Adecuación de tierras en temas relacionados con atención de requerimientos, trámites legales, diagnósticos de distritos, entre otros.
Por lo anterior, la Oficina de Control Interno considera que se cumple con la acción de mejora propuesta, respecto a soportar el cumplimiento del plan de acción de la ADR en cuanto a brindar acompañamiento a los Distritos de Adecuación de Tierras en distintos aspectos. No obstante lo anterior, esta oficina considera pertinente que la efectividad se valide a través de las acciones de mejora que se tomarán a raíz de la auditoría realizada por la CGR en 2021 frente a los Distritos d e Adecuación de Tierras de Pequeña y mediana escala.</t>
  </si>
  <si>
    <t>La Oficina de Control Interno obtuvo como evidencia de avance frente a la presente acción, la emisión de los siguientes oficios, de asunto "Solicitud términos de referencia elaboración Programa de uso Eficiente y Ahorro del Agua - PUEAA Distritos de Adecuación de Tierras pequeña y mediana escala":
Oficio Radicado 20213300080282 del 10 de noviembre de 2021, dirigido a la Corporación Autónoma Regional de Antioquia - CORANTIOQUIA, con copia a ASOSANISIDRO
Oficio Radicado 20213300080302 del 10 de noviembre de 2021, dirigido a la Corporación Autónoma Regional de la frontera Nororiental - CORPONOR con copia a ASOVILLANUEVA
Oficio Radicado 20213300080322 del 10 de noviembre de 2021, dirigido a la Corporación Autónoma Regional del Alto Magdalena - CAM con copia a ASOULLOA
Oficio Radicado 20213300080342 del 10 de noviembre de 2021, dirigido a la Corporación Autónoma Regional de la Guajira - CORPOGUAJIRA con copia a ASOELMOLINO
Oficio Radicado 20213300080352 del 10 de noviembre de 2021, dirigido a la Corporación Autónoma Regional de la Orinoquia - CORPORINOQUIA con copia a ASODISRIEGO
Oficio Radicado 20213300080362 del 10 de noviembre de 2021, dirigido a la Corporación para el Desarrollo sostenible del Área de manejo Especial de la Macarena - CORMACARENA con copia a ASOJUANIA</t>
  </si>
  <si>
    <t>Si bien se observó la emisión de seis (6) comunicados emitidos por la Vicepresidencia de integración Productiva con destino a corporaciones ambientales, con el objetivo de requerir los términos de referencia para la elaboración de los Programas de uso Eficiente y Ahorro del Agua - PUEAA para los Distritos de Adecuación de Tierras pequeña y mediana escala, se debe tener presente que la meta se enmarca en  obtener la Respuesta oficializada y/o documento de términos de referencia emitidos por la Autoridad Ambiental.
Por lo anterior, esta Oficina continuará con el seguimiento a la presente acción, precisando que la misma se encuentra dentro de los términos de ejecución, resaltando que el plan de mejoramiento del presente hallazgo  fue objeto de modificación con la incorporación de nuevas acciones,  lo cual fue aprobado en sesión 05-2021 del Comité de Coordinación del Sistema de Control Interno, previa justificación presentada por los responsables de su ejecución.</t>
  </si>
  <si>
    <t xml:space="preserve">La Oficina de Control Interno evidenció que se avanzó con la solicitud de información en materia ambiental para realizar acompañamiento en la formulación de los PUEAA, no obstante, la unidad de medida de la acción indica también la realización de capacitaciones de los términos de referencia para la formulación de estos programas, por lo cual se considera que se ha avanzado en un 50% de la acción.
Aunado a esto se considera relevante contar con la información solicitada a estos Distritos, que permita determinar el proceso a seguir frente a cada uno de estos distritos para la formulación del PUEAA.
Por lo anterior </t>
  </si>
  <si>
    <t>El plan de mejoramiento del presente hallazgo  fue objeto de modificación con la incorporación de nuevas acciones,  lo cual fue aprobado en sesión 05-2021 del Comité de Coordinación del Sistema de Control Interno, previa justificación presentada por los responsables de su ejecución.</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</si>
  <si>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
La Oficina de Control Interno realizó una inspección a los soportes aportados para la presente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De otra parte, 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“Las acciones de mejora en las cuales se haya que las causas del hallazgo ha desaparecido o se ha modificado los supuestos de hecho o de derecho que dieron origen al mismo, corresponde a las Oficinas de Control Interno señalar su cumplimiento e informarlo a la CGR” 
Es así como se obtuvo copia de los informes finales de los Convenios 536 de 2013 y 576 de 2014, los cuales se encuentran dirigidos e incluso aprobados por el extinto INCODER, lo cual permite concluir la no subrogación de estos a la ADR. Esto, aunado a que se considera que la ADR ha adoptado medidas preventivas respecto a la supervisión que se enfocan en evitar recaer en las mismas anomalías observadas por la Contraloría General de la República en el hallazgo, conllevan a considerar pertinente el cierre del presente hallazgo.</t>
  </si>
  <si>
    <r>
      <t>La Vicepresidencia de Integración Productiva suministró como soporte de la ejecución de la presente acción, 43 archivos de actividades de verificación en sitio y seguimiento contractual, que demuestran las acciones que está adelantando la ADR en función de fortalecer el ejercicio de la supervisión directamente en el territorio. De lo anterior, una vez analizados los soportes se observó que:
Los soportes sustentan la realización de las treinta y seis (36) visitas de verificación en sitio por parte de la supervisión y/o apoyo a la supervisión, con el fin de hacer seguimiento a la ejecución contractual. De esto se precisa que:
• Diez (10) soportes corresponden a visitas de seguimiento a la ejecución de PIDAR que se desarrollan bajo modalidad de convenios de cooperación.
•Las veintiséis (26) visitas restantes corresponden a seguimientos a otros contratos o convenios suscritos por la ADR en el marco del proceso de Prestación y Apoyo al Servicio Público de Adecuación de Tierras.
• De la visita realizada en octubre de 2020 al departamento de la Guajira, con el fin de hacer seguimiento a 28 pozos profundos en el marco del Contrato Administrativo 225 de 2016, se informa que este soporte se catalogó como una sola visita, por cuanto la misma se realizó en el marco el seguimiento a un mismo contrato/convenio. Así mismo se precisa que como meta (Cantidad Unidad de medida) se plasmó 36 Informes de visita de verificación, por lo cual el presente debe ser tomado como 1 único informe de visita.
Para más detalle de los informes recibidos, se cuenta con el documento "INFORME RELACIÓN DE SOPORTES DE VISITAS", el cual específica los contratos o convenios objetos de verificación en campo, las fechas y el objetivo de cada visita.
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</si>
  <si>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Para la acción 2, la Oficina de Control Interno realizó una inspección a los soportes aportados para la presente acción, evidenciando que  treinta y seis (36)   de ellos sustentan el cumplimiento de la acción, evidenciando un avance del 100%.
Aunado a ello,  frente a la "falta de rigurosidad de los evaluadores ´técnicos y jurídicos", la Oficina de control Interno evidenció que se han tomado medidas de control preventivo, corroborado a través de Cuarenta y siete (47) comunicados de notificación de designación de miembros de Comité Estructurador, verificador y/o evaluador para procesos de contratación que lo requieren.
Por lo anterior, se observó que la Entidad ha adoptado medidas preventivas respecto a la supervisión, así como en los procesos precontractuales, que se enfocan en evitar recaer en las mismas anomalías observadas por la Contraloría General de la República en el hallazgo, relacionadas con buscar apoyos en aspectos técnicos, jurídicos, financieros, para la estructuración y evaluación de los procesos de contratación, así como el seguimiento a su adecuada ejecución, cuando un contrato así lo requiera.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</si>
  <si>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Aunado a ello, se observó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Si bien se observa que las acciones propuestas para el presente hallazgo son similares a las planteadas para  hallazgos de los informes CGR-CDSA-759 y 27, CGR-CDSA-791 y CGR-CDSA N° 864, es preciso indicar que la causa identificada por la CGR en estos hallazgos se resume en debilidades en la supervisión por parte del Extinto Incoder, por lo cual se concluye que las acciones propuestas están orientadas a prevenir situaciones similares al interior de la ADR.
De otra parte, la oficina de Control Interno evidenció que frente al convenio  No. 943 de 2014 suscrito entre la ADR y la Gobernación del Huila, la ADR a través de comunicados radicados 20203300037972 del 16-jun-2020 y 20203300050872  del 3-ago-2020, así como correos electrónicos del 4-abr-2020, 16-jun-2020, 27-jul-2020 y 3-ago-2020, ha buscado obtener la información necesaria para llevar a cabo la liquidación del contrato mencionado, sin obtener respuesta por parte de la Gobernación del Huila.
Por otra parte, se obtuvo copia del Informe Final del Convenio emitido el 30 de agosto de 2020 por la gobernación del Huila, en la que se evidencia un valor a favor del extinto INCODER por recursos no ejecutados y rendimientos financieros, que deberán ser integrados al Tesoro Nacional por la Gobernación del Huila, valores que de igual forma se contemplan en el Acta de Liquidación proyectada por la ADR que carece de la firma de la gobernación por lo renuencia de esta última entidad a llevar a cabo la liquidación del convenio 943 de 2014, en el que se estipula que luego de 2 meses de suscrita el Acta de liquidación,  la Gobernación del Huila deberá reintegrar dichos valores al Tesoro Nacional.
Esta oficina considera que, la ADR ha emprendido gestiones para llevar a cabo la corrección de las situaciones descrita spor la CGR en su hallazgo, no obstante, pese a lo realizado se requiere de la colaboración  de la Gobernación del Huila, sin que se obtenga respuesta para avanzar en esta actividad, por lo cual, esta Oficina considera que la responsabilidad del hallazgo trasciende en esta caso a la otra entidad, superando lo que compete a la ADR, esto, aunado a que el hallazgo estableció que en su momento se corrigió la devolución de rendimientos que se encontraban pendientes, permite determinar a la Oficina de Control Interno el cierre del hallazgo.</t>
  </si>
  <si>
    <t>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otra parte, la Oficina de Control Interno realizó una inspección a los soportes aportados para la presente acción, evidenciando que  treinta y seis (36)   de ellos sustentan el cumplimiento de la acción, evidenciando un avance del 100%.
Es así como se considera que la Entidad ha adoptado medidas preventivas respecto a la supervisión que se enfocan en evitar recaer en las mismas anomalías observadas por la Contraloría General de la República en el hallazgo, relacionadas con buscar apoyos en aspectos técnicos, jurídicos, financieros, cuando un contrato así lo requiera.
Aunado a lo anterior, se debe precisar que la Oficina de Control Interno evidenció que en el informe final de auditoría CGR-CDSA N° 833, la CGR aceptó las justificaciones dadas por la ADR frente al hallazgo, entendiendo se absolvía a esta entidad de cualquier responsabilidad frente a la causa del mismo, por lo cual, se considera que no debía formularse plan de mejoramiento al respecto, no obstante, la entidad tomó medidas preventivas de carácter general para el seguimiento a contratos y convenios, por lo cual se considera procedente el cierre del hallazgo.</t>
  </si>
  <si>
    <t>La Vicepresidencia de Integración Productiva allegó soportes de:
capacitación realizada a los operarios del Distrito de Adecuación de Tierras Repelón, la cual se realizó el 13 de septiembre de 2019
Capacitación a Contratistas del distrito de Riego de la Doctrina, en el uso de formatos del procedimiento PR-ADT-004, realizada el 27 de abril de 2021.
Capacitación a Contratistas del distrito de Riego de Mocarí, en el uso de formatos del procedimiento PR-ADT-004, realizada el 30 de abril de 2021.
Capacitación de la UTT N° 2 a Director de Operaciones frente a socialización de formatos según manual de operación de AOC para Distritos del Atlántico
Capacitación a personal que administra el Distrito de Adecuación de tierras de Santa Lucia, en el uso del formato F-ADT-042, realizada el 30 de noviembre de 2021
Capacitación a personal que administra el Distrito de Adecuación de tierras de Santa Lucia, en el uso del formato F-ADT-042, realizada el 10 de diciembre de 2021</t>
  </si>
  <si>
    <t>La Oficina de Control Interno observó la realización de las seis (6) capacitaciones propuestas como meta, razón por la cual se puede señalar que la acción se cumplió.
Es de precisar que los soportes de la capacitación dada a personal del Distrito de Adecuación de Tierras de Santa Lucia del 30 de noviembre y 10 diciembre 2021, en primera medida solo se enfoca en un único formato de los diferentes que contempla el procedimiento PR-ADT-004, así como la capacitación del 29 de octubre de 2021 sobre se enfoca en los formatos según manual de operaciones. De lo anterior no se evidencia que se haya socializado o mencionado procedimiento como lo indica la unidad de medida, lo cual se considera indispensable para llevar a cabo una adecuada operación del Distrito según lineamientos internos, que se encuentran enmarcados en la normatividad expedida en la materia. Así mismo no se evidencia si la capacitación fue brindada por la ADR, pues los soportes son formatos de PROLATAM. Es por ello que se considera que estas gestiones no repercutirán en efectividad.
Esta Oficina  considera pertinente reforzar las actividades de socialización del procedimiento y normatividad para la Administración, Operación y Conservación de Distritos, a fin de garantizar el cumplimiento de los lineamientos procedimentales.</t>
  </si>
  <si>
    <t>Se elaboró el procedimiento denominado CONSTITUCION Y EJECUCION DEL REZAGO PRESUPUESTAL, código  PR-FIN-004, acompañado del FORMATO DE CONSTITUCIÓN DE REZAGO PRESUPUESTAL, código F-FIN-019, Procedimiento y formato publicado el 12 de diciembre de 2021 y enviado a través de correo electrónico en forma masiva  a todos los colaboradores de la ADR</t>
  </si>
  <si>
    <t>La Secretaría General informó que mensualmente, con la participación de la presidenta de la ADR, en los comités directivos (equipos primarios) se trataron temas de índole presupuestal correspondiente a la vigencia 2021 (las actas firmadas reposan en el archivo de la presidencia, disponibles para la consulta por parte de los órganos de control, se anexan actas en formato PDF sin firma).
al respectó se suministró lo siguiente:
Acta N° 8 Comité Primario del 26 de julio de 2021, de asunto "Realizar seguimiento a la ejecución presupuestal y a los planes de acción de las diferentes áreas de la Agencia".
Acta N° 9 Comité Primario del 19 de agosto de 2021, de asunto "Reunión de empalme con el Viceministro Omar Franco" (no contempla información de seguimiento presupuestal).
Acta N° 10 Comité Primario del 14 de septiembre de 2021, de asunto "Realizar seguimiento a la ejecución presupuestal y a los planes de acción de las diferentes áreas de la Agencia".
Acta N° 11 Comité Primario del 25 de octubre de 2021, de asunto "Realizar seguimiento a la ejecución presupuestal y a los planes de acción de las diferentes áreas de la Agencia".
Acta N° 12 Comité Primario del 2 de noviembre de 2021, de asunto "Continuidad al comité del 25 de octubre de 2021 para realizar seguimiento a la ejecución de las áreas"
Adicionalmente, la Oficina de Planeación indicó que frente a la presente acción se han realizado las siguientes gestiones con corte al 30 de septiembre de 2021:
Desde la Oficina de Planeación se solicita a las demás áreas el reporte semanal del seguimiento presupuestal en la matriz dispuesta en un OneDrive compartido con todas las dependencias.
De igual forma, se cuenta con un consolidado de ejecución mes a mes.
Adicionalmente, El Equipo de Presupuesto de la Oficina de Planeación de manera interna desde el mes de agosto presenta Informe de Ejecución Presupuestal al Jefe de la Oficina.</t>
  </si>
  <si>
    <t>La Oficina de Control Interno observó cuatro actas de comité primario (julio, septiembre, octubre y noviembre 2021) en las que se trató lo concerniente a la ejecución presupuestal, por lo cual se considera se tiene un avance del 67% de la acción. 
Por otra parte, frente a los avances reportados por la Oficina de Planeación para la presente acción, la oficina de Control Interno observó:
Que se cuenta con un repositorio en One Drive que contiene un archivo Excel, a través del cual las áreas  realizan periódicamente un reporte que justifica los avances frente a la ejecución presupuestal de cada proyecto de inversión.
Se cuenta con un archivo que contempla los compromisos y obligaciones acumulados que se tienen mes a mes.
Se observó que desde la Oficina de Planeación se ha procedido con la elaboración de informes que detallan el grado de ejecución presupuestal de la Entidad, que si bien en algunos casos se elaboró de formal semanal el informe, se considera como de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sesiones N° 6 del 22 de diciembre de 2020 y N° 3 del 29 de junio de 2021 del comité de coordinación del sistema de control interno.
Por lo anterior se continuará con el seguimiento a la presente acción, la cual se encuentra dentro de términos de ejecución.</t>
  </si>
  <si>
    <r>
      <t xml:space="preserve">La Oficina de Control Interno evidenció en el Sistema Integrado de Gestión (Isolucion) que el 5 de febrero de 2021 se aprobó la versión 9 del procedimiento "VIÁTICOS, GASTOS DE MANUTENCIÓN, COMISIONES Y DESPLAZAMIENTOS AL INTERIOR", que en su numeral 20 de las condiciones especiales establece </t>
    </r>
    <r>
      <rPr>
        <i/>
        <sz val="8"/>
        <rFont val="Calibri"/>
        <family val="2"/>
        <scheme val="minor"/>
      </rPr>
      <t xml:space="preserve">"A los servidores públicos u contratista se le autoriza tener dos (2) comisiones activas, esto con el propósito de no interrumpir el cumplimiento misional, por ninguna razón se autoriza una tercera comisión".
</t>
    </r>
    <r>
      <rPr>
        <sz val="8"/>
        <rFont val="Calibri"/>
        <family val="2"/>
        <scheme val="minor"/>
      </rPr>
      <t>Adicionalmente, se obtuvo evidencia de dieciocho (18) reportes semanales, desde febrero a junio de 2021, a través de correo electrónico, en los cuales se notifica a los contratistas /o funcionarios el deber que tienen de legalizar las comisiones que le han sido aprobadas, en el término estipulado procedimentalmente.
Aunado a lo anterior, de igual forma se evidenció que en el procedimiento PR-GAD-002 versión 5, se estableció que "Es responsabilidad de los supervisores de cada contratista de aprobar la certificación de recibo a satisfacción de bienes y/o servicios y autorización de desembolso, sin el contratista estar a paz y salvo con las legalización de los viáticos otorgados durante el mes", buscando a través de este control mitigar la legalización extemporánea de comisiones.
Frente a la meta propuesta se observó la entrega de Un informe en el cual se realiza un análisis mes a mes de los tiempos utilizados por colaboradores seleccionados de manera aleatoria para la legalización de comisiones a partir del correo recordatorio que envía el equipo de viáticos y comisiones, así como también se realizó un detalle de las comisiones legalizadas de manera extemporánea mes a mes, observando que en toda la vigencia de las 2865 comisiones aprobadas, solo el 8% fueron legalizadas de manera extemporánea, lo cual supone que los correctivos tomados por la entidad, han permitido disminuir este porcentaje en comparación con periodos anteriores.
Por lo anterior, esta Oficina considera pertinente el cierre del hallazgo, dando claridad que el seguimiento al cumplimiento de la legalización de comisiones de manera oportuna se realizará a través de los informes de Austeridad y Eficiencia Pública, dentro de los cuales se realiza monitoreo a este aspecto.</t>
    </r>
  </si>
  <si>
    <r>
      <t>En cuanto a las legalización se realizó un avance significativo ya que cada 8 días se envía un reporte a los Contratistas y/o funcionarios  con copia al jefe inmediato, de los que no han legalizado durante los 6 días al término de la comisión, hay que tener encuentra que el cambio del procedimiento se dejó la legalización al terminar la segunda (2) comisión de 6 días hábiles en caso de que tenga una sola.   
Adicional se anexo el siguiente punto en el procedimiento de viáticos que dice:</t>
    </r>
    <r>
      <rPr>
        <i/>
        <sz val="8"/>
        <rFont val="Calibri"/>
        <family val="2"/>
        <scheme val="minor"/>
      </rPr>
      <t xml:space="preserve"> "Es responsabilidad de los supervisores de cada contratista de  aprobar la certificación de recibo a satisfacción de bienes y/o servicios y autorización de desembolso, sin el contratista estar a paz y salvo con las legalización de los viáticos otorgados durante el mes."
</t>
    </r>
    <r>
      <rPr>
        <sz val="8"/>
        <rFont val="Calibri"/>
        <family val="2"/>
        <scheme val="minor"/>
      </rPr>
      <t>La Dirección Administrativa allegó un informe de las actividades relacionadas con el envío de Correos para las Comisiones en Estado Aprobadas a los Funcionarios de la Agencia de Desarrollo Rural, el cual indica que "se presenta un análisis de datos tomados aleatoriamente sobre correos enviados desde el mes de enero a diciembre de 2021", este informe detalla las actividades que se realizan para buscar se legalicen oportunamente las comisiones, para lo cual, a manera de ejemplo, se describen actividades de cada mes, y se realiza un análisis de tiempos transcurridos para legalización, así como contempla la cantidad de comisiones con legalización extemporánea, para la cual se ha gestionado la emisión de correos.
Adicionalmente se manifestó que "Desde la Secretaria General área de viáticos se siguen enviando los correos cada ocho (8) días (viernes)  de los funcionario y contratistas que tienen comisiones pendientes por legalizar  en este punto se ha disminuido el 80% de legalización en las comisiones se anexa las evidencias de los correos enviados".</t>
    </r>
  </si>
  <si>
    <t>La Oficina de Control Interno realizó una inspección a los soportes aportados para la presente acción, evidenciando que  treinta y seis (36)   de ellos sustentan el cumplimiento de la acción, evidenciando un avance del 100%.
Por otra parte, No es claro como esta acción ataca la causa definida como "Falta de Planificación ejecución recursos presupuestales", teniendo en cuenta que el hallazgo indica que se entregaron el 100% de los recursos sin ejecución del contrato y que la ejecución de contrato sobre pasó lo estimado contractualmente (estudios previos)</t>
  </si>
  <si>
    <r>
      <t xml:space="preserve">La Oficina de Control Interno observó la formalización de apoyos a la supervisión de siete (7) convenios suscritos por la ADR para fortalecer el seguimiento a las actividades contratadas en los aspectos técnicos, jurídicos y financieros. Aunado a lo anterior se allegó registro de contratos suscritos por la ADR entre 2019 y 2021, sobre los cuales, a manera preventiva para evitar inconsistencias o debilidades en la supervisión, se ha designado apoyos a la supervisión, los cuales se evidencian en el archivo "APOYOS SUPERVISIÓN".
Por lo anterior, la Oficina de Control Interno considera que la ADR ha adoptado medidas preventivas respecto a la supervisión que se enfocan en evitar recaer en las mismas anomalías observadas por la Contraloría General de la República en el hallazgo.
La Oficina de Control Interno realizó una inspección a los soportes aportados para la segunda acción, evidenciando que  treinta y seis (36)   de ellos sustentan el cumplimiento de la acción, evidenciando un avance del 100%.
Por último, esta Oficina obtuvo como soporte adicional el Acta de liquidación del convenio 034 de 2016 suscrito entre la ADR y la Gobernación del Valle del Cauca, en la cual, en su numeral 11 señala: </t>
    </r>
    <r>
      <rPr>
        <i/>
        <sz val="8"/>
        <rFont val="Calibri"/>
        <family val="2"/>
        <scheme val="minor"/>
      </rPr>
      <t xml:space="preserve">"El supervisor deja constancia expresa de lo siguiente: (...) Que el DEPARTAMENTO DEL VALLE DEL CAUCA dio cumplimiento a la solicitud realizada por la Contraloría General de la República respecto a la consignación de los rendimientos dejados de percibir por el Estado"
</t>
    </r>
    <r>
      <rPr>
        <sz val="8"/>
        <rFont val="Calibri"/>
        <family val="2"/>
        <scheme val="minor"/>
      </rPr>
      <t>Lo anterior, denota que la ADr además de buscar corregir lo evidenciado por la CGR en su hallazgo, a adoptado controles preventivos respecto a la supervisión que se enfocan en evitar recaer en las mismas anomalías observadas por la Contraloría General de la República en el hallazgo, relacionadas con buscar apoyos en aspectos técnicos, jurídicos, financieros, cuando un contrato así lo requiera, por lo cual, esta Oficina considera pertinente determinar el cierre del hallazgo.</t>
    </r>
  </si>
  <si>
    <t>En virtud de lo reportado para la acción inmediatamente anterior, se encuentra pendiente el proceso de revisión y aprobación de las hojas de ruta de los tres (3) proyectos estratégicos por parte del MADR.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</si>
  <si>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Como cumplimiento de la acción la Vicepresidencia de Integración Productiva hizo entrega de 10 informes de supervisión de los siguientes convenios:
1. Convenio UNODC 197-2016 Periodo 1 de septiembre  al 29 de diciembre de 2020
2. Convenio UNODC 518-2017 Periodo 1 de septiembre al 22 de diciembre de 2020
3. Convenio UNODC 684-2017 Periodo 1 de Septiembre al 22 de Diciembre 2020
4. Convenio UNODC 785-2017 Periodo 1 de septiembre  al 29 de diciembre de 2020
5. Convenio UNODC 289-2018 Periodo 1 de septiembre  al 22 de diciembre de 2020
6. Convenio UNODC 197-2016 Periodo 30 de diciembre de 2020 al 05 de marzo de 2021
7. Convenio UNODC 518-2017 Periodo 23 de diciembre de 2020 al 28 de febrero de 2021 e informe modificación convenio fecha 31/05/2021.
8. Convenio UNODC 684-2017 Periodo 23 de diciembre de 2020 al 05 de marzo de 2021 e informe modificación convenio fecha 31/05/2021
9. Convenio UNODC 785-2017 Periodo 29 de diciembre de 2020 al 05 de marzo de 2021
10. Convenio UNODC 289-2018 Periodo 30 de diciembre de 2020 al 04 de marzo de 2021
11. Convenio UNODC 197-2016 Periodo 05 de marzo de 2021 al  30 de junio de 2021.
12. Convenio UNODC 684-2017 Periodo 05 de mayo de 2021 al 30 de agosto de 2021.
13. Convenio UNODC 518-2017 Periodo 01 de marzo al 31 de agosto de 2021.
16. Convenio FAO 517 -2017, Periodo 1 de septiembre de 2020 al 22 de diciembre de 2020; Informe parcial por cambio de supervisión fecha 15/03/2021; Informe parcial por cambio de supervisión fecha; 23/05/2020; informe modificación convenio fecha 20/05/2021.
17. Convenio FAO 749 -2017, Informes de fecha 1/12/2020 y 29/12/2020;  Informe parcial por cambio de supervisión fecha 23/05/2020;  Informe parcial por cambio de supervisión fecha 5/03/2021;  Informe parcial por cambio de supervisión fecha 23/05/2021; informe modificación convenio fecha 20/05/2021.</t>
  </si>
  <si>
    <t>La Oficina de Control Interno evidenció la elaboración de diez (10) informes de supervisión a convenios con UNODC a través del formato F-GCO-004 cuyo corte para su emisión se encuentra entre septiembre y diciembre de 2020, diciembre y marzo de 2021, marzo y junio 2021 (convenio 197-2016), marzo y agosto 2021 (convenio 518-2017) y mayo y agosto de 2021 (convenio 684 de 2017), los cuales en el apartado "Seguimiento Financiero y Contable" contempla el estado de avance de la ejecución financiera del convenio porcentual y detallado.
Frente a los últimos  informe se observó el avance de ejecución financiera de cada convenio:
Convenio UNODC 197-2016 - Avance 97,9%
Convenio UNODC 518-2017 - Avance  82,36%
Convenio UNODC 684-2017 - Avance  71,7%
Convenio UNODC 785-2017 - Avance 90.07%
Convenio UNODC 289-2018 - Avance 7,64%
Frente a lo anterior la Oficina de Control Interno evidencia una ejecución financiera muy baja del convenio UNODC 289-2018, el cual ha sido prorrogado en dos (2) ocasiones, lo cual denota la persistencia en cuanto a la causa identificada para el presente hallazgo relacionada con "Baja ejecución de los recursos de cofinanciación de los PIDAR", por lo cual se considera pertinente indicar que acciones se han desplegado desde la ADR para que las entidades cooperantes (en este caso UNODC) gestionen con mayor rapidez la ejecución de recursos y la implementación de proyectos que se derivan de estos convenios.
Frente a los convenios suscritos con FAO, se obtuvo un total de diez (10) informes, de los cuales dos (2) corresponde a informes de supervisión de septiembre a diciembre de 2020, y los ocho (8) restantes son por cambios en la supervisión o modificación del convenio. En el apartado "ESTADO DE EJECUCIÓN PRESUPUESTAL", se observó que los convenios presentaban los siguientes avances, según el último informe de modificación de convenio (informes emitidos el 20 de mayo de 2021), cuyo corte es el 30 de abril de 2021:
Convenio FAO 517-2017: 79%
Convenio FAO 749-2017: 88%
Se concede un porcentaje del 100% por el cumplimiento de la presentación de los diez (10) informes propuestos, no obstante, se considera se deben seguir presentando los informes de convenios con  UNODC de manera trimestral de la vigencia 2021, teniendo en cuenta que la acción señalaba que estos se emitirían de manera semestral, así como los relacionados con la FAO, según periodicidad definida para su emisión. Por otra parte, se considera se debería buscar alternativas o evidencias de gestiones que soportan la corrección o prevención del hecho que originó el hallazgo.</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</si>
  <si>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31-dic-2020
• correo del 9-mar-2021 con la remisión de los recursos ejecutados al 28-feb-2021
• correo del 26-abr-2021 con la remisión de los recursos ejecutados al 30-mar-2021
• correo del 15-sep-2021 con la remisión de los recursos ejecutados en mayo, junio, julio y agosto de 2021.
De lo anterior, se observó que:
Mediante correo electrónico del 16 de junio de 2021, a través del cual se remitió al área financiera la ejecución de recursos de los convenios suscritos con UNODC con corte a abril de 2021.
Correo electrónico del 15 de septiembre de 2021, a través del cual se remitió al área financiera la ejecución de recursos de los convenios suscritos con UNODC de los meses de mayo, junio, julio y agosto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</si>
  <si>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2020 y abril 2021, los cuales se remiten en por correo electrónico en el mes subsiguiente, así como de los meses de mayo a agosto de 2021, los cuales fueron reportados en septiembre de 2021.
Frente a los informes presentados por la UNODC para los convenios UNODC 197-2016; UNODC 684-2017; UNODC 785-2017; UNODC 518-2017 Y UNODC 289-2018, en lo correspondiente a los meses de diciembre de 2020, enero, febrero, marzo 2021, no se allegó el soporte de envío al área financiera para el registro contable, se obtuvo únicamente copia de correos electrónicos remitidos al Vicepresidente de integración Productiva con la indicación de que, una vez aprobados estos informes de ejecución, se remitieran al área de contabilidad. 
Aunado a lo anterior, es de precisar que se evidenció que mediante correo del 15-sep-2021, se buscaba que el Vicepresidente de Integración Productiva aprobara y remitiera el informe de ejecución de recursos de los meses de mayo, junio, julio y agosto de 2021, lo cual permitiría concluir que no se esta dando cumplimiento a lo acordado en las mesas de trabajo realizadas entre la VIP y el área financiera respecto a la periodicidad de reporte de informes.
Si bien se cumple con la meta de la acción de mejora, se considera necesario validar los efectos generados a partir de las acciones realizadas y en caso de ser positivos mantener la realización de esta actividad.</t>
  </si>
  <si>
    <t>Por parte de la Oficina de Control Interno se observó la radicación de dieciocho (18) solicitudes ante la Oficina Jurídica de la ADR, del inicio del proceso administrativo de cobro coactivo durante las vigencias 2019 y 2020, dando así cumplimiento a la actividad de mejoramiento propuesta.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</si>
  <si>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 xml:space="preserve">A partir de los insumos aportados como evidencia, se observó los informes de gestión del grupo de cartera para las vigencias 2019 y 2020, incluyendo los presentados por UTTs y Distritos, los cuales contemplan las actividades de cobro persuasivo para las tres (3) carteras con que cuenta la Entidad.
De lo anterior se observó lo siguiente:
•Emisión de ocho(8) comunicados respecto a la gestión de cobro persuasivo para la cartera por transferencias: 20193300007872, 20193300019752, 20193300047142, 20196100054541, 20193300048062, 20193300063352, 20193300063992 y 20193300063302.
• Respecto a la cartera de recuperación de la inversión, el informe indica que respecto al cobro persuasivo se realizó la emisión de 2.329 oficios enviados en forma personalizada a cada deudor informando el estado de su cartera y se realizaron seis (6) jornadas con visitas a doce (12) asociaciones llegando a 2.699 usuarios informados aproximadamente. 
• Con relación a la cartera por prestación del servicio público de adecuación de tierras, el informe indica que En la Unidad Técnica Territorial N° 3 Córdoba-Sucre, para el DAT de Montería-Mocarí se generaron 4009 facturaciones y 4009 oficios de cobro persuasivo, de los cuales 897 se encuentran debidamente entregadas.
En el DAT La Doctrina en el mes de abril se enviaron 188 cobros persuasivos y se
reiteraron en el mes de agosto para lo cual se entregaron 238 cobros persuasivos de los
cuales se han entregados la totalidad.
En la Unidad Técnica Territorial No. 2 Bolívar-Atlántico- San -Andrés Isla se entregado
en el DAT Repelón 51 oficios de cobros persuasivos y en el DAT de Santa Lucía 32. No obstante no se obtuvo evidencia de la ejecución de esta acción.
Informe UTT 13: Se informa sobre las gestiones de cobro persuasivo para la recuperación de la inversión realizada en septiembre de 2020, con un total de 734 oficios entregados (documento suscrito por la Directora de la UTT).
Informe La doctrina: Se informa que se realizó la entrega de oficios de cobro persuasivo para 218 usuarios entre octubre y diciembre de  2020 (informe suscrito por auxiliar de riego del Distrito).
Informe Mocarí: se indica que marzo y abril de 2019 se entregó 112 oficio de cobro persuasivo. En un informe adicional de la gestión realizada entre mayo y junio se indica que se  realizó la entrega de 1071 oficio de cobro persuasivo. (informes suscritos por contratista de la UTT 3).
Dichas gestiones mencionadas en cada uno de los informes superan la meta establecida en cuanto a cobro persuasivo.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
</t>
  </si>
  <si>
    <t>La oficina de Control interno observó que a marzo de 2021 (fecha del último seguimiento) se han expedido siete (7) actas (cinco (5) de Comité de Cartera y Dos (2) del comité de sostenibilidad), con las cuales se ha gestionado la depuración de cartera a través de la prescripción de cartera.
Adicionalmente, se obtuvo copia de cuatro (4) Resoluciones (562, 563, 564 y 565 del 22 de diciembre de 2021). por medio de las cuales se aplica el alivio relacionado con el saneamiento de la cartera de los usuarios de los distritos de adecuación de tierras que se encuentren enmarcados en los presupuestos fácticos y jurídicos consagrados en el artículo 11 de la Ley 2071 de 2020. Estas resoluciones indican que el análisis de estos saneamientos y por ende se recomendó a la presidencia de la ADR llevar a cabo el mismo a través de acto administrativo.
Por lo anterior, la Oficina de Control Interno considera que la Entidad llevó a cabo gestiones tendientes a sanear la cartera de la Entidad, a través de la adopción de lineamientos normativos (Ley 2071 de 2020), así como las gestiones tendientes a la depuración de cartera descrito en cumplimiento de dicha Ley. Por tal razón, la Oficina de Control Interno considera procedente el cierre del presente hallazgo.</t>
  </si>
  <si>
    <t>Con el propósito de tener claridad por parte de la ADR con relación a reinversión de los recursos de rendimientos financieros de recursos derivados de ejecución de Convenios de Cooperación Internacional, se remito oficio a MinHacienda con el radicado 20203000067032 del 28 de septiembre de 2020.
El 10 de diciembre de 2020 se recibió del Ministerio de Hacienda con radicado ADR 20206100170221. A partir de esta respuesta, se adelantaron mesas de trabajo entre la Vicepresidencia de Proyecto, Vicepresidencia Contractual y Vicepresidencia de Integración Productiva los días 26/05/2021 y 4/06/2021 cuyo asunto es: "Analizar los rendimientos financieros derivados de los recursos de cofinanciación de PIDAR a través del modelo de ejecución directa y convenios de cooperación- Pagos a cuentas de ahorros de organizaciones beneficiaria".
Adicionalmente se expidió Circular ADR No. 031 a funcionarios y contratistas frente a la disposición de los rendimientos financieros en los PIDAR en modalidad de ejecución directa.
El 26/05/2021 se realizó reunión con los Vicepresidentes de Integración Productiva, Proyectos y Contractual, Secretaria General y Oficina Jurídica, para analizar la naturaleza de los rendimiento financieros de los recursos de cofinanciación de PIDAR a través del modelo de ejecución directa y convenios de cooperación
En diciembre de 2021 se informó que se remitió a UNODC oficio radicado No. 20213200092092 el 9 de diciembre de 2021 con el cual se socializa concepto de rendimiento financieros.</t>
  </si>
  <si>
    <t>La Oficina de Control Interno evidenció que a través de oficio radicado 20206100170221., la Vicepresidencia de Integración Productiva comunico a la UNODC el concepto de rendimientos financieros frente a los convenios suscritos entre la ADr y la UNODC, concluyendo así que los rendimientos financieros que se generen con los recursos provenientes de la Nación, entre los cuales se encuentran los recursos de cofinanciación trasladados a los convenios de cooperación, pertenecen a la nación; en tal sentido deben ser trasladados a la Dirección de Crédito Público y Tesoro Nacional. 
Es pertinente indicar que, para este caso en específico, se definió por parte del Ministerio de Hacienda en el concepto emitido, que la Ley 1150 de 2007 en su artículo 20 permite que ciertos contratos o convenios financiados con organismos de cooperación internacional puedan someterse a los reglamentos de dichas entidades. En este sentido, se observó que el convenio 197 de 2016 expone en su artículo 1, numeral 6, señala: "Los intereses generados, si se llegaren a presentar, por los fondos antes mencionados serán calculados de conformidad con las reglas y regulaciones financieras de UNODC y serán reintegrados por UNODC a la Dirección del Tesoro Nacional del gobierno colombiano al vencimiento del Convenio de Cooperación. Por tal motivo, el seguimiento realizado en los Comités Directivos dan cuenta del control de estos intereses generados, para que una vez se cumpla con el clausulado del convenio los intereses sean reintegrados al tesoro nacional.</t>
  </si>
  <si>
    <t>La Oficina de Control Interno realizó un análisis de los soportes aportados como avance de la presente acción, evidenciando:
Actas de comité Directivo N° 9 y 10 del Convenio 518 de 2017 del 19 de mayo y 31 de agosto de 2021, respectivamente.
Actas de Comité Directivo N° 12 y 13 del Convenio 684 de 2017 del 19 de mayo y 31 de agosto de 2021, respectivamente.
Acta Comité Directivo N° 9 del Convenio 785 de 2017 del 20 de septiembre de 2021
Acta Comité Directivo N° 9 del Convenio 289 de 2018 del 20 de septiembre de 2021 
presentación Comité Directivo N° 21 del Convenio 197 de 2016 de mayo de 2021, la cual no cuenta con el Acta requerida.
En dichas actas, incluso en la presentación aportada para el convenio 197 de 2016, si bien se observó que se presentó los rendimientos generados para los convenios mencionados, con corte a 31 de diciembre de 2020.</t>
  </si>
  <si>
    <t>Se informó que el 23 de junio de 2021, los profesionales de la Dirección de Adecuación de Tierras fueron capacitados, por parte del área de Gestión Documental, sobre el manejo del Orfeo,  en cumplimiento del cronograma establecido en la acción de mejora y para ratificar la responsabilidad de todos con este aplicativo para evitar, a futuro, cometer errores.
De lo entregado como avance, se observó acta de reunión del 23 de junio de 2021, de asunto "Realizar capacitación sobre el manejo del sistema ORFEO de la ADR, en cumplimiento al cronograma de capacitaciones acordado con el área de Gestión Documental de la ADR, para los servidores de la VIP – Dirección de Adecuación de Tierras, con ocasión de las acciones de mejora propuesta dentro del plan de mejoramiento suscrito con la CGR, en especial el hallazgo No. 24, del informe CGR-CDSA N° 864, de la vigencia 2018", dentro de la cual se detalló que la necesidad de esta capacitación se originó en el cambio de un memorando que no fue cargado en su versión final en Orfeo, por lo cual es indispensable fortalecer el manejo del aplicativo.
Adicionalmente, el acta contiene el link donde se ubica el link de la grabación de la capacitación, así como se entregó listado de asistencia a mencionada capacitación, en la que se evidenció la participación de 37 colaboradores.
En complemento de lo anterior, se allegó soportes de capacitaciones realizadas el 27 de mayo y el 29 de octubre de 2021., relacionadas con las funcionalidades del aplicativo Orfeo.</t>
  </si>
  <si>
    <t>La Oficina de Control Interno realizó una inspección a los soportes aportados para la presente acción, evidenciando que  treinta y seis (36)   de ellos sustentan el cumplimiento de la acción, evidenciando un avance del 100%.
Por otra parte, En términos generales es necesario buscar validar la efectividad a través de controles relacionados con el seguimiento y control de la supervisión para los pagos, de acuerdo con lo establecido contractualmente o justificación de lo acontecido frente al hallazgo a partir de lo ejecutado.</t>
  </si>
  <si>
    <t>La vicepresidencia de Integración productiva allegó como avance frente a la presente acción, lo siguiente:
•Matriz en Excel con la relación de ciento dos (102) contratos
•Cuarenta y siete (47) comunicados de notificación de designación de miembros de Comité Estructurador, verificador y/o evaluador.</t>
  </si>
  <si>
    <t>La Oficina de Control Interno recibió matriz Excel con la relación de ciento dos (102) contratos, entendiendo ser aquellos que requerían de la conformación de un comité estructurador, validador y evaluador.
Así mismo se observó cuarenta y siente (47) comunicados de designación de miembros de comité estructurador, validador y evaluador.
No obstante lo anterior, no se recibió el informe mencionado en la unidad medida que permita relacionar los contratos con su respectivo comité estructurador y/o evaluador o sustentar que todos ellos contaron con este comité.</t>
  </si>
  <si>
    <t>La Oficina de Control Interno observó que a través del oficio radicado ADR N° 20213610039352 se dio cumplimiento a lo estipulado en la acción de mejoramiento. Sin perjuicio de lo anterior, se hace necesario indicar si hubo respuesta por parte del Consorcio Tesalia 2014, así como que gestiones se surtieron a partir de la ejecución de las 2 acciones propuestas para este hallazgo que puedan soportar la efectividad sobre el mismo.</t>
  </si>
  <si>
    <t>Se adelantaron  2 mesas de trabajo en el mes de mayo los días 19 y 20 de mayo para realizar revisión del procedimiento PR-IMP-001 y revisión del Borrador Formato acta de entrega F-IMP-008 Versión 4, producto de lo cual la misma fue adoptada en el Sistema Integrado de Gestión el 25 de junio de 2021, y adicionalmente, a través de correo electrónico el 2/07/2021  la Oficina de Comuniciones informo sobre la actualización del formato F-IMP-008 - Acta de entrega y recibo a satisfacción de bienes, insumos y/o servicios</t>
  </si>
  <si>
    <t xml:space="preserve">Con el propósito de garantizar la socialización del formato F-IMP-008 versión 4 y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</si>
  <si>
    <t>La Oficina de Control Interno evidenció los soportes de la realización de capacitaciones a las 13 Unidades Técnicas Territoriales, en los siguientes temas:
1. Capacitación de fortalecimiento al formato de acta de entrega y recibo a satisfacción de bienes, insumos y servicios. 
2. Capacitación de fortalecimiento al cargue de documentación en la herramienta SharePoint  y aspectos que se deben tener en cuenta establecidos en el instructivo y circulares de apoyo. 
3. Puntos de Control Ejecución PIDAR convenios 
4. Revisión documental de los expedientes de los proyectos Unidad técnica territorial
Dichas capacitaciones se sustentan en Actas de reunión que cuenta con el detalle de los temas tratados, capturas de pantalla de la reunión realizada a través de Teams, la presentación expuesta y listados de asistencia.
Así como también se realizó capacitación dirigida a toda la Entidad en cuanto a la Ejecución de PIDAR bajo la modalidad de Convenios de Cooperación.
Dado lo anterior, se considera que se dio cumplimiento a la acción propuesta.</t>
  </si>
  <si>
    <t xml:space="preserve">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celebración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María la Baja.
14.) Oficio radicado 20206100006352 del 17 de febrero de 2020, solicitando al IGAC la documentación de 9 bienes inmuebles pertenecientes al Distrito de Riego MaríaLaBaja.
14.) Oficio No.201933000099602 del 26/12/2019 con destino a la Of. Juridica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
17) Memorando 20206100050141 de fecha 29 de junio de 2020 respuesta del IGAC Cartagena distrito de adecuación de tierras de María la Baja. </t>
  </si>
  <si>
    <t>La Oficina de Control Interno obtuvo como soporte cuarenta y dos (42) formatos F-IMP-006 "Seguimiento a la Implementación", y dos (2) informes finales de cierre financiero de los PIDAR 240 y 543-2018, así:
PIDAR Res. 240 de 2018: Informes con corte a 24 de agosto y 22 de diciembre de 2020, con una porcentaje de implementación del 100%, según último informe, así como también se allegó formato F-IMP-007 "Informe Final – Cierre Financiero", el cual data del 11 de diciembre de 2020.
PIDAR Res. 543 de 2018: Informes con corte a 9-sep, 22-dic-2020, 25-mar y 26-abr-2021, con una porcentaje de implementación del 100%, según último informe, así como también se allegó formato F-IMP-007 "Informe Final – Cierre Financiero", el cual data del 22 de abril de 2021.
PIDAR Res. 505 de 2018: Informes con corte a 4-sep, 22-dic-2020, 25-mar, 25-may, 25-jun, 25-jul, 25-ago, 25 sep y 25-nov-2021 con una porcentaje de implementación del 63%, según último informe.
PIDAR Res. 637 de 2018: Informes con corte a 25-ago y 30-nov-2020, así como del 25-ene, 25-feb, 25-mar, 25-abr, 31-may, 25-jun, 25-jul, 25-ago y 25-sep-2021, con una porcentaje de implementación del 99,17%, según último informe.
PIDAR Res. 139 de 2018: Informes con corte a 28-ago, 28-dic-2020, 27-abr, 27-may, 25-jun, 26-jul, 25-ago, 25-sep y 25-nov-2021, de los cuales únicamente es posible ver el porcentaje de avance en el último informe (88,77%), ua que los demás formatos no lo detallan.
PIDAR Res. 724 de 2018: Informes con corte a 27-ago, 27-nov-2020 y 28-feb-, 28-abr, 28-may-2021, 25-jun, 25-jul, 25-ago, 25-sep y 25-nov-2021, con un porcentaje de implementación del 95% según último informe. No obstante, algunos formatos no evidencian diligenciamiento total, como por ejemplo, no se indica el porcentaje de avance frente a cada etapa del proyecto, así como en el apartado de Estado de  gestión de proyecto se señaló lo siguiente "CTGL 14: 23/11/2020: Alerta Seguimiento y control ADR, Asistencia Técnica, Avances de Ahorros Pidar, Avances generales del desarrollo del PIDAR", no obstante no se observó su inclusión en el espacio destinado para "Alertas o Situaciones a Resolver" 
Teniendo en cuenta que en el seguimiento anterior se observó que tres (3) formatos se encontraban parcialmente diligenciados (no evidencian los avances frente a cada actividad ni totalizados), es pertinente indicar que controles / actividades se realizan para la revisión de lo descrito en los informes, puesto que estos formatos reflejan el estado de ada PIDAR para tomar medidas al respecto. Por lo anterior se concluye que se presentó la elaboración de dieciocho (18) informes, sumando el informe  formato  F-IMP-007, teniendo en cuenta que el mismo indica el cierra del proyecto cofinanciado con Resolución 240 de 2018, el cual se encuentra contemplado en esta acción.
Es de resaltar que la efectividad de estas acciones se medirá a través de que no exista reiteración de este tipo de hallazgos (retrasos en estructuración e implementación) en auditorías practicadas por la CGR y la OCI.</t>
  </si>
  <si>
    <t>La Vicepresidencia de integración Productiva informó que "se avanzó en la estructuración del documento, entre las áreas de adecuación de tierras, Dirección de Participación y Asociatividad y Dirección de Asistencia Técnica", aclarando que el documento esta pendiente de ser aprobado, ya que requiere de la revisión otras dependencias de la ADR, dados los temas que contiene y la finalidad del mismo en cumplimiento de la finalidad del CONPES 3926</t>
  </si>
  <si>
    <t>La Oficina de Control Interno obtuvo como evidencia el documento en borrador denominado "PROGRAMA DE FORTALECIMIENTO Y ACOMPAÑAMIENTO PARA ASOCIACIONES DE USUARIOS DE DISTRITOS DE ADECUACIÓN DE TIERRAS – PFA ASODAT", si bien, el mismo corresponde a lo propuesto como acción de mejora, se debe precisar que el mismo aún no es una versión final como se dispuso en la Unidad de Medida, por lo cual, si bien se observó avances en cuanto a la acción, hasta tanto no se tenga la versión final aprobada por la instancia correspondiente, no se puede dar la acción como cumplida.</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</si>
  <si>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27-04-2020), entidad que  remitió observaciones, por lo cual se ajustaron.  
En marzo de 2021 se informó que El MADR no había dado respuesta a la versión final de la hoja de ruta enviada por la ADR, a través del oficio No. 20203300097772 del 21/12/2020.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Respecto al Proyecto Triángulo del Tolima, el MADR no se ha pronunciado sobre la entrega de la hoja de ruta versión 4.0 enviada en abril de 2021 por la ADR a través de oficio 20213300015002.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</si>
  <si>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La Oficina de Control Interno observó que en el mencionado informe, se contempló el numeral 3.2. el cual detalla las actividades realizadas frente a "Inventario Forestal",, Así como en el numeral 4.2 " DETERMINACIÓN DE LAS ÁREAS DE APROVECHAMIENTO", se indicó lo siguiente "(...) Dentro del ejercicio de Corte y Apeo del embalse Zanja Honda, se referencia un total 171,86 Ha con presencia de cobertura vegetal, área en la cual se identificaron 27.571 árboles en total, los cuales suman un volumen de 13.919,37 m3 de madera", considerando que con ello se da cumplimiento a la acción de mejoramiento propuesta.  Por lo anterior la Oficina de Control Interno considera que se realizaron los correctivos frente a la situación evidenciada por la CGR, por lo cual se considera procedente determinar el cierre del hallazgo.</t>
  </si>
  <si>
    <t xml:space="preserve">
Analizado el informe allegado como avance para la presente acción, se observó que:
El informe indica que "La empresa OR CONSTRUCCIONES E INGENIERÍA S.A.S contrató con la firma Ambienciq Ingenieros S.A.S. la caracterización fisicoquímica, microbiológica e hidrobiológica de agua superficial para el proyecto Distrito de Riego Triángulo del Tolima ubicado en áreas de influencia de los municipios de Colaina, Natagaima y Purificación del departamento del Tolima, con el fin de dar cumplimiento a la Resolución ANLA No. 1534 del 15 de septiembre de 2020 y el Decreto 1076 del 26 de mayo de 2015 “por medio del cual se expide el Decreto Único Reglamentario del Sector Ambiente y Desarrollo Sostenible” el cual deroga el Decreto 1594 de 1984 “usos del agua y residuos líquidos”.
Así mismo, en la introducción del informe se señala que "Se realizó el monitoreo de agua superficial en veintiséis (26) puntos(...), en diecisiete (17) puntos se realizó análisis de parámetros fisicoquímicos, en veintiún (21) puntos se realizó aforo de caudal, en doce (12) puntos se realizó análisis hidrobiológico y en dos (2) puntos se realizó faena de peces"
El mismo informe contempla acápites tales como:
numeral 3.6. ÍNDICES DE CALIDAD DEL AGUA EN CORRIENTES SUPERFICIALES y 5.4.4 ÍNDICE DE CALIDAD DEL AGUA (ICA) E ÍNDICES DE CONTAMINACIÓN (ICO).
Por lo descrito anteriormente, si bien se considera que el informe presentado cumple con lo detallado en la acción de mejoramiento, no se concede porcentaje de avance sobre el mismo, por cuanto no se evidencia el medio por el cual la ADR recibió este informe, así como se considera necesario conocer sobre posibles actuaciones que procedan a partir del mismo.
Respecto al presente hallazgo es preciso señalar que la Vicepresidencia de Integración Productiva planteó la necesidad de modificarla acción de mejoramiento propuesta inicialmente, en busca de garantizar cumplimiento y efectividad frente al hallazgo. dicha aprobación se dio por parte del Comité de Coordinación del Sistema de Control Interno en sesión 06 del 22 de diciembre de 2020.</t>
  </si>
  <si>
    <r>
      <t xml:space="preserve">La Oficina de Control Interno obtuvo evidencia del documento denominado "PLAN DE GESTIÓN DEL RIESGO DE DESASTRES DE LAS ENTIDADES PÚBLICAS Y PRIVADAS – EMBALSE ZANJA HONDA – PROYECTO DE RIEGO TRIANGULO DEL TOLIMA, MUNICIPIO DE COYAIMA, DEPARTAMENTO DEL TOLIMA" el cual esta enfocado de acuerdo con lo descrito en la acción.
Es de resaltar que, esta oficina realizó inspección en el sistema de gestión documental Orfeo, evidenciando que hubo el supervisor del Contrato de AOM No 7282020, emitió comunicado con radicado adr 20213300010452 del 15 de marzo de 2021, dirigida al contratista "CONSORCIO CPT-LYDCO", indicando las </t>
    </r>
    <r>
      <rPr>
        <i/>
        <sz val="8"/>
        <rFont val="Calibri"/>
        <family val="2"/>
        <scheme val="minor"/>
      </rPr>
      <t>"Observaciones al documento “Plan de gestión del riesgo de desastres en el
embalse de Zanja Honda” – Factor de calidad – Proyecto Triangulo del Tolima".</t>
    </r>
    <r>
      <rPr>
        <sz val="8"/>
        <rFont val="Calibri"/>
        <family val="2"/>
        <scheme val="minor"/>
      </rPr>
      <t xml:space="preserve">
Esta oficina, a partir de dichas observaciones, procedió a inspeccionar el Plan de Contingencias aportado, evidenciando que el mismo fue ajustado de acuerdo con lo requerido por el supervisor.
Por lo anterior, la Oficina de Control Interno considera que con los documentos aportados se cumple con lo propuesto en la acción de mejoramiento, y se resalta, que al entender que el mismo se originó ante la ausencia de dicho Plan de Contingencia, con la adopción de este documento se puede dar por corregido el hallazgo elevado por la CGR.</t>
    </r>
  </si>
  <si>
    <t>La Oficina de Control Interno obtuvo como evidencia del avance existente a la fecha, una versión en borrador de procedimiento sin nombre definido, cuyo objetivo es "Establecer la metodología para la adquisición de predios, franjas de terreno  y mejoras de propiedad particular o de entidades públicas para la construcción, rehabilitación, ampliación o complementación de obras de infraestructura, destinadas al riego, drenaje o protección contra inundaciones y otros usos  , cuando se requieran para la ejecución y desarrollo de los proyectos de adecuación de tierras en el marco de la debida prestación del servicio público de Adecuación de Tierras".
No obstante lo anterior, y teniendo en cuenta que la actividad propuesta consiste en "Diseñar y publicar el procedimiento, manual o instructivo", no es procedente otorgar un porcentaje de avance para esta acción.
Respecto a la presente acción es preciso señalar que la Vicepresidencia de Integración Productiva planteó la necesidad de ampliar el plazo de ejecución, con el fin de buscar garantizar su cumplimiento y efectividad frente al hallazgo, solicitud que fue aprobada en sesión 03-2021 del Comité de Coordinación del Sistema de Control Interno, previa justificación presentada por los responsables de su ejecución (cambios normativos presentados en el Decreto 148 del 2020).</t>
  </si>
  <si>
    <r>
      <t>Con lel documento "Informe Final Corte y Apeo Presa Zanja Honda" elaborado en el marco del contrato 440 de 2019, se da por cumplida la acción propuesta, teniendo en cuenta que este informe contiene la explicación detallada de las actividades realizadas de corte y apeo de material vegetal del embalse Zanja Honda, dentro de lo que si incluye un aparte destinado para 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t>
    </r>
  </si>
  <si>
    <t>De acuerdo con la información reportada, se generaron cuatro (4) reportes trimestrales de los caudales captados para el tercer y cuarto trimestre de 2019 y primer y segundo semestre de 2020, por lo cual se considera que se dio cumplimiento a la acción propuesta, en lo que respecta al envío de dichos reportes para buscar mayor certeza y efectividad en la liquidación de la Tasa por uso de Agua por parte de CORTOLIMA.  
La Oficina de Control Interno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t>
  </si>
  <si>
    <t xml:space="preserve">La Oficina de Control Interno observó que a través del oficio radicado ADR 20203300078652 se solicitó a la Corporación Autónoma Regional del Tolima – CORTOLIMA se diera respuesta a las reclamaciones interpuestas por la ADR por concepto de lo facturado  por Tasa por Uso de Agua para el año 2019.
Adicionalmente se observó documento de asunto "Medio de control Nulidad y Restablecimiento del Derecho" el cual presentó la ADR ante el Tribunal Administrativo del Tolima, así como auto del 16 de diciembre de 2020 a través del cual el tribunal Administrativo del Tolima admite la demanda interpuesta por la ADR, de radicado No. 73001-33-33-000-2020-00317-00.
Es así como esta Oficina observó que se ha procedido a reportar periódicamente a CORTOLIMA los registros de caudal captado a fin de facilitar la liquidación de la Tasa por uso de Agua, aunado a que la entidad emprendió gestiones judiciales encaminadas a esclarecer el valor adeudado por concepto de TUA de vigencias anteriores a 2018, por lo cual esta Oficina de Control Interno considera que la Entidad ha tomaron medidas tanto correctivas como preventiva para evitar recaer en esta misma situación, por lo cual se considera procedente dar por cerrado el hallazgo.
</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</si>
  <si>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Adicionalmente, en marzo de 2021 se informó que el 20 de enero de 2021 se adjudicaron los contratos de consultoría e interventoría para adelantar la actualización de estudios y diseños del proyecto estratégico de adecuación de tierras Río Ranchería (La Guajira), que está compuesto por el Distrito San Juan y el Distrito Ranchería. Las empresas que ejecutarán esta intervención son: CONSORCIO DISEÑOS FINDETER RANCHERÍA 2020 y CONSORCIO INTERVENTORÍA RANCHERÍA 2021.
Los contratos se suscribieron los días 19 y 5 de febrero de 2021, respectivamente. Se está en preparación y reunión de los requisitos previos al inicio, con actividades de revisión y aprobación de hojas de vida. De esta afirmación no se obtuvo soporte.
En junio de 2021 se informó que la actualización de los estudios y diseños del Proyecto Ranchería inició hasta el 25 de marzo de 2021. A la fecha del presente envió se avanza con elaboración de estudios básicos de la factibilidad, para lo cual se allegó informes de avances que se tienen a 31 de mayo de 2021.
En octubre de 2021 se informó que, se continúa con la ejecución de la actualización de los estudios y diseños del proyecto Ranchería, La Guajira, cuyo avance en los estudios de factibilidad es el siguiente:
Distrito Ranchería: 74,29%
Distrito San Juan del Cesar: 92% 
De otra parte, si bien los soportes aportados son un avance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</si>
  <si>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La Vicepresidencia de integración Productiva - Adecuación de Tierras informó que La ADR, en la vigencia 2019, realizó las hojas de ruta de los TRES (3) proyectos estratégicos de Adecuación de Tierras, las cuales fueron presentadas al MADR, UPRA y DNP, entidades participantes del proceso y quienes presentaron observaciones a las mismas. De esta manera, el 30 de abril de 2020, se presentaron, nuevamente, al MADR para su aprobación (radicado MADR 20203130093442 - Radicado ADR 20203300025042 del 27-04-200), entidad que  remitió observaciones, por lo cual se ajustaron.
Adicionalmente, en el mes de marzo de 2021 se allegó la Hoja de Ruta para la Terminación del Proyecto Estratégico de Adecuación de Tierras de Mediana Escala de Tesalia-Paicol, versión 4.0 de noviembre de 2020, no obstante de acuerdo con lo informado en las acciones propuestas para otros hallazgos cuyo fin es similar (consecución de la aprobación de las Hojas de ruta de lose tres (3) proyectos estratégicos), la ADR se encuentra a la espere de la aprobación de este documento por parte del MADR.
En abril de 2021, el MADR realiza nuevos comentarios a las versiones 4.0 de hojas de ruta de Ranchería y Tesalia enviadas en diciembre de 2020, como se evidencia en correos electrónicos remitidos por Rosa Cristina Salazar y Wilder Vallejo de la Dirección de Ordenamiento Social de la Propiedad Rural y Uso Productivo del Suelo del Ministerio de Agricultura y Desarrollo Rural. 
Se manifestó que se ha insistido al MADR sobre la necesidad de tener aprobada una versión oficial de las hojas de ruta para que dicho Ministerio las remita al DNP. Lo anterior, teniendo en cuenta que las hojas de ruta son dinámicas y pueden ser objeto de actualización periódica, dado que actualmente se encuentran en implementación. Por los anteriores motivos que se salen del resorte de los responsables de la acción, se solicitó ampliación de tiempo, teniendo en cuenta que su efectividad depende del MADR, ya que la ADR ha dado cumplimiento a lo competente.
La fecha de ejecución de la presente acción fue ampliada en sesión 03-2021 del Comité de Coordinación del Sistema de Control Interno, previa justificación presentada por los responsables de su ejecución.</t>
  </si>
  <si>
    <t>FINDETER, en el marco del Contrato 225 de 2016, estructuró los estudios previos para contratar la consultoría que realizará la actualización de los estudios y diseños de los 3 proyectos estratégicos. 
De lo anterior, se suministró tres (3) archivos cuyo asunto es "ESTUDIO PREVIO PARA LA CONTRATACIÓN DE LA “VERIFICACIÓN, COMPLEMENTACIÓN, ACTUALIZACIÓN Y ELABORACIÓN DE ESTUDIOS Y DISEÑOS DETALLADOS PARA LA CULMINACIÓN DE LOS PROYECTOS ESTRATÉGICO DE ADECUACIÓN DE TIERRAS, RIO RANCHERIA, TRIÁNGULO TOLIMA Y TESALIA - PAICOL".
De lo anterior es preciso indicar que, los documentos aportados carecen de firma, así como se desconoce el medio con el cual fueron recibidos en la Entidad. 
Adicionalmente se informó que el 20 de enero de 2021 se adjudicaron los contratos de consultoría e interventoría para adelantar la actualización de estudios y diseños del los tres (3) proyectos estratégicos.
Los contratos se suscribieron en febrero de 2021 (Ranchería y Triángulo Tolima) y  Se está en preparación y reunión de los requisitos previos al inicio, con actividades de revisión y aprobación de hojas de vida. Respecto a Tesalia Paicol se informó que ya se inició la actualización de los estudios y diseños. De estas afirmaciones no se obtuvo soporte.
Por otra parte se allegó informe con los avances que se han obtenido a 31 de mayo de 2021 frente a la actualización de los estudios y diseños de los tres proyectos.
En octubre de 2021 se informó que se ejecuta la actualización de los estudios y diseños de los 3 proyectos estratégicos de adecuación de tierras, con el siguiente avance en la etapa de factibilidad:
Ranchería: 74,29%
San Juan del Cesar: 92%
Triángulo del Tolima: 48,34%
Tesalia - Paicol: 93%
De otra parte, si bien los avances señalados son la base para la consecución del objetivo final, hasta no contar con los estudios y diseños actualizados no se podrá determinar el cierre de la presente acción, situación que conllevó a que los responsables de la ejecución de la acción tuvieran que acudir a solicitar la ampliación en la fecha de ejecución de la presente acción, solicitud que fue aprobada en sesión 03-2021 del Comité de Coordinación del Sistema de Control Interno, previa justificación presentada por los responsables de su ejecución.</t>
  </si>
  <si>
    <t>La dependencia responsable de la ejecución de esta acción manifestó que existía un informe de avance de la implementación del sistema de facturación, recaudo y cartera, en el cual se reporta avance del 70%. , no obstante no se allegó soporte sobre dicha afirmación.</t>
  </si>
  <si>
    <t xml:space="preserve">El 23 de abril de 2021, a través del aplicativo TEAMS, se realizó reunión con funcionarios de la Dirección de Adecuación de Tierras, Secretaría General, Dirección Administrativa y Financiera y Banco Av. Villas, con la finalidad de aclarar y conocer los posibles canales de pago de la cuentas por cobrar de los usuarios a nivel nacional de las diferentes carteras de la Entidad. </t>
  </si>
  <si>
    <r>
      <t>La oficina de Control Interno obtuvo como evidencia de la ejecución de la presente acción, acta de reunión del 23 de abril de 2021, que contó  con la participación de funcionarios de la ADR y del Banco Av. Villas, cuya finalidad fue  aclarar y conocer los posibles canales de pago de la cuentas por cobrar de los usuarios a nivel nacional de las diferentes carteras de la Entidad.</t>
    </r>
    <r>
      <rPr>
        <sz val="8"/>
        <color rgb="FFFF0000"/>
        <rFont val="Calibri"/>
        <family val="2"/>
        <scheme val="minor"/>
      </rPr>
      <t/>
    </r>
  </si>
  <si>
    <r>
      <rPr>
        <b/>
        <sz val="8"/>
        <rFont val="Calibri"/>
        <family val="2"/>
        <scheme val="minor"/>
      </rPr>
      <t xml:space="preserve">Cuentas por cobrar a distritos de adecuación de tierras amostradas por la ADR (Cartera de Tarifas) </t>
    </r>
    <r>
      <rPr>
        <sz val="8"/>
        <rFont val="Calibri"/>
        <family val="2"/>
        <scheme val="minor"/>
      </rPr>
      <t>No fue posible confrontar los movimientos contables con los datos del reporte de cartera, porque se presentaron registros por ajustes de cifras desconociendo la causa de estos</t>
    </r>
  </si>
  <si>
    <r>
      <t xml:space="preserve">
Se allegó copia de las siguientes Actas de Conciliación:
</t>
    </r>
    <r>
      <rPr>
        <b/>
        <sz val="8"/>
        <rFont val="Calibri"/>
        <family val="2"/>
        <scheme val="minor"/>
      </rPr>
      <t>CONCILIACIÓN DE RECAUDO DE CARTERA TARIFAS</t>
    </r>
    <r>
      <rPr>
        <sz val="8"/>
        <rFont val="Calibri"/>
        <family val="2"/>
        <scheme val="minor"/>
      </rPr>
      <t xml:space="preserve">
1. ACTA No. 02-2020 del 31 de agosto de 2020,: Conciliación de recaudos para el periodo comprendido entre diciembre 2019 y abril de 2020
2. ACTA No. 05-2020 del 10 y 17 de noviembre 2021: Conciliación de recaudos para el periodo comprendido entre el 01 de mayo al 30 de septiembre de 2020
3. ACTA No. 07-2020 del 17 de diciembre de 2020: Conciliación de recaudos de noviembre de 2020
4. ACTA No. 02-2021 del 1 de febrero de 2021:  Conciliación de recaudos de diciembre de 2020
5. ACTA No. 03-2021  del 22 de febrero de 2021: Conciliación de recaudos de Enero 2021 (Tarifas, Inversión y Transferencias)
6. ACTA No. 04-2021 del 19 de marzo de 2021: Conciliación de recaudos de Febrero 2021 (Tarifas, Inversión y Transferencias)
7. ACTA No. 06-2021  del 19 de abril de 2021: Conciliación de recaudos enero y febrero 2021 
7. ACTA No. 08-2021 del 19 de mayo de 2021: Conciliación de recaudos de Abril 2021 
8. ACTA No. 10-2021 del 22 de junio de 2021: Conciliación de recaudos de Mayo de 2021
9. ACTA No. 12-2021  del 22 de julio de 2021:  Conciliación de recaudos de Junio de 2021
10. ACTA No. 15-2021 del 30 de septiembre de 2021: Conciliación de recaudos de Julio y agosto de 2021
</t>
    </r>
    <r>
      <rPr>
        <b/>
        <sz val="8"/>
        <rFont val="Calibri"/>
        <family val="2"/>
        <scheme val="minor"/>
      </rPr>
      <t>CONCILIACIÓN DE RECAUDO DE CARTERA DE RECUPERACIÓN DE LA INVERSIÓN Y TRANSFERENCIAS</t>
    </r>
    <r>
      <rPr>
        <sz val="8"/>
        <rFont val="Calibri"/>
        <family val="2"/>
        <scheme val="minor"/>
      </rPr>
      <t xml:space="preserve">
1. ACTA No. 03-2020 del 6 de noviembre de 2020: Conciliación de recaudo de agosto 2020 (No se reportó  información por parte de la VIP, por concepto de transferencia)
2. ACTA No. 04-2020 del 6 de noviembre de 2020: Conciliación de recaudo de septiembre 2020 (No se reportó  información por parte de la VIP, por concepto de transferencia)
3. ACTA No. 06-2020 del 27 de noviembre de 2020: Conciliación de recaudo de octubre 2020
4. ACTA No. 08-2020 del 17 de diciembre de 2020: Conciliación de recaudo de noviembre 2020 (No se reportó  información por parte de la VIP, por concepto de transferencia)
5. ACTA No. 01-2021 del 1 de febrero de 2021: Conciliación de recaudo de diciembre 2020  (No se reportó  información por parte de la VIP, por concepto de transferencia)
6. ACTA No. 03-2021  del 22 de febrero de 2021: Conciliación de recaudos de Enero 2021 (Tarifas, Inversión y Transferencias)
7. ACTA No. 04-2021 del 19 de marzo de 2021: Conciliación de recaudos de Febrero 2021 (Tarifas, Inversión y Transferencias)
8. ACTA No. 05-2021  del 19 de abril de 2021: Conciliación de recaudos de Marzo 2021 
9. ACTA No. 07-2021  del 19 de mayo de 2021: Conciliación de recaudos de Abril 2021  (No se reportó  información por parte de la VIP, por concepto de transferencia)
10. ACTA No. 09-2021 del 22 de junio de 2021: Conciliación de recaudos de Mayo 2021  (No se reportó  información por parte de la VIP, por concepto de transferencia)
11. ACTA No. 11-2021 del 22 de julio de 2021:  Conciliación de recaudos de Junio 2021  (No se reportó  información por parte de la VIP, por concepto de transferencia)
12. ACTA No. 13-2021 del 26 de agosto de 2021: Conciliación de recaudos de Julio 2021 
13. ACTA No. 14-2021 del 30 de septiembre de 2021: Conciliación de recaudos de Agosto 2021
14. ACTA No. 16-2021 del 28 de octubre de 2021: Conciliación de recaudos de Agosto 2021  (No se reportó  información por parte de la VIP, por concepto de transferencia)
Es de precisar las actas N° 03-2020, 04-2020, 08-2020, 01-2021, 03-2021, 04-2021, 07-2021, 09-2021 11-2021 y 16-2021 que incluyen cartera por concepto de recuperación de la inversión y transferencias, indican que respecto a cartera de transferencias,  la Vicepresidencia de Integración Productiva –Dirección de Adecuación de Tierras no reportó identificación de partidas por dichos conceptos. Así como las Actas 03-2021, 04-2021 señalan que no se aportó información por concepto de cartera de tarifas.
</t>
    </r>
  </si>
  <si>
    <t>La Oficina de Control Interno obtuvo como evidencia un total de veintidós (22) actas de conciliación, de las cuales se observó:
•Ocho (8) Actas contemplaban la conciliación de cartera por concepto de tarifas
• Catorce (14) Actas contemplaban la conciliación de cartera por concepto de recuperación de la inversión
• De las catorce actas mencionadas, seis (6) contemplaban conciliación de cartera por concepto de transferencia, las  ocho (8) restantes indicaban que no reportó identificación de partidas por dichos concepto.
•Dos (2) actas de conciliación de los meses de enero y febrero 2021, indicaban se realizó conciliación de los tres tipos de cartera (Transferencia, Recuperación de la Inversión y Tarifas), señalaban que respecto a cartera de transferencias y tarifas la Vicepresidencia de Integración Productiva –Dirección de Adecuación de Tierras no reportó identificación de partidas por dichos concepto.
No se observó las conciliaciones de octubre 2020 y de marzo de 2021.
De otra parte es preciso señalar que se deben allegar los informes que presenta cartera a financiera (Informe mensual de recaudo de cartera), así como el comprobante de conciliación de recaudo, para complementar lo propuesto en la acción. 
Además se considera que se debe complementar o aclarar sobre las conciliaciones de cartera por concepto de tarifas y transferencias que hacen falta y/o el motivo por el cual se indicó no se reportó identificación de partidas.
Se concede porcentaje de avance del 100% por cuanto las actas de conciliación por concepto de recuperación de la inversión superan la meta propuesta, no obstante, si la acción se considera aporta al proceso, se considera procedente continuar aportando las actas de conciliaciones que se sigan emitiendo, especialmente por concepto de tarifas y transferencias, así como los soportes de los informes mensuales de recaudo de cartera y comprobantes de contabilización de recaudo de cada conciliación realizada.</t>
  </si>
  <si>
    <t xml:space="preserve">La Vicepresidencia de integración Productiva allegó copia de las minutas de los siguientes contratos:
1.  CTO 9542021 suscrito con CLARA INÉS ESCOBAR APONTE 
2. CTO 1362021 suscrito con CLARA INÉS ESCOBAR APONTE
3. CTO 11092021 suscrito con MELINA GALVIS GHIRINOS 
4. CTO 4272021 suscrito con RAMON ALCIDES VALENCIA AGUILAR 
5. CTO 9862021 suscrito con TANIA MARCELA PEÑAFIEL ROCHA 
6. CTO 10222021 suscrito con LINA MARÍA PÉREZ RUA
7. CTO 0912021 suscrito con TANIA MARCELA PEÑAFIEL ROCHA
8. CTO 3802021 suscrito con LINA MARÍA PÉREZ RUA
9. CTO 9442021 suscrito con  HERNANDO IREGUI VILLALOBOS
10. CTO 2672021 escrito con  HERNANDO IREGUI VILLALOBOS
11. CTO 10452021 suscrito con RAMÓN ALCIDES VALENCIA AGUILAR </t>
  </si>
  <si>
    <t>La Oficina de Control interno obtuvo evidencia de 11 minutas de contratos, cuyos objetos se encuentran enmarcados en prestar sus servicios profesionales a la Dirección de Adecuación de Tierras en aspectos relacionados con la cartera y facturación.
En virtud de lo anterior se considera se dio cumplimiento a la acción de mejoramiento.</t>
  </si>
  <si>
    <t>A octubre de 2021, la Vicepresidencia de Integración Productiva manifestó que "se han reportado las resoluciones de prescripción que se han emitido, y en estos momentos ya se llevaron a cabo los comités de saneamiento de cartera", no obstante no se allegó soporte relacionado con esta actividad.</t>
  </si>
  <si>
    <t xml:space="preserve">La vicepresidencia de Integración Productiva manifestó que se remitió informe de avance de la implementación del sistema de facturación, recaudo y cartera, en el cual se reporta avance del 70%, la OTI esta manifestando que hasta el primer trimestre del próximo año se tendría el aplicativo funcionando </t>
  </si>
  <si>
    <t>La Vicepresidencia de Integración Productiva, en octubre de 2021, informó que "Tanto en el 2019, como en el 2020, se han presentado oportunamente los deterioros correspondientes". Sobre dicha afirmación, allegó como soporte tres (3) memorandos dirigidos a la Secretaría General, con asunto "Reporte cálculo de Deterioro incluyendo facturación e interés", así:
Memorando 20203300022223 del 05-ago-2020 (deterioro a 31-dic-2019)
Memorando 20203300036413 del 25-nov-2020 (deterioro a 30-jun-2020)
Memorando 20203300015213 del 30-abr-2020 (deterioro a 31-dic-2020)</t>
  </si>
  <si>
    <t>De los soportes allegados por la Vicepresidencia de integración Productiva, la Oficina de Control Interno considera que si bien se cumple con lo propuesto en la acción de mejoramiento, se hace necesario justificar ´técnicamente como estos reportes subsanan las deficiencias evidenciadas por la CGR en el hallazgo, y como se previene que estas vuelvan a presentarse.
Por otra parte, en los memorandos presentados se indica que el deterioro contable se cálculo de acuerdo con lo establecido en el manual de Políticas Contables de la ADR, versión 1, no o obstante, es de recordar que mediante Resolución 21 del 12 de febrero de 2021, se adoptó la versión 2 de mencionado manual, por lo cual sería preciso aclarar si dicha actualización no afecta los cálculos realizados.</t>
  </si>
  <si>
    <t>Realizar el avaluó del distrito de riego de Tesalia Paicol</t>
  </si>
  <si>
    <t>Documento técnico y aprobado que contiene el avaluó del distrito de Tesalia Paicol.</t>
  </si>
  <si>
    <t>La Vicepresidencia de Integración Productiva informó que, de conformidad con lo acordado en las reuniones realizadas los días 21/08/2020 y  14/10/2020 en el cual se realizó la socialización de los  ajustes y mejoras a los reportes de progreso financiero realizados por el Cooperante UNODC, con el fin de evidenciar de manera más clara  los recursos ejecutados, y en busca de realizar los reportes a la Oficina de contabilidad de la ADR de manera periódica, se definió que los informes de UNODC se remitirán de forma mensual. 
2. Correo del 20/10/2020 con el cual se remite Dirección Financiero informes de progreso financieros de los convenios UNODC 197-2016; UNODC 518-2017; UNODC 684-2017; UNODC 785-2017; UNODC 289-2018 con corte a 30/09/2020.
3. Correo del 25/11/2020 (complementado con correo del 30-dic-2020) con el cual se remite Dirección Financiero informes de progreso financieros de los convenios UNODC 197-2016; UNODC 518-2017; UNODC 684-2017; UNODC 785-2017; UNODC 289-2018 con corte a 31/10/2020.
4. Correo del 30/12/2020 con el cual se remite Dirección Financiero informes de progreso financieros de los convenios UNODC 197-2016; UNODC 518-2017; UNODC 684-2017; UNODC 785-2017; UNODC 289-2018 con corte a 30/11/2020.
5. En junio de 2021, se allegó como avance los informes de progresos financiero presentados para los convenios UNODC 197-2016; UNODC 684-2017; UNODC 785-2017; UNODC 518-2017 Y UNODC 289-2018, en lo correspondiente a los meses de diciembre/2020, enero/2021, febrero/2021, marzo/2021, abril/2021.
6. en octubre de 2021, se allego soportes de la remisión de los reportes de ejecución financiera para los cinco (5) convenios suscritos con UNODC al Vicepresidente de Integración Productiva para posterior envío a la Dirección financiera, así:
• Correo del 30-ene-2021. con la remisión de los recursos ejecutados al 31-dic-2021
• correo del 9-mar-2021 con la remisión de los recursos ejecutados al 28-feb-2021
• correo del 26-abr-2021 con la remisión de los recursos ejecutados al 30-mar-2021
• correo del 15-sep-2021 con la remisión de los recursos ejecutados en mayo, junio, julio y agosto de 2021.
7. adicionalmente, en oct/2021 se allegó soporte de envío de información financiera de convenio suscritos con FAO, a la Dirección Administrativa y Financiera, así:
Convenio  517 y 749-2017
Correo 01-jul-2020: envío información corte 30-abr-2020
Correos 20-ago-2020 y 4-oct-2020: envío información corte 30-jun-2020
Correo 18-nov-2020: envío información corte 31-ago-2020
Correo 28-dic-2020: envío información corte 31-oct-2020
Correo 4-feb-2021: envío información corte 31-dic-2020
Correo 26-abr-2021: envío información corte 38-feb-2021
Correo 29-jun-2021: envío información corte 30-abr-2021
Correo 1-sep-2021: envío información corte 30-jun-2021</t>
  </si>
  <si>
    <t>Se observó actas de reunión del 21 de agosto y 14 de octubre de 2020, cuyo objetivo se enmarcaba en buscar fortalecer la información presentada en los informes de progreso financiero realizados por el Cooperante UNODC, con el fin de evidenciar de manera más clara los recursos ejecutados, con el fin de remitir reporte a la Dirección Administrativa y Financiera de la ADR, en las cuales se acordó que "Se remiten los informes de progreso financiero desde el Vicepresidente de integración Productiva mediante correo electrónico a la Dirección Administrativa y Financiera de la ADR mensualmente, con el fin de que se realice la amortización de gasto"
Adicionalmente, se observó que se ha reportado a la Secretaría General los reportes de progreso financiera en lo correspondiente a los meses de septiembre, octubre y noviembre, los cuales se remiten en por correo electrónico en el mes subsiguiente.
Frente a los informes presentados por la UNODC para los convenios UNODC 197-2016; UNODC 684-2017; UNODC 785-2017; UNODC 518-2017 Y UNODC 289-2018, en lo correspondiente a los meses de diciembre de 2020, enero, febrero, marzo, mayo, junio, julio y agosto de 2021, no se allegó el soporte de envío al área financiera para el registro contable, ya que únicamente se allegó copia de correos electrónicos remitidos al Vicepresidente de integración Productiva con la indicación de que, una vez aprobados estos informes de ejecución, se remitieran al área de contabilidad. De otra parte no se observó lo concerniente al mes de abril de 2021.
Aunado a lo anterior, es de precisar que se evidenció que mediante correo del 15-sep-2021, se buscaba que el Vicepresidente de Integración Productiva aprobara y remitiera el informe de ejecución de recursos de los meses de mayo, junio, julio y agosto de 2021, lo cual permitiría concluir que no se esta dando cumplimiento a lo acordado en las mesas de trabajo realizadas entre la VIP y el área financiera.
En lo que respecta a los convenio 517 y 740 de 2017, suscritos con FAO, se observó los reportes de informes bimestrales  desde marzo 2020 hasta junio 2021, de lo cual se sugiere mantener una periodicidad clara sobre la presentación de estos informas al área financiera, pues se evidencian que los informes se están presentando entre 2 y 3 meses después de la fecha de corte de los informes.
Teniendo en cuenta que la acción presenta una ejecución parcial y que la misma se encuentra dentro de los términos, la Oficina de Control Interno considera que se debe continuar con el seguimiento a la presente acción.</t>
  </si>
  <si>
    <t>En el marco de la acción propuesta, se han realizado las siguientes acciones:
Se adelantaron  reuniones a través de la plataforma Teams el 15 y 18 de diciembre de 2020, para realizar revisión de la propuesta de ajuste del  PR-IMP-002"EJECUCIÓN DE LOS PROYECTOS INTEGRALES DE DESARROLLO AGROPECUARIO Y RURAL CON ENFOQUE TERRITORIAL A TRAVÉS DE MODALIDAD DIRECTA.
Adicionalmente se informó que en 2021 se han se realizaron:
• 2 mesas de trabajo virtuales los días (los días 17, 24 de febrero)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directa.
• En el mes de marzo se han realizado 6 mesas de trabajo virtuales los días (2, 3, 4, 5, 8 y 9 de marzo) a través de la plataforma Teams con funcionarios de la Vicepresidencia de Proyecto, Oficina Jurídica, Vicepresidencia Contractual, Vicepresidencia de Proyecto y delegados de la Unidades Técnicas Territoriales, con el propósito de realizar la revisión del procedimiento de ejecución y revisión de formatos.
• En el mes de abril se realizó 1 mesa de trabajo virtual el día (6 de abril) a través de la plataforma Teams con funcionarios de la Dirección de Acceso a Activos Productivos, con el propósito de realizar la revisión del procedimiento de ejecución directa.
• Se realizaron mesas de trabajo entre las diferentes áreas de la ADR y el 11/08/2021 se llevó a cabo la 5ta Sesión Comité Institucional de Gestión y Desempeño en donde se entregaron diferentes comentarios de las diferentes vicepresidencias, que fueron atendidos y/o aclarados, el cual fue cargado en isolución y con corte a 30/09/2021, y el mismo fue aprobado por presidencia de la ADR el 4 de octubre de 2021.</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</si>
  <si>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5.1 "Notificación de Actos Administrativos", estableció que "Nota 2: En caso de que existan varias organizaciones se deberá seleccionar un apoderado, el cual representara a todas las organizaciones beneficiarias para adelantar la notificación del acto administrativo", así como en el numeral 5.3. "CONSTITUCIÓN DE ENCARGO FIDUCIARIO" se detalló que "Nota 2: En caso de que existan varias organizaciones, se deberá seleccionar un apoderado, el cual representará a todas las organizaciones beneficiarias para la constitución del encargo fiduciario".
Las situaciones descritas anteriormente denotan el cumplimiento de la acción de mejoramiento propuesta.
La Oficina de control interno considera que con las acciones ejecutadas se corrige la situación evidenciada por la CGR en el presente hallazgo, al incorporar nuevos controles procedimentales que buscan evitar su reiteración, por lo cual considera viable conceptuar el cierre del presente hallazgo.</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</si>
  <si>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5.4.2.1  "Funciones del Comité Técnico de Gestión Local – CTGL", estableció como función la siguiente: "8. Desarrollar mínimo un comité de seguimiento mensual, con el fin de realizar las siguientes actividades: • Verificación de la ejecución de los recursos de contrapartida, • Revisión del informe de gestión de la Fiducia (...)".
Las situaciones descritas anteriormente denotan el cumplimiento de la acción de mejoramiento propuesta.</t>
  </si>
  <si>
    <t>La Oficina de control Interno observó que en el sistema integrado de Gestión (Isolucion) el 4 de octubre de 2021 se adoptó la versión 2 del procedimiento PR-IMP-004 "EJECUCIÓN DE PROYECTOS INTEGRALES DE DESARROLLO AGROPECUARIO Y RURAL CON ENFOQUE TERRITORIAL A TRAVÉS DE MODALIDAD DIRECTA", el cual, en su numeral 5.3. "CONSTITUCIÓN DE ENCARGO FIDUCIARIO"  estableció que: "Dentro de los quince (15) días hábiles siguientes a la notificación del acto administrativo, la Organización beneficiaria constituirá un encargo fiduciario, cuya finalidad es la administración de recursos y pagos del PIDAR.  La Agencia de Desarrollo Rural acompañará y apoyará a la Organización Beneficiaria en la ejecución de las actividades del proyecto.".
De lo anterior, al realizar un comparativo con la versión 1 del procedimiento, se observó que se aumentó el plazo para la constitución del encargo fiduciario de 10 a 15 días hábiles, dejando la opción en la versión 2, que este plazo se pueda prorrogar, previa sustentación de la organización beneficiaria.
Las situaciones descritas anteriormente denotan el cumplimiento de la acción de mejoramiento propuesta.</t>
  </si>
  <si>
    <t>Al interior de la Vicepresidencia de Proyectos, desde la Dirección de Seguimiento y Control se adelantaron las siguientes acciones encaminadas a subsanar o mitigar el riesgo planteado bajo auditoria suscrita por la Contraloría.
1. Se llevaron a cabo 3 reuniones al interior del equipo para, basados en el estudio previo de experiencias en seguimientos de proyectos, dar inicio a la estructuración y elaboración inicial del documento. Estas reuniones se realizaron el 2 y 5 de marzo. 
2. Se realizaron dos reunión  (24 de junio y 1 de julio de 2021), con el objeto: Hallazgo 16 – Revisión de situación de inconformidad del PIDAR con resolución 110 a la luz del procedimiento de seguimiento y control en fase de implementación, para determinar responsabilidad de la agencia y funcionalidad de la gestión con la participación de La Vicepresidencias de Proyectos y de la Vicepresidencia de Integración Productiva.
2. El 4 de mayo se llevó a cabo reunión para la elaboración preliminar del documento e información a revisar con la Vicepresidencia de Proyectos.
3. Entre el 11 y 12 de mayo se realizó trabajo de lluvia de ideas para la construcción del documento con el equipo de Seguimiento y Control. 
4. El 14 de mayo se genera una mesa de trabajo inicial entre el equipo de la Dirección de Seguimiento y Control con el  fin de atender reunión en horas de la tarde con el equipo de la Vicepresidencia de Proyectos para retroalimentación del documento y así iniciar programación de mesas de trabajos con las diferentes áreas que intervienen en el proceso.
5. El 18 de mayo se lleva a  cabo reunión con los profesionales de la Dirección de Seguimiento y Control con el fin de compartirles el hallazgo reportado por la contraloría y el avance del documento preliminar para dar cumplimiento al requerimiento. De igual manera, en esta sesión se da inicio a la estructuración del documento de revisión de procedimiento. 
6. Se da inicio a las mesas de trabajo con las diferentes áreas que intervienen en el proceso con el fin de compartir el preliminar del documento y apoyados en sus experiencias y lo propio de su área, retroalimentar en la construcción del documento final. Las sesiones se llevaron así con cada área:
20-05-2021: Dirección Participación y Asociatividad  
21-05-2021: Dirección de Calificación y Financiación  
24-05-2021: Equipo de Calificación y Financiación
25-05-2021: Equipo de Seguimiento y Control 26-05-2021: Primera mesa de trabajo con el equipo de la VIP para revisión del documento , que dio como resultado el agendamiento con Asistencia técnica y Comercialización.
27-05-2021: Dirección Líder de la Dirección de Participación y Asociatividad
28-05-2021: Mesa de trabajo con el equipo de Asistencia Técnica y Comercialización con el fin de articular la mesa institucional para la construcción del documento. 
28-05-2021: Reunión al interior de la Dirección con el fin de consolidar documento.
2-06-2021: Reunión con el componente jurídico de la Agencia (Mesa jurídica)
7.. Se realizaron las siguientes mesas de trabajo con el fin de trabajar en el ajuste del Procedimiento de monitoreo, seguimiento y control de los PIDAR en la etapa de ejecución y analizar la viabilidad técnica de adicionarle  actividades de seguimiento en la etapa de implementación: 
29 de septiembre de 2021
30 de septiembre de 2021
1 de octubre de 2021
5 de octubre de 2021
8. El 1 de octubre se realizó reunión con el Jurídico de la Dirección de Seguimiento y Control con el fin de retomar los temas pertinentes para los entregables finales del documento.
Se anexa la evidencia de la reunión realizadas: Archivo: 1 de octubre
9. El 7 de octubre se desarrolló una mesa de trabajo con integrantes de la Dirección de seguimiento y Control, la participación del Líder y un delegado de la Vicepresidencia de Integración Productiva, encargado de atender los requerimientos de la Contraloría General de la República, con el fin de socializar los avances y crear mesas de trabajo específicas con roles y responsabilidades para desarrollar las mesa técnicas finales para atender las actividades del Hallazgo 16.
Se anexan las evidencias de las reuniones realizadas: Archivo: 7 de octubre
10. Se realizaron las siguientes mesas de trabajo para documentar la propuesta de procedimiento de la Dirección de Seguimiento y Control para establecer la ruta y las actividades para desarrollar el seguimiento en la etapa de implementación de los PIDAR, una vez tengan el cierre administrativo y financiero y se cuente con el cierre de seguimiento en la etapa de ejecución.
Las sesiones se llevaron a cabo los días:
13 de octubre de 2021
14 de octubre de 2021
15 de octubre de 2021
Se anexan las evidencias de las reuniones realizadas: Archivo: 13-15 de octubre
A la fecha se tiene un avance significativo en la estructura del documento en los temas técnico, se han realizado avances en los temas jurídicos y falta concretar el tema financiero.</t>
  </si>
  <si>
    <t>La Oficina de Control Interno, una vez analizada la evidencia aportada permite realizar seguimiento y control a los recursos solicitados para cada proyecto de inversión a través de los CDPs emitidos, y que aunado a esta se proyectó una matriz adicional para cotejar el objeto de los contratos derivados de los CDPS emitidos frente a los proyectos de inversión de donde se derivan los recursos. De lo anterior se debe corroborar que la matriz registre la totalidad de todos los contratos que se derivan de cada CDP, así como que se verifique que estos guarden correspondencia con el proyecto de inversión y que resultado arroja esta verificación.
Es preciso señalar que de acuerdo con la acción esta matriz deberá ser objeto de actualización continua durante la vigencia 2021, y que debe existir la relación total de los contratos, por lo cual se deberá conceptuar sobre la misma periódicamente y en especial al final de la vigencia, por lo cual se sugiere determinar  si se emitirán o se han emitido observaciones o alertas frente a los situaciones que se puedan evidenciar en la ejecución de esta actividad.
No obstante lo anterior, las acciones propuestas para el presente hallazgo tienen como fecha de finalización el 15 de diciembre de 2021, por lo cual la Oficina de Control Interno considera pertinente continuar con el seguimiento del presente hallazgo.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1 del comité de coordinación del sistema de control interno, llevada a cabo el 19 de enero de 2021.</t>
  </si>
  <si>
    <r>
      <t>La oficina de planeación, mediante correo electrónico del 30 de marzo de 2021 allegó soporte de la solicitud de publicación de</t>
    </r>
    <r>
      <rPr>
        <i/>
        <sz val="8"/>
        <rFont val="Calibri"/>
        <family val="2"/>
        <scheme val="minor"/>
      </rPr>
      <t xml:space="preserve"> "la ficha de estadísticas básicas de los proyectos de inversión de la ADR, con información actualizada en el SUIFP para la vigencia 2021"</t>
    </r>
    <r>
      <rPr>
        <sz val="8"/>
        <rFont val="Calibri"/>
        <family val="2"/>
        <scheme val="minor"/>
      </rPr>
      <t xml:space="preserve">, a lo cual desde la Oficina de Comunicación de la ADR se informó el 11 de marzo de 2021 que los documentos fueron publicados en el siguiente link:
https://www.adr.gov.co/atencion-al-ciudadano/transparencia/planeacion/Paginas/Programas-y-proyectos-en-ejecuci%C3%B3n.aspx
Una vez verificado el link aportado, la Oficina de Control Interno observó que en la ruta "Transparencia y Acceso a la información / Planeación / Programas y Proyectos en ejecución / 2021", se publicaron:
• Nueve (9) documentos correspondientes a las fichas EBI de los proyectos viabilizados, los cuales contemplan la información relacionada con la Cadena de Valor de cada proyecto (objetivos específicos, productos, actividades, unidad de medida, meta, fechas de ejecución, entre otra).
• Ocho (8) documentos correspondientes a las guías operativas de los proyectos de inversión, las cuales contemplan un numeral específico con información de las cadenas de valor de cada proyecto.
Vale la pena precisar que esta acción solo se realiza una vez en la vigencia o en caso de que las dependencias requieran actualización o ajuste en la Guía Operativa de los Proyectos de Inversión, se hará la respectiva publicación por parte de la Oficina.  Así mismo se realiza la publicación de la cápsula informativa por correos institucionales para toda la Entidad en General. </t>
    </r>
  </si>
  <si>
    <t>La oficina de Control Interno corroboró que en la página web de la ADR, en la sección "Transparencia y Acceso a la información / Planeación / Programas y Proyectos en ejecución / 2021" se publicaron nueve (9) fichas EBI y ocho (8) guías operativas de los proyectos e inversión viabilizados para la vigencia 2021, documentos los cuales contemplan dentro de sí la información de la cadena de valor de cada proyecto.
Al respecto se considera que el número de guías operativas debe concordar con el número de fichas EBI de los proyectos de inversión, por lo cual se solicita al área responsable corregir o aclarar esta situación.
Se debe precisar que dicha acción no solo contempla la publicación de la cadena de valor de proyectos viabilizados, si no de igual forma indica que se deben socializar las novedades y se debe divulgar las actualizaciones a través de cápsula informativa, de lo cual no se ha observado su realización. Adicionalmente se sugiere se comunique a la Entidad que se procedió con la publicación de esta información y cual es la finalidad de la misma, para buscar garantizar cumplir con el objetivo señalado en la acción, respecto a que haya  control y seguimiento del responsable de la elaboración y revisión de los estudios previos en cada dependencia.
Se considera que se cumplió con la meta propuesta, no obstante, se encuentra pendiente  la socialización de la publicación de los documentos en la página Web, con los servidores de la Entidad.
Respecto al presente hallazgo es preciso señalar que se planteó la necesidad de modificar la acción de mejoramiento inicialmente propuesta y adicionar otras acciones, con el objetivo de buscar efectividad frente al hallazgo debido a su reiteración. Es  preciso indicar que la aprobación de la modificación de estas acciones de mejoramiento se hizo efectiva en sesión N° 6 del comité de coordinación del sistema de control interno, llevada a cabo el 22 de diciembre de 2020.</t>
  </si>
  <si>
    <t>La Oficina de Control Interno evidenció la emisión de las veinticinco (25) notificaciones de mandamiento de pago dirigidos a usuarios de los distritos de Adecuación de tierras de La Doctrina y Mocarí, ubicados en el departamento de Montería, cumplimiento así con la acción de mejora.
Al respecto se considera pertinente corroborar la efectiva entrega de estos documentos, con el fin de verificar se surta el efecto esperado.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</si>
  <si>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La Oficina de Control Interno evidenció la emisión de las ciento dieciséis  (116) notificaciones de mandamiento de pago dirigidos a usuarios de los distritos de Adecuación de tierras del RUT, Lebrija, Riofrio y Tucurinca, ubicados en los departamentos del Valle del Cauca, Santander y Magdalena, cumplimiento así con la acción de mejora.
Al respecto se considera pertinente corroborar la efectiva entrega de estos documentos, con el fin de verificar se surta el efecto esperado.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</si>
  <si>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t xml:space="preserve">Se adjunta en archivo ZIP,  denominado "EMBARGOS" la evidencia de la gestión adelantada,  en la que se emitieron los respectivos autos de embargos a los procesos que por costo o beneficio era procedente emitir medidas cautelares.
Frente a lo anterior se evidenció cinco (5) Autos emitidos por la Oficina Jurídica, cuyo objeto es "Por el cual se ordena el embargo de unos bienes inmuebles" a saber:
Auto N° 103 del 2 de noviembre de 2021, a través del cual se decreta medida cautelar para diez (10) usuarios del Distrito de ADT de Río Frío
Auto N° 176 del 22 de noviembre de 2021, a través del cual se decreta medida cautelar para diez (10) usuarios del Distrito de ADT de La Doctrina
Auto N° 195 del 29 de noviembre de 2021, a través del cual se decreta medida cautelar para un (1) usuario del Distrito de ADT de Montería Mocarí
Auto N° 194 del 29 de noviembre de 2021, a través del cual se decreta medida cautelar para seis (6) usuarios del Distrito de ADT de La Doctrina
Auto N° 196 del 11 de noviembre de 2021, a través del cual se decreta medida cautelar para diez (10) usuarios del Distrito de ADT de Río Frío
</t>
  </si>
  <si>
    <t>La Oficina de Control Interno, a partir de los soportes suministrados evidenció que con los cinco (5) Autos emitidos en noviembre de 2021, se ordenó el embargo de unos bienes inmuebles para un total de treinta y siete (37) usuarios de los distritos de Adecuación de tierras de Río Frio (Magdalena) y La Doctrina y Mocaría (Montería).
Por lo anterior, se considera que se ha avanzado en un 74% frente a lo dispuesto en la acción de mejoramiento, sugiriendo priorizar la realización de las gestiones necesarias para dar cumplimiento total a la acción.
Respecto a la presente acción es preciso señalar que la Oficina Jurídica planteó la necesidad de ampliar el plazo de ejecución de la presente acción de mejoramiento a partir de las dificultades que se presentaron para su ejecución con ocasión al COVID-19, en busca de garantizar su cumplimiento y efectividad frente al hallazgo. dicha aprobación se dio por parte del Comité de Coordinación del Sistema de Control Interno en sesión 06 del 22 de diciembre de 2020.</t>
  </si>
  <si>
    <r>
      <t xml:space="preserve">La Dirección de Adecuación de tierras informó que la Actualización del RGU de los Distritos de Montería Mocari - y La Doctrina, se realiza en el marco del procedimiento PR-ADT-004 "ADMINISTRACIÓN, OPERACIÓN Y CONSERVACIÓN DE LOS DISTRITOS DE ADECUACIÓN DE TIERRAS". Por lo anterior, se deben surtir las  actividades establecidas en la Estrategia expuesta. De dichas actividades, la entidad cuenta con la base de datos de los predios que se encuentran en el polígono definido de los Distritos y se genera la GDB, el formato F21, los cuales se están actualizando para migrar a las Fichas Prediales correspondiente y establecer los Usuarios Activos e Inactivos que se definan en los comités correspondientes.  Los formatos adelantados  en estas actividades se encuentran alojadas en el Share Point de la entidad y en los servidores de la OTI: Link de descarga con la información del proyecto "Actualización RGU". </t>
    </r>
    <r>
      <rPr>
        <u/>
        <sz val="8"/>
        <rFont val="Calibri"/>
        <family val="2"/>
        <scheme val="minor"/>
      </rPr>
      <t>https://1drv.ms/u/s!As1p1jzP7rukxA0eD-tRqbOwd7yG?e=ovxSZZ</t>
    </r>
    <r>
      <rPr>
        <sz val="8"/>
        <rFont val="Calibri"/>
        <family val="2"/>
        <scheme val="minor"/>
      </rPr>
      <t xml:space="preserve">. 
Por lo anterior, la Agencia se encuentra en el proceso de saneamiento, en cumplimiento de los lineamientos establecidos en la circular 50 del 2021, conforme  a la Ley 2071 de 2020 - Art. 11, la cual aplica un saneamiento por oficio de todas aquellas obligaciones de concepto de tasas del Servicio de Adecuación de Tierras, cuya fecha de exigibilidad es superior a 5 años, anteriores al 31 de diciembre de 2020. </t>
    </r>
  </si>
  <si>
    <t>De primera mano es preciso señalar que no fue posible acceder al link referenciado en el avance, donde reposa la información del proyecto, respecto a los avances en la Actualización del RGU.
No obstante lo anterior, su bien estas actividades se enmarcan en el objetivo final de la acción, respecto a la actualización del RGU de los distritos de ADT de Montería Mocaría y la Doctrina, hasta no contar con dichos Registros actualizados, no es posible conceder porcentajes de avance.
La Oficina de Control Interno continuará realizando seguimiento a la presente acción, la cual se encuentra dentro de los términos de ejecución.</t>
  </si>
  <si>
    <t>La Vicepresidencia de Integración Productiva hizo entrega de cuatro (4) informes de gestiones de facturación y cartera, dentro de lo que se encuentra el cobro persuasivo, así:
1. Informe de Recaudo de Cartera del Distrito de Adecuación de Tierras Montería Mocarí (1 de abril al 30 de junio de 2021)
2. Informe de Recaudo de Cartera del Distrito de Adecuación de Tierras Montería Mocarí (junio a septiembre de 2021)
3. Informe de Gestión de Cobro Distrito de Adecuación de tierras La Doctrina - Entrega de Facturas y Gestión de Cobro Persuasivo (1 enero al 31 de mayo de 2021)
4. Informe Entrega de Cobros Persuasivos DAT Atlántico (Segundo Semestre 2020 y Primer Semestre 2021)
Estos informes relatan la cantidad de  cobros expedidos en dichos periodos, así como la cantidad de documentos de cobro persuasivo entregados y firmados, entregados y no firmados por los usuarios, no entregados por predios no encontrados o por que se rehúsan a recibirlos o por ausencia de quien lo reciba.</t>
  </si>
  <si>
    <t>La Oficina de Control Interno realizó una inspección de los informes aportados como avance de la presente acción, evidenciando que dentro de ellos se indica que se realizó la entrega efectiva (documento recibido y firmado por el usuario) de 1049 cobros persuasivos en los Distritos de Adecuación de Tierras de la Doctrina y Mocarí ubicados en Montería  y Repelón y Santa Lucia en el Atlántico.
De esta manera se considera se superó la meta propuesta de 1000 cobros persuasivos.</t>
  </si>
  <si>
    <t>1. Una vez analizados los soportes allegados se observó que en el marco del contrato de obra 7112020 de 2020, con el cuales e contrató la implementación del plan de mantenimiento 2020, se presentaron tres (3) informes de actividades por parte del contratista a través de la radicación de los documentos para pago, los cuales cuentan con el respectivo recibido a satisfacción por parte del supervisor del contrato 
Informe N° 1 del 30 de octubre al 24 de noviembre de 2020
Informe N° 2 del 25 de noviembre al 15 de diciembre de 2020
informe N°  3 del 16 de diciembre al 27 de diciembre de 2020
Adicionalmente se allegó informe de accesibilidad 2020, el cual describe las actividades que se han ejecutado sobre el tema de accesibilidad y en el marco del plan de mantenimiento 2020 contratado.
La Oficina de Control Interno considera que con el recibido a satisfacción de los documentos para pago presentados por el contratista, se acredita el cumplimiento de la información que contiene los informes de avance presentados, esto aunado al informe elaborado por la Entidad respecto a las actividades que en materia de accesibilidad se han adelantado por cada una de las sedes.
Adicionalmente se observó que en la vigencia 2021, a través del contrato 1212 de 2021 se priorizó la adecuación de la sede de Manizales, con lo cual se da cumplimiento total a la acción.
2. A partir de la respuesta dada por la Oficina de Tecnologías de la Información, respecto a que la página Web cuenta con los ajustes mínimos requeridos por la Secretaría General, que garantizan accesibilidad, se observó por parte de esta Oficina que la página web cuenta con los las funcionalidades relacionadas con el aumento y/o disminución del tamaño de letras y cambio de colores de la página Web, las cuales se evidencian en el inicio de la página. 
Por otra parte, se informó que la  OTI efectuó el desarrollo de la sede electrónica y definió una barra lateral de accesibilidad web alineada a los requerimientos establecidos en las resoluciones 1519 y 2893 de 2020, lo cual fue corroborado por la Oficina de control Interno determinando que se tomaron correctivos al respecto.
3. Se obtuvo evidencia de la implementación de señalización de lenguaje braille en las instalaciones de nivel central, así como en las trece (13) unidades Técnicas Territoriales, lo cual permite concluir que la acción fue ejecutada cabalmente.
4. La Oficina de Control Interno considera que la Agencia de Desarrollo Rural realizó las gestiones pertinentes ante la Agencia Nacional de Tierras, con el fin de buscar se realizara mantenimiento preventivo a los ascensores donde se sitúa la sede central de las Agencias mencionadas,  por lo cual se considera que la acción ejecutada se cumplió y la misma ha sido efectiva, teniendo en cuenta que a enero 2022, los ascensores están en pleno funcionamiento.
Por lo anteriormente expuesto, esta Oficina considera que se tomaron los correctivos para garantizar accesibilidad a partir de lo evidenciado por la CGR, por lo cual se considera viable determinar el cierre del hallazgo.</t>
  </si>
  <si>
    <t>La Oficina de Control Interno observó en el Sistema Integrado de Gestión, que el 28 de abril de 2021 se aprobó la versión 5 del procedimiento PR-ADT-004 "ADMINISTRACIÓN, OPERACIÓN Y CONSERVACIÓN DE LOS DISTRITOS DE ADECUACIÓN DE TIERRAS", el cual, en su numeral 5 "Condiciones Especiales" contempla un acápite destinado para la  Actualización del RGU.
Dado lo anterior, esta Oficina considera que se dio cumplimiento a la acción y se debe continuar con el seguimiento al hallazgo, hasta tanto se cumplan la totalidad de acciones propuestas y se valide su efectividad.+</t>
  </si>
  <si>
    <r>
      <t xml:space="preserve">No reconocimiento de ingresos en el </t>
    </r>
    <r>
      <rPr>
        <i/>
        <sz val="8"/>
        <rFont val="Calibri"/>
        <family val="2"/>
      </rPr>
      <t>DAT Valle de Segundo</t>
    </r>
  </si>
  <si>
    <t>Revelar en las Notas a los Estados Financieros información correspondiente al DAT del Valle del Segundo</t>
  </si>
  <si>
    <t>De acuerdo a la información suministrada por la Dirección de Adecuación de Tierras, responsable de la administración de la cartera, la Contadora de la entidad procederá a revelar información correspondiente al DAT del Valle del Segundo atendiendo los lineamientos establecidos por la CGN y el manual de políticas contables.</t>
  </si>
  <si>
    <t>No reconocimiento de ingresos en el DAT Valle de Segundo</t>
  </si>
  <si>
    <t>Determinar e implementar el cobro de los servicios para los usuarios del Distrito de Valle de Segundo.</t>
  </si>
  <si>
    <t>Adelantar las diferentes gestiones técnicas, administrativas y jurídicas  tendientes a realizar el reconocimiento de los ingresos en el Distrito de Valle de Segundo.</t>
  </si>
  <si>
    <t>El procedimiento PR-FIN-003 "Ingresos" se actualizó en su versión 3 el 29 de noviembre de 2021 (disponible en Isolucion), en el cual se hizo énfasis en inclusión de actividades para el manejo de los intereses de mora</t>
  </si>
  <si>
    <t>El 22 de diciembre de 2021 se adoptó el procedimiento PF-FIN005 "RECONOCIMIENTO CONTABLE DE LOS DISTRITOS DE ADECUACION DE TIERRAS ADMINISTRADOS, OPERADOS Y CONSERVADOS POR TERCEROS Y DE LA INFORMACION FINANCIERA GENERADA", el cual se encuentra disponible en Isolucion.</t>
  </si>
  <si>
    <t>Se elaboró la circular 077 del 03 de diciembre de 2021, La cual tiene por objeto dar a conocer a toda la Agencia los lineamientos relacionados con el proceso para la constitución de las reservas presupuestales, en lo correspondiente a la Vigencia Fiscal 2021, teniendo en cuenta las exigencias establecidas en la normatividad vigente para el sector público. Lo anterior en cumplimiento de los planes de mejoras formulados a partir de las auditorías realizadas por la Contraloría General de la Republica y la Oficina de Control Interno. Circular publicada el 12 de diciembre de 2021 a través de correo electrónico enviado desde el correo electrónico de la oficina de comunicaciones en forma masiva  a todos los colaboradores de la ADR</t>
  </si>
  <si>
    <t>La Oficina de Control Interno observó que se emitió la Circular 077 del 3 de diciembre de 2021, de asunto "Principio de Anualidad y Reservas Presupuestales, Vigencia Fiscal 2021", socializada a través de correo electrónico masivo del 3 de diciembre de 2021. A través de mencionada circular se dio a conocer los lineamientos relacionados con el proceso de constitución de reservas presupuestales, enfatizando la normatividad expedida en la materia y el proceso a seguir.
Por lo anterior, la Oficina de Control Interno considera se dio cumplimiento a la acción de mejora propuesta.</t>
  </si>
  <si>
    <t>La Vicepresidencia de gestión contractual emitió la Circular Interna N° 68 del 4 de noviembre de 2021, de asunto "Acción de mejora Reservas Presupuestales", a través de la cual se hace énfasis en la necesidad de fortalecer la etapa de planeación de lo procesos de contratación, incluyendo en los estudios previos un numeral que de cuenta de la OBSERVANCIA AL PRINCIPIO DE ANUALIDAD, resaltando que el numeral mencionado se registrará en todos los procesos de contratación bajo cada un de sus modalidades.</t>
  </si>
  <si>
    <t xml:space="preserve">La Oficina de Control Interno observó que a través de la Circular N° 68 de 2021, se socializa con toda la Entidad el ajuste que se realizará en los estudios previos, respecto a la inclusión de un acápite destinado a la observancia del principio de anualidad, dejando estipulado que la celebración del negocio jurídico no dará lugar a l a constitución de reserva presupuestal, es decir, que la ejecución del objeto contractual se extenderá hasta el 31 de diciembre de la vigencia, dejando claro que este mecanismo es de uso excepcional, producto de un hecho de fuerza mayor o caso fortuito.
A partir de lo anterior, la Oficina de Control Interno evidenció tres (3) estudios previos, cuyos objetos son:
Contratar la prestación del servicio de Certificado Digital Sitio Seguro para las plataformas WEB en la Agencia de Desarrollo Rural – ADR para el dominio “adr.gov.co” y subdominios, así como el servicio de instalación.
Renovar el plan de mantenimiento (actualización de licencias) y soporte para las licencias ArcGIS de propiedad de la ADR
Adquisición de switches y accesorios para fortalecer la infraestructura de comunicaciones, de la Agencia de Desarrollo Rural.
Dichos estudios previos contemplaban en su numeral 2.4.1 lo relacionado con la OBSERVANCIA AL PRINCIPIO DE ANUALIDAD, evidenciando así el cumplimiento de la acción.
</t>
  </si>
  <si>
    <t xml:space="preserve">El proyecto 187 de 2019 llamado “Fortalecimiento a la producción integral y sostenible de café en asocio con aguacate como sombrío, aplicando buenas prácticas agrícolas de cosecha y pos cosecha de acuerdo con estándares de calidad nacional a 46 familias del municipio del Tambo”, fue aprobado mediante la Resolución 825 de 2019.  </t>
  </si>
  <si>
    <t>Mesa de trabajo en el que se construye el "cronograma de actividades" para la instalación y la capacitación a los beneficiarios para el buen uso de los equipos.</t>
  </si>
  <si>
    <t xml:space="preserve">Acta de reunión donde se construye y se incluye el cronograma de actividades     </t>
  </si>
  <si>
    <r>
      <t xml:space="preserve">La Oficina de Control Interno realizó un análisis de la evidencia aportada, observando que el Acta de Reunión N° 16 del 24 de junio de 2021, cuyo objetivo fue "realizar comité técnico de gestión local No. 15 del PIDAR con resolución No. 825: “fortalecimiento a la producción integral y sostenible (ambiental, técnico, social y económicamente) de café, aplicando buenas prácticas agrícolas, de cosecha y pos cosecha de acuerdo con estándares de calidad nacional, a 46 familias del municipio del tambo”, para revisión informe de auditoría especial, acordar actividades y cronograma de trabajo como aporte al Plan de Mejoramiento", contempló dentro del orden del día, en su numeral 2, el siguiente punto </t>
    </r>
    <r>
      <rPr>
        <i/>
        <sz val="8"/>
        <rFont val="Calibri"/>
        <family val="2"/>
        <scheme val="minor"/>
      </rPr>
      <t xml:space="preserve">"Revisión informe de auditoría especial, acordar actividades y cronograma de trabajo como aporte al Plan de Mejoramiento".
</t>
    </r>
    <r>
      <rPr>
        <sz val="8"/>
        <rFont val="Calibri"/>
        <family val="2"/>
        <scheme val="minor"/>
      </rPr>
      <t>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r>
  </si>
  <si>
    <t>Visitas a los predios de beneficiarios para efectuar la Instalación de los tanques tina y brindar la capacitación para su buen uso, realizadas por los profesionales de asistencia técnica</t>
  </si>
  <si>
    <t>Se informó que se realizaron las 46 visitas a los predios de los beneficiarios, para lo cual se anexa 46 certificaciones de asesoría y capacitación técnica de instalación de tanque tina que se realizaron desde el 30 de junio de 2021 hasta el 23 de agosto de 2021.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</si>
  <si>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obtuvo como evidencia 46 Certificaciones de asesoría y Capacitación Técnica en la instalación de Tanque Tina que datan entre junio y agosto de 2021, y las cuales sustentan las visitas realizadas a cada beneficiario del proyecto cofinanciado con Resolución 825 de 2019, dentro del cual firman quien realiza la visita técnica, el representante legal de la asociación y el beneficiario que recibe la visita y capacitación.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</si>
  <si>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 xml:space="preserve">Revisión mensual en CGTL conjunta con supervisión UTT y organización del informe técnico de visitas, elaboradas por los profesionales de asistencia técnica de la organización </t>
  </si>
  <si>
    <t>La Oficina de control Interno evidenció las siguientes Actas del Comité Técnico de Gestión Local:
Acta N° 17 del 21-jul-2021 
Acta N° 18 del 02-ago-2021
Acta N° 19 del 16-ago-2021
Revisadas dichas actas, se evidenció que en el Acta N° 19, se trató lo concerniente a la Revisión avance instalación tanques tina y del cronograma de trabajo como aporte al Plan de Mejoramiento y avances ejecución Pidar y Revisión y aprobación de documentos entregables del proyecto resultado del acompañamiento técnico.
Por lo anterior se considera se dio cumplimiento a la acción propuesta.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</si>
  <si>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Se realizaron dos comisiones para realizar 12 visita aleatoria por parte de: Ana Francisca Sánchez de la Dirección de Acceso a Activos Productivos (Comisión No. 1416 los días 3 al 6 de agosto y No. 2130 de los días 5 al 9 de octubre)  y Debora Jimenez Ceballos de la UTT 10  (Comisión No. 1453 los días 3 al 6 de agosto).
Adicional se anexa oficio con el cual organización Junta de Acción Comunal de la Vereda Bello Horizonte Munipio de Tambo, solicita liquidación del encargo fiduciario.
Cabe precisar que el PIDAR con resolución 825 de 2019 al que se hace alusión en el hallazgo, en el momento de la visita realizada por la CGR, se encontraba en etapa de ejecución y siguió su curso, cumpliendo con el 100% de ejecución de las actividades dispuestas en el POI y por ende el 100% de la ejecución financiera (incluyendo la inversión en adquisiciones para el proyecto, con el producto de los rendimientos financieros causados del encargo fiduciario).  El proyecto desarrolló la actividad de socialización del cierre técnico y financiero el día 6 de Octubre con la asistencia de los beneficiarios. A la fecha se adelanta la última actividad de la fase de cierre  que corresponde a la liquidación del encargo fiduciario por parte de FIDUAGRARIA.</t>
  </si>
  <si>
    <t>La Oficina de Control Interno evidenció dos (2) informes de Comisión realizadas entre el 3 y el 6 de agosto de 2021 (comisiones 1416 y 1453). Cuyo objetivo era "realizar la visitas aleatorias de seguimiento en cumplimiento al Plan de Mejoramiento de la Contraloría General de la República – CGR en desarrollo del Proyecto 825 de 2019, denominado: “Fortalecimiento a la producción integral y sostenible de café en asocio con aguacate como sombrío, aplicando buenas prácticas agrícolas de cosecha y   pos cosecha de acuerdo con estándares de calidad nacional a 46 familias del municipio del Tambo”, en los cuales se evidencia la realización de trece (13) visitas a beneficiarios.
Adicionalmente hubo una tercera visita realizada en octubre 2021 cuyo objetivo fue, entre otros, realizar  jornada de verificación sobre la instalación de los tanques tina y la capacitación a los beneficiarios en su manejo, en atención al cumplimiento del Plan de Mejoramiento de la Contraloría, CGR producto de la visita fiscal de proyecto PIDAR - Actuación Especial  de Fiscalización a la Agencia de Desarrollo Rural vigencia 2019 - 2020.
Adicionalmente se evidenció comunicado del 25 de noviembre de 2021, a través del cual la Representante Legal de la Junta de Acción Comunal de la Verdad Bello Horizonte del tambo, solicita a FIDUAGRARIA se haga la liquidación y cierre del encargo fiduciario ya que se cumplió con la ejecución en su totalidad POI propuesto dentro del proyecto, por lo cual, esta Oficina de Control interno considera que las acciones propuestas y ejecutadas por la Entidad fueron efectivas en corregir lo evidenciado por la CGR, en cuanto a ejecutar a cabalidad el proyecto con resolución 825 de 2019.</t>
  </si>
  <si>
    <t>En el marco del proceso de modificación del PR-IMP-004 - EJECUCIÓN DE PROYECTOS INTEGRALES DE DESARROLLO AGROPECUARIO Y RURAL CON ENFOQUE TERRITORIAL A TRAVÉS DE MODALIDAD DIRECTA versión 2, se determinó que era necesario tener un F-IMP-006 que se tiene aprobado, tiene ítems que se utilizan en el Modelo de ejecución por Convenios de Cooperación no aplican para el Modelo de Ejecución Directa, por lo que se decidió crear el formato F-IMP-014 - Seguimiento a la Ejecución PIDAR modalidad ejecución Directa versión 1 el 2/08/2021 y versión 2 aprobado el 20/10/2021</t>
  </si>
  <si>
    <t>Ajustes al documento "PROCEDIMIENTO -EJECUCIÓN DE LOS PROYECTOS INTEGRALES DE DESARROLLO AGROPECUARIO Y RURAL CON ENFOQUE TERRITORIAL A TRAVÉS DE
MODALIDAD DIRECTA" Cód. PR-IMP-002 en el que se describen las actividades que se deberán ejecutar para garantizar la correcta ejecución de los PIDAR</t>
  </si>
  <si>
    <t>Se suministra el procedimiento PR-IMP-004 - EJECUCIÓN DE PROYECTOS INTEGRALES DE DESARROLLO AGROPECUARIO Y RURAL CON ENFOQUE TERRITORIAL A TRAVÉS DE MODALIDAD DIRECTA versión 2, cuya aprobación a través de Isolución se dio el 4/10/2021 y se comunicó a través de correo electrónico remitido por la Oficina de Comunicaciones el 20/10/2021.
Se entrega como evidencia la copia controlada del procedimiento PR-IMP-004 versión 2 y Correo de comunicación a los funcionarios de la ADR.</t>
  </si>
  <si>
    <t>Mesa de trabajo en la que se actualiza Plan Operativo de Actividades</t>
  </si>
  <si>
    <t>La Oficina de Control Interno obtuvo como evidencia el informe de la comisión 2397 realizada entre el 20 y 22 de octubre de 2021 realizada por personal del nivel central, así como también se suministró el formato  F-IMP-010 "Visita de Seguimiento" que se realizó entre el 13 y 15 de diciembre de 2021, ambas visitas realizadas al proyecto cofinanciado con Resolución 458 de 2019</t>
  </si>
  <si>
    <t xml:space="preserve">Revisar el procedimiento de seguimiento y control a los PIDAR, e implementar las conclusiones de la revisión </t>
  </si>
  <si>
    <t>Realizar mesas de trabajo para revisar  el procedimiento de seguimiento y control a los PIDAR,  determinando las conclusiones obtenidas en la mesas de trabajo e implementándolas.</t>
  </si>
  <si>
    <t>No se tiene claridad del destino de los rendimientos financieros en los memorandos de acuerdo dentro de la ejecución del convenio de cooperación internacional con la UNODC</t>
  </si>
  <si>
    <t>Dejar establecido el uso de los rendimientos financieros que se generan en los memorandos de acuerdo ejecutados por parte de la UNODC</t>
  </si>
  <si>
    <t xml:space="preserve">Un oficio dirigido a la UNOD por parte del supervisor del convenio de cooperación </t>
  </si>
  <si>
    <t>La Oficina de Control Interno observó que a través de oficio con Radicado ADR N° 20213200093952 del 14 de diciembre de 2021, el Vicepresidente de Integración Productiva solicitó a la UNODC que los memorandos de acuerdo que suscriba la UNODC a partir de la fecha de la expedición del mencionado comunicado, contemple que se dé cuenta del manejo adecuado y oportuno que debe darse a los recursos que son producto de rendimientos financieros generados por los montos de cofinanciación en las cuentas bancarios de las organizaciones ejecutoras.
Si bien lo anterior sustenta el cumplimiento de la acción. se hace necesario comprobar que la UNODC haya acatado la solicitud y los memorandos suscritos a partir del 14 de diciembre de 2021 contemplen esta condición.</t>
  </si>
  <si>
    <t>Gestión Documental la entidad subsanó parte de la observación sin embrago, en el proceso de auditoría se observó que esto fue insuficiente, por cuanto no se realizó un barrido general a todos los documentos cargados al aplicativo SharePoint</t>
  </si>
  <si>
    <t>Realizar un reunión general de capacitación para indicar los soportes que establecidos en los procedimientos de ejecución, así como indicar la forma en que se realiza el cargue de los mismos</t>
  </si>
  <si>
    <t xml:space="preserve">Una capacitación en donde se indique la documentación a cargar de los proyectos en ejecución, se fortalecerá  el cargue de los mismos ( instructivo, circulares ) y  se presente el cronograma de las mesas a desarrollas en cada UTT
</t>
  </si>
  <si>
    <t>Con el propósito de garantizar que se realice el registro de información en el SharePoint de los documentos que soportan la ejecución de los PIDAR de Modelo de ejecución por Convenios, se realizó el capacitación el 26 de noviembre de 2021.
Para los PIDAR de Modelo de Ejecución Directa se remitió correo a las UTT, en el cual se remitió Guía cargue información SharePoint.</t>
  </si>
  <si>
    <r>
      <rPr>
        <b/>
        <sz val="8"/>
        <rFont val="Calibri"/>
        <family val="2"/>
        <scheme val="minor"/>
      </rPr>
      <t>MODELO EJECUCIÓN DIRECTA</t>
    </r>
    <r>
      <rPr>
        <sz val="8"/>
        <rFont val="Calibri"/>
        <family val="2"/>
        <scheme val="minor"/>
      </rPr>
      <t xml:space="preserve">
Con el propósito de garantizar que se realice el registro de información en el SharePoint de los documentos que soportan la ejecución de los PIDAR de ejecución por Ejecución Directa se realizaron XX revisiones de soportes documentales de los siguientes PIDAR:
1. Reunión revisión documental PIDAR Resolución 825 de 2019 el 5/10/2021
2. Capacitación cargue documental UTT 7 y UTT 12 el 13/12/2021
3. Cargue documental PIDAR 272 y 291 UTT 7, el 7/09/2021.
4. Cargue documental PIDAR 273 el 7/09/2021.
5. Cargue documental PIDAR 392 y 431 del 30/11/2021
6. Cargue documental PIDAR 383; 391; 412y 433 del 30/11/2021
7. Cargue documental UTT 2 el 3/11/2021
8. Seguimiento ejecución PIDAR UTT 10 el 9/12/2021
9. Seguimiento ejecución PIDAR UTT 1 el 22/11/2021
</t>
    </r>
    <r>
      <rPr>
        <b/>
        <sz val="8"/>
        <rFont val="Calibri"/>
        <family val="2"/>
        <scheme val="minor"/>
      </rPr>
      <t xml:space="preserve">
MODELO EJECUCIÓN CONVENIOS DE COOPERACIÓN</t>
    </r>
    <r>
      <rPr>
        <sz val="8"/>
        <rFont val="Calibri"/>
        <family val="2"/>
        <scheme val="minor"/>
      </rPr>
      <t xml:space="preserve">
Con el propósito de garantizar que se realice el registro de información en el SharePoint de los documentos que soportan la ejecución de los PIDAR de ejecución por Convenio de Cooperación se realizaron 13 capacitaciones los cuales se soportan en acta de reunión así:
1. UTT 1 el 9/12/2021
2. UTT 2 el 7/12/2021
3. UTT 3 el 7/12/2021
4. UTT 4 el 7/12/2021
5. UTT 5 el 7/12/2021
6. UTT 6 el 3/12/2021
7. UTT 7 el 10/12/2021
8. UTT 8  el 7/12/2021
9. UTT 9 el 6/12/2021
10. UTT 10 el 6/12/2021
11. UTT 11 el 6/12/2021
12. UTT 12 el 9/12/2021
13. UTT 13 el 6/12/2021
</t>
    </r>
  </si>
  <si>
    <t>La Oficina de Control Interno evidenció trece (13) actas de reunión (una (1) por UTT), cuyo objetivo era "Capacitar a las Unidades Técnicas Territoriales, respecto al ajuste del formato de acta de entrega y recibo a satisfacción de bienes, insumos y servicios, el cargue de la documentación en la herramienta Share Point de acuerdo con el instructivo, circulares y demás documento de apoyo en marco del procedimiento de ejecución convenios cumpliendo con los planes de mejoramiento establecidos para tal fin", dentro de las cuales se observó que se hizo énfasis en el cargue documental en la herramienta SharePoint, además de realizar verificación de información cargada por proyecto, señalando información faltante o pendiente de actualización.
Adicionalmente se allegaron soportes de gestiones que se han realizado de manera adicional sobre PIDAR o UTTs específicas.
Por lo anterior esta Oficina considera se dio cumplimiento a la acción.</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</si>
  <si>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
  </si>
  <si>
    <t>Debilidad  por parte del cooperante en las responsabilidades y obligaciones que le asisten para la ejecución del convenio</t>
  </si>
  <si>
    <t>Fortalecer el seguimiento de las responsabilidades y obligaciones de los cooperantes en virtud de la ejecución del convenio de cooperación</t>
  </si>
  <si>
    <t>Solicitar al cooperante realizar el control de los memorandos de acuerdos, otros contratos y actividades que lleven a la ejecución de los PIDAR, requiriéndole el establecimiento de puntos de control y acceso a la información</t>
  </si>
  <si>
    <t>La ADR presentó deficiencias en la Supervisión del Convenio 197-2016, específicamente con el Depto. de Nariño y con el Operador Germinar y las Fundaciones Ejecutoras de los PIDAR relacionados, por la forma en que se documento la Supervisión del Contrato, en especial la recepción los bienes o servicios contratados.tados.</t>
  </si>
  <si>
    <t>Debilidad  por parte de los apoyos a la supervisión territorial,  en la diligenciamiento y cargue de los soportes relacionados  con la entrega de  bienes y servicios bajo los parámetros del procedimiento en la herramienta SharePoint</t>
  </si>
  <si>
    <t>Fortalecimiento  de expedientes,  cargue de información al repositorio SharePoint y la verificación documental, en el marco del apoyo a la supervisión</t>
  </si>
  <si>
    <t>Envío de 2 memorando de parte del supervisor del convenio a los apoyos a la supervisión, estableciendo lineamientos y recordando las responsabilidades  y obligaciones que les asiste en el ejercicio de su actividad</t>
  </si>
  <si>
    <t xml:space="preserve">Fortalecimiento  de expedientes,  cargue de información al repositorio SharePoint y la verificación documental   </t>
  </si>
  <si>
    <t>Mesa de trabajo con la Unidades Técnicas Territoriales en donde se realicen jornadas de inducción de cargue de información al repositorio SharePoint, de acuerdo al Procedimiento e instructivo guía. Verificación mensual por parte de la Dirección de Acceso a Activos productivos.</t>
  </si>
  <si>
    <t>Revisión periódica aleatoria de la
información cargada.</t>
  </si>
  <si>
    <t xml:space="preserve">Los apoyos a la supervisión del nivel central realizarán bimensualmente un revisión aleatoria de la información cargada en el aplicativo. </t>
  </si>
  <si>
    <t xml:space="preserve">Ajuste de expedientes,  cargue de información al repositorio SharePoint y la verificación documental   </t>
  </si>
  <si>
    <t>La Oficina de Control interno constató en el Sistema Integrado de Gestión (Isolucion) la actualización realizada al procedimiento PR-IMP-001 "Ejecución de los Proyectos Integrales de Desarrollo Agropecuario y Rural con Enfoque Territorial en el Marco de Convenio de Cooperación", versión 8 aprobada el 23 de diciembre de 2019.
Frente a la causa del hallazgo, relaconada con la modificación del plan de inversión omitiendo lineamientos del procedimiento, es prteciso señalar que la Oficina de Control Interno en 2021 realizó auditoría al proceso de "Implementación de Proyectos Integrales", dentro de lo cual se verificó el cumplimiento de lineamientos normativos relacionados con los ajustes o modificaciones a los PIDAr, dejando como fortaleza en el informe final (informe OCI-2021-014 disponible en la página Web de la ADR) lo siguiente:
"En la verificación del cumplimiento de los lineamientos establecidos procedimentalmente para realizar ajustes al PIDAR ejecutado a través de modalidad
directa (PIDAR cofinanciado con Resolución ADR 998 de 219), se observó que los 5 ajustes realizados (4 al Plan Operativo de Inversión y 1 de sustitución de beneficiarios), fueron presentados, aprobados y documentados conforme se establece en el numeral 5.5. “Ajustes, Condición Resolutoria y Liberación de Recursos” del procedimiento “Ejecución de los Proyectos Integrales de Desarrollo Agropecuario y Rural con Enfoque Territorial a través de Modalidad Directa”".
Lo anterior, permite concluir que los lineamientos establecidos por la Entidad en su nueva metodología de implementación de PIDAR a través de modalidad Directa, y su adecuada aplicación, han evitado la reiteración de la situación descrita por la CGR, razón por la cual, esta Oficina considera pertinenten el cierre del hallazgo.</t>
  </si>
  <si>
    <t>Dentro de términos</t>
  </si>
  <si>
    <t>OTROS DATOS</t>
  </si>
  <si>
    <r>
      <t xml:space="preserve">La Oficina de Control Interno observó que la Vicepresidencia de Proyectos, a través de la Dirección de Seguimiento y Control ha realizado múltiples mesas de trabajo al interior de la dependencia, así como con la participación de otras áreas involucradas con la situación que se busca corregir del hallazgo de la CGR, con las cuales se busca dar cumplimiento a la acción de mejoramiento, tales como la definición de un cronograma de actividades, realización de mesas de trabajo, indagación de experiencias similares de otras entidades, definición de roles, entre otras. No obstante, es de recalcar que la Unidad de Medida propuesta para esta acción figura como </t>
    </r>
    <r>
      <rPr>
        <u/>
        <sz val="8"/>
        <rFont val="Calibri"/>
        <family val="2"/>
        <scheme val="minor"/>
      </rPr>
      <t>"un documento que contemple un alcance integral del acompañamiento de los PIDAR para someterlo a aprobación de la instancia correspondiente"</t>
    </r>
    <r>
      <rPr>
        <sz val="8"/>
        <rFont val="Calibri"/>
        <family val="2"/>
        <scheme val="minor"/>
      </rPr>
      <t>, por lo cual el avance sobre la acción de mejoramiento estará ligado a contar con este documento y su presentación para aprobación, así como la efectividad frente al hallazgo, dependerá de lo que se consigne en el documento y las medidas que al respecto tome la Entidad.
Por último, y teniendo en cuenta que la acción deberá quedar ejecutada en su totalidad al 31 de diciembre de 2021,  la Oficina de Control Interno considera pertinente se inicien con las actividades correspondientes que permitan finiquitar los detalles finales y presentar el documento a las instancias correspondientes (considerando esta como la Alta Dirección), con anterioridad a la fecha de finalización de la acción, para definir acciones a seguir.
Respecto al presente hallazgo es preciso señalar que la Vicepresidencia de Proyectos planteó la necesidad de modificar la acción de mejoramiento inicialmente propuesta, toda vez que se llevó a cabo un análisis sobre la viabilidad de su ejecución encontrando que se requerían ejecutar otro tipo de actividades previo a definir la manera más efectiva de prevenir los riesgos planteados por la CGR y así subsanar el hallazgo. Es  preciso indicar que la aprobación de la modificación de estas acciones de mejoramiento se hizo efectiva en sesiones del comité de coordinación del sistema de control interno.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</si>
</sst>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yyyy/mm/dd"/>
  </numFmts>
  <fonts count="28"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b/>
      <i/>
      <sz val="8"/>
      <name val="Calibri"/>
      <family val="2"/>
      <scheme val="minor"/>
    </font>
    <font>
      <b/>
      <i/>
      <u/>
      <sz val="8"/>
      <name val="Calibri"/>
      <family val="2"/>
      <scheme val="minor"/>
    </font>
    <font>
      <b/>
      <sz val="9"/>
      <color indexed="81"/>
      <name val="Tahoma"/>
      <family val="2"/>
    </font>
    <font>
      <sz val="9"/>
      <color indexed="81"/>
      <name val="Tahoma"/>
      <family val="2"/>
    </font>
    <font>
      <b/>
      <i/>
      <sz val="12"/>
      <color theme="1"/>
      <name val="Calibri"/>
      <family val="2"/>
      <scheme val="minor"/>
    </font>
    <font>
      <sz val="11"/>
      <name val="Calibri"/>
      <family val="2"/>
      <scheme val="minor"/>
    </font>
    <font>
      <b/>
      <sz val="8"/>
      <color rgb="FFFF0000"/>
      <name val="Calibri"/>
      <family val="2"/>
      <scheme val="minor"/>
    </font>
    <font>
      <i/>
      <u/>
      <sz val="8"/>
      <name val="Calibri"/>
      <family val="2"/>
      <scheme val="minor"/>
    </font>
    <font>
      <sz val="10"/>
      <name val="Arial"/>
      <family val="2"/>
    </font>
    <font>
      <i/>
      <sz val="8"/>
      <color theme="1"/>
      <name val="Calibri"/>
      <family val="2"/>
      <scheme val="minor"/>
    </font>
    <font>
      <sz val="8"/>
      <name val="Calibri"/>
      <family val="2"/>
    </font>
    <font>
      <i/>
      <sz val="8"/>
      <name val="Calibri"/>
      <family val="2"/>
    </font>
    <font>
      <b/>
      <sz val="10"/>
      <name val="Arial"/>
      <family val="2"/>
    </font>
    <font>
      <b/>
      <sz val="11"/>
      <name val="Calibri"/>
      <family val="2"/>
      <scheme val="minor"/>
    </font>
    <font>
      <sz val="8"/>
      <color rgb="FFFF0000"/>
      <name val="Calibri"/>
      <family val="2"/>
      <scheme val="minor"/>
    </font>
    <font>
      <sz val="8"/>
      <color rgb="FF0070C0"/>
      <name val="Calibri"/>
      <family val="2"/>
      <scheme val="minor"/>
    </font>
    <font>
      <sz val="8"/>
      <color theme="8"/>
      <name val="Calibri"/>
      <family val="2"/>
      <scheme val="minor"/>
    </font>
    <font>
      <u/>
      <sz val="8"/>
      <name val="Calibri"/>
      <family val="2"/>
      <scheme val="minor"/>
    </font>
    <font>
      <sz val="10"/>
      <color theme="5"/>
      <name val="Arial"/>
      <family val="2"/>
    </font>
    <font>
      <b/>
      <sz val="10"/>
      <color theme="5"/>
      <name val="Arial"/>
      <family val="2"/>
    </font>
    <font>
      <b/>
      <sz val="11"/>
      <color theme="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E2EFD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42" fontId="1" fillId="0" borderId="0" applyFont="0" applyFill="0" applyBorder="0" applyAlignment="0" applyProtection="0"/>
    <xf numFmtId="0" fontId="15" fillId="0" borderId="0"/>
  </cellStyleXfs>
  <cellXfs count="366">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Fill="1"/>
    <xf numFmtId="0" fontId="5" fillId="3" borderId="1" xfId="0" applyFont="1" applyFill="1" applyBorder="1" applyAlignment="1">
      <alignment horizontal="center" vertical="center"/>
    </xf>
    <xf numFmtId="9" fontId="5" fillId="3" borderId="1" xfId="1" applyNumberFormat="1" applyFont="1" applyFill="1" applyBorder="1" applyAlignment="1">
      <alignment horizontal="center" vertical="center"/>
    </xf>
    <xf numFmtId="0" fontId="4" fillId="3" borderId="1" xfId="0" applyFont="1" applyFill="1" applyBorder="1" applyAlignment="1">
      <alignment horizontal="justify" vertical="center" wrapText="1"/>
    </xf>
    <xf numFmtId="49"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justify" vertical="center"/>
    </xf>
    <xf numFmtId="49"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0" fontId="3" fillId="3" borderId="0" xfId="0" applyFont="1" applyFill="1"/>
    <xf numFmtId="0" fontId="5"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9" fontId="5" fillId="3" borderId="1" xfId="0" applyNumberFormat="1" applyFont="1" applyFill="1" applyBorder="1" applyAlignment="1">
      <alignment horizontal="justify" vertical="top" wrapText="1"/>
    </xf>
    <xf numFmtId="9" fontId="5" fillId="3" borderId="1" xfId="0" applyNumberFormat="1" applyFont="1" applyFill="1" applyBorder="1" applyAlignment="1">
      <alignment horizontal="justify" vertical="center"/>
    </xf>
    <xf numFmtId="164" fontId="5" fillId="3" borderId="1" xfId="0" applyNumberFormat="1" applyFont="1" applyFill="1" applyBorder="1" applyAlignment="1" applyProtection="1">
      <alignment horizontal="center" vertical="center"/>
      <protection locked="0"/>
    </xf>
    <xf numFmtId="16" fontId="5" fillId="3" borderId="1" xfId="0" applyNumberFormat="1" applyFont="1" applyFill="1" applyBorder="1" applyAlignment="1">
      <alignment horizontal="center" vertical="center" wrapText="1"/>
    </xf>
    <xf numFmtId="9" fontId="5" fillId="3" borderId="1" xfId="0" applyNumberFormat="1" applyFont="1" applyFill="1" applyBorder="1" applyAlignment="1">
      <alignment horizontal="justify" vertical="center" wrapText="1"/>
    </xf>
    <xf numFmtId="9" fontId="5" fillId="3" borderId="1" xfId="0" applyNumberFormat="1" applyFont="1" applyFill="1" applyBorder="1" applyAlignment="1">
      <alignment horizontal="justify" vertical="top"/>
    </xf>
    <xf numFmtId="0" fontId="5" fillId="3" borderId="1" xfId="0" applyFont="1" applyFill="1" applyBorder="1" applyAlignment="1">
      <alignment wrapText="1"/>
    </xf>
    <xf numFmtId="0" fontId="4" fillId="3" borderId="1" xfId="0" applyFont="1" applyFill="1" applyBorder="1" applyAlignment="1">
      <alignment horizontal="center" vertical="center"/>
    </xf>
    <xf numFmtId="9" fontId="4" fillId="3" borderId="1" xfId="1"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justify" vertical="center" wrapText="1"/>
    </xf>
    <xf numFmtId="9"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3" fillId="0" borderId="1" xfId="0" applyFont="1" applyFill="1" applyBorder="1" applyAlignment="1">
      <alignment horizontal="justify" vertical="center"/>
    </xf>
    <xf numFmtId="0" fontId="4"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justify" vertical="center"/>
    </xf>
    <xf numFmtId="49" fontId="3" fillId="0" borderId="0" xfId="0" applyNumberFormat="1" applyFont="1" applyFill="1" applyBorder="1" applyAlignment="1">
      <alignment horizontal="justify" vertical="center" wrapText="1"/>
    </xf>
    <xf numFmtId="0" fontId="3" fillId="0" borderId="0" xfId="0" applyFont="1" applyBorder="1"/>
    <xf numFmtId="0" fontId="5" fillId="0" borderId="0" xfId="0" applyFont="1" applyBorder="1"/>
    <xf numFmtId="0" fontId="3" fillId="3" borderId="0" xfId="0" applyFont="1" applyFill="1" applyAlignment="1">
      <alignment vertical="center"/>
    </xf>
    <xf numFmtId="0" fontId="5" fillId="3" borderId="0" xfId="0" applyFont="1" applyFill="1" applyBorder="1" applyAlignment="1">
      <alignment horizontal="justify" vertical="center" wrapText="1"/>
    </xf>
    <xf numFmtId="0" fontId="5" fillId="3" borderId="0"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protection locked="0"/>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justify" vertical="top" wrapText="1"/>
    </xf>
    <xf numFmtId="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vertical="center" wrapText="1"/>
    </xf>
    <xf numFmtId="0" fontId="0" fillId="0" borderId="0" xfId="0" applyFill="1"/>
    <xf numFmtId="14" fontId="5" fillId="0" borderId="1" xfId="0" applyNumberFormat="1" applyFont="1" applyFill="1" applyBorder="1" applyAlignment="1">
      <alignment horizontal="center" vertical="center"/>
    </xf>
    <xf numFmtId="0" fontId="5" fillId="0" borderId="0" xfId="0" applyFont="1" applyFill="1" applyBorder="1" applyAlignment="1">
      <alignment horizontal="justify" vertical="center" wrapText="1"/>
    </xf>
    <xf numFmtId="0" fontId="3" fillId="0" borderId="0" xfId="0" applyFont="1" applyFill="1" applyAlignment="1">
      <alignment horizontal="center" vertical="center"/>
    </xf>
    <xf numFmtId="9" fontId="5" fillId="0" borderId="1" xfId="0" applyNumberFormat="1" applyFont="1" applyFill="1" applyBorder="1" applyAlignment="1">
      <alignment horizontal="justify" vertical="top" wrapText="1"/>
    </xf>
    <xf numFmtId="9" fontId="5" fillId="0" borderId="1" xfId="0" applyNumberFormat="1" applyFont="1" applyFill="1" applyBorder="1" applyAlignment="1">
      <alignment horizontal="justify" vertical="center"/>
    </xf>
    <xf numFmtId="9" fontId="5" fillId="0" borderId="1" xfId="0" applyNumberFormat="1" applyFont="1" applyFill="1" applyBorder="1" applyAlignment="1">
      <alignment horizontal="justify" vertical="center" wrapText="1"/>
    </xf>
    <xf numFmtId="0" fontId="3" fillId="0" borderId="0" xfId="0" applyFont="1" applyFill="1" applyAlignment="1">
      <alignment horizontal="left" vertical="center"/>
    </xf>
    <xf numFmtId="0" fontId="3" fillId="0" borderId="0" xfId="0" applyFont="1" applyFill="1" applyAlignment="1">
      <alignment vertical="center"/>
    </xf>
    <xf numFmtId="9" fontId="5" fillId="0" borderId="1" xfId="0" applyNumberFormat="1" applyFont="1" applyFill="1" applyBorder="1" applyAlignment="1">
      <alignment horizontal="justify" vertical="top"/>
    </xf>
    <xf numFmtId="0" fontId="5" fillId="0" borderId="0" xfId="0" applyFont="1" applyFill="1" applyBorder="1" applyAlignment="1">
      <alignment horizontal="justify" vertical="center"/>
    </xf>
    <xf numFmtId="0" fontId="5" fillId="0" borderId="1" xfId="0" applyFont="1" applyFill="1" applyBorder="1" applyAlignment="1">
      <alignment wrapText="1"/>
    </xf>
    <xf numFmtId="9" fontId="5" fillId="0" borderId="1"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lignment horizontal="justify" vertical="center"/>
    </xf>
    <xf numFmtId="0" fontId="12" fillId="4" borderId="0" xfId="0" applyFont="1" applyFill="1"/>
    <xf numFmtId="0" fontId="0" fillId="4" borderId="0" xfId="0" applyFill="1"/>
    <xf numFmtId="9" fontId="5" fillId="4" borderId="1" xfId="0" applyNumberFormat="1" applyFont="1" applyFill="1" applyBorder="1" applyAlignment="1">
      <alignment horizontal="center" vertical="center"/>
    </xf>
    <xf numFmtId="0" fontId="2" fillId="0" borderId="0" xfId="0" applyFont="1" applyAlignment="1">
      <alignment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1" applyFont="1" applyFill="1" applyBorder="1" applyAlignment="1">
      <alignment horizontal="center" vertical="center"/>
    </xf>
    <xf numFmtId="9" fontId="5" fillId="3" borderId="1" xfId="1" applyFont="1" applyFill="1" applyBorder="1" applyAlignment="1">
      <alignment horizontal="center" vertical="center"/>
    </xf>
    <xf numFmtId="0" fontId="12" fillId="3" borderId="0" xfId="0" applyFont="1" applyFill="1"/>
    <xf numFmtId="9" fontId="5" fillId="4" borderId="1" xfId="1" applyNumberFormat="1" applyFont="1" applyFill="1" applyBorder="1" applyAlignment="1">
      <alignment horizontal="center" vertical="center"/>
    </xf>
    <xf numFmtId="16"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164" fontId="5" fillId="5" borderId="1" xfId="0" applyNumberFormat="1" applyFont="1" applyFill="1" applyBorder="1" applyAlignment="1" applyProtection="1">
      <alignment horizontal="center" vertical="center"/>
      <protection locked="0"/>
    </xf>
    <xf numFmtId="9" fontId="5" fillId="5" borderId="1" xfId="1" applyNumberFormat="1" applyFont="1" applyFill="1" applyBorder="1" applyAlignment="1">
      <alignment horizontal="center" vertical="center"/>
    </xf>
    <xf numFmtId="0" fontId="5" fillId="5" borderId="1" xfId="0" applyFont="1" applyFill="1" applyBorder="1" applyAlignment="1">
      <alignment horizontal="justify" vertical="center"/>
    </xf>
    <xf numFmtId="0" fontId="0" fillId="5" borderId="0" xfId="0" applyFill="1"/>
    <xf numFmtId="49"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xf>
    <xf numFmtId="0" fontId="0" fillId="0" borderId="0" xfId="0" applyAlignment="1">
      <alignment vertical="center"/>
    </xf>
    <xf numFmtId="0" fontId="0" fillId="4" borderId="0" xfId="0" applyFill="1" applyAlignment="1">
      <alignment vertical="center"/>
    </xf>
    <xf numFmtId="0" fontId="0" fillId="5" borderId="0" xfId="0" applyFill="1" applyAlignment="1">
      <alignment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0" fontId="0" fillId="3" borderId="0" xfId="0" applyFill="1"/>
    <xf numFmtId="0" fontId="5" fillId="4" borderId="1" xfId="0" applyFont="1" applyFill="1" applyBorder="1" applyAlignment="1">
      <alignment horizontal="justify" vertical="top"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49" fontId="5" fillId="4" borderId="1" xfId="0" applyNumberFormat="1" applyFont="1" applyFill="1" applyBorder="1" applyAlignment="1">
      <alignment horizontal="center" vertical="center" wrapText="1"/>
    </xf>
    <xf numFmtId="164" fontId="5" fillId="4" borderId="1" xfId="0" applyNumberFormat="1" applyFont="1" applyFill="1" applyBorder="1" applyAlignment="1" applyProtection="1">
      <alignment horizontal="center" vertical="center"/>
      <protection locked="0"/>
    </xf>
    <xf numFmtId="9" fontId="5" fillId="4" borderId="1" xfId="1" applyNumberFormat="1"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justify" vertical="center" wrapText="1"/>
      <protection locked="0"/>
    </xf>
    <xf numFmtId="9" fontId="5" fillId="4" borderId="1" xfId="0" applyNumberFormat="1" applyFont="1" applyFill="1" applyBorder="1" applyAlignment="1">
      <alignment horizontal="center" vertical="center"/>
    </xf>
    <xf numFmtId="0" fontId="5" fillId="3" borderId="1" xfId="0" applyFont="1" applyFill="1" applyBorder="1" applyAlignment="1">
      <alignment horizontal="justify"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pplyProtection="1">
      <alignment horizontal="center" vertical="center"/>
      <protection locked="0"/>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protection locked="0"/>
    </xf>
    <xf numFmtId="0" fontId="5" fillId="4" borderId="1" xfId="0" applyFont="1" applyFill="1" applyBorder="1" applyAlignment="1">
      <alignment vertical="center" wrapText="1"/>
    </xf>
    <xf numFmtId="0" fontId="0" fillId="3" borderId="0" xfId="0" applyFill="1" applyAlignment="1">
      <alignment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4" fillId="4" borderId="1" xfId="0" applyFont="1" applyFill="1" applyBorder="1" applyAlignment="1">
      <alignment horizontal="justify" vertical="center" wrapText="1"/>
    </xf>
    <xf numFmtId="49" fontId="5" fillId="4" borderId="1" xfId="0" applyNumberFormat="1"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justify" vertical="center" wrapText="1"/>
    </xf>
    <xf numFmtId="9" fontId="5" fillId="4"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0" fontId="12" fillId="4" borderId="0" xfId="0" applyFont="1" applyFill="1" applyAlignment="1">
      <alignment vertical="center"/>
    </xf>
    <xf numFmtId="0" fontId="0" fillId="0" borderId="0" xfId="0" applyFill="1" applyAlignment="1">
      <alignment vertical="center"/>
    </xf>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0" fontId="12" fillId="0" borderId="0" xfId="0" applyFont="1" applyFill="1"/>
    <xf numFmtId="0" fontId="0" fillId="0" borderId="0" xfId="0" applyFont="1" applyFill="1"/>
    <xf numFmtId="9" fontId="5" fillId="0" borderId="1" xfId="0" applyNumberFormat="1" applyFont="1" applyFill="1" applyBorder="1" applyAlignment="1">
      <alignment horizontal="center" vertical="center"/>
    </xf>
    <xf numFmtId="0" fontId="5" fillId="0" borderId="4" xfId="0"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9" fontId="5" fillId="0" borderId="1" xfId="1" applyFont="1" applyFill="1" applyBorder="1" applyAlignment="1">
      <alignment horizontal="center" vertical="center"/>
    </xf>
    <xf numFmtId="1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lignment horizontal="justify" vertical="center" wrapText="1"/>
    </xf>
    <xf numFmtId="49" fontId="5" fillId="0" borderId="7"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15" fillId="7" borderId="1" xfId="0" applyFont="1" applyFill="1" applyBorder="1" applyAlignment="1">
      <alignment vertical="center"/>
    </xf>
    <xf numFmtId="0" fontId="15" fillId="7" borderId="1" xfId="0" applyFont="1" applyFill="1" applyBorder="1" applyAlignment="1">
      <alignment horizontal="center" vertical="center" wrapText="1"/>
    </xf>
    <xf numFmtId="9" fontId="15" fillId="7" borderId="1" xfId="1" applyFont="1" applyFill="1" applyBorder="1" applyAlignment="1">
      <alignment horizontal="center" vertical="center" wrapText="1"/>
    </xf>
    <xf numFmtId="0" fontId="15" fillId="0" borderId="1" xfId="0" applyFont="1" applyBorder="1" applyAlignment="1">
      <alignment vertical="center"/>
    </xf>
    <xf numFmtId="0" fontId="15" fillId="0" borderId="1" xfId="0" applyFont="1" applyBorder="1" applyAlignment="1">
      <alignment horizontal="center" vertical="center" wrapText="1"/>
    </xf>
    <xf numFmtId="9" fontId="15" fillId="0" borderId="1" xfId="1" applyFont="1" applyBorder="1" applyAlignment="1">
      <alignment horizontal="center" vertical="center" wrapText="1"/>
    </xf>
    <xf numFmtId="0" fontId="15" fillId="7" borderId="1" xfId="0" applyFont="1" applyFill="1" applyBorder="1" applyAlignment="1">
      <alignment horizontal="center" vertical="center"/>
    </xf>
    <xf numFmtId="0" fontId="15" fillId="0" borderId="1" xfId="0" applyFont="1" applyBorder="1" applyAlignment="1">
      <alignment horizontal="center" vertical="center"/>
    </xf>
    <xf numFmtId="9" fontId="19" fillId="0" borderId="1" xfId="1" applyFont="1" applyBorder="1" applyAlignment="1">
      <alignment horizontal="center" vertical="center" wrapText="1"/>
    </xf>
    <xf numFmtId="0" fontId="19"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9" fontId="19" fillId="7" borderId="1" xfId="1" applyFont="1" applyFill="1" applyBorder="1" applyAlignment="1">
      <alignment horizontal="center" vertical="center"/>
    </xf>
    <xf numFmtId="17" fontId="20" fillId="0" borderId="0" xfId="0" applyNumberFormat="1" applyFont="1"/>
    <xf numFmtId="0" fontId="15" fillId="7" borderId="5" xfId="0" applyFont="1" applyFill="1" applyBorder="1" applyAlignment="1">
      <alignment horizontal="center" vertical="center" wrapText="1"/>
    </xf>
    <xf numFmtId="0" fontId="15" fillId="7" borderId="9" xfId="0" applyFont="1" applyFill="1" applyBorder="1" applyAlignment="1">
      <alignment horizontal="center" vertical="center" wrapText="1"/>
    </xf>
    <xf numFmtId="9" fontId="0" fillId="0" borderId="0" xfId="1" applyFont="1"/>
    <xf numFmtId="0" fontId="4" fillId="2" borderId="5" xfId="0" applyFont="1" applyFill="1" applyBorder="1" applyAlignment="1">
      <alignment horizontal="center" vertical="center" wrapText="1"/>
    </xf>
    <xf numFmtId="9" fontId="5" fillId="0" borderId="1" xfId="1" applyFont="1" applyFill="1" applyBorder="1" applyAlignment="1">
      <alignment horizontal="center" vertical="center" wrapText="1"/>
    </xf>
    <xf numFmtId="9" fontId="5" fillId="0" borderId="1" xfId="0" applyNumberFormat="1" applyFont="1" applyBorder="1" applyAlignment="1">
      <alignment horizontal="center" vertical="center" wrapText="1"/>
    </xf>
    <xf numFmtId="9" fontId="5" fillId="6"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justify" vertical="center"/>
    </xf>
    <xf numFmtId="0" fontId="5" fillId="8"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9" xfId="0" applyFont="1" applyFill="1" applyBorder="1" applyAlignment="1">
      <alignment horizontal="justify" vertical="center"/>
    </xf>
    <xf numFmtId="0" fontId="5" fillId="0" borderId="1" xfId="0"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49" fontId="5" fillId="0" borderId="1"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protection locked="0"/>
    </xf>
    <xf numFmtId="0" fontId="5" fillId="0" borderId="1" xfId="0" applyFont="1" applyBorder="1" applyAlignment="1">
      <alignment horizontal="justify" vertical="center"/>
    </xf>
    <xf numFmtId="16" fontId="5" fillId="0" borderId="1" xfId="0" applyNumberFormat="1" applyFont="1" applyBorder="1" applyAlignment="1">
      <alignment horizontal="center" vertical="center" wrapText="1"/>
    </xf>
    <xf numFmtId="0" fontId="12" fillId="0" borderId="0" xfId="0" applyFont="1"/>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center" vertical="center"/>
      <protection locked="0"/>
    </xf>
    <xf numFmtId="49" fontId="5" fillId="0" borderId="1" xfId="0" applyNumberFormat="1" applyFont="1" applyBorder="1" applyAlignment="1">
      <alignment horizontal="justify" vertical="center" wrapText="1"/>
    </xf>
    <xf numFmtId="49" fontId="5" fillId="0" borderId="1" xfId="0" applyNumberFormat="1" applyFont="1" applyBorder="1" applyAlignment="1">
      <alignment horizontal="left" vertical="center" wrapText="1"/>
    </xf>
    <xf numFmtId="14" fontId="5" fillId="0" borderId="1" xfId="0" applyNumberFormat="1" applyFont="1" applyBorder="1" applyAlignment="1" applyProtection="1">
      <alignment horizontal="center" vertical="center" wrapText="1"/>
      <protection locked="0"/>
    </xf>
    <xf numFmtId="49" fontId="5" fillId="0" borderId="4" xfId="0" applyNumberFormat="1" applyFont="1" applyBorder="1" applyAlignment="1">
      <alignment horizontal="justify" vertical="center" wrapText="1"/>
    </xf>
    <xf numFmtId="49" fontId="5" fillId="0" borderId="7" xfId="0" applyNumberFormat="1" applyFont="1" applyBorder="1" applyAlignment="1">
      <alignment horizontal="left" vertical="center" wrapText="1"/>
    </xf>
    <xf numFmtId="0" fontId="15" fillId="0" borderId="1" xfId="0" applyFont="1" applyBorder="1" applyAlignment="1">
      <alignment vertical="center" wrapText="1"/>
    </xf>
    <xf numFmtId="0" fontId="19" fillId="0" borderId="1" xfId="0" applyFont="1" applyBorder="1" applyAlignment="1">
      <alignment horizontal="center" vertical="center" wrapText="1"/>
    </xf>
    <xf numFmtId="0" fontId="19" fillId="7" borderId="1"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7" borderId="1" xfId="0" applyFont="1" applyFill="1" applyBorder="1" applyAlignment="1">
      <alignment horizontal="center" vertical="center"/>
    </xf>
    <xf numFmtId="0" fontId="25" fillId="0" borderId="1" xfId="0" applyFont="1" applyBorder="1" applyAlignment="1">
      <alignment horizontal="center" vertical="center"/>
    </xf>
    <xf numFmtId="0" fontId="26" fillId="7"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9" fontId="5" fillId="0" borderId="1" xfId="1" applyFont="1" applyFill="1" applyBorder="1" applyAlignment="1">
      <alignment horizontal="center" vertical="center"/>
    </xf>
    <xf numFmtId="9" fontId="5" fillId="0" borderId="1" xfId="1" applyFont="1" applyFill="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9" fontId="5" fillId="3"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 fontId="0" fillId="0" borderId="0" xfId="0" applyNumberFormat="1" applyFill="1"/>
    <xf numFmtId="0" fontId="19" fillId="0"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49" fontId="5" fillId="3" borderId="4" xfId="0" applyNumberFormat="1" applyFont="1" applyFill="1" applyBorder="1" applyAlignment="1">
      <alignment horizontal="justify" vertical="center" wrapText="1"/>
    </xf>
    <xf numFmtId="49" fontId="5" fillId="3" borderId="7" xfId="0" applyNumberFormat="1" applyFont="1" applyFill="1" applyBorder="1" applyAlignment="1">
      <alignment horizontal="left" vertical="center" wrapText="1"/>
    </xf>
    <xf numFmtId="17" fontId="27" fillId="0" borderId="0" xfId="0" applyNumberFormat="1" applyFont="1"/>
    <xf numFmtId="0" fontId="15" fillId="0" borderId="1" xfId="0" applyFont="1" applyFill="1" applyBorder="1" applyAlignment="1">
      <alignment horizontal="center" vertical="center" wrapText="1"/>
    </xf>
    <xf numFmtId="9" fontId="0" fillId="0" borderId="0" xfId="1" applyFont="1" applyFill="1"/>
    <xf numFmtId="9" fontId="5" fillId="3" borderId="2"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9" fontId="5" fillId="3" borderId="1" xfId="0" applyNumberFormat="1" applyFont="1" applyFill="1" applyBorder="1" applyAlignment="1">
      <alignment horizontal="center" vertical="center"/>
    </xf>
    <xf numFmtId="9" fontId="5" fillId="3" borderId="1" xfId="1" applyNumberFormat="1" applyFont="1" applyFill="1" applyBorder="1" applyAlignment="1">
      <alignment horizontal="center" vertical="center"/>
    </xf>
    <xf numFmtId="9" fontId="5" fillId="3" borderId="2" xfId="1" applyNumberFormat="1" applyFont="1" applyFill="1" applyBorder="1" applyAlignment="1">
      <alignment horizontal="center" vertical="center"/>
    </xf>
    <xf numFmtId="9" fontId="5" fillId="3" borderId="3" xfId="1"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7" borderId="1" xfId="0" applyFont="1" applyFill="1" applyBorder="1" applyAlignment="1">
      <alignment horizontal="center" vertical="center"/>
    </xf>
    <xf numFmtId="0" fontId="27" fillId="0" borderId="1" xfId="0" applyFont="1" applyBorder="1" applyAlignment="1">
      <alignment horizontal="center" vertical="center"/>
    </xf>
    <xf numFmtId="9" fontId="5" fillId="0" borderId="2" xfId="1" applyFont="1" applyFill="1" applyBorder="1" applyAlignment="1">
      <alignment horizontal="center" vertical="center"/>
    </xf>
    <xf numFmtId="9" fontId="5" fillId="0" borderId="5" xfId="1" applyFont="1" applyFill="1" applyBorder="1" applyAlignment="1">
      <alignment horizontal="center" vertical="center"/>
    </xf>
    <xf numFmtId="9" fontId="5" fillId="0" borderId="3" xfId="1" applyFont="1" applyFill="1" applyBorder="1" applyAlignment="1">
      <alignment horizontal="center" vertical="center"/>
    </xf>
    <xf numFmtId="9" fontId="5" fillId="0" borderId="2" xfId="1" applyFont="1" applyFill="1" applyBorder="1" applyAlignment="1">
      <alignment horizontal="center" vertical="center" wrapText="1"/>
    </xf>
    <xf numFmtId="9" fontId="5" fillId="0" borderId="5" xfId="1" applyFont="1" applyFill="1" applyBorder="1" applyAlignment="1">
      <alignment horizontal="center" vertical="center" wrapText="1"/>
    </xf>
    <xf numFmtId="9" fontId="5" fillId="0" borderId="3" xfId="1" applyFont="1" applyFill="1" applyBorder="1" applyAlignment="1">
      <alignment horizontal="center" vertical="center" wrapText="1"/>
    </xf>
    <xf numFmtId="9" fontId="5" fillId="0" borderId="1" xfId="1" applyFont="1" applyFill="1" applyBorder="1" applyAlignment="1">
      <alignment horizontal="center" vertical="center"/>
    </xf>
    <xf numFmtId="9" fontId="5" fillId="0" borderId="1" xfId="1" applyFont="1" applyFill="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9" fontId="5" fillId="0" borderId="5" xfId="0" applyNumberFormat="1" applyFont="1" applyBorder="1" applyAlignment="1">
      <alignment horizontal="center" vertical="center"/>
    </xf>
    <xf numFmtId="9" fontId="5" fillId="0" borderId="5"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9" fontId="5" fillId="3" borderId="1" xfId="1" applyFont="1" applyFill="1" applyBorder="1" applyAlignment="1">
      <alignment horizontal="center" vertical="center"/>
    </xf>
    <xf numFmtId="9" fontId="5" fillId="3" borderId="1" xfId="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5" fillId="6" borderId="1" xfId="1" applyFont="1" applyFill="1" applyBorder="1" applyAlignment="1">
      <alignment horizontal="center" vertical="center" wrapText="1"/>
    </xf>
    <xf numFmtId="9" fontId="5" fillId="0" borderId="1" xfId="1"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1" fillId="0" borderId="6" xfId="0" applyFont="1" applyBorder="1" applyAlignment="1">
      <alignment horizontal="left" vertical="center"/>
    </xf>
    <xf numFmtId="0" fontId="5" fillId="0" borderId="2"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3" xfId="0" applyFont="1" applyFill="1" applyBorder="1" applyAlignment="1">
      <alignment horizontal="justify" vertical="center" wrapText="1"/>
    </xf>
    <xf numFmtId="0" fontId="0" fillId="4" borderId="1" xfId="0" applyFill="1" applyBorder="1" applyAlignment="1">
      <alignment horizontal="center"/>
    </xf>
    <xf numFmtId="0" fontId="3" fillId="4" borderId="1" xfId="0" applyFont="1" applyFill="1" applyBorder="1" applyAlignment="1">
      <alignment horizontal="center" vertical="center"/>
    </xf>
    <xf numFmtId="9" fontId="5" fillId="4" borderId="1" xfId="1" applyNumberFormat="1" applyFont="1" applyFill="1" applyBorder="1" applyAlignment="1">
      <alignment horizontal="center" vertical="center"/>
    </xf>
    <xf numFmtId="9" fontId="5" fillId="4" borderId="2"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9" fontId="5" fillId="4" borderId="5" xfId="0" applyNumberFormat="1" applyFont="1" applyFill="1" applyBorder="1" applyAlignment="1">
      <alignment horizontal="center" vertical="center"/>
    </xf>
    <xf numFmtId="9" fontId="5" fillId="4" borderId="3" xfId="0" applyNumberFormat="1" applyFont="1" applyFill="1" applyBorder="1" applyAlignment="1">
      <alignment horizontal="center" vertical="center"/>
    </xf>
    <xf numFmtId="9" fontId="5" fillId="5" borderId="2" xfId="0" applyNumberFormat="1" applyFont="1" applyFill="1" applyBorder="1" applyAlignment="1">
      <alignment horizontal="center" vertical="center"/>
    </xf>
    <xf numFmtId="0" fontId="5" fillId="5" borderId="5" xfId="0" applyFont="1" applyFill="1" applyBorder="1" applyAlignment="1">
      <alignment horizontal="center" vertical="center"/>
    </xf>
    <xf numFmtId="0" fontId="5" fillId="5" borderId="3" xfId="0" applyFont="1" applyFill="1" applyBorder="1" applyAlignment="1">
      <alignment horizontal="center" vertical="center"/>
    </xf>
    <xf numFmtId="9" fontId="5" fillId="5" borderId="5" xfId="0" applyNumberFormat="1" applyFont="1" applyFill="1" applyBorder="1" applyAlignment="1">
      <alignment horizontal="center" vertical="center"/>
    </xf>
    <xf numFmtId="9" fontId="5" fillId="5" borderId="3" xfId="0" applyNumberFormat="1" applyFont="1" applyFill="1" applyBorder="1" applyAlignment="1">
      <alignment horizontal="center" vertical="center"/>
    </xf>
    <xf numFmtId="0" fontId="5" fillId="4" borderId="2" xfId="0"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2" xfId="1" applyNumberFormat="1" applyFont="1" applyFill="1" applyBorder="1" applyAlignment="1">
      <alignment horizontal="center" vertical="center"/>
    </xf>
    <xf numFmtId="9" fontId="5" fillId="4" borderId="3"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9" fontId="5" fillId="0" borderId="3" xfId="1" applyNumberFormat="1" applyFont="1" applyFill="1" applyBorder="1" applyAlignment="1">
      <alignment horizontal="center" vertical="center"/>
    </xf>
  </cellXfs>
  <cellStyles count="4">
    <cellStyle name="Moneda [0] 2" xfId="2"/>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300"/>
  <sheetViews>
    <sheetView showGridLines="0" zoomScale="85" zoomScaleNormal="85" workbookViewId="0">
      <pane ySplit="2" topLeftCell="A299" activePane="bottomLeft" state="frozen"/>
      <selection pane="bottomLeft" activeCell="B299" sqref="B299"/>
    </sheetView>
  </sheetViews>
  <sheetFormatPr baseColWidth="10" defaultRowHeight="11.25" x14ac:dyDescent="0.2"/>
  <cols>
    <col min="1" max="1" width="8.28515625" style="1" customWidth="1"/>
    <col min="2" max="2" width="16.5703125" style="1" customWidth="1"/>
    <col min="3" max="3" width="9.7109375" style="1" customWidth="1"/>
    <col min="4" max="4" width="38.28515625" style="1" customWidth="1"/>
    <col min="5" max="5" width="37.140625" style="1" customWidth="1"/>
    <col min="6" max="6" width="8.28515625" style="1" customWidth="1"/>
    <col min="7" max="7" width="38.140625" style="1" customWidth="1"/>
    <col min="8" max="8" width="29.5703125" style="1" customWidth="1"/>
    <col min="9" max="9" width="15.7109375" style="1" customWidth="1"/>
    <col min="10" max="10" width="16.42578125" style="1" customWidth="1"/>
    <col min="11" max="11" width="16.5703125" style="1" customWidth="1"/>
    <col min="12" max="12" width="14.140625" style="1" customWidth="1"/>
    <col min="13" max="13" width="13.7109375" style="1" customWidth="1"/>
    <col min="14" max="14" width="13.5703125" style="1" customWidth="1"/>
    <col min="15" max="15" width="16.5703125" style="1" customWidth="1"/>
    <col min="16" max="17" width="16" style="1" customWidth="1"/>
    <col min="18" max="18" width="47.140625" style="1" customWidth="1"/>
    <col min="19" max="19" width="50" style="1" customWidth="1"/>
    <col min="20" max="20" width="39" style="1" customWidth="1"/>
    <col min="21" max="21" width="16" style="1" customWidth="1"/>
    <col min="22" max="22" width="26.28515625" style="1" customWidth="1"/>
    <col min="23" max="23" width="18.7109375" style="1" customWidth="1"/>
    <col min="24" max="16384" width="11.42578125" style="1"/>
  </cols>
  <sheetData>
    <row r="1" spans="1:16377" ht="54" customHeight="1" x14ac:dyDescent="0.2">
      <c r="A1" s="280" t="s">
        <v>1177</v>
      </c>
      <c r="B1" s="281"/>
      <c r="C1" s="281"/>
      <c r="D1" s="281"/>
      <c r="E1" s="281"/>
      <c r="F1" s="281"/>
      <c r="G1" s="281"/>
      <c r="H1" s="281"/>
    </row>
    <row r="2" spans="1:16377" ht="33.75" x14ac:dyDescent="0.2">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row>
    <row r="3" spans="1:16377" ht="146.25" x14ac:dyDescent="0.2">
      <c r="A3" s="4">
        <v>2015</v>
      </c>
      <c r="B3" s="8" t="s">
        <v>20</v>
      </c>
      <c r="C3" s="4">
        <v>1</v>
      </c>
      <c r="D3" s="9" t="s">
        <v>21</v>
      </c>
      <c r="E3" s="9" t="s">
        <v>22</v>
      </c>
      <c r="F3" s="8">
        <v>1</v>
      </c>
      <c r="G3" s="9" t="s">
        <v>23</v>
      </c>
      <c r="H3" s="9" t="s">
        <v>24</v>
      </c>
      <c r="I3" s="8" t="s">
        <v>25</v>
      </c>
      <c r="J3" s="8" t="s">
        <v>26</v>
      </c>
      <c r="K3" s="4">
        <v>1</v>
      </c>
      <c r="L3" s="18">
        <v>42767</v>
      </c>
      <c r="M3" s="18">
        <v>42826</v>
      </c>
      <c r="N3" s="4">
        <v>1</v>
      </c>
      <c r="O3" s="5">
        <f>+N3/K3</f>
        <v>1</v>
      </c>
      <c r="P3" s="5">
        <f>+O3</f>
        <v>1</v>
      </c>
      <c r="Q3" s="5" t="s">
        <v>27</v>
      </c>
      <c r="R3" s="9" t="s">
        <v>28</v>
      </c>
      <c r="S3" s="10" t="s">
        <v>29</v>
      </c>
      <c r="T3" s="9" t="s">
        <v>30</v>
      </c>
      <c r="U3" s="45"/>
      <c r="V3" s="36" t="s">
        <v>1174</v>
      </c>
      <c r="W3" s="37" t="s">
        <v>1170</v>
      </c>
    </row>
    <row r="4" spans="1:16377" ht="191.25" x14ac:dyDescent="0.2">
      <c r="A4" s="4">
        <v>2015</v>
      </c>
      <c r="B4" s="8" t="s">
        <v>20</v>
      </c>
      <c r="C4" s="4">
        <v>2</v>
      </c>
      <c r="D4" s="19" t="s">
        <v>31</v>
      </c>
      <c r="E4" s="19" t="s">
        <v>32</v>
      </c>
      <c r="F4" s="8">
        <v>1</v>
      </c>
      <c r="G4" s="19" t="s">
        <v>33</v>
      </c>
      <c r="H4" s="19" t="s">
        <v>34</v>
      </c>
      <c r="I4" s="8" t="s">
        <v>35</v>
      </c>
      <c r="J4" s="8" t="s">
        <v>36</v>
      </c>
      <c r="K4" s="4">
        <v>1</v>
      </c>
      <c r="L4" s="18">
        <v>42733</v>
      </c>
      <c r="M4" s="18">
        <v>42750</v>
      </c>
      <c r="N4" s="4">
        <v>1</v>
      </c>
      <c r="O4" s="5">
        <f t="shared" ref="O4:O54" si="0">+N4/K4</f>
        <v>1</v>
      </c>
      <c r="P4" s="5">
        <f>+O4</f>
        <v>1</v>
      </c>
      <c r="Q4" s="5" t="s">
        <v>27</v>
      </c>
      <c r="R4" s="20" t="s">
        <v>37</v>
      </c>
      <c r="S4" s="9" t="s">
        <v>38</v>
      </c>
      <c r="T4" s="9" t="s">
        <v>30</v>
      </c>
      <c r="U4" s="45"/>
      <c r="V4" s="36" t="s">
        <v>1174</v>
      </c>
      <c r="W4" s="37" t="s">
        <v>1170</v>
      </c>
    </row>
    <row r="5" spans="1:16377" ht="191.25" x14ac:dyDescent="0.2">
      <c r="A5" s="4">
        <v>2015</v>
      </c>
      <c r="B5" s="8" t="s">
        <v>20</v>
      </c>
      <c r="C5" s="4">
        <v>3</v>
      </c>
      <c r="D5" s="9" t="s">
        <v>39</v>
      </c>
      <c r="E5" s="9" t="s">
        <v>40</v>
      </c>
      <c r="F5" s="11" t="s">
        <v>41</v>
      </c>
      <c r="G5" s="9" t="s">
        <v>42</v>
      </c>
      <c r="H5" s="9" t="s">
        <v>43</v>
      </c>
      <c r="I5" s="8" t="s">
        <v>44</v>
      </c>
      <c r="J5" s="8" t="s">
        <v>45</v>
      </c>
      <c r="K5" s="4">
        <v>8</v>
      </c>
      <c r="L5" s="18">
        <v>42558</v>
      </c>
      <c r="M5" s="18">
        <v>42735</v>
      </c>
      <c r="N5" s="4">
        <v>8</v>
      </c>
      <c r="O5" s="5">
        <f t="shared" si="0"/>
        <v>1</v>
      </c>
      <c r="P5" s="277">
        <f>AVERAGE(O5:O7)</f>
        <v>1</v>
      </c>
      <c r="Q5" s="277" t="s">
        <v>27</v>
      </c>
      <c r="R5" s="21" t="s">
        <v>46</v>
      </c>
      <c r="S5" s="19" t="s">
        <v>47</v>
      </c>
      <c r="T5" s="9" t="s">
        <v>30</v>
      </c>
      <c r="U5" s="45"/>
      <c r="V5" s="36" t="s">
        <v>1174</v>
      </c>
      <c r="W5" s="37" t="s">
        <v>1170</v>
      </c>
    </row>
    <row r="6" spans="1:16377" ht="191.25" x14ac:dyDescent="0.2">
      <c r="A6" s="4">
        <v>2015</v>
      </c>
      <c r="B6" s="8" t="s">
        <v>20</v>
      </c>
      <c r="C6" s="4">
        <v>3</v>
      </c>
      <c r="D6" s="9" t="s">
        <v>39</v>
      </c>
      <c r="E6" s="9" t="s">
        <v>40</v>
      </c>
      <c r="F6" s="11" t="s">
        <v>48</v>
      </c>
      <c r="G6" s="9" t="s">
        <v>49</v>
      </c>
      <c r="H6" s="9" t="s">
        <v>50</v>
      </c>
      <c r="I6" s="8" t="s">
        <v>44</v>
      </c>
      <c r="J6" s="8" t="s">
        <v>36</v>
      </c>
      <c r="K6" s="4">
        <v>1</v>
      </c>
      <c r="L6" s="18">
        <v>42556</v>
      </c>
      <c r="M6" s="18">
        <v>42735</v>
      </c>
      <c r="N6" s="4">
        <v>1</v>
      </c>
      <c r="O6" s="5">
        <f t="shared" si="0"/>
        <v>1</v>
      </c>
      <c r="P6" s="277"/>
      <c r="Q6" s="277"/>
      <c r="R6" s="9" t="s">
        <v>51</v>
      </c>
      <c r="S6" s="19" t="s">
        <v>47</v>
      </c>
      <c r="T6" s="9" t="s">
        <v>30</v>
      </c>
      <c r="U6" s="45"/>
      <c r="V6" s="36" t="s">
        <v>1174</v>
      </c>
      <c r="W6" s="37" t="s">
        <v>1170</v>
      </c>
    </row>
    <row r="7" spans="1:16377" ht="191.25" x14ac:dyDescent="0.2">
      <c r="A7" s="4">
        <v>2015</v>
      </c>
      <c r="B7" s="8" t="s">
        <v>20</v>
      </c>
      <c r="C7" s="4">
        <v>3</v>
      </c>
      <c r="D7" s="9" t="s">
        <v>39</v>
      </c>
      <c r="E7" s="9" t="s">
        <v>40</v>
      </c>
      <c r="F7" s="11" t="s">
        <v>52</v>
      </c>
      <c r="G7" s="9" t="s">
        <v>53</v>
      </c>
      <c r="H7" s="9" t="s">
        <v>54</v>
      </c>
      <c r="I7" s="8" t="s">
        <v>44</v>
      </c>
      <c r="J7" s="8" t="s">
        <v>55</v>
      </c>
      <c r="K7" s="4">
        <v>2</v>
      </c>
      <c r="L7" s="18">
        <v>42644</v>
      </c>
      <c r="M7" s="18">
        <v>42916</v>
      </c>
      <c r="N7" s="4">
        <v>2</v>
      </c>
      <c r="O7" s="5">
        <f t="shared" si="0"/>
        <v>1</v>
      </c>
      <c r="P7" s="277"/>
      <c r="Q7" s="277"/>
      <c r="R7" s="9" t="s">
        <v>56</v>
      </c>
      <c r="S7" s="19" t="s">
        <v>47</v>
      </c>
      <c r="T7" s="9" t="s">
        <v>30</v>
      </c>
      <c r="U7" s="45"/>
      <c r="V7" s="36" t="s">
        <v>1174</v>
      </c>
      <c r="W7" s="37" t="s">
        <v>1170</v>
      </c>
    </row>
    <row r="8" spans="1:16377" ht="90" x14ac:dyDescent="0.2">
      <c r="A8" s="4">
        <v>2015</v>
      </c>
      <c r="B8" s="8" t="s">
        <v>20</v>
      </c>
      <c r="C8" s="4">
        <v>4</v>
      </c>
      <c r="D8" s="9" t="s">
        <v>57</v>
      </c>
      <c r="E8" s="9" t="s">
        <v>58</v>
      </c>
      <c r="F8" s="11" t="s">
        <v>59</v>
      </c>
      <c r="G8" s="8" t="s">
        <v>60</v>
      </c>
      <c r="H8" s="8" t="s">
        <v>1041</v>
      </c>
      <c r="I8" s="8" t="s">
        <v>61</v>
      </c>
      <c r="J8" s="8" t="s">
        <v>62</v>
      </c>
      <c r="K8" s="8">
        <v>7</v>
      </c>
      <c r="L8" s="22">
        <v>43770</v>
      </c>
      <c r="M8" s="22">
        <v>44196</v>
      </c>
      <c r="N8" s="4">
        <v>0</v>
      </c>
      <c r="O8" s="5">
        <f>+N8/K8</f>
        <v>0</v>
      </c>
      <c r="P8" s="277">
        <f>AVERAGE(O8:O9)</f>
        <v>0</v>
      </c>
      <c r="Q8" s="277" t="s">
        <v>63</v>
      </c>
      <c r="R8" s="9" t="s">
        <v>64</v>
      </c>
      <c r="S8" s="9" t="s">
        <v>65</v>
      </c>
      <c r="T8" s="10" t="s">
        <v>66</v>
      </c>
      <c r="U8" s="46"/>
      <c r="V8" s="36" t="s">
        <v>1171</v>
      </c>
      <c r="W8" s="38" t="s">
        <v>1172</v>
      </c>
    </row>
    <row r="9" spans="1:16377" ht="90" x14ac:dyDescent="0.2">
      <c r="A9" s="4">
        <v>2015</v>
      </c>
      <c r="B9" s="8" t="s">
        <v>20</v>
      </c>
      <c r="C9" s="4">
        <v>4</v>
      </c>
      <c r="D9" s="9" t="s">
        <v>67</v>
      </c>
      <c r="E9" s="9" t="s">
        <v>58</v>
      </c>
      <c r="F9" s="11" t="s">
        <v>68</v>
      </c>
      <c r="G9" s="8" t="s">
        <v>60</v>
      </c>
      <c r="H9" s="8" t="s">
        <v>1042</v>
      </c>
      <c r="I9" s="8" t="s">
        <v>61</v>
      </c>
      <c r="J9" s="8" t="s">
        <v>69</v>
      </c>
      <c r="K9" s="8">
        <f>6*6</f>
        <v>36</v>
      </c>
      <c r="L9" s="22">
        <v>43770</v>
      </c>
      <c r="M9" s="22">
        <v>44196</v>
      </c>
      <c r="N9" s="4">
        <v>0</v>
      </c>
      <c r="O9" s="5">
        <f>+N9/K9</f>
        <v>0</v>
      </c>
      <c r="P9" s="277"/>
      <c r="Q9" s="277"/>
      <c r="R9" s="9" t="s">
        <v>64</v>
      </c>
      <c r="S9" s="9" t="s">
        <v>65</v>
      </c>
      <c r="T9" s="10" t="s">
        <v>66</v>
      </c>
      <c r="U9" s="46"/>
      <c r="V9" s="36" t="s">
        <v>1171</v>
      </c>
      <c r="W9" s="38" t="s">
        <v>1172</v>
      </c>
    </row>
    <row r="10" spans="1:16377" ht="90" x14ac:dyDescent="0.2">
      <c r="A10" s="4">
        <v>2015</v>
      </c>
      <c r="B10" s="8" t="s">
        <v>20</v>
      </c>
      <c r="C10" s="4">
        <v>5</v>
      </c>
      <c r="D10" s="9" t="s">
        <v>70</v>
      </c>
      <c r="E10" s="9" t="s">
        <v>71</v>
      </c>
      <c r="F10" s="11" t="s">
        <v>59</v>
      </c>
      <c r="G10" s="8" t="s">
        <v>60</v>
      </c>
      <c r="H10" s="8" t="s">
        <v>1041</v>
      </c>
      <c r="I10" s="8" t="s">
        <v>72</v>
      </c>
      <c r="J10" s="8" t="s">
        <v>62</v>
      </c>
      <c r="K10" s="8">
        <v>7</v>
      </c>
      <c r="L10" s="22">
        <v>43770</v>
      </c>
      <c r="M10" s="22">
        <v>44196</v>
      </c>
      <c r="N10" s="4">
        <v>0</v>
      </c>
      <c r="O10" s="5">
        <f>+N10/K10</f>
        <v>0</v>
      </c>
      <c r="P10" s="277">
        <f>AVERAGE(O10:O11)</f>
        <v>0</v>
      </c>
      <c r="Q10" s="277" t="s">
        <v>63</v>
      </c>
      <c r="R10" s="9" t="s">
        <v>64</v>
      </c>
      <c r="S10" s="9" t="s">
        <v>65</v>
      </c>
      <c r="T10" s="10" t="s">
        <v>66</v>
      </c>
      <c r="U10" s="46"/>
      <c r="V10" s="36" t="s">
        <v>1171</v>
      </c>
      <c r="W10" s="38" t="s">
        <v>1172</v>
      </c>
    </row>
    <row r="11" spans="1:16377" ht="90" x14ac:dyDescent="0.2">
      <c r="A11" s="4">
        <v>2015</v>
      </c>
      <c r="B11" s="8" t="s">
        <v>20</v>
      </c>
      <c r="C11" s="4">
        <v>5</v>
      </c>
      <c r="D11" s="9" t="s">
        <v>70</v>
      </c>
      <c r="E11" s="9" t="s">
        <v>71</v>
      </c>
      <c r="F11" s="11" t="s">
        <v>68</v>
      </c>
      <c r="G11" s="8" t="s">
        <v>60</v>
      </c>
      <c r="H11" s="8" t="s">
        <v>1042</v>
      </c>
      <c r="I11" s="8" t="s">
        <v>72</v>
      </c>
      <c r="J11" s="8" t="s">
        <v>69</v>
      </c>
      <c r="K11" s="8">
        <f>6*6</f>
        <v>36</v>
      </c>
      <c r="L11" s="22">
        <v>43770</v>
      </c>
      <c r="M11" s="22">
        <v>44196</v>
      </c>
      <c r="N11" s="4">
        <v>0</v>
      </c>
      <c r="O11" s="5">
        <f>+N11/K11</f>
        <v>0</v>
      </c>
      <c r="P11" s="277"/>
      <c r="Q11" s="277"/>
      <c r="R11" s="9" t="s">
        <v>64</v>
      </c>
      <c r="S11" s="9" t="s">
        <v>65</v>
      </c>
      <c r="T11" s="10" t="s">
        <v>66</v>
      </c>
      <c r="U11" s="46"/>
      <c r="V11" s="36" t="s">
        <v>1171</v>
      </c>
      <c r="W11" s="38" t="s">
        <v>1172</v>
      </c>
    </row>
    <row r="12" spans="1:16377" ht="180" x14ac:dyDescent="0.2">
      <c r="A12" s="4">
        <v>2015</v>
      </c>
      <c r="B12" s="8" t="s">
        <v>20</v>
      </c>
      <c r="C12" s="4">
        <v>6</v>
      </c>
      <c r="D12" s="9" t="s">
        <v>73</v>
      </c>
      <c r="E12" s="9" t="s">
        <v>74</v>
      </c>
      <c r="F12" s="8">
        <v>1</v>
      </c>
      <c r="G12" s="9" t="s">
        <v>75</v>
      </c>
      <c r="H12" s="9" t="s">
        <v>76</v>
      </c>
      <c r="I12" s="8" t="s">
        <v>44</v>
      </c>
      <c r="J12" s="8" t="s">
        <v>77</v>
      </c>
      <c r="K12" s="4">
        <v>1</v>
      </c>
      <c r="L12" s="22">
        <v>42644</v>
      </c>
      <c r="M12" s="22">
        <v>42735</v>
      </c>
      <c r="N12" s="4">
        <v>1</v>
      </c>
      <c r="O12" s="5">
        <f t="shared" si="0"/>
        <v>1</v>
      </c>
      <c r="P12" s="5">
        <f>+O12</f>
        <v>1</v>
      </c>
      <c r="Q12" s="5" t="s">
        <v>27</v>
      </c>
      <c r="R12" s="21" t="s">
        <v>78</v>
      </c>
      <c r="S12" s="9" t="s">
        <v>79</v>
      </c>
      <c r="T12" s="9" t="s">
        <v>30</v>
      </c>
      <c r="U12" s="45"/>
      <c r="V12" s="36" t="s">
        <v>1174</v>
      </c>
      <c r="W12" s="37" t="s">
        <v>1170</v>
      </c>
    </row>
    <row r="13" spans="1:16377" ht="180" x14ac:dyDescent="0.2">
      <c r="A13" s="4">
        <v>2015</v>
      </c>
      <c r="B13" s="8" t="s">
        <v>20</v>
      </c>
      <c r="C13" s="4">
        <v>7</v>
      </c>
      <c r="D13" s="9" t="s">
        <v>80</v>
      </c>
      <c r="E13" s="9" t="s">
        <v>81</v>
      </c>
      <c r="F13" s="8">
        <v>1</v>
      </c>
      <c r="G13" s="9" t="s">
        <v>49</v>
      </c>
      <c r="H13" s="9" t="s">
        <v>82</v>
      </c>
      <c r="I13" s="8" t="s">
        <v>44</v>
      </c>
      <c r="J13" s="8" t="s">
        <v>36</v>
      </c>
      <c r="K13" s="4">
        <v>1</v>
      </c>
      <c r="L13" s="22">
        <v>42556</v>
      </c>
      <c r="M13" s="22">
        <v>42735</v>
      </c>
      <c r="N13" s="4">
        <v>1</v>
      </c>
      <c r="O13" s="5">
        <f t="shared" si="0"/>
        <v>1</v>
      </c>
      <c r="P13" s="5">
        <f>+O13</f>
        <v>1</v>
      </c>
      <c r="Q13" s="5" t="s">
        <v>27</v>
      </c>
      <c r="R13" s="9" t="s">
        <v>83</v>
      </c>
      <c r="S13" s="9" t="s">
        <v>1043</v>
      </c>
      <c r="T13" s="9" t="s">
        <v>30</v>
      </c>
      <c r="U13" s="45"/>
      <c r="V13" s="36" t="s">
        <v>1174</v>
      </c>
      <c r="W13" s="37" t="s">
        <v>1170</v>
      </c>
    </row>
    <row r="14" spans="1:16377" ht="191.25" x14ac:dyDescent="0.2">
      <c r="A14" s="4">
        <v>2015</v>
      </c>
      <c r="B14" s="8" t="s">
        <v>20</v>
      </c>
      <c r="C14" s="4">
        <v>8</v>
      </c>
      <c r="D14" s="9" t="s">
        <v>84</v>
      </c>
      <c r="E14" s="9" t="s">
        <v>85</v>
      </c>
      <c r="F14" s="11" t="s">
        <v>59</v>
      </c>
      <c r="G14" s="9" t="s">
        <v>86</v>
      </c>
      <c r="H14" s="9" t="s">
        <v>87</v>
      </c>
      <c r="I14" s="8" t="s">
        <v>44</v>
      </c>
      <c r="J14" s="8" t="s">
        <v>45</v>
      </c>
      <c r="K14" s="4">
        <v>8</v>
      </c>
      <c r="L14" s="22">
        <v>42558</v>
      </c>
      <c r="M14" s="22">
        <v>42735</v>
      </c>
      <c r="N14" s="4">
        <v>8</v>
      </c>
      <c r="O14" s="5">
        <f t="shared" si="0"/>
        <v>1</v>
      </c>
      <c r="P14" s="277">
        <f>AVERAGE(O14:O15)</f>
        <v>1</v>
      </c>
      <c r="Q14" s="277" t="s">
        <v>27</v>
      </c>
      <c r="R14" s="9" t="s">
        <v>88</v>
      </c>
      <c r="S14" s="19" t="s">
        <v>47</v>
      </c>
      <c r="T14" s="9" t="s">
        <v>30</v>
      </c>
      <c r="U14" s="45"/>
      <c r="V14" s="36" t="s">
        <v>1174</v>
      </c>
      <c r="W14" s="37" t="s">
        <v>1170</v>
      </c>
    </row>
    <row r="15" spans="1:16377" ht="191.25" x14ac:dyDescent="0.2">
      <c r="A15" s="4">
        <v>2015</v>
      </c>
      <c r="B15" s="8" t="s">
        <v>20</v>
      </c>
      <c r="C15" s="4">
        <v>8</v>
      </c>
      <c r="D15" s="9" t="s">
        <v>84</v>
      </c>
      <c r="E15" s="9" t="s">
        <v>85</v>
      </c>
      <c r="F15" s="11" t="s">
        <v>68</v>
      </c>
      <c r="G15" s="9" t="s">
        <v>89</v>
      </c>
      <c r="H15" s="9" t="s">
        <v>90</v>
      </c>
      <c r="I15" s="8" t="s">
        <v>44</v>
      </c>
      <c r="J15" s="8" t="s">
        <v>55</v>
      </c>
      <c r="K15" s="4">
        <v>2</v>
      </c>
      <c r="L15" s="22">
        <v>42644</v>
      </c>
      <c r="M15" s="22">
        <v>42916</v>
      </c>
      <c r="N15" s="4">
        <v>2</v>
      </c>
      <c r="O15" s="5">
        <f t="shared" si="0"/>
        <v>1</v>
      </c>
      <c r="P15" s="277"/>
      <c r="Q15" s="277"/>
      <c r="R15" s="9" t="s">
        <v>91</v>
      </c>
      <c r="S15" s="19" t="s">
        <v>47</v>
      </c>
      <c r="T15" s="9" t="s">
        <v>30</v>
      </c>
      <c r="U15" s="45"/>
      <c r="V15" s="36" t="s">
        <v>1174</v>
      </c>
      <c r="W15" s="37" t="s">
        <v>1170</v>
      </c>
    </row>
    <row r="16" spans="1:16377" ht="90" x14ac:dyDescent="0.2">
      <c r="A16" s="4">
        <v>2015</v>
      </c>
      <c r="B16" s="8" t="s">
        <v>20</v>
      </c>
      <c r="C16" s="4">
        <v>9</v>
      </c>
      <c r="D16" s="9" t="s">
        <v>92</v>
      </c>
      <c r="E16" s="9" t="s">
        <v>93</v>
      </c>
      <c r="F16" s="11" t="s">
        <v>59</v>
      </c>
      <c r="G16" s="8" t="s">
        <v>60</v>
      </c>
      <c r="H16" s="8" t="s">
        <v>1041</v>
      </c>
      <c r="I16" s="8" t="s">
        <v>72</v>
      </c>
      <c r="J16" s="8" t="s">
        <v>62</v>
      </c>
      <c r="K16" s="8">
        <v>7</v>
      </c>
      <c r="L16" s="22">
        <v>43770</v>
      </c>
      <c r="M16" s="22">
        <v>44196</v>
      </c>
      <c r="N16" s="4">
        <v>0</v>
      </c>
      <c r="O16" s="5">
        <f t="shared" si="0"/>
        <v>0</v>
      </c>
      <c r="P16" s="277">
        <f>AVERAGE(O16:O17)</f>
        <v>0</v>
      </c>
      <c r="Q16" s="277" t="s">
        <v>63</v>
      </c>
      <c r="R16" s="9" t="s">
        <v>64</v>
      </c>
      <c r="S16" s="9" t="s">
        <v>65</v>
      </c>
      <c r="T16" s="10" t="s">
        <v>66</v>
      </c>
      <c r="U16" s="46"/>
      <c r="V16" s="36" t="s">
        <v>1171</v>
      </c>
      <c r="W16" s="38" t="s">
        <v>1172</v>
      </c>
    </row>
    <row r="17" spans="1:23" ht="90" x14ac:dyDescent="0.2">
      <c r="A17" s="4">
        <v>2015</v>
      </c>
      <c r="B17" s="8" t="s">
        <v>20</v>
      </c>
      <c r="C17" s="4">
        <v>9</v>
      </c>
      <c r="D17" s="9" t="s">
        <v>92</v>
      </c>
      <c r="E17" s="9" t="s">
        <v>93</v>
      </c>
      <c r="F17" s="11" t="s">
        <v>68</v>
      </c>
      <c r="G17" s="8" t="s">
        <v>60</v>
      </c>
      <c r="H17" s="8" t="s">
        <v>1042</v>
      </c>
      <c r="I17" s="8" t="s">
        <v>72</v>
      </c>
      <c r="J17" s="8" t="s">
        <v>69</v>
      </c>
      <c r="K17" s="8">
        <f>6*6</f>
        <v>36</v>
      </c>
      <c r="L17" s="22">
        <v>43770</v>
      </c>
      <c r="M17" s="22">
        <v>44196</v>
      </c>
      <c r="N17" s="4">
        <v>0</v>
      </c>
      <c r="O17" s="5">
        <f t="shared" si="0"/>
        <v>0</v>
      </c>
      <c r="P17" s="277"/>
      <c r="Q17" s="277"/>
      <c r="R17" s="9" t="s">
        <v>64</v>
      </c>
      <c r="S17" s="9" t="s">
        <v>65</v>
      </c>
      <c r="T17" s="10" t="s">
        <v>66</v>
      </c>
      <c r="U17" s="46"/>
      <c r="V17" s="36" t="s">
        <v>1171</v>
      </c>
      <c r="W17" s="38" t="s">
        <v>1172</v>
      </c>
    </row>
    <row r="18" spans="1:23" ht="191.25" x14ac:dyDescent="0.2">
      <c r="A18" s="4">
        <v>2015</v>
      </c>
      <c r="B18" s="8" t="s">
        <v>20</v>
      </c>
      <c r="C18" s="4">
        <v>10</v>
      </c>
      <c r="D18" s="9" t="s">
        <v>94</v>
      </c>
      <c r="E18" s="9" t="s">
        <v>95</v>
      </c>
      <c r="F18" s="11" t="s">
        <v>59</v>
      </c>
      <c r="G18" s="9" t="s">
        <v>86</v>
      </c>
      <c r="H18" s="9" t="s">
        <v>87</v>
      </c>
      <c r="I18" s="8" t="s">
        <v>44</v>
      </c>
      <c r="J18" s="8" t="s">
        <v>45</v>
      </c>
      <c r="K18" s="4">
        <v>8</v>
      </c>
      <c r="L18" s="22">
        <v>42558</v>
      </c>
      <c r="M18" s="22">
        <v>42735</v>
      </c>
      <c r="N18" s="4">
        <v>8</v>
      </c>
      <c r="O18" s="5">
        <f t="shared" si="0"/>
        <v>1</v>
      </c>
      <c r="P18" s="277">
        <f>AVERAGE(O18:O19)</f>
        <v>1</v>
      </c>
      <c r="Q18" s="277" t="s">
        <v>27</v>
      </c>
      <c r="R18" s="9" t="s">
        <v>88</v>
      </c>
      <c r="S18" s="9" t="s">
        <v>47</v>
      </c>
      <c r="T18" s="9" t="s">
        <v>30</v>
      </c>
      <c r="U18" s="45"/>
      <c r="V18" s="36" t="s">
        <v>1174</v>
      </c>
      <c r="W18" s="37" t="s">
        <v>1170</v>
      </c>
    </row>
    <row r="19" spans="1:23" ht="191.25" x14ac:dyDescent="0.2">
      <c r="A19" s="4">
        <v>2015</v>
      </c>
      <c r="B19" s="8" t="s">
        <v>20</v>
      </c>
      <c r="C19" s="4">
        <v>10</v>
      </c>
      <c r="D19" s="9" t="s">
        <v>94</v>
      </c>
      <c r="E19" s="9" t="s">
        <v>95</v>
      </c>
      <c r="F19" s="11" t="s">
        <v>68</v>
      </c>
      <c r="G19" s="9" t="s">
        <v>89</v>
      </c>
      <c r="H19" s="9" t="s">
        <v>90</v>
      </c>
      <c r="I19" s="8" t="s">
        <v>44</v>
      </c>
      <c r="J19" s="8" t="s">
        <v>55</v>
      </c>
      <c r="K19" s="4">
        <v>2</v>
      </c>
      <c r="L19" s="22">
        <v>42644</v>
      </c>
      <c r="M19" s="22">
        <v>42916</v>
      </c>
      <c r="N19" s="4">
        <v>2</v>
      </c>
      <c r="O19" s="5">
        <f t="shared" si="0"/>
        <v>1</v>
      </c>
      <c r="P19" s="277"/>
      <c r="Q19" s="277"/>
      <c r="R19" s="9" t="s">
        <v>91</v>
      </c>
      <c r="S19" s="9" t="s">
        <v>47</v>
      </c>
      <c r="T19" s="9" t="s">
        <v>30</v>
      </c>
      <c r="U19" s="45"/>
      <c r="V19" s="36" t="s">
        <v>1174</v>
      </c>
      <c r="W19" s="37" t="s">
        <v>1170</v>
      </c>
    </row>
    <row r="20" spans="1:23" ht="191.25" x14ac:dyDescent="0.2">
      <c r="A20" s="4">
        <v>2015</v>
      </c>
      <c r="B20" s="8" t="s">
        <v>20</v>
      </c>
      <c r="C20" s="4">
        <v>11</v>
      </c>
      <c r="D20" s="9" t="s">
        <v>96</v>
      </c>
      <c r="E20" s="9" t="s">
        <v>97</v>
      </c>
      <c r="F20" s="11" t="s">
        <v>59</v>
      </c>
      <c r="G20" s="9" t="s">
        <v>86</v>
      </c>
      <c r="H20" s="9" t="s">
        <v>87</v>
      </c>
      <c r="I20" s="8" t="s">
        <v>44</v>
      </c>
      <c r="J20" s="8" t="s">
        <v>45</v>
      </c>
      <c r="K20" s="4">
        <v>8</v>
      </c>
      <c r="L20" s="22">
        <v>42558</v>
      </c>
      <c r="M20" s="22">
        <v>42735</v>
      </c>
      <c r="N20" s="4">
        <v>8</v>
      </c>
      <c r="O20" s="5">
        <f t="shared" si="0"/>
        <v>1</v>
      </c>
      <c r="P20" s="277">
        <f>AVERAGE(O20:O21)</f>
        <v>1</v>
      </c>
      <c r="Q20" s="277" t="s">
        <v>27</v>
      </c>
      <c r="R20" s="9" t="s">
        <v>88</v>
      </c>
      <c r="S20" s="9" t="s">
        <v>47</v>
      </c>
      <c r="T20" s="9" t="s">
        <v>30</v>
      </c>
      <c r="U20" s="45"/>
      <c r="V20" s="36" t="s">
        <v>1174</v>
      </c>
      <c r="W20" s="37" t="s">
        <v>1170</v>
      </c>
    </row>
    <row r="21" spans="1:23" ht="191.25" x14ac:dyDescent="0.2">
      <c r="A21" s="4">
        <v>2015</v>
      </c>
      <c r="B21" s="8" t="s">
        <v>20</v>
      </c>
      <c r="C21" s="4">
        <v>11</v>
      </c>
      <c r="D21" s="9" t="s">
        <v>96</v>
      </c>
      <c r="E21" s="9" t="s">
        <v>97</v>
      </c>
      <c r="F21" s="11" t="s">
        <v>68</v>
      </c>
      <c r="G21" s="9" t="s">
        <v>89</v>
      </c>
      <c r="H21" s="9" t="s">
        <v>90</v>
      </c>
      <c r="I21" s="8" t="s">
        <v>44</v>
      </c>
      <c r="J21" s="8" t="s">
        <v>55</v>
      </c>
      <c r="K21" s="4">
        <v>2</v>
      </c>
      <c r="L21" s="22">
        <v>42644</v>
      </c>
      <c r="M21" s="22">
        <v>42916</v>
      </c>
      <c r="N21" s="4">
        <v>2</v>
      </c>
      <c r="O21" s="5">
        <f t="shared" si="0"/>
        <v>1</v>
      </c>
      <c r="P21" s="277"/>
      <c r="Q21" s="277"/>
      <c r="R21" s="9" t="s">
        <v>91</v>
      </c>
      <c r="S21" s="9" t="s">
        <v>47</v>
      </c>
      <c r="T21" s="9" t="s">
        <v>30</v>
      </c>
      <c r="U21" s="45"/>
      <c r="V21" s="36" t="s">
        <v>1174</v>
      </c>
      <c r="W21" s="37" t="s">
        <v>1170</v>
      </c>
    </row>
    <row r="22" spans="1:23" ht="191.25" x14ac:dyDescent="0.2">
      <c r="A22" s="4">
        <v>2015</v>
      </c>
      <c r="B22" s="8" t="s">
        <v>20</v>
      </c>
      <c r="C22" s="4">
        <v>12</v>
      </c>
      <c r="D22" s="9" t="s">
        <v>98</v>
      </c>
      <c r="E22" s="9" t="s">
        <v>99</v>
      </c>
      <c r="F22" s="11" t="s">
        <v>59</v>
      </c>
      <c r="G22" s="9" t="s">
        <v>86</v>
      </c>
      <c r="H22" s="9" t="s">
        <v>87</v>
      </c>
      <c r="I22" s="8" t="s">
        <v>44</v>
      </c>
      <c r="J22" s="8" t="s">
        <v>45</v>
      </c>
      <c r="K22" s="4">
        <v>8</v>
      </c>
      <c r="L22" s="22">
        <v>42558</v>
      </c>
      <c r="M22" s="22">
        <v>42735</v>
      </c>
      <c r="N22" s="4">
        <v>8</v>
      </c>
      <c r="O22" s="5">
        <f t="shared" si="0"/>
        <v>1</v>
      </c>
      <c r="P22" s="277">
        <f>AVERAGE(O22:O23)</f>
        <v>1</v>
      </c>
      <c r="Q22" s="277" t="s">
        <v>27</v>
      </c>
      <c r="R22" s="9" t="s">
        <v>88</v>
      </c>
      <c r="S22" s="9" t="s">
        <v>47</v>
      </c>
      <c r="T22" s="9" t="s">
        <v>30</v>
      </c>
      <c r="U22" s="45"/>
      <c r="V22" s="36" t="s">
        <v>1174</v>
      </c>
      <c r="W22" s="37" t="s">
        <v>1170</v>
      </c>
    </row>
    <row r="23" spans="1:23" ht="191.25" x14ac:dyDescent="0.2">
      <c r="A23" s="4">
        <v>2015</v>
      </c>
      <c r="B23" s="8" t="s">
        <v>20</v>
      </c>
      <c r="C23" s="4">
        <v>12</v>
      </c>
      <c r="D23" s="9" t="s">
        <v>98</v>
      </c>
      <c r="E23" s="9" t="s">
        <v>99</v>
      </c>
      <c r="F23" s="11" t="s">
        <v>68</v>
      </c>
      <c r="G23" s="9" t="s">
        <v>89</v>
      </c>
      <c r="H23" s="9" t="s">
        <v>90</v>
      </c>
      <c r="I23" s="8" t="s">
        <v>44</v>
      </c>
      <c r="J23" s="8" t="s">
        <v>55</v>
      </c>
      <c r="K23" s="4">
        <v>2</v>
      </c>
      <c r="L23" s="22">
        <v>42644</v>
      </c>
      <c r="M23" s="22">
        <v>42916</v>
      </c>
      <c r="N23" s="4">
        <v>2</v>
      </c>
      <c r="O23" s="5">
        <f t="shared" si="0"/>
        <v>1</v>
      </c>
      <c r="P23" s="277"/>
      <c r="Q23" s="277"/>
      <c r="R23" s="9" t="s">
        <v>91</v>
      </c>
      <c r="S23" s="9" t="s">
        <v>47</v>
      </c>
      <c r="T23" s="9" t="s">
        <v>30</v>
      </c>
      <c r="U23" s="45"/>
      <c r="V23" s="36" t="s">
        <v>1174</v>
      </c>
      <c r="W23" s="37" t="s">
        <v>1170</v>
      </c>
    </row>
    <row r="24" spans="1:23" ht="191.25" x14ac:dyDescent="0.2">
      <c r="A24" s="4">
        <v>2015</v>
      </c>
      <c r="B24" s="8" t="s">
        <v>20</v>
      </c>
      <c r="C24" s="4">
        <v>13</v>
      </c>
      <c r="D24" s="9" t="s">
        <v>100</v>
      </c>
      <c r="E24" s="9" t="s">
        <v>101</v>
      </c>
      <c r="F24" s="11" t="s">
        <v>59</v>
      </c>
      <c r="G24" s="9" t="s">
        <v>86</v>
      </c>
      <c r="H24" s="9" t="s">
        <v>87</v>
      </c>
      <c r="I24" s="8" t="s">
        <v>44</v>
      </c>
      <c r="J24" s="8" t="s">
        <v>45</v>
      </c>
      <c r="K24" s="4">
        <v>8</v>
      </c>
      <c r="L24" s="22">
        <v>42558</v>
      </c>
      <c r="M24" s="22">
        <v>42735</v>
      </c>
      <c r="N24" s="4">
        <v>8</v>
      </c>
      <c r="O24" s="5">
        <f t="shared" si="0"/>
        <v>1</v>
      </c>
      <c r="P24" s="277">
        <f>AVERAGE(O24:O25)</f>
        <v>1</v>
      </c>
      <c r="Q24" s="277" t="s">
        <v>27</v>
      </c>
      <c r="R24" s="9" t="s">
        <v>88</v>
      </c>
      <c r="S24" s="9" t="s">
        <v>47</v>
      </c>
      <c r="T24" s="9" t="s">
        <v>30</v>
      </c>
      <c r="U24" s="45"/>
      <c r="V24" s="36" t="s">
        <v>1174</v>
      </c>
      <c r="W24" s="37" t="s">
        <v>1170</v>
      </c>
    </row>
    <row r="25" spans="1:23" ht="191.25" x14ac:dyDescent="0.2">
      <c r="A25" s="4">
        <v>2015</v>
      </c>
      <c r="B25" s="8" t="s">
        <v>20</v>
      </c>
      <c r="C25" s="4">
        <v>13</v>
      </c>
      <c r="D25" s="9" t="s">
        <v>100</v>
      </c>
      <c r="E25" s="9" t="s">
        <v>101</v>
      </c>
      <c r="F25" s="11" t="s">
        <v>68</v>
      </c>
      <c r="G25" s="9" t="s">
        <v>89</v>
      </c>
      <c r="H25" s="9" t="s">
        <v>90</v>
      </c>
      <c r="I25" s="8" t="s">
        <v>44</v>
      </c>
      <c r="J25" s="8" t="s">
        <v>55</v>
      </c>
      <c r="K25" s="4">
        <v>2</v>
      </c>
      <c r="L25" s="22">
        <v>42644</v>
      </c>
      <c r="M25" s="22">
        <v>42916</v>
      </c>
      <c r="N25" s="4">
        <v>2</v>
      </c>
      <c r="O25" s="5">
        <f t="shared" si="0"/>
        <v>1</v>
      </c>
      <c r="P25" s="277"/>
      <c r="Q25" s="277"/>
      <c r="R25" s="9" t="s">
        <v>91</v>
      </c>
      <c r="S25" s="9" t="s">
        <v>47</v>
      </c>
      <c r="T25" s="9" t="s">
        <v>30</v>
      </c>
      <c r="U25" s="45"/>
      <c r="V25" s="36" t="s">
        <v>1174</v>
      </c>
      <c r="W25" s="37" t="s">
        <v>1170</v>
      </c>
    </row>
    <row r="26" spans="1:23" ht="191.25" x14ac:dyDescent="0.2">
      <c r="A26" s="4">
        <v>2015</v>
      </c>
      <c r="B26" s="8" t="s">
        <v>20</v>
      </c>
      <c r="C26" s="4">
        <v>14</v>
      </c>
      <c r="D26" s="9" t="s">
        <v>102</v>
      </c>
      <c r="E26" s="9" t="s">
        <v>103</v>
      </c>
      <c r="F26" s="11" t="s">
        <v>59</v>
      </c>
      <c r="G26" s="9" t="s">
        <v>86</v>
      </c>
      <c r="H26" s="9" t="s">
        <v>87</v>
      </c>
      <c r="I26" s="8" t="s">
        <v>44</v>
      </c>
      <c r="J26" s="8" t="s">
        <v>45</v>
      </c>
      <c r="K26" s="4">
        <v>8</v>
      </c>
      <c r="L26" s="22">
        <v>42558</v>
      </c>
      <c r="M26" s="22">
        <v>42735</v>
      </c>
      <c r="N26" s="4">
        <v>8</v>
      </c>
      <c r="O26" s="5">
        <f t="shared" si="0"/>
        <v>1</v>
      </c>
      <c r="P26" s="277">
        <f>AVERAGE(O26:O27)</f>
        <v>1</v>
      </c>
      <c r="Q26" s="277" t="s">
        <v>27</v>
      </c>
      <c r="R26" s="9" t="s">
        <v>88</v>
      </c>
      <c r="S26" s="9" t="s">
        <v>47</v>
      </c>
      <c r="T26" s="9" t="s">
        <v>30</v>
      </c>
      <c r="U26" s="45"/>
      <c r="V26" s="36" t="s">
        <v>1174</v>
      </c>
      <c r="W26" s="37" t="s">
        <v>1170</v>
      </c>
    </row>
    <row r="27" spans="1:23" ht="191.25" x14ac:dyDescent="0.2">
      <c r="A27" s="4">
        <v>2015</v>
      </c>
      <c r="B27" s="8" t="s">
        <v>20</v>
      </c>
      <c r="C27" s="4">
        <v>14</v>
      </c>
      <c r="D27" s="9" t="s">
        <v>102</v>
      </c>
      <c r="E27" s="9" t="s">
        <v>103</v>
      </c>
      <c r="F27" s="11" t="s">
        <v>68</v>
      </c>
      <c r="G27" s="9" t="s">
        <v>89</v>
      </c>
      <c r="H27" s="9" t="s">
        <v>90</v>
      </c>
      <c r="I27" s="8" t="s">
        <v>44</v>
      </c>
      <c r="J27" s="8" t="s">
        <v>55</v>
      </c>
      <c r="K27" s="4">
        <v>2</v>
      </c>
      <c r="L27" s="22">
        <v>42644</v>
      </c>
      <c r="M27" s="22">
        <v>42916</v>
      </c>
      <c r="N27" s="4">
        <v>2</v>
      </c>
      <c r="O27" s="5">
        <f t="shared" si="0"/>
        <v>1</v>
      </c>
      <c r="P27" s="277"/>
      <c r="Q27" s="277"/>
      <c r="R27" s="9" t="s">
        <v>91</v>
      </c>
      <c r="S27" s="9" t="s">
        <v>47</v>
      </c>
      <c r="T27" s="9" t="s">
        <v>30</v>
      </c>
      <c r="U27" s="45"/>
      <c r="V27" s="36" t="s">
        <v>1174</v>
      </c>
      <c r="W27" s="37" t="s">
        <v>1170</v>
      </c>
    </row>
    <row r="28" spans="1:23" ht="191.25" x14ac:dyDescent="0.2">
      <c r="A28" s="4">
        <v>2015</v>
      </c>
      <c r="B28" s="8" t="s">
        <v>20</v>
      </c>
      <c r="C28" s="4">
        <v>15</v>
      </c>
      <c r="D28" s="9" t="s">
        <v>104</v>
      </c>
      <c r="E28" s="9" t="s">
        <v>105</v>
      </c>
      <c r="F28" s="11" t="s">
        <v>59</v>
      </c>
      <c r="G28" s="9" t="s">
        <v>86</v>
      </c>
      <c r="H28" s="9" t="s">
        <v>87</v>
      </c>
      <c r="I28" s="8" t="s">
        <v>44</v>
      </c>
      <c r="J28" s="8" t="s">
        <v>45</v>
      </c>
      <c r="K28" s="4">
        <v>8</v>
      </c>
      <c r="L28" s="22">
        <v>42558</v>
      </c>
      <c r="M28" s="22">
        <v>42735</v>
      </c>
      <c r="N28" s="4">
        <v>8</v>
      </c>
      <c r="O28" s="5">
        <f t="shared" si="0"/>
        <v>1</v>
      </c>
      <c r="P28" s="277">
        <f>AVERAGE(O28:O29)</f>
        <v>1</v>
      </c>
      <c r="Q28" s="277" t="s">
        <v>27</v>
      </c>
      <c r="R28" s="9" t="s">
        <v>88</v>
      </c>
      <c r="S28" s="9" t="s">
        <v>47</v>
      </c>
      <c r="T28" s="9" t="s">
        <v>30</v>
      </c>
      <c r="U28" s="45"/>
      <c r="V28" s="36" t="s">
        <v>1174</v>
      </c>
      <c r="W28" s="37" t="s">
        <v>1170</v>
      </c>
    </row>
    <row r="29" spans="1:23" ht="191.25" x14ac:dyDescent="0.2">
      <c r="A29" s="4">
        <v>2015</v>
      </c>
      <c r="B29" s="8" t="s">
        <v>20</v>
      </c>
      <c r="C29" s="4">
        <v>15</v>
      </c>
      <c r="D29" s="9" t="s">
        <v>104</v>
      </c>
      <c r="E29" s="9" t="s">
        <v>105</v>
      </c>
      <c r="F29" s="11" t="s">
        <v>68</v>
      </c>
      <c r="G29" s="9" t="s">
        <v>89</v>
      </c>
      <c r="H29" s="9" t="s">
        <v>90</v>
      </c>
      <c r="I29" s="8" t="s">
        <v>44</v>
      </c>
      <c r="J29" s="8" t="s">
        <v>55</v>
      </c>
      <c r="K29" s="4">
        <v>2</v>
      </c>
      <c r="L29" s="22">
        <v>42644</v>
      </c>
      <c r="M29" s="22">
        <v>42916</v>
      </c>
      <c r="N29" s="4">
        <v>2</v>
      </c>
      <c r="O29" s="5">
        <f t="shared" si="0"/>
        <v>1</v>
      </c>
      <c r="P29" s="277"/>
      <c r="Q29" s="277"/>
      <c r="R29" s="9" t="s">
        <v>91</v>
      </c>
      <c r="S29" s="9" t="s">
        <v>47</v>
      </c>
      <c r="T29" s="9" t="s">
        <v>30</v>
      </c>
      <c r="U29" s="45"/>
      <c r="V29" s="36" t="s">
        <v>1174</v>
      </c>
      <c r="W29" s="37" t="s">
        <v>1170</v>
      </c>
    </row>
    <row r="30" spans="1:23" ht="191.25" x14ac:dyDescent="0.2">
      <c r="A30" s="4">
        <v>2015</v>
      </c>
      <c r="B30" s="8" t="s">
        <v>20</v>
      </c>
      <c r="C30" s="4">
        <v>16</v>
      </c>
      <c r="D30" s="9" t="s">
        <v>106</v>
      </c>
      <c r="E30" s="9" t="s">
        <v>107</v>
      </c>
      <c r="F30" s="11" t="s">
        <v>59</v>
      </c>
      <c r="G30" s="9" t="s">
        <v>86</v>
      </c>
      <c r="H30" s="9" t="s">
        <v>87</v>
      </c>
      <c r="I30" s="8" t="s">
        <v>44</v>
      </c>
      <c r="J30" s="8" t="s">
        <v>45</v>
      </c>
      <c r="K30" s="4">
        <v>8</v>
      </c>
      <c r="L30" s="22">
        <v>42558</v>
      </c>
      <c r="M30" s="22">
        <v>42735</v>
      </c>
      <c r="N30" s="4">
        <v>8</v>
      </c>
      <c r="O30" s="5">
        <f t="shared" si="0"/>
        <v>1</v>
      </c>
      <c r="P30" s="277">
        <f>AVERAGE(O30:O31)</f>
        <v>1</v>
      </c>
      <c r="Q30" s="277" t="s">
        <v>27</v>
      </c>
      <c r="R30" s="9" t="s">
        <v>88</v>
      </c>
      <c r="S30" s="9" t="s">
        <v>47</v>
      </c>
      <c r="T30" s="9" t="s">
        <v>30</v>
      </c>
      <c r="U30" s="45"/>
      <c r="V30" s="36" t="s">
        <v>1174</v>
      </c>
      <c r="W30" s="37" t="s">
        <v>1170</v>
      </c>
    </row>
    <row r="31" spans="1:23" ht="191.25" x14ac:dyDescent="0.2">
      <c r="A31" s="4">
        <v>2015</v>
      </c>
      <c r="B31" s="8" t="s">
        <v>20</v>
      </c>
      <c r="C31" s="4">
        <v>16</v>
      </c>
      <c r="D31" s="9" t="s">
        <v>106</v>
      </c>
      <c r="E31" s="9" t="s">
        <v>107</v>
      </c>
      <c r="F31" s="11" t="s">
        <v>68</v>
      </c>
      <c r="G31" s="9" t="s">
        <v>89</v>
      </c>
      <c r="H31" s="9" t="s">
        <v>90</v>
      </c>
      <c r="I31" s="8" t="s">
        <v>44</v>
      </c>
      <c r="J31" s="8" t="s">
        <v>55</v>
      </c>
      <c r="K31" s="4">
        <v>2</v>
      </c>
      <c r="L31" s="22">
        <v>42644</v>
      </c>
      <c r="M31" s="22">
        <v>42916</v>
      </c>
      <c r="N31" s="4">
        <v>2</v>
      </c>
      <c r="O31" s="5">
        <f t="shared" si="0"/>
        <v>1</v>
      </c>
      <c r="P31" s="277"/>
      <c r="Q31" s="277"/>
      <c r="R31" s="9" t="s">
        <v>91</v>
      </c>
      <c r="S31" s="9" t="s">
        <v>47</v>
      </c>
      <c r="T31" s="9" t="s">
        <v>30</v>
      </c>
      <c r="U31" s="45"/>
      <c r="V31" s="36" t="s">
        <v>1174</v>
      </c>
      <c r="W31" s="37" t="s">
        <v>1170</v>
      </c>
    </row>
    <row r="32" spans="1:23" ht="90" x14ac:dyDescent="0.2">
      <c r="A32" s="4">
        <v>2015</v>
      </c>
      <c r="B32" s="8" t="s">
        <v>20</v>
      </c>
      <c r="C32" s="4">
        <v>17</v>
      </c>
      <c r="D32" s="9" t="s">
        <v>108</v>
      </c>
      <c r="E32" s="9" t="s">
        <v>109</v>
      </c>
      <c r="F32" s="11" t="s">
        <v>59</v>
      </c>
      <c r="G32" s="8" t="s">
        <v>60</v>
      </c>
      <c r="H32" s="8" t="s">
        <v>1041</v>
      </c>
      <c r="I32" s="8" t="s">
        <v>72</v>
      </c>
      <c r="J32" s="8" t="s">
        <v>62</v>
      </c>
      <c r="K32" s="8">
        <v>7</v>
      </c>
      <c r="L32" s="22">
        <v>43770</v>
      </c>
      <c r="M32" s="22">
        <v>44196</v>
      </c>
      <c r="N32" s="4">
        <v>0</v>
      </c>
      <c r="O32" s="5">
        <f>+N32/K32</f>
        <v>0</v>
      </c>
      <c r="P32" s="277">
        <f>AVERAGE(O32:O33)</f>
        <v>0</v>
      </c>
      <c r="Q32" s="277" t="s">
        <v>63</v>
      </c>
      <c r="R32" s="9" t="s">
        <v>64</v>
      </c>
      <c r="S32" s="9" t="s">
        <v>65</v>
      </c>
      <c r="T32" s="10" t="s">
        <v>66</v>
      </c>
      <c r="U32" s="46"/>
      <c r="V32" s="36" t="s">
        <v>1171</v>
      </c>
      <c r="W32" s="38" t="s">
        <v>1172</v>
      </c>
    </row>
    <row r="33" spans="1:23" ht="90" x14ac:dyDescent="0.2">
      <c r="A33" s="4">
        <v>2015</v>
      </c>
      <c r="B33" s="8" t="s">
        <v>20</v>
      </c>
      <c r="C33" s="4">
        <v>17</v>
      </c>
      <c r="D33" s="9" t="s">
        <v>108</v>
      </c>
      <c r="E33" s="9" t="s">
        <v>109</v>
      </c>
      <c r="F33" s="11" t="s">
        <v>68</v>
      </c>
      <c r="G33" s="8" t="s">
        <v>60</v>
      </c>
      <c r="H33" s="8" t="s">
        <v>1042</v>
      </c>
      <c r="I33" s="8" t="s">
        <v>72</v>
      </c>
      <c r="J33" s="8" t="s">
        <v>69</v>
      </c>
      <c r="K33" s="8">
        <f>6*6</f>
        <v>36</v>
      </c>
      <c r="L33" s="22">
        <v>43770</v>
      </c>
      <c r="M33" s="22">
        <v>44196</v>
      </c>
      <c r="N33" s="4">
        <v>0</v>
      </c>
      <c r="O33" s="5">
        <f>+N33/K33</f>
        <v>0</v>
      </c>
      <c r="P33" s="277"/>
      <c r="Q33" s="277"/>
      <c r="R33" s="9" t="s">
        <v>64</v>
      </c>
      <c r="S33" s="9" t="s">
        <v>65</v>
      </c>
      <c r="T33" s="10" t="s">
        <v>66</v>
      </c>
      <c r="U33" s="46"/>
      <c r="V33" s="36" t="s">
        <v>1171</v>
      </c>
      <c r="W33" s="38" t="s">
        <v>1172</v>
      </c>
    </row>
    <row r="34" spans="1:23" ht="191.25" x14ac:dyDescent="0.2">
      <c r="A34" s="4">
        <v>2015</v>
      </c>
      <c r="B34" s="8" t="s">
        <v>20</v>
      </c>
      <c r="C34" s="4">
        <v>18</v>
      </c>
      <c r="D34" s="9" t="s">
        <v>110</v>
      </c>
      <c r="E34" s="9" t="s">
        <v>111</v>
      </c>
      <c r="F34" s="11" t="s">
        <v>59</v>
      </c>
      <c r="G34" s="9" t="s">
        <v>86</v>
      </c>
      <c r="H34" s="9" t="s">
        <v>87</v>
      </c>
      <c r="I34" s="8" t="s">
        <v>44</v>
      </c>
      <c r="J34" s="8" t="s">
        <v>45</v>
      </c>
      <c r="K34" s="4">
        <v>8</v>
      </c>
      <c r="L34" s="22">
        <v>42558</v>
      </c>
      <c r="M34" s="22">
        <v>42735</v>
      </c>
      <c r="N34" s="4">
        <v>8</v>
      </c>
      <c r="O34" s="5">
        <f t="shared" si="0"/>
        <v>1</v>
      </c>
      <c r="P34" s="277">
        <f>AVERAGE(O34:O35)</f>
        <v>1</v>
      </c>
      <c r="Q34" s="277" t="s">
        <v>27</v>
      </c>
      <c r="R34" s="9" t="s">
        <v>88</v>
      </c>
      <c r="S34" s="9" t="s">
        <v>47</v>
      </c>
      <c r="T34" s="9" t="s">
        <v>30</v>
      </c>
      <c r="U34" s="45"/>
      <c r="V34" s="36" t="s">
        <v>1174</v>
      </c>
      <c r="W34" s="37" t="s">
        <v>1170</v>
      </c>
    </row>
    <row r="35" spans="1:23" ht="191.25" x14ac:dyDescent="0.2">
      <c r="A35" s="4">
        <v>2015</v>
      </c>
      <c r="B35" s="8" t="s">
        <v>20</v>
      </c>
      <c r="C35" s="4">
        <v>18</v>
      </c>
      <c r="D35" s="9" t="s">
        <v>110</v>
      </c>
      <c r="E35" s="9" t="s">
        <v>111</v>
      </c>
      <c r="F35" s="11" t="s">
        <v>68</v>
      </c>
      <c r="G35" s="9" t="s">
        <v>89</v>
      </c>
      <c r="H35" s="9" t="s">
        <v>90</v>
      </c>
      <c r="I35" s="8" t="s">
        <v>44</v>
      </c>
      <c r="J35" s="8" t="s">
        <v>55</v>
      </c>
      <c r="K35" s="4">
        <v>2</v>
      </c>
      <c r="L35" s="22">
        <v>42644</v>
      </c>
      <c r="M35" s="22">
        <v>42916</v>
      </c>
      <c r="N35" s="4">
        <v>2</v>
      </c>
      <c r="O35" s="5">
        <f t="shared" si="0"/>
        <v>1</v>
      </c>
      <c r="P35" s="277"/>
      <c r="Q35" s="277"/>
      <c r="R35" s="9" t="s">
        <v>91</v>
      </c>
      <c r="S35" s="9" t="s">
        <v>47</v>
      </c>
      <c r="T35" s="9" t="s">
        <v>30</v>
      </c>
      <c r="U35" s="45"/>
      <c r="V35" s="36" t="s">
        <v>1174</v>
      </c>
      <c r="W35" s="37" t="s">
        <v>1170</v>
      </c>
    </row>
    <row r="36" spans="1:23" ht="180" x14ac:dyDescent="0.2">
      <c r="A36" s="4">
        <v>2015</v>
      </c>
      <c r="B36" s="8" t="s">
        <v>20</v>
      </c>
      <c r="C36" s="4">
        <v>19</v>
      </c>
      <c r="D36" s="9" t="s">
        <v>112</v>
      </c>
      <c r="E36" s="9" t="s">
        <v>113</v>
      </c>
      <c r="F36" s="8">
        <v>1</v>
      </c>
      <c r="G36" s="9" t="s">
        <v>53</v>
      </c>
      <c r="H36" s="9" t="s">
        <v>114</v>
      </c>
      <c r="I36" s="8" t="s">
        <v>44</v>
      </c>
      <c r="J36" s="8" t="s">
        <v>55</v>
      </c>
      <c r="K36" s="4">
        <v>2</v>
      </c>
      <c r="L36" s="22">
        <v>42644</v>
      </c>
      <c r="M36" s="22">
        <v>42916</v>
      </c>
      <c r="N36" s="4">
        <v>2</v>
      </c>
      <c r="O36" s="5">
        <f t="shared" si="0"/>
        <v>1</v>
      </c>
      <c r="P36" s="5">
        <f>+O36</f>
        <v>1</v>
      </c>
      <c r="Q36" s="5" t="s">
        <v>27</v>
      </c>
      <c r="R36" s="9" t="s">
        <v>115</v>
      </c>
      <c r="S36" s="9" t="s">
        <v>116</v>
      </c>
      <c r="T36" s="9" t="s">
        <v>30</v>
      </c>
      <c r="U36" s="45"/>
      <c r="V36" s="36" t="s">
        <v>1174</v>
      </c>
      <c r="W36" s="37" t="s">
        <v>1170</v>
      </c>
    </row>
    <row r="37" spans="1:23" ht="90" x14ac:dyDescent="0.2">
      <c r="A37" s="4">
        <v>2015</v>
      </c>
      <c r="B37" s="8" t="s">
        <v>20</v>
      </c>
      <c r="C37" s="4">
        <v>20</v>
      </c>
      <c r="D37" s="9" t="s">
        <v>117</v>
      </c>
      <c r="E37" s="9" t="s">
        <v>118</v>
      </c>
      <c r="F37" s="11" t="s">
        <v>59</v>
      </c>
      <c r="G37" s="8" t="s">
        <v>60</v>
      </c>
      <c r="H37" s="8" t="s">
        <v>1041</v>
      </c>
      <c r="I37" s="8" t="s">
        <v>72</v>
      </c>
      <c r="J37" s="8" t="s">
        <v>62</v>
      </c>
      <c r="K37" s="8">
        <v>7</v>
      </c>
      <c r="L37" s="22">
        <v>43770</v>
      </c>
      <c r="M37" s="22">
        <v>44196</v>
      </c>
      <c r="N37" s="4">
        <v>0</v>
      </c>
      <c r="O37" s="5">
        <f>+N37/K37</f>
        <v>0</v>
      </c>
      <c r="P37" s="277">
        <f>AVERAGE(O37:O38)</f>
        <v>0</v>
      </c>
      <c r="Q37" s="277" t="s">
        <v>63</v>
      </c>
      <c r="R37" s="9" t="s">
        <v>64</v>
      </c>
      <c r="S37" s="9" t="s">
        <v>65</v>
      </c>
      <c r="T37" s="10" t="s">
        <v>66</v>
      </c>
      <c r="U37" s="46"/>
      <c r="V37" s="36" t="s">
        <v>1171</v>
      </c>
      <c r="W37" s="38" t="s">
        <v>1172</v>
      </c>
    </row>
    <row r="38" spans="1:23" ht="90" x14ac:dyDescent="0.2">
      <c r="A38" s="4">
        <v>2015</v>
      </c>
      <c r="B38" s="8" t="s">
        <v>20</v>
      </c>
      <c r="C38" s="4">
        <v>20</v>
      </c>
      <c r="D38" s="9" t="s">
        <v>117</v>
      </c>
      <c r="E38" s="9" t="s">
        <v>118</v>
      </c>
      <c r="F38" s="11" t="s">
        <v>68</v>
      </c>
      <c r="G38" s="8" t="s">
        <v>60</v>
      </c>
      <c r="H38" s="8" t="s">
        <v>1042</v>
      </c>
      <c r="I38" s="8" t="s">
        <v>72</v>
      </c>
      <c r="J38" s="8" t="s">
        <v>69</v>
      </c>
      <c r="K38" s="8">
        <f>6*6</f>
        <v>36</v>
      </c>
      <c r="L38" s="22">
        <v>43770</v>
      </c>
      <c r="M38" s="22">
        <v>44196</v>
      </c>
      <c r="N38" s="4">
        <v>0</v>
      </c>
      <c r="O38" s="5">
        <f>+N38/K38</f>
        <v>0</v>
      </c>
      <c r="P38" s="277"/>
      <c r="Q38" s="277"/>
      <c r="R38" s="9" t="s">
        <v>64</v>
      </c>
      <c r="S38" s="9" t="s">
        <v>65</v>
      </c>
      <c r="T38" s="10" t="s">
        <v>66</v>
      </c>
      <c r="U38" s="46"/>
      <c r="V38" s="36" t="s">
        <v>1171</v>
      </c>
      <c r="W38" s="38" t="s">
        <v>1172</v>
      </c>
    </row>
    <row r="39" spans="1:23" ht="90" x14ac:dyDescent="0.2">
      <c r="A39" s="4">
        <v>2015</v>
      </c>
      <c r="B39" s="8" t="s">
        <v>20</v>
      </c>
      <c r="C39" s="4">
        <v>21</v>
      </c>
      <c r="D39" s="9" t="s">
        <v>119</v>
      </c>
      <c r="E39" s="9" t="s">
        <v>120</v>
      </c>
      <c r="F39" s="11" t="s">
        <v>59</v>
      </c>
      <c r="G39" s="8" t="s">
        <v>60</v>
      </c>
      <c r="H39" s="8" t="s">
        <v>1041</v>
      </c>
      <c r="I39" s="8" t="s">
        <v>61</v>
      </c>
      <c r="J39" s="8" t="s">
        <v>62</v>
      </c>
      <c r="K39" s="8">
        <v>7</v>
      </c>
      <c r="L39" s="22">
        <v>43770</v>
      </c>
      <c r="M39" s="22">
        <v>44196</v>
      </c>
      <c r="N39" s="4">
        <v>0</v>
      </c>
      <c r="O39" s="5">
        <f t="shared" si="0"/>
        <v>0</v>
      </c>
      <c r="P39" s="277">
        <f>AVERAGE(O39:O40)</f>
        <v>0</v>
      </c>
      <c r="Q39" s="277" t="s">
        <v>63</v>
      </c>
      <c r="R39" s="9" t="s">
        <v>64</v>
      </c>
      <c r="S39" s="9" t="s">
        <v>65</v>
      </c>
      <c r="T39" s="10" t="s">
        <v>66</v>
      </c>
      <c r="U39" s="46"/>
      <c r="V39" s="36" t="s">
        <v>1171</v>
      </c>
      <c r="W39" s="38" t="s">
        <v>1172</v>
      </c>
    </row>
    <row r="40" spans="1:23" ht="90" x14ac:dyDescent="0.2">
      <c r="A40" s="4">
        <v>2015</v>
      </c>
      <c r="B40" s="8" t="s">
        <v>20</v>
      </c>
      <c r="C40" s="4">
        <v>21</v>
      </c>
      <c r="D40" s="9" t="s">
        <v>119</v>
      </c>
      <c r="E40" s="9" t="s">
        <v>120</v>
      </c>
      <c r="F40" s="11" t="s">
        <v>68</v>
      </c>
      <c r="G40" s="8" t="s">
        <v>60</v>
      </c>
      <c r="H40" s="8" t="s">
        <v>1042</v>
      </c>
      <c r="I40" s="8" t="s">
        <v>61</v>
      </c>
      <c r="J40" s="8" t="s">
        <v>69</v>
      </c>
      <c r="K40" s="8">
        <f>6*6</f>
        <v>36</v>
      </c>
      <c r="L40" s="22">
        <v>43770</v>
      </c>
      <c r="M40" s="22">
        <v>44196</v>
      </c>
      <c r="N40" s="4">
        <v>0</v>
      </c>
      <c r="O40" s="5">
        <f t="shared" si="0"/>
        <v>0</v>
      </c>
      <c r="P40" s="277"/>
      <c r="Q40" s="277"/>
      <c r="R40" s="9" t="s">
        <v>64</v>
      </c>
      <c r="S40" s="9" t="s">
        <v>65</v>
      </c>
      <c r="T40" s="10" t="s">
        <v>66</v>
      </c>
      <c r="U40" s="46"/>
      <c r="V40" s="36" t="s">
        <v>1171</v>
      </c>
      <c r="W40" s="38" t="s">
        <v>1172</v>
      </c>
    </row>
    <row r="41" spans="1:23" ht="180" x14ac:dyDescent="0.2">
      <c r="A41" s="4">
        <v>2015</v>
      </c>
      <c r="B41" s="8" t="s">
        <v>20</v>
      </c>
      <c r="C41" s="4">
        <v>22</v>
      </c>
      <c r="D41" s="9" t="s">
        <v>121</v>
      </c>
      <c r="E41" s="9" t="s">
        <v>122</v>
      </c>
      <c r="F41" s="8">
        <v>1</v>
      </c>
      <c r="G41" s="9" t="s">
        <v>123</v>
      </c>
      <c r="H41" s="9" t="s">
        <v>114</v>
      </c>
      <c r="I41" s="8" t="s">
        <v>44</v>
      </c>
      <c r="J41" s="8" t="s">
        <v>55</v>
      </c>
      <c r="K41" s="4">
        <v>2</v>
      </c>
      <c r="L41" s="22">
        <v>42644</v>
      </c>
      <c r="M41" s="22">
        <v>42916</v>
      </c>
      <c r="N41" s="4">
        <v>2</v>
      </c>
      <c r="O41" s="5">
        <f t="shared" si="0"/>
        <v>1</v>
      </c>
      <c r="P41" s="5">
        <f>+O41</f>
        <v>1</v>
      </c>
      <c r="Q41" s="5" t="s">
        <v>27</v>
      </c>
      <c r="R41" s="9" t="s">
        <v>124</v>
      </c>
      <c r="S41" s="9" t="s">
        <v>116</v>
      </c>
      <c r="T41" s="9" t="s">
        <v>30</v>
      </c>
      <c r="U41" s="45"/>
      <c r="V41" s="36" t="s">
        <v>1174</v>
      </c>
      <c r="W41" s="37" t="s">
        <v>1170</v>
      </c>
    </row>
    <row r="42" spans="1:23" ht="146.25" x14ac:dyDescent="0.2">
      <c r="A42" s="4">
        <v>2015</v>
      </c>
      <c r="B42" s="8" t="s">
        <v>20</v>
      </c>
      <c r="C42" s="4">
        <v>23</v>
      </c>
      <c r="D42" s="9" t="s">
        <v>125</v>
      </c>
      <c r="E42" s="9" t="s">
        <v>126</v>
      </c>
      <c r="F42" s="8">
        <v>1</v>
      </c>
      <c r="G42" s="9" t="s">
        <v>127</v>
      </c>
      <c r="H42" s="9" t="s">
        <v>127</v>
      </c>
      <c r="I42" s="8" t="s">
        <v>44</v>
      </c>
      <c r="J42" s="8" t="s">
        <v>36</v>
      </c>
      <c r="K42" s="4">
        <v>1</v>
      </c>
      <c r="L42" s="22">
        <v>42644</v>
      </c>
      <c r="M42" s="22">
        <v>42916</v>
      </c>
      <c r="N42" s="4">
        <v>1</v>
      </c>
      <c r="O42" s="5">
        <f t="shared" si="0"/>
        <v>1</v>
      </c>
      <c r="P42" s="5">
        <f>+O42</f>
        <v>1</v>
      </c>
      <c r="Q42" s="5" t="s">
        <v>27</v>
      </c>
      <c r="R42" s="21" t="s">
        <v>128</v>
      </c>
      <c r="S42" s="9" t="s">
        <v>129</v>
      </c>
      <c r="T42" s="9" t="s">
        <v>30</v>
      </c>
      <c r="U42" s="45"/>
      <c r="V42" s="36" t="s">
        <v>1174</v>
      </c>
      <c r="W42" s="37" t="s">
        <v>1170</v>
      </c>
    </row>
    <row r="43" spans="1:23" ht="78.75" x14ac:dyDescent="0.2">
      <c r="A43" s="4">
        <v>2015</v>
      </c>
      <c r="B43" s="8" t="s">
        <v>20</v>
      </c>
      <c r="C43" s="4">
        <v>24</v>
      </c>
      <c r="D43" s="9" t="s">
        <v>130</v>
      </c>
      <c r="E43" s="9" t="s">
        <v>131</v>
      </c>
      <c r="F43" s="11" t="s">
        <v>59</v>
      </c>
      <c r="G43" s="8" t="s">
        <v>60</v>
      </c>
      <c r="H43" s="8" t="s">
        <v>1041</v>
      </c>
      <c r="I43" s="8" t="s">
        <v>35</v>
      </c>
      <c r="J43" s="8" t="s">
        <v>62</v>
      </c>
      <c r="K43" s="8">
        <v>7</v>
      </c>
      <c r="L43" s="22">
        <v>43770</v>
      </c>
      <c r="M43" s="22">
        <v>44196</v>
      </c>
      <c r="N43" s="4">
        <v>0</v>
      </c>
      <c r="O43" s="5">
        <f>+N43/K43</f>
        <v>0</v>
      </c>
      <c r="P43" s="277">
        <f>AVERAGE(O43:O44)</f>
        <v>0</v>
      </c>
      <c r="Q43" s="277" t="s">
        <v>63</v>
      </c>
      <c r="R43" s="9" t="s">
        <v>64</v>
      </c>
      <c r="S43" s="9" t="s">
        <v>65</v>
      </c>
      <c r="T43" s="10" t="s">
        <v>66</v>
      </c>
      <c r="U43" s="46"/>
      <c r="V43" s="36" t="s">
        <v>1171</v>
      </c>
      <c r="W43" s="38" t="s">
        <v>1172</v>
      </c>
    </row>
    <row r="44" spans="1:23" ht="90" x14ac:dyDescent="0.2">
      <c r="A44" s="4">
        <v>2015</v>
      </c>
      <c r="B44" s="8" t="s">
        <v>20</v>
      </c>
      <c r="C44" s="4">
        <v>24</v>
      </c>
      <c r="D44" s="9" t="s">
        <v>130</v>
      </c>
      <c r="E44" s="9" t="s">
        <v>131</v>
      </c>
      <c r="F44" s="11" t="s">
        <v>68</v>
      </c>
      <c r="G44" s="8" t="s">
        <v>60</v>
      </c>
      <c r="H44" s="8" t="s">
        <v>1042</v>
      </c>
      <c r="I44" s="8" t="s">
        <v>35</v>
      </c>
      <c r="J44" s="8" t="s">
        <v>69</v>
      </c>
      <c r="K44" s="8">
        <f>6*6</f>
        <v>36</v>
      </c>
      <c r="L44" s="22">
        <v>43770</v>
      </c>
      <c r="M44" s="22">
        <v>44196</v>
      </c>
      <c r="N44" s="4">
        <v>0</v>
      </c>
      <c r="O44" s="5">
        <f>+N44/K44</f>
        <v>0</v>
      </c>
      <c r="P44" s="277"/>
      <c r="Q44" s="277"/>
      <c r="R44" s="9" t="s">
        <v>64</v>
      </c>
      <c r="S44" s="9" t="s">
        <v>65</v>
      </c>
      <c r="T44" s="10" t="s">
        <v>66</v>
      </c>
      <c r="U44" s="46"/>
      <c r="V44" s="36" t="s">
        <v>1171</v>
      </c>
      <c r="W44" s="38" t="s">
        <v>1172</v>
      </c>
    </row>
    <row r="45" spans="1:23" ht="191.25" x14ac:dyDescent="0.2">
      <c r="A45" s="4">
        <v>2015</v>
      </c>
      <c r="B45" s="8" t="s">
        <v>20</v>
      </c>
      <c r="C45" s="4">
        <v>25</v>
      </c>
      <c r="D45" s="9" t="s">
        <v>132</v>
      </c>
      <c r="E45" s="9" t="s">
        <v>133</v>
      </c>
      <c r="F45" s="11" t="s">
        <v>59</v>
      </c>
      <c r="G45" s="9" t="s">
        <v>86</v>
      </c>
      <c r="H45" s="9" t="s">
        <v>87</v>
      </c>
      <c r="I45" s="8" t="s">
        <v>44</v>
      </c>
      <c r="J45" s="8" t="s">
        <v>45</v>
      </c>
      <c r="K45" s="4">
        <v>8</v>
      </c>
      <c r="L45" s="22">
        <v>42558</v>
      </c>
      <c r="M45" s="22">
        <v>42735</v>
      </c>
      <c r="N45" s="4">
        <v>8</v>
      </c>
      <c r="O45" s="5">
        <f t="shared" si="0"/>
        <v>1</v>
      </c>
      <c r="P45" s="277">
        <f>AVERAGE(O45:O46)</f>
        <v>1</v>
      </c>
      <c r="Q45" s="277" t="s">
        <v>27</v>
      </c>
      <c r="R45" s="9" t="s">
        <v>88</v>
      </c>
      <c r="S45" s="9" t="s">
        <v>47</v>
      </c>
      <c r="T45" s="9" t="s">
        <v>30</v>
      </c>
      <c r="U45" s="45"/>
      <c r="V45" s="36" t="s">
        <v>1174</v>
      </c>
      <c r="W45" s="37" t="s">
        <v>1170</v>
      </c>
    </row>
    <row r="46" spans="1:23" ht="191.25" x14ac:dyDescent="0.2">
      <c r="A46" s="4">
        <v>2015</v>
      </c>
      <c r="B46" s="8" t="s">
        <v>20</v>
      </c>
      <c r="C46" s="4">
        <v>25</v>
      </c>
      <c r="D46" s="9" t="s">
        <v>132</v>
      </c>
      <c r="E46" s="9" t="s">
        <v>133</v>
      </c>
      <c r="F46" s="11" t="s">
        <v>68</v>
      </c>
      <c r="G46" s="9" t="s">
        <v>89</v>
      </c>
      <c r="H46" s="9" t="s">
        <v>90</v>
      </c>
      <c r="I46" s="8" t="s">
        <v>44</v>
      </c>
      <c r="J46" s="8" t="s">
        <v>55</v>
      </c>
      <c r="K46" s="4">
        <v>2</v>
      </c>
      <c r="L46" s="22">
        <v>42644</v>
      </c>
      <c r="M46" s="22">
        <v>42916</v>
      </c>
      <c r="N46" s="4">
        <v>2</v>
      </c>
      <c r="O46" s="5">
        <f t="shared" si="0"/>
        <v>1</v>
      </c>
      <c r="P46" s="277"/>
      <c r="Q46" s="277"/>
      <c r="R46" s="9" t="s">
        <v>91</v>
      </c>
      <c r="S46" s="9" t="s">
        <v>47</v>
      </c>
      <c r="T46" s="9" t="s">
        <v>30</v>
      </c>
      <c r="U46" s="45"/>
      <c r="V46" s="36" t="s">
        <v>1174</v>
      </c>
      <c r="W46" s="37" t="s">
        <v>1170</v>
      </c>
    </row>
    <row r="47" spans="1:23" ht="135" x14ac:dyDescent="0.2">
      <c r="A47" s="4">
        <v>2015</v>
      </c>
      <c r="B47" s="8" t="s">
        <v>20</v>
      </c>
      <c r="C47" s="4">
        <v>26</v>
      </c>
      <c r="D47" s="9" t="s">
        <v>134</v>
      </c>
      <c r="E47" s="9" t="s">
        <v>135</v>
      </c>
      <c r="F47" s="11" t="s">
        <v>59</v>
      </c>
      <c r="G47" s="9" t="s">
        <v>75</v>
      </c>
      <c r="H47" s="9" t="s">
        <v>76</v>
      </c>
      <c r="I47" s="8" t="s">
        <v>44</v>
      </c>
      <c r="J47" s="8" t="s">
        <v>77</v>
      </c>
      <c r="K47" s="4">
        <v>1</v>
      </c>
      <c r="L47" s="22">
        <v>42644</v>
      </c>
      <c r="M47" s="22">
        <v>42735</v>
      </c>
      <c r="N47" s="4">
        <v>1</v>
      </c>
      <c r="O47" s="5">
        <f t="shared" si="0"/>
        <v>1</v>
      </c>
      <c r="P47" s="277">
        <f>AVERAGE(O47:O48)</f>
        <v>1</v>
      </c>
      <c r="Q47" s="277" t="s">
        <v>27</v>
      </c>
      <c r="R47" s="21" t="s">
        <v>78</v>
      </c>
      <c r="S47" s="9" t="s">
        <v>136</v>
      </c>
      <c r="T47" s="9" t="s">
        <v>30</v>
      </c>
      <c r="U47" s="45"/>
      <c r="V47" s="36" t="s">
        <v>1174</v>
      </c>
      <c r="W47" s="37" t="s">
        <v>1170</v>
      </c>
    </row>
    <row r="48" spans="1:23" ht="135" x14ac:dyDescent="0.2">
      <c r="A48" s="4">
        <v>2015</v>
      </c>
      <c r="B48" s="8" t="s">
        <v>20</v>
      </c>
      <c r="C48" s="4">
        <v>26</v>
      </c>
      <c r="D48" s="9" t="s">
        <v>134</v>
      </c>
      <c r="E48" s="9" t="s">
        <v>135</v>
      </c>
      <c r="F48" s="11" t="s">
        <v>68</v>
      </c>
      <c r="G48" s="9" t="s">
        <v>123</v>
      </c>
      <c r="H48" s="9" t="s">
        <v>137</v>
      </c>
      <c r="I48" s="8" t="s">
        <v>44</v>
      </c>
      <c r="J48" s="8" t="s">
        <v>55</v>
      </c>
      <c r="K48" s="4">
        <v>2</v>
      </c>
      <c r="L48" s="22">
        <v>42644</v>
      </c>
      <c r="M48" s="22">
        <v>42916</v>
      </c>
      <c r="N48" s="4">
        <v>2</v>
      </c>
      <c r="O48" s="5">
        <f t="shared" si="0"/>
        <v>1</v>
      </c>
      <c r="P48" s="277"/>
      <c r="Q48" s="277"/>
      <c r="R48" s="9" t="s">
        <v>124</v>
      </c>
      <c r="S48" s="9" t="s">
        <v>136</v>
      </c>
      <c r="T48" s="9" t="s">
        <v>30</v>
      </c>
      <c r="U48" s="45"/>
      <c r="V48" s="36" t="s">
        <v>1174</v>
      </c>
      <c r="W48" s="37" t="s">
        <v>1170</v>
      </c>
    </row>
    <row r="49" spans="1:23" ht="135" x14ac:dyDescent="0.2">
      <c r="A49" s="4">
        <v>2015</v>
      </c>
      <c r="B49" s="8" t="s">
        <v>20</v>
      </c>
      <c r="C49" s="4">
        <v>27</v>
      </c>
      <c r="D49" s="9" t="s">
        <v>138</v>
      </c>
      <c r="E49" s="9" t="s">
        <v>139</v>
      </c>
      <c r="F49" s="8">
        <v>1</v>
      </c>
      <c r="G49" s="9" t="s">
        <v>140</v>
      </c>
      <c r="H49" s="9" t="s">
        <v>141</v>
      </c>
      <c r="I49" s="8" t="s">
        <v>44</v>
      </c>
      <c r="J49" s="8" t="s">
        <v>36</v>
      </c>
      <c r="K49" s="4">
        <v>1</v>
      </c>
      <c r="L49" s="22">
        <v>42644</v>
      </c>
      <c r="M49" s="22">
        <v>42916</v>
      </c>
      <c r="N49" s="4">
        <v>1</v>
      </c>
      <c r="O49" s="5">
        <f t="shared" si="0"/>
        <v>1</v>
      </c>
      <c r="P49" s="5">
        <f t="shared" ref="P49:P61" si="1">+O49</f>
        <v>1</v>
      </c>
      <c r="Q49" s="5" t="s">
        <v>27</v>
      </c>
      <c r="R49" s="21" t="s">
        <v>142</v>
      </c>
      <c r="S49" s="9" t="s">
        <v>143</v>
      </c>
      <c r="T49" s="9" t="s">
        <v>30</v>
      </c>
      <c r="U49" s="45"/>
      <c r="V49" s="36" t="s">
        <v>1174</v>
      </c>
      <c r="W49" s="37" t="s">
        <v>1170</v>
      </c>
    </row>
    <row r="50" spans="1:23" ht="180" x14ac:dyDescent="0.2">
      <c r="A50" s="4">
        <v>2015</v>
      </c>
      <c r="B50" s="8" t="s">
        <v>20</v>
      </c>
      <c r="C50" s="4">
        <v>28</v>
      </c>
      <c r="D50" s="9" t="s">
        <v>144</v>
      </c>
      <c r="E50" s="9" t="s">
        <v>145</v>
      </c>
      <c r="F50" s="8">
        <v>1</v>
      </c>
      <c r="G50" s="9" t="s">
        <v>123</v>
      </c>
      <c r="H50" s="9" t="s">
        <v>114</v>
      </c>
      <c r="I50" s="8" t="s">
        <v>44</v>
      </c>
      <c r="J50" s="8" t="s">
        <v>55</v>
      </c>
      <c r="K50" s="4">
        <v>2</v>
      </c>
      <c r="L50" s="22">
        <v>42644</v>
      </c>
      <c r="M50" s="22">
        <v>42916</v>
      </c>
      <c r="N50" s="4">
        <v>2</v>
      </c>
      <c r="O50" s="5">
        <f t="shared" si="0"/>
        <v>1</v>
      </c>
      <c r="P50" s="5">
        <f t="shared" si="1"/>
        <v>1</v>
      </c>
      <c r="Q50" s="5" t="s">
        <v>27</v>
      </c>
      <c r="R50" s="9" t="s">
        <v>124</v>
      </c>
      <c r="S50" s="9" t="s">
        <v>116</v>
      </c>
      <c r="T50" s="9" t="s">
        <v>30</v>
      </c>
      <c r="U50" s="45"/>
      <c r="V50" s="36" t="s">
        <v>1174</v>
      </c>
      <c r="W50" s="37" t="s">
        <v>1170</v>
      </c>
    </row>
    <row r="51" spans="1:23" ht="180" x14ac:dyDescent="0.2">
      <c r="A51" s="4">
        <v>2015</v>
      </c>
      <c r="B51" s="8" t="s">
        <v>20</v>
      </c>
      <c r="C51" s="4">
        <v>29</v>
      </c>
      <c r="D51" s="9" t="s">
        <v>146</v>
      </c>
      <c r="E51" s="9" t="s">
        <v>147</v>
      </c>
      <c r="F51" s="8">
        <v>1</v>
      </c>
      <c r="G51" s="9" t="s">
        <v>89</v>
      </c>
      <c r="H51" s="9" t="s">
        <v>90</v>
      </c>
      <c r="I51" s="8" t="s">
        <v>44</v>
      </c>
      <c r="J51" s="8" t="s">
        <v>55</v>
      </c>
      <c r="K51" s="4">
        <v>2</v>
      </c>
      <c r="L51" s="22">
        <v>42644</v>
      </c>
      <c r="M51" s="22">
        <v>42916</v>
      </c>
      <c r="N51" s="4">
        <v>2</v>
      </c>
      <c r="O51" s="5">
        <f t="shared" si="0"/>
        <v>1</v>
      </c>
      <c r="P51" s="5">
        <f t="shared" si="1"/>
        <v>1</v>
      </c>
      <c r="Q51" s="5" t="s">
        <v>27</v>
      </c>
      <c r="R51" s="9" t="s">
        <v>91</v>
      </c>
      <c r="S51" s="9" t="s">
        <v>116</v>
      </c>
      <c r="T51" s="9" t="s">
        <v>30</v>
      </c>
      <c r="U51" s="45"/>
      <c r="V51" s="36" t="s">
        <v>1174</v>
      </c>
      <c r="W51" s="37" t="s">
        <v>1170</v>
      </c>
    </row>
    <row r="52" spans="1:23" ht="180" x14ac:dyDescent="0.2">
      <c r="A52" s="4">
        <v>2015</v>
      </c>
      <c r="B52" s="8" t="s">
        <v>20</v>
      </c>
      <c r="C52" s="4">
        <v>30</v>
      </c>
      <c r="D52" s="9" t="s">
        <v>148</v>
      </c>
      <c r="E52" s="9" t="s">
        <v>149</v>
      </c>
      <c r="F52" s="8">
        <v>1</v>
      </c>
      <c r="G52" s="9" t="s">
        <v>89</v>
      </c>
      <c r="H52" s="9" t="s">
        <v>90</v>
      </c>
      <c r="I52" s="8" t="s">
        <v>44</v>
      </c>
      <c r="J52" s="8" t="s">
        <v>55</v>
      </c>
      <c r="K52" s="4">
        <v>2</v>
      </c>
      <c r="L52" s="22">
        <v>42644</v>
      </c>
      <c r="M52" s="22">
        <v>42916</v>
      </c>
      <c r="N52" s="4">
        <v>2</v>
      </c>
      <c r="O52" s="5">
        <f t="shared" si="0"/>
        <v>1</v>
      </c>
      <c r="P52" s="5">
        <f t="shared" si="1"/>
        <v>1</v>
      </c>
      <c r="Q52" s="5" t="s">
        <v>27</v>
      </c>
      <c r="R52" s="9" t="s">
        <v>91</v>
      </c>
      <c r="S52" s="9" t="s">
        <v>116</v>
      </c>
      <c r="T52" s="9" t="s">
        <v>30</v>
      </c>
      <c r="U52" s="45"/>
      <c r="V52" s="36" t="s">
        <v>1174</v>
      </c>
      <c r="W52" s="37" t="s">
        <v>1170</v>
      </c>
    </row>
    <row r="53" spans="1:23" ht="135" x14ac:dyDescent="0.2">
      <c r="A53" s="4">
        <v>2015</v>
      </c>
      <c r="B53" s="8" t="s">
        <v>20</v>
      </c>
      <c r="C53" s="4">
        <v>31</v>
      </c>
      <c r="D53" s="9" t="s">
        <v>150</v>
      </c>
      <c r="E53" s="9" t="s">
        <v>151</v>
      </c>
      <c r="F53" s="8">
        <v>1</v>
      </c>
      <c r="G53" s="9" t="s">
        <v>140</v>
      </c>
      <c r="H53" s="9" t="s">
        <v>141</v>
      </c>
      <c r="I53" s="8" t="s">
        <v>44</v>
      </c>
      <c r="J53" s="8" t="s">
        <v>36</v>
      </c>
      <c r="K53" s="4">
        <v>1</v>
      </c>
      <c r="L53" s="22">
        <v>42644</v>
      </c>
      <c r="M53" s="22">
        <v>42916</v>
      </c>
      <c r="N53" s="4">
        <v>1</v>
      </c>
      <c r="O53" s="5">
        <f t="shared" si="0"/>
        <v>1</v>
      </c>
      <c r="P53" s="5">
        <f t="shared" si="1"/>
        <v>1</v>
      </c>
      <c r="Q53" s="5" t="s">
        <v>27</v>
      </c>
      <c r="R53" s="21" t="s">
        <v>142</v>
      </c>
      <c r="S53" s="9" t="s">
        <v>143</v>
      </c>
      <c r="T53" s="9" t="s">
        <v>30</v>
      </c>
      <c r="U53" s="45"/>
      <c r="V53" s="36" t="s">
        <v>1174</v>
      </c>
      <c r="W53" s="37" t="s">
        <v>1170</v>
      </c>
    </row>
    <row r="54" spans="1:23" ht="180" x14ac:dyDescent="0.2">
      <c r="A54" s="4">
        <v>2015</v>
      </c>
      <c r="B54" s="8" t="s">
        <v>20</v>
      </c>
      <c r="C54" s="4">
        <v>32</v>
      </c>
      <c r="D54" s="9" t="s">
        <v>152</v>
      </c>
      <c r="E54" s="9" t="s">
        <v>153</v>
      </c>
      <c r="F54" s="8">
        <v>1</v>
      </c>
      <c r="G54" s="9" t="s">
        <v>123</v>
      </c>
      <c r="H54" s="9" t="s">
        <v>154</v>
      </c>
      <c r="I54" s="8" t="s">
        <v>44</v>
      </c>
      <c r="J54" s="8" t="s">
        <v>55</v>
      </c>
      <c r="K54" s="4">
        <v>2</v>
      </c>
      <c r="L54" s="22">
        <v>42644</v>
      </c>
      <c r="M54" s="22">
        <v>42916</v>
      </c>
      <c r="N54" s="4">
        <v>2</v>
      </c>
      <c r="O54" s="5">
        <f t="shared" si="0"/>
        <v>1</v>
      </c>
      <c r="P54" s="5">
        <f t="shared" si="1"/>
        <v>1</v>
      </c>
      <c r="Q54" s="5" t="s">
        <v>27</v>
      </c>
      <c r="R54" s="9" t="s">
        <v>124</v>
      </c>
      <c r="S54" s="9" t="s">
        <v>116</v>
      </c>
      <c r="T54" s="9" t="s">
        <v>30</v>
      </c>
      <c r="U54" s="45"/>
      <c r="V54" s="36" t="s">
        <v>1174</v>
      </c>
      <c r="W54" s="37" t="s">
        <v>1170</v>
      </c>
    </row>
    <row r="55" spans="1:23" ht="90" x14ac:dyDescent="0.2">
      <c r="A55" s="4">
        <v>2015</v>
      </c>
      <c r="B55" s="8" t="s">
        <v>20</v>
      </c>
      <c r="C55" s="4">
        <v>33</v>
      </c>
      <c r="D55" s="9" t="s">
        <v>155</v>
      </c>
      <c r="E55" s="9" t="s">
        <v>156</v>
      </c>
      <c r="F55" s="8" t="s">
        <v>157</v>
      </c>
      <c r="G55" s="8" t="s">
        <v>60</v>
      </c>
      <c r="H55" s="8" t="s">
        <v>1041</v>
      </c>
      <c r="I55" s="8" t="s">
        <v>158</v>
      </c>
      <c r="J55" s="8" t="s">
        <v>62</v>
      </c>
      <c r="K55" s="8">
        <v>7</v>
      </c>
      <c r="L55" s="22">
        <v>43770</v>
      </c>
      <c r="M55" s="22">
        <v>44196</v>
      </c>
      <c r="N55" s="4">
        <v>0</v>
      </c>
      <c r="O55" s="5">
        <f>+N55/K55</f>
        <v>0</v>
      </c>
      <c r="P55" s="277">
        <f>AVERAGE(O55:O56)</f>
        <v>0</v>
      </c>
      <c r="Q55" s="277" t="s">
        <v>63</v>
      </c>
      <c r="R55" s="9" t="s">
        <v>64</v>
      </c>
      <c r="S55" s="9" t="s">
        <v>65</v>
      </c>
      <c r="T55" s="10" t="s">
        <v>66</v>
      </c>
      <c r="U55" s="46"/>
      <c r="V55" s="36" t="s">
        <v>1171</v>
      </c>
      <c r="W55" s="38" t="s">
        <v>1172</v>
      </c>
    </row>
    <row r="56" spans="1:23" ht="90" x14ac:dyDescent="0.2">
      <c r="A56" s="4">
        <v>2015</v>
      </c>
      <c r="B56" s="8" t="s">
        <v>20</v>
      </c>
      <c r="C56" s="4">
        <v>33</v>
      </c>
      <c r="D56" s="9" t="s">
        <v>155</v>
      </c>
      <c r="E56" s="9" t="s">
        <v>156</v>
      </c>
      <c r="F56" s="23" t="s">
        <v>159</v>
      </c>
      <c r="G56" s="8" t="s">
        <v>60</v>
      </c>
      <c r="H56" s="8" t="s">
        <v>1042</v>
      </c>
      <c r="I56" s="8" t="s">
        <v>158</v>
      </c>
      <c r="J56" s="8" t="s">
        <v>69</v>
      </c>
      <c r="K56" s="8">
        <f>6*6</f>
        <v>36</v>
      </c>
      <c r="L56" s="22">
        <v>43770</v>
      </c>
      <c r="M56" s="22">
        <v>44196</v>
      </c>
      <c r="N56" s="4">
        <v>0</v>
      </c>
      <c r="O56" s="5">
        <f>+N56/K56</f>
        <v>0</v>
      </c>
      <c r="P56" s="277"/>
      <c r="Q56" s="277"/>
      <c r="R56" s="9" t="s">
        <v>64</v>
      </c>
      <c r="S56" s="9" t="s">
        <v>65</v>
      </c>
      <c r="T56" s="10" t="s">
        <v>66</v>
      </c>
      <c r="U56" s="46"/>
      <c r="V56" s="36" t="s">
        <v>1171</v>
      </c>
      <c r="W56" s="38" t="s">
        <v>1172</v>
      </c>
    </row>
    <row r="57" spans="1:23" ht="90" x14ac:dyDescent="0.2">
      <c r="A57" s="4">
        <v>2015</v>
      </c>
      <c r="B57" s="8" t="s">
        <v>20</v>
      </c>
      <c r="C57" s="4">
        <v>34</v>
      </c>
      <c r="D57" s="9" t="s">
        <v>160</v>
      </c>
      <c r="E57" s="9" t="s">
        <v>161</v>
      </c>
      <c r="F57" s="8" t="s">
        <v>157</v>
      </c>
      <c r="G57" s="8" t="s">
        <v>60</v>
      </c>
      <c r="H57" s="8" t="s">
        <v>1041</v>
      </c>
      <c r="I57" s="8" t="s">
        <v>72</v>
      </c>
      <c r="J57" s="8" t="s">
        <v>62</v>
      </c>
      <c r="K57" s="8">
        <v>7</v>
      </c>
      <c r="L57" s="22">
        <v>43770</v>
      </c>
      <c r="M57" s="22">
        <v>44196</v>
      </c>
      <c r="N57" s="4">
        <v>0</v>
      </c>
      <c r="O57" s="5">
        <f>+N57/K57</f>
        <v>0</v>
      </c>
      <c r="P57" s="277">
        <f>AVERAGE(O57:O58)</f>
        <v>0</v>
      </c>
      <c r="Q57" s="277" t="s">
        <v>63</v>
      </c>
      <c r="R57" s="9" t="s">
        <v>64</v>
      </c>
      <c r="S57" s="9" t="s">
        <v>65</v>
      </c>
      <c r="T57" s="10" t="s">
        <v>66</v>
      </c>
      <c r="U57" s="46"/>
      <c r="V57" s="36" t="s">
        <v>1171</v>
      </c>
      <c r="W57" s="38" t="s">
        <v>1172</v>
      </c>
    </row>
    <row r="58" spans="1:23" ht="90" x14ac:dyDescent="0.2">
      <c r="A58" s="4">
        <v>2015</v>
      </c>
      <c r="B58" s="8" t="s">
        <v>20</v>
      </c>
      <c r="C58" s="4">
        <v>34</v>
      </c>
      <c r="D58" s="9" t="s">
        <v>160</v>
      </c>
      <c r="E58" s="9" t="s">
        <v>161</v>
      </c>
      <c r="F58" s="23" t="s">
        <v>159</v>
      </c>
      <c r="G58" s="8" t="s">
        <v>60</v>
      </c>
      <c r="H58" s="8" t="s">
        <v>1042</v>
      </c>
      <c r="I58" s="8" t="s">
        <v>72</v>
      </c>
      <c r="J58" s="8" t="s">
        <v>69</v>
      </c>
      <c r="K58" s="8">
        <f>6*6</f>
        <v>36</v>
      </c>
      <c r="L58" s="22">
        <v>43770</v>
      </c>
      <c r="M58" s="22">
        <v>44196</v>
      </c>
      <c r="N58" s="4">
        <v>0</v>
      </c>
      <c r="O58" s="5">
        <f>+N58/K58</f>
        <v>0</v>
      </c>
      <c r="P58" s="277"/>
      <c r="Q58" s="277"/>
      <c r="R58" s="9" t="s">
        <v>64</v>
      </c>
      <c r="S58" s="9" t="s">
        <v>65</v>
      </c>
      <c r="T58" s="10" t="s">
        <v>66</v>
      </c>
      <c r="U58" s="46"/>
      <c r="V58" s="36" t="s">
        <v>1171</v>
      </c>
      <c r="W58" s="38" t="s">
        <v>1172</v>
      </c>
    </row>
    <row r="59" spans="1:23" ht="90" x14ac:dyDescent="0.2">
      <c r="A59" s="4">
        <v>2015</v>
      </c>
      <c r="B59" s="8" t="s">
        <v>20</v>
      </c>
      <c r="C59" s="4">
        <v>35</v>
      </c>
      <c r="D59" s="9" t="s">
        <v>162</v>
      </c>
      <c r="E59" s="9" t="s">
        <v>163</v>
      </c>
      <c r="F59" s="8">
        <v>1</v>
      </c>
      <c r="G59" s="9" t="s">
        <v>164</v>
      </c>
      <c r="H59" s="9" t="s">
        <v>1044</v>
      </c>
      <c r="I59" s="8" t="s">
        <v>35</v>
      </c>
      <c r="J59" s="8" t="s">
        <v>165</v>
      </c>
      <c r="K59" s="4">
        <v>1</v>
      </c>
      <c r="L59" s="22">
        <v>43678</v>
      </c>
      <c r="M59" s="22">
        <v>44196</v>
      </c>
      <c r="N59" s="4">
        <v>0</v>
      </c>
      <c r="O59" s="5">
        <f>+N59/K59</f>
        <v>0</v>
      </c>
      <c r="P59" s="5">
        <f>+O59</f>
        <v>0</v>
      </c>
      <c r="Q59" s="5" t="s">
        <v>63</v>
      </c>
      <c r="R59" s="9" t="s">
        <v>64</v>
      </c>
      <c r="S59" s="9" t="s">
        <v>65</v>
      </c>
      <c r="T59" s="10" t="s">
        <v>66</v>
      </c>
      <c r="U59" s="46"/>
      <c r="V59" s="36" t="s">
        <v>1171</v>
      </c>
      <c r="W59" s="38" t="s">
        <v>1172</v>
      </c>
    </row>
    <row r="60" spans="1:23" ht="135" x14ac:dyDescent="0.2">
      <c r="A60" s="4">
        <v>2015</v>
      </c>
      <c r="B60" s="8" t="s">
        <v>20</v>
      </c>
      <c r="C60" s="4">
        <v>37</v>
      </c>
      <c r="D60" s="9" t="s">
        <v>166</v>
      </c>
      <c r="E60" s="9" t="s">
        <v>167</v>
      </c>
      <c r="F60" s="8">
        <v>1</v>
      </c>
      <c r="G60" s="9" t="s">
        <v>140</v>
      </c>
      <c r="H60" s="9" t="s">
        <v>141</v>
      </c>
      <c r="I60" s="8" t="s">
        <v>44</v>
      </c>
      <c r="J60" s="8" t="s">
        <v>36</v>
      </c>
      <c r="K60" s="4">
        <v>1</v>
      </c>
      <c r="L60" s="22">
        <v>42644</v>
      </c>
      <c r="M60" s="22">
        <v>42916</v>
      </c>
      <c r="N60" s="4">
        <v>1</v>
      </c>
      <c r="O60" s="5">
        <f t="shared" ref="O60:O125" si="2">+N60/K60</f>
        <v>1</v>
      </c>
      <c r="P60" s="5">
        <f t="shared" si="1"/>
        <v>1</v>
      </c>
      <c r="Q60" s="5" t="s">
        <v>27</v>
      </c>
      <c r="R60" s="9" t="s">
        <v>142</v>
      </c>
      <c r="S60" s="9" t="s">
        <v>143</v>
      </c>
      <c r="T60" s="9" t="s">
        <v>30</v>
      </c>
      <c r="U60" s="45"/>
      <c r="V60" s="36" t="s">
        <v>1174</v>
      </c>
      <c r="W60" s="37" t="s">
        <v>1170</v>
      </c>
    </row>
    <row r="61" spans="1:23" ht="409.5" x14ac:dyDescent="0.2">
      <c r="A61" s="4">
        <v>2015</v>
      </c>
      <c r="B61" s="8" t="s">
        <v>20</v>
      </c>
      <c r="C61" s="4">
        <v>54</v>
      </c>
      <c r="D61" s="9" t="s">
        <v>168</v>
      </c>
      <c r="E61" s="9" t="s">
        <v>169</v>
      </c>
      <c r="F61" s="8">
        <v>1</v>
      </c>
      <c r="G61" s="9" t="s">
        <v>170</v>
      </c>
      <c r="H61" s="9" t="s">
        <v>171</v>
      </c>
      <c r="I61" s="8" t="s">
        <v>172</v>
      </c>
      <c r="J61" s="8" t="s">
        <v>36</v>
      </c>
      <c r="K61" s="4">
        <v>1</v>
      </c>
      <c r="L61" s="22">
        <v>42644</v>
      </c>
      <c r="M61" s="22">
        <v>42916</v>
      </c>
      <c r="N61" s="4">
        <v>1</v>
      </c>
      <c r="O61" s="5">
        <f t="shared" si="2"/>
        <v>1</v>
      </c>
      <c r="P61" s="5">
        <f t="shared" si="1"/>
        <v>1</v>
      </c>
      <c r="Q61" s="5" t="s">
        <v>27</v>
      </c>
      <c r="R61" s="24" t="s">
        <v>173</v>
      </c>
      <c r="S61" s="9" t="s">
        <v>174</v>
      </c>
      <c r="T61" s="9" t="s">
        <v>30</v>
      </c>
      <c r="U61" s="45"/>
      <c r="V61" s="36" t="s">
        <v>1174</v>
      </c>
      <c r="W61" s="39" t="s">
        <v>1170</v>
      </c>
    </row>
    <row r="62" spans="1:23" ht="90" x14ac:dyDescent="0.2">
      <c r="A62" s="4">
        <v>2015</v>
      </c>
      <c r="B62" s="8" t="s">
        <v>20</v>
      </c>
      <c r="C62" s="4">
        <v>55</v>
      </c>
      <c r="D62" s="9" t="s">
        <v>175</v>
      </c>
      <c r="E62" s="9" t="s">
        <v>176</v>
      </c>
      <c r="F62" s="8" t="s">
        <v>177</v>
      </c>
      <c r="G62" s="8" t="s">
        <v>178</v>
      </c>
      <c r="H62" s="8" t="s">
        <v>179</v>
      </c>
      <c r="I62" s="8" t="s">
        <v>158</v>
      </c>
      <c r="J62" s="8" t="s">
        <v>180</v>
      </c>
      <c r="K62" s="8">
        <v>1</v>
      </c>
      <c r="L62" s="22">
        <v>43770</v>
      </c>
      <c r="M62" s="22">
        <v>44196</v>
      </c>
      <c r="N62" s="4">
        <v>0</v>
      </c>
      <c r="O62" s="5">
        <f>+N62/K62</f>
        <v>0</v>
      </c>
      <c r="P62" s="278">
        <f>AVERAGE(O62:O63)</f>
        <v>0</v>
      </c>
      <c r="Q62" s="278" t="s">
        <v>63</v>
      </c>
      <c r="R62" s="9" t="s">
        <v>64</v>
      </c>
      <c r="S62" s="9" t="s">
        <v>65</v>
      </c>
      <c r="T62" s="10" t="s">
        <v>66</v>
      </c>
      <c r="U62" s="46"/>
      <c r="V62" s="36" t="s">
        <v>1171</v>
      </c>
      <c r="W62" s="38" t="s">
        <v>1172</v>
      </c>
    </row>
    <row r="63" spans="1:23" ht="90" x14ac:dyDescent="0.2">
      <c r="A63" s="4">
        <v>2015</v>
      </c>
      <c r="B63" s="8" t="s">
        <v>20</v>
      </c>
      <c r="C63" s="4">
        <v>55</v>
      </c>
      <c r="D63" s="9" t="s">
        <v>175</v>
      </c>
      <c r="E63" s="9" t="s">
        <v>176</v>
      </c>
      <c r="F63" s="8" t="s">
        <v>159</v>
      </c>
      <c r="G63" s="8" t="s">
        <v>178</v>
      </c>
      <c r="H63" s="8" t="s">
        <v>181</v>
      </c>
      <c r="I63" s="8" t="s">
        <v>158</v>
      </c>
      <c r="J63" s="8" t="s">
        <v>69</v>
      </c>
      <c r="K63" s="8">
        <v>59</v>
      </c>
      <c r="L63" s="22">
        <v>43770</v>
      </c>
      <c r="M63" s="22">
        <v>44196</v>
      </c>
      <c r="N63" s="4">
        <v>0</v>
      </c>
      <c r="O63" s="5">
        <f>+N63/K63</f>
        <v>0</v>
      </c>
      <c r="P63" s="279"/>
      <c r="Q63" s="279"/>
      <c r="R63" s="9" t="s">
        <v>64</v>
      </c>
      <c r="S63" s="9" t="s">
        <v>65</v>
      </c>
      <c r="T63" s="10" t="s">
        <v>66</v>
      </c>
      <c r="U63" s="46"/>
      <c r="V63" s="36" t="s">
        <v>1171</v>
      </c>
      <c r="W63" s="38" t="s">
        <v>1172</v>
      </c>
    </row>
    <row r="64" spans="1:23" ht="258.75" x14ac:dyDescent="0.2">
      <c r="A64" s="4">
        <v>2016</v>
      </c>
      <c r="B64" s="8" t="s">
        <v>182</v>
      </c>
      <c r="C64" s="4">
        <v>1</v>
      </c>
      <c r="D64" s="9" t="s">
        <v>183</v>
      </c>
      <c r="E64" s="9" t="s">
        <v>184</v>
      </c>
      <c r="F64" s="11" t="s">
        <v>185</v>
      </c>
      <c r="G64" s="9" t="s">
        <v>186</v>
      </c>
      <c r="H64" s="9" t="s">
        <v>187</v>
      </c>
      <c r="I64" s="8" t="s">
        <v>35</v>
      </c>
      <c r="J64" s="8" t="s">
        <v>36</v>
      </c>
      <c r="K64" s="4">
        <v>1</v>
      </c>
      <c r="L64" s="22">
        <v>42795</v>
      </c>
      <c r="M64" s="22">
        <v>43070</v>
      </c>
      <c r="N64" s="4">
        <v>1</v>
      </c>
      <c r="O64" s="5">
        <f t="shared" si="2"/>
        <v>1</v>
      </c>
      <c r="P64" s="277">
        <f>AVERAGE(O64:O66)</f>
        <v>1</v>
      </c>
      <c r="Q64" s="277" t="s">
        <v>27</v>
      </c>
      <c r="R64" s="20" t="s">
        <v>188</v>
      </c>
      <c r="S64" s="20" t="s">
        <v>189</v>
      </c>
      <c r="T64" s="9" t="s">
        <v>30</v>
      </c>
      <c r="U64" s="45"/>
      <c r="V64" s="36" t="s">
        <v>1174</v>
      </c>
      <c r="W64" s="38" t="s">
        <v>1170</v>
      </c>
    </row>
    <row r="65" spans="1:23" ht="225" x14ac:dyDescent="0.2">
      <c r="A65" s="4">
        <v>2016</v>
      </c>
      <c r="B65" s="8" t="s">
        <v>182</v>
      </c>
      <c r="C65" s="4">
        <v>1</v>
      </c>
      <c r="D65" s="9" t="s">
        <v>183</v>
      </c>
      <c r="E65" s="9" t="s">
        <v>190</v>
      </c>
      <c r="F65" s="11" t="s">
        <v>48</v>
      </c>
      <c r="G65" s="9" t="s">
        <v>191</v>
      </c>
      <c r="H65" s="9" t="s">
        <v>192</v>
      </c>
      <c r="I65" s="8" t="s">
        <v>44</v>
      </c>
      <c r="J65" s="8" t="s">
        <v>193</v>
      </c>
      <c r="K65" s="4">
        <v>1</v>
      </c>
      <c r="L65" s="22">
        <v>42795</v>
      </c>
      <c r="M65" s="22">
        <v>43100</v>
      </c>
      <c r="N65" s="4">
        <v>1</v>
      </c>
      <c r="O65" s="5">
        <f t="shared" si="2"/>
        <v>1</v>
      </c>
      <c r="P65" s="277"/>
      <c r="Q65" s="277"/>
      <c r="R65" s="9" t="s">
        <v>194</v>
      </c>
      <c r="S65" s="9" t="s">
        <v>189</v>
      </c>
      <c r="T65" s="9" t="s">
        <v>30</v>
      </c>
      <c r="U65" s="45"/>
      <c r="V65" s="36" t="s">
        <v>1174</v>
      </c>
      <c r="W65" s="38" t="s">
        <v>1170</v>
      </c>
    </row>
    <row r="66" spans="1:23" ht="225" x14ac:dyDescent="0.2">
      <c r="A66" s="4">
        <v>2016</v>
      </c>
      <c r="B66" s="8" t="s">
        <v>182</v>
      </c>
      <c r="C66" s="4">
        <v>1</v>
      </c>
      <c r="D66" s="9" t="s">
        <v>183</v>
      </c>
      <c r="E66" s="9" t="s">
        <v>190</v>
      </c>
      <c r="F66" s="11" t="s">
        <v>52</v>
      </c>
      <c r="G66" s="9" t="s">
        <v>195</v>
      </c>
      <c r="H66" s="9" t="s">
        <v>196</v>
      </c>
      <c r="I66" s="8" t="s">
        <v>35</v>
      </c>
      <c r="J66" s="8" t="s">
        <v>197</v>
      </c>
      <c r="K66" s="4">
        <v>1</v>
      </c>
      <c r="L66" s="22">
        <v>42795</v>
      </c>
      <c r="M66" s="22">
        <v>43100</v>
      </c>
      <c r="N66" s="4">
        <v>1</v>
      </c>
      <c r="O66" s="5">
        <f t="shared" si="2"/>
        <v>1</v>
      </c>
      <c r="P66" s="277"/>
      <c r="Q66" s="277"/>
      <c r="R66" s="19" t="s">
        <v>198</v>
      </c>
      <c r="S66" s="20" t="s">
        <v>189</v>
      </c>
      <c r="T66" s="9" t="s">
        <v>30</v>
      </c>
      <c r="U66" s="45"/>
      <c r="V66" s="36" t="s">
        <v>1174</v>
      </c>
      <c r="W66" s="38" t="s">
        <v>1170</v>
      </c>
    </row>
    <row r="67" spans="1:23" ht="191.25" x14ac:dyDescent="0.2">
      <c r="A67" s="4">
        <v>2016</v>
      </c>
      <c r="B67" s="8" t="s">
        <v>182</v>
      </c>
      <c r="C67" s="4">
        <v>2</v>
      </c>
      <c r="D67" s="9" t="s">
        <v>199</v>
      </c>
      <c r="E67" s="9" t="s">
        <v>200</v>
      </c>
      <c r="F67" s="11" t="s">
        <v>185</v>
      </c>
      <c r="G67" s="9" t="s">
        <v>201</v>
      </c>
      <c r="H67" s="9" t="s">
        <v>192</v>
      </c>
      <c r="I67" s="8" t="s">
        <v>44</v>
      </c>
      <c r="J67" s="8" t="s">
        <v>193</v>
      </c>
      <c r="K67" s="4">
        <v>1</v>
      </c>
      <c r="L67" s="22">
        <v>42795</v>
      </c>
      <c r="M67" s="22">
        <v>43100</v>
      </c>
      <c r="N67" s="4">
        <v>1</v>
      </c>
      <c r="O67" s="5">
        <f t="shared" si="2"/>
        <v>1</v>
      </c>
      <c r="P67" s="277">
        <f>AVERAGE(O67:O69)</f>
        <v>1</v>
      </c>
      <c r="Q67" s="277" t="s">
        <v>27</v>
      </c>
      <c r="R67" s="9" t="s">
        <v>194</v>
      </c>
      <c r="S67" s="9" t="s">
        <v>202</v>
      </c>
      <c r="T67" s="9" t="s">
        <v>30</v>
      </c>
      <c r="U67" s="45"/>
      <c r="V67" s="36" t="s">
        <v>1174</v>
      </c>
      <c r="W67" s="38" t="s">
        <v>1170</v>
      </c>
    </row>
    <row r="68" spans="1:23" ht="157.5" x14ac:dyDescent="0.2">
      <c r="A68" s="4">
        <v>2016</v>
      </c>
      <c r="B68" s="8" t="s">
        <v>182</v>
      </c>
      <c r="C68" s="4">
        <v>2</v>
      </c>
      <c r="D68" s="9" t="s">
        <v>203</v>
      </c>
      <c r="E68" s="9" t="s">
        <v>200</v>
      </c>
      <c r="F68" s="11" t="s">
        <v>48</v>
      </c>
      <c r="G68" s="9" t="s">
        <v>204</v>
      </c>
      <c r="H68" s="9" t="s">
        <v>205</v>
      </c>
      <c r="I68" s="8" t="s">
        <v>35</v>
      </c>
      <c r="J68" s="8" t="s">
        <v>206</v>
      </c>
      <c r="K68" s="4">
        <v>1</v>
      </c>
      <c r="L68" s="22">
        <v>42795</v>
      </c>
      <c r="M68" s="22">
        <v>43100</v>
      </c>
      <c r="N68" s="4">
        <v>1</v>
      </c>
      <c r="O68" s="5">
        <f t="shared" si="2"/>
        <v>1</v>
      </c>
      <c r="P68" s="277"/>
      <c r="Q68" s="277"/>
      <c r="R68" s="20" t="s">
        <v>207</v>
      </c>
      <c r="S68" s="20" t="s">
        <v>202</v>
      </c>
      <c r="T68" s="9" t="s">
        <v>30</v>
      </c>
      <c r="U68" s="45"/>
      <c r="V68" s="36" t="s">
        <v>1174</v>
      </c>
      <c r="W68" s="38" t="s">
        <v>1170</v>
      </c>
    </row>
    <row r="69" spans="1:23" ht="157.5" x14ac:dyDescent="0.2">
      <c r="A69" s="4">
        <v>2016</v>
      </c>
      <c r="B69" s="8" t="s">
        <v>182</v>
      </c>
      <c r="C69" s="4">
        <v>2</v>
      </c>
      <c r="D69" s="9" t="s">
        <v>203</v>
      </c>
      <c r="E69" s="9" t="s">
        <v>200</v>
      </c>
      <c r="F69" s="11" t="s">
        <v>52</v>
      </c>
      <c r="G69" s="9" t="s">
        <v>195</v>
      </c>
      <c r="H69" s="9" t="s">
        <v>196</v>
      </c>
      <c r="I69" s="8" t="s">
        <v>35</v>
      </c>
      <c r="J69" s="8" t="s">
        <v>197</v>
      </c>
      <c r="K69" s="4">
        <v>1</v>
      </c>
      <c r="L69" s="22">
        <v>42795</v>
      </c>
      <c r="M69" s="22">
        <v>43100</v>
      </c>
      <c r="N69" s="4">
        <v>1</v>
      </c>
      <c r="O69" s="5">
        <f t="shared" si="2"/>
        <v>1</v>
      </c>
      <c r="P69" s="277"/>
      <c r="Q69" s="277"/>
      <c r="R69" s="19" t="s">
        <v>198</v>
      </c>
      <c r="S69" s="19" t="s">
        <v>202</v>
      </c>
      <c r="T69" s="9" t="s">
        <v>30</v>
      </c>
      <c r="U69" s="45"/>
      <c r="V69" s="36" t="s">
        <v>1174</v>
      </c>
      <c r="W69" s="38" t="s">
        <v>1170</v>
      </c>
    </row>
    <row r="70" spans="1:23" ht="258.75" x14ac:dyDescent="0.2">
      <c r="A70" s="4">
        <v>2016</v>
      </c>
      <c r="B70" s="8" t="s">
        <v>182</v>
      </c>
      <c r="C70" s="4">
        <v>3</v>
      </c>
      <c r="D70" s="9" t="s">
        <v>208</v>
      </c>
      <c r="E70" s="9" t="s">
        <v>209</v>
      </c>
      <c r="F70" s="11" t="s">
        <v>59</v>
      </c>
      <c r="G70" s="9" t="s">
        <v>210</v>
      </c>
      <c r="H70" s="9" t="s">
        <v>211</v>
      </c>
      <c r="I70" s="8" t="s">
        <v>44</v>
      </c>
      <c r="J70" s="8" t="s">
        <v>36</v>
      </c>
      <c r="K70" s="4">
        <v>1</v>
      </c>
      <c r="L70" s="22">
        <v>42795</v>
      </c>
      <c r="M70" s="22">
        <v>43070</v>
      </c>
      <c r="N70" s="4">
        <v>1</v>
      </c>
      <c r="O70" s="5">
        <f t="shared" si="2"/>
        <v>1</v>
      </c>
      <c r="P70" s="277">
        <f>AVERAGE(O70:O71)</f>
        <v>1</v>
      </c>
      <c r="Q70" s="277" t="s">
        <v>27</v>
      </c>
      <c r="R70" s="9" t="s">
        <v>142</v>
      </c>
      <c r="S70" s="9" t="s">
        <v>212</v>
      </c>
      <c r="T70" s="9" t="s">
        <v>30</v>
      </c>
      <c r="U70" s="45"/>
      <c r="V70" s="36" t="s">
        <v>1174</v>
      </c>
      <c r="W70" s="38" t="s">
        <v>1170</v>
      </c>
    </row>
    <row r="71" spans="1:23" ht="258.75" x14ac:dyDescent="0.2">
      <c r="A71" s="4">
        <v>2016</v>
      </c>
      <c r="B71" s="8" t="s">
        <v>182</v>
      </c>
      <c r="C71" s="4">
        <v>3</v>
      </c>
      <c r="D71" s="9" t="s">
        <v>213</v>
      </c>
      <c r="E71" s="9" t="s">
        <v>209</v>
      </c>
      <c r="F71" s="11" t="s">
        <v>68</v>
      </c>
      <c r="G71" s="9" t="s">
        <v>201</v>
      </c>
      <c r="H71" s="9" t="s">
        <v>214</v>
      </c>
      <c r="I71" s="8" t="s">
        <v>44</v>
      </c>
      <c r="J71" s="8" t="s">
        <v>193</v>
      </c>
      <c r="K71" s="4">
        <v>1</v>
      </c>
      <c r="L71" s="22">
        <v>42795</v>
      </c>
      <c r="M71" s="22">
        <v>43100</v>
      </c>
      <c r="N71" s="4">
        <v>1</v>
      </c>
      <c r="O71" s="5">
        <f t="shared" si="2"/>
        <v>1</v>
      </c>
      <c r="P71" s="277"/>
      <c r="Q71" s="277"/>
      <c r="R71" s="9" t="s">
        <v>194</v>
      </c>
      <c r="S71" s="9" t="s">
        <v>215</v>
      </c>
      <c r="T71" s="9" t="s">
        <v>30</v>
      </c>
      <c r="U71" s="45"/>
      <c r="V71" s="36" t="s">
        <v>1174</v>
      </c>
      <c r="W71" s="38" t="s">
        <v>1170</v>
      </c>
    </row>
    <row r="72" spans="1:23" ht="135" x14ac:dyDescent="0.2">
      <c r="A72" s="4">
        <v>2016</v>
      </c>
      <c r="B72" s="8" t="s">
        <v>182</v>
      </c>
      <c r="C72" s="4">
        <v>4</v>
      </c>
      <c r="D72" s="9" t="s">
        <v>216</v>
      </c>
      <c r="E72" s="9" t="s">
        <v>217</v>
      </c>
      <c r="F72" s="11" t="s">
        <v>185</v>
      </c>
      <c r="G72" s="9" t="s">
        <v>218</v>
      </c>
      <c r="H72" s="9" t="s">
        <v>90</v>
      </c>
      <c r="I72" s="8" t="s">
        <v>44</v>
      </c>
      <c r="J72" s="8" t="s">
        <v>55</v>
      </c>
      <c r="K72" s="4">
        <v>2</v>
      </c>
      <c r="L72" s="22">
        <v>42795</v>
      </c>
      <c r="M72" s="22">
        <v>42916</v>
      </c>
      <c r="N72" s="4">
        <v>2</v>
      </c>
      <c r="O72" s="5">
        <f t="shared" si="2"/>
        <v>1</v>
      </c>
      <c r="P72" s="277">
        <f>AVERAGE(O72:O74)</f>
        <v>1</v>
      </c>
      <c r="Q72" s="277" t="s">
        <v>27</v>
      </c>
      <c r="R72" s="9" t="s">
        <v>219</v>
      </c>
      <c r="S72" s="9" t="s">
        <v>220</v>
      </c>
      <c r="T72" s="9" t="s">
        <v>30</v>
      </c>
      <c r="U72" s="45"/>
      <c r="V72" s="36" t="s">
        <v>1174</v>
      </c>
      <c r="W72" s="38" t="s">
        <v>1170</v>
      </c>
    </row>
    <row r="73" spans="1:23" ht="135" x14ac:dyDescent="0.2">
      <c r="A73" s="4">
        <v>2016</v>
      </c>
      <c r="B73" s="8" t="s">
        <v>182</v>
      </c>
      <c r="C73" s="4">
        <v>4</v>
      </c>
      <c r="D73" s="9" t="s">
        <v>221</v>
      </c>
      <c r="E73" s="9" t="s">
        <v>217</v>
      </c>
      <c r="F73" s="11" t="s">
        <v>48</v>
      </c>
      <c r="G73" s="9" t="s">
        <v>204</v>
      </c>
      <c r="H73" s="9" t="s">
        <v>205</v>
      </c>
      <c r="I73" s="8" t="s">
        <v>35</v>
      </c>
      <c r="J73" s="8" t="s">
        <v>206</v>
      </c>
      <c r="K73" s="4">
        <v>1</v>
      </c>
      <c r="L73" s="22">
        <v>42795</v>
      </c>
      <c r="M73" s="22">
        <v>43100</v>
      </c>
      <c r="N73" s="4">
        <v>1</v>
      </c>
      <c r="O73" s="5">
        <f t="shared" si="2"/>
        <v>1</v>
      </c>
      <c r="P73" s="277"/>
      <c r="Q73" s="277"/>
      <c r="R73" s="20" t="s">
        <v>207</v>
      </c>
      <c r="S73" s="20" t="s">
        <v>220</v>
      </c>
      <c r="T73" s="9" t="s">
        <v>30</v>
      </c>
      <c r="U73" s="45"/>
      <c r="V73" s="36" t="s">
        <v>1174</v>
      </c>
      <c r="W73" s="38" t="s">
        <v>1170</v>
      </c>
    </row>
    <row r="74" spans="1:23" ht="135" x14ac:dyDescent="0.2">
      <c r="A74" s="4">
        <v>2016</v>
      </c>
      <c r="B74" s="8" t="s">
        <v>182</v>
      </c>
      <c r="C74" s="4">
        <v>4</v>
      </c>
      <c r="D74" s="9" t="s">
        <v>216</v>
      </c>
      <c r="E74" s="9" t="s">
        <v>217</v>
      </c>
      <c r="F74" s="11" t="s">
        <v>52</v>
      </c>
      <c r="G74" s="9" t="s">
        <v>222</v>
      </c>
      <c r="H74" s="9" t="s">
        <v>223</v>
      </c>
      <c r="I74" s="8" t="s">
        <v>35</v>
      </c>
      <c r="J74" s="8" t="s">
        <v>224</v>
      </c>
      <c r="K74" s="4">
        <v>1</v>
      </c>
      <c r="L74" s="22">
        <v>42795</v>
      </c>
      <c r="M74" s="22">
        <v>43100</v>
      </c>
      <c r="N74" s="4">
        <v>1</v>
      </c>
      <c r="O74" s="5">
        <f t="shared" si="2"/>
        <v>1</v>
      </c>
      <c r="P74" s="277"/>
      <c r="Q74" s="277"/>
      <c r="R74" s="25" t="s">
        <v>225</v>
      </c>
      <c r="S74" s="20" t="s">
        <v>220</v>
      </c>
      <c r="T74" s="9" t="s">
        <v>30</v>
      </c>
      <c r="U74" s="45"/>
      <c r="V74" s="36" t="s">
        <v>1174</v>
      </c>
      <c r="W74" s="38" t="s">
        <v>1170</v>
      </c>
    </row>
    <row r="75" spans="1:23" ht="191.25" x14ac:dyDescent="0.2">
      <c r="A75" s="4">
        <v>2016</v>
      </c>
      <c r="B75" s="8" t="s">
        <v>182</v>
      </c>
      <c r="C75" s="4">
        <v>5</v>
      </c>
      <c r="D75" s="9" t="s">
        <v>226</v>
      </c>
      <c r="E75" s="9" t="s">
        <v>227</v>
      </c>
      <c r="F75" s="11" t="s">
        <v>59</v>
      </c>
      <c r="G75" s="9" t="s">
        <v>201</v>
      </c>
      <c r="H75" s="9" t="s">
        <v>192</v>
      </c>
      <c r="I75" s="8" t="s">
        <v>44</v>
      </c>
      <c r="J75" s="8" t="s">
        <v>193</v>
      </c>
      <c r="K75" s="4">
        <v>1</v>
      </c>
      <c r="L75" s="22">
        <v>42795</v>
      </c>
      <c r="M75" s="22">
        <v>43100</v>
      </c>
      <c r="N75" s="4">
        <v>1</v>
      </c>
      <c r="O75" s="5">
        <f t="shared" si="2"/>
        <v>1</v>
      </c>
      <c r="P75" s="277">
        <f>AVERAGE(O75:O76)</f>
        <v>1</v>
      </c>
      <c r="Q75" s="277" t="s">
        <v>27</v>
      </c>
      <c r="R75" s="9" t="s">
        <v>194</v>
      </c>
      <c r="S75" s="9" t="s">
        <v>228</v>
      </c>
      <c r="T75" s="9" t="s">
        <v>30</v>
      </c>
      <c r="U75" s="45"/>
      <c r="V75" s="36" t="s">
        <v>1174</v>
      </c>
      <c r="W75" s="38" t="s">
        <v>1170</v>
      </c>
    </row>
    <row r="76" spans="1:23" ht="168.75" x14ac:dyDescent="0.2">
      <c r="A76" s="4">
        <v>2016</v>
      </c>
      <c r="B76" s="8" t="s">
        <v>182</v>
      </c>
      <c r="C76" s="4">
        <v>5</v>
      </c>
      <c r="D76" s="9" t="s">
        <v>226</v>
      </c>
      <c r="E76" s="9" t="s">
        <v>229</v>
      </c>
      <c r="F76" s="11" t="s">
        <v>68</v>
      </c>
      <c r="G76" s="9" t="s">
        <v>230</v>
      </c>
      <c r="H76" s="9" t="s">
        <v>231</v>
      </c>
      <c r="I76" s="8" t="s">
        <v>44</v>
      </c>
      <c r="J76" s="8" t="s">
        <v>232</v>
      </c>
      <c r="K76" s="4">
        <v>1</v>
      </c>
      <c r="L76" s="22">
        <v>42795</v>
      </c>
      <c r="M76" s="22">
        <v>43070</v>
      </c>
      <c r="N76" s="4">
        <v>1</v>
      </c>
      <c r="O76" s="5">
        <f t="shared" si="2"/>
        <v>1</v>
      </c>
      <c r="P76" s="277"/>
      <c r="Q76" s="277"/>
      <c r="R76" s="9" t="s">
        <v>233</v>
      </c>
      <c r="S76" s="9" t="s">
        <v>228</v>
      </c>
      <c r="T76" s="9" t="s">
        <v>30</v>
      </c>
      <c r="U76" s="45"/>
      <c r="V76" s="36" t="s">
        <v>1174</v>
      </c>
      <c r="W76" s="38" t="s">
        <v>1170</v>
      </c>
    </row>
    <row r="77" spans="1:23" ht="157.5" x14ac:dyDescent="0.2">
      <c r="A77" s="4">
        <v>2016</v>
      </c>
      <c r="B77" s="8" t="s">
        <v>182</v>
      </c>
      <c r="C77" s="4">
        <v>6</v>
      </c>
      <c r="D77" s="9" t="s">
        <v>234</v>
      </c>
      <c r="E77" s="9" t="s">
        <v>235</v>
      </c>
      <c r="F77" s="11" t="s">
        <v>59</v>
      </c>
      <c r="G77" s="9" t="s">
        <v>218</v>
      </c>
      <c r="H77" s="9" t="s">
        <v>90</v>
      </c>
      <c r="I77" s="8" t="s">
        <v>44</v>
      </c>
      <c r="J77" s="8" t="s">
        <v>55</v>
      </c>
      <c r="K77" s="4">
        <v>2</v>
      </c>
      <c r="L77" s="22">
        <v>42795</v>
      </c>
      <c r="M77" s="22">
        <v>42916</v>
      </c>
      <c r="N77" s="4">
        <v>2</v>
      </c>
      <c r="O77" s="5">
        <f t="shared" si="2"/>
        <v>1</v>
      </c>
      <c r="P77" s="277">
        <f>AVERAGE(O77:O78)</f>
        <v>1</v>
      </c>
      <c r="Q77" s="277" t="s">
        <v>27</v>
      </c>
      <c r="R77" s="9" t="s">
        <v>219</v>
      </c>
      <c r="S77" s="9" t="s">
        <v>236</v>
      </c>
      <c r="T77" s="9" t="s">
        <v>30</v>
      </c>
      <c r="U77" s="45"/>
      <c r="V77" s="36" t="s">
        <v>1174</v>
      </c>
      <c r="W77" s="38" t="s">
        <v>1170</v>
      </c>
    </row>
    <row r="78" spans="1:23" ht="157.5" x14ac:dyDescent="0.2">
      <c r="A78" s="4">
        <v>2016</v>
      </c>
      <c r="B78" s="8" t="s">
        <v>182</v>
      </c>
      <c r="C78" s="4">
        <v>6</v>
      </c>
      <c r="D78" s="9" t="s">
        <v>234</v>
      </c>
      <c r="E78" s="9" t="s">
        <v>235</v>
      </c>
      <c r="F78" s="11" t="s">
        <v>68</v>
      </c>
      <c r="G78" s="9" t="s">
        <v>204</v>
      </c>
      <c r="H78" s="9" t="s">
        <v>205</v>
      </c>
      <c r="I78" s="8" t="s">
        <v>35</v>
      </c>
      <c r="J78" s="8" t="s">
        <v>206</v>
      </c>
      <c r="K78" s="4">
        <v>1</v>
      </c>
      <c r="L78" s="22">
        <v>42795</v>
      </c>
      <c r="M78" s="22">
        <v>43100</v>
      </c>
      <c r="N78" s="4">
        <v>1</v>
      </c>
      <c r="O78" s="5">
        <f t="shared" si="2"/>
        <v>1</v>
      </c>
      <c r="P78" s="277"/>
      <c r="Q78" s="277"/>
      <c r="R78" s="20" t="s">
        <v>207</v>
      </c>
      <c r="S78" s="19" t="s">
        <v>236</v>
      </c>
      <c r="T78" s="9" t="s">
        <v>30</v>
      </c>
      <c r="U78" s="45"/>
      <c r="V78" s="36" t="s">
        <v>1174</v>
      </c>
      <c r="W78" s="38" t="s">
        <v>1170</v>
      </c>
    </row>
    <row r="79" spans="1:23" ht="191.25" x14ac:dyDescent="0.2">
      <c r="A79" s="4">
        <v>2016</v>
      </c>
      <c r="B79" s="8" t="s">
        <v>182</v>
      </c>
      <c r="C79" s="4">
        <v>7</v>
      </c>
      <c r="D79" s="9" t="s">
        <v>237</v>
      </c>
      <c r="E79" s="9" t="s">
        <v>238</v>
      </c>
      <c r="F79" s="11" t="s">
        <v>59</v>
      </c>
      <c r="G79" s="9" t="s">
        <v>201</v>
      </c>
      <c r="H79" s="9" t="s">
        <v>192</v>
      </c>
      <c r="I79" s="8" t="s">
        <v>44</v>
      </c>
      <c r="J79" s="8" t="s">
        <v>193</v>
      </c>
      <c r="K79" s="4">
        <v>1</v>
      </c>
      <c r="L79" s="22">
        <v>42795</v>
      </c>
      <c r="M79" s="22">
        <v>43100</v>
      </c>
      <c r="N79" s="4">
        <v>1</v>
      </c>
      <c r="O79" s="5">
        <f t="shared" si="2"/>
        <v>1</v>
      </c>
      <c r="P79" s="277">
        <f>AVERAGE(O79:O80)</f>
        <v>1</v>
      </c>
      <c r="Q79" s="277" t="s">
        <v>27</v>
      </c>
      <c r="R79" s="9" t="s">
        <v>194</v>
      </c>
      <c r="S79" s="9" t="s">
        <v>239</v>
      </c>
      <c r="T79" s="9" t="s">
        <v>30</v>
      </c>
      <c r="U79" s="45"/>
      <c r="V79" s="36" t="s">
        <v>1174</v>
      </c>
      <c r="W79" s="38" t="s">
        <v>1170</v>
      </c>
    </row>
    <row r="80" spans="1:23" ht="146.25" x14ac:dyDescent="0.2">
      <c r="A80" s="4">
        <v>2016</v>
      </c>
      <c r="B80" s="8" t="s">
        <v>182</v>
      </c>
      <c r="C80" s="4">
        <v>7</v>
      </c>
      <c r="D80" s="9" t="s">
        <v>237</v>
      </c>
      <c r="E80" s="9" t="s">
        <v>238</v>
      </c>
      <c r="F80" s="11" t="s">
        <v>68</v>
      </c>
      <c r="G80" s="9" t="s">
        <v>204</v>
      </c>
      <c r="H80" s="9" t="s">
        <v>205</v>
      </c>
      <c r="I80" s="8" t="s">
        <v>35</v>
      </c>
      <c r="J80" s="8" t="s">
        <v>206</v>
      </c>
      <c r="K80" s="4">
        <v>1</v>
      </c>
      <c r="L80" s="22">
        <v>42795</v>
      </c>
      <c r="M80" s="22">
        <v>43100</v>
      </c>
      <c r="N80" s="4">
        <v>1</v>
      </c>
      <c r="O80" s="5">
        <f t="shared" si="2"/>
        <v>1</v>
      </c>
      <c r="P80" s="277"/>
      <c r="Q80" s="277"/>
      <c r="R80" s="20" t="s">
        <v>207</v>
      </c>
      <c r="S80" s="19" t="s">
        <v>239</v>
      </c>
      <c r="T80" s="9" t="s">
        <v>30</v>
      </c>
      <c r="U80" s="45"/>
      <c r="V80" s="36" t="s">
        <v>1174</v>
      </c>
      <c r="W80" s="38" t="s">
        <v>1170</v>
      </c>
    </row>
    <row r="81" spans="1:23" ht="191.25" x14ac:dyDescent="0.2">
      <c r="A81" s="4">
        <v>2016</v>
      </c>
      <c r="B81" s="8" t="s">
        <v>182</v>
      </c>
      <c r="C81" s="4">
        <v>8</v>
      </c>
      <c r="D81" s="9" t="s">
        <v>240</v>
      </c>
      <c r="E81" s="9" t="s">
        <v>241</v>
      </c>
      <c r="F81" s="11" t="s">
        <v>59</v>
      </c>
      <c r="G81" s="9" t="s">
        <v>201</v>
      </c>
      <c r="H81" s="9" t="s">
        <v>192</v>
      </c>
      <c r="I81" s="8" t="s">
        <v>44</v>
      </c>
      <c r="J81" s="8" t="s">
        <v>193</v>
      </c>
      <c r="K81" s="4">
        <v>1</v>
      </c>
      <c r="L81" s="22">
        <v>42795</v>
      </c>
      <c r="M81" s="22">
        <v>43100</v>
      </c>
      <c r="N81" s="4">
        <v>1</v>
      </c>
      <c r="O81" s="5">
        <f t="shared" si="2"/>
        <v>1</v>
      </c>
      <c r="P81" s="277">
        <f>AVERAGE(O81:O82)</f>
        <v>1</v>
      </c>
      <c r="Q81" s="277" t="s">
        <v>27</v>
      </c>
      <c r="R81" s="9" t="s">
        <v>194</v>
      </c>
      <c r="S81" s="9" t="s">
        <v>239</v>
      </c>
      <c r="T81" s="9" t="s">
        <v>30</v>
      </c>
      <c r="U81" s="45"/>
      <c r="V81" s="36" t="s">
        <v>1174</v>
      </c>
      <c r="W81" s="38" t="s">
        <v>1170</v>
      </c>
    </row>
    <row r="82" spans="1:23" ht="146.25" x14ac:dyDescent="0.2">
      <c r="A82" s="4">
        <v>2016</v>
      </c>
      <c r="B82" s="8" t="s">
        <v>182</v>
      </c>
      <c r="C82" s="4">
        <v>8</v>
      </c>
      <c r="D82" s="9" t="s">
        <v>240</v>
      </c>
      <c r="E82" s="9" t="s">
        <v>241</v>
      </c>
      <c r="F82" s="11" t="s">
        <v>68</v>
      </c>
      <c r="G82" s="9" t="s">
        <v>204</v>
      </c>
      <c r="H82" s="9" t="s">
        <v>205</v>
      </c>
      <c r="I82" s="8" t="s">
        <v>35</v>
      </c>
      <c r="J82" s="8" t="s">
        <v>206</v>
      </c>
      <c r="K82" s="4">
        <v>1</v>
      </c>
      <c r="L82" s="22">
        <v>42795</v>
      </c>
      <c r="M82" s="22">
        <v>43100</v>
      </c>
      <c r="N82" s="4">
        <v>1</v>
      </c>
      <c r="O82" s="5">
        <f t="shared" si="2"/>
        <v>1</v>
      </c>
      <c r="P82" s="277"/>
      <c r="Q82" s="277"/>
      <c r="R82" s="20" t="s">
        <v>207</v>
      </c>
      <c r="S82" s="19" t="s">
        <v>239</v>
      </c>
      <c r="T82" s="9" t="s">
        <v>30</v>
      </c>
      <c r="U82" s="45"/>
      <c r="V82" s="36" t="s">
        <v>1174</v>
      </c>
      <c r="W82" s="38" t="s">
        <v>1170</v>
      </c>
    </row>
    <row r="83" spans="1:23" ht="258.75" x14ac:dyDescent="0.2">
      <c r="A83" s="4">
        <v>2016</v>
      </c>
      <c r="B83" s="8" t="s">
        <v>182</v>
      </c>
      <c r="C83" s="4">
        <v>9</v>
      </c>
      <c r="D83" s="9" t="s">
        <v>242</v>
      </c>
      <c r="E83" s="9" t="s">
        <v>243</v>
      </c>
      <c r="F83" s="11" t="s">
        <v>59</v>
      </c>
      <c r="G83" s="9" t="s">
        <v>140</v>
      </c>
      <c r="H83" s="9" t="s">
        <v>244</v>
      </c>
      <c r="I83" s="8" t="s">
        <v>44</v>
      </c>
      <c r="J83" s="8" t="s">
        <v>36</v>
      </c>
      <c r="K83" s="4">
        <v>1</v>
      </c>
      <c r="L83" s="22">
        <v>42795</v>
      </c>
      <c r="M83" s="22">
        <v>43070</v>
      </c>
      <c r="N83" s="4">
        <v>1</v>
      </c>
      <c r="O83" s="5">
        <f t="shared" si="2"/>
        <v>1</v>
      </c>
      <c r="P83" s="277">
        <f>AVERAGE(O83:O84)</f>
        <v>1</v>
      </c>
      <c r="Q83" s="277" t="s">
        <v>27</v>
      </c>
      <c r="R83" s="9" t="s">
        <v>142</v>
      </c>
      <c r="S83" s="9" t="s">
        <v>1027</v>
      </c>
      <c r="T83" s="9" t="s">
        <v>30</v>
      </c>
      <c r="U83" s="45"/>
      <c r="V83" s="36" t="s">
        <v>1174</v>
      </c>
      <c r="W83" s="38" t="s">
        <v>1170</v>
      </c>
    </row>
    <row r="84" spans="1:23" ht="258.75" x14ac:dyDescent="0.2">
      <c r="A84" s="4">
        <v>2016</v>
      </c>
      <c r="B84" s="8" t="s">
        <v>182</v>
      </c>
      <c r="C84" s="4">
        <v>9</v>
      </c>
      <c r="D84" s="9" t="s">
        <v>242</v>
      </c>
      <c r="E84" s="9" t="s">
        <v>243</v>
      </c>
      <c r="F84" s="11" t="s">
        <v>68</v>
      </c>
      <c r="G84" s="9" t="s">
        <v>201</v>
      </c>
      <c r="H84" s="9" t="s">
        <v>245</v>
      </c>
      <c r="I84" s="8" t="s">
        <v>44</v>
      </c>
      <c r="J84" s="8" t="s">
        <v>193</v>
      </c>
      <c r="K84" s="4">
        <v>1</v>
      </c>
      <c r="L84" s="22">
        <v>42795</v>
      </c>
      <c r="M84" s="22">
        <v>43100</v>
      </c>
      <c r="N84" s="4">
        <v>1</v>
      </c>
      <c r="O84" s="5">
        <f t="shared" si="2"/>
        <v>1</v>
      </c>
      <c r="P84" s="277"/>
      <c r="Q84" s="277"/>
      <c r="R84" s="9" t="s">
        <v>194</v>
      </c>
      <c r="S84" s="9" t="s">
        <v>1027</v>
      </c>
      <c r="T84" s="9" t="s">
        <v>30</v>
      </c>
      <c r="U84" s="45"/>
      <c r="V84" s="36" t="s">
        <v>1174</v>
      </c>
      <c r="W84" s="38" t="s">
        <v>1170</v>
      </c>
    </row>
    <row r="85" spans="1:23" ht="258.75" x14ac:dyDescent="0.2">
      <c r="A85" s="4">
        <v>2016</v>
      </c>
      <c r="B85" s="8" t="s">
        <v>182</v>
      </c>
      <c r="C85" s="4">
        <v>10</v>
      </c>
      <c r="D85" s="9" t="s">
        <v>246</v>
      </c>
      <c r="E85" s="9" t="s">
        <v>247</v>
      </c>
      <c r="F85" s="8">
        <v>1</v>
      </c>
      <c r="G85" s="9" t="s">
        <v>201</v>
      </c>
      <c r="H85" s="9" t="s">
        <v>245</v>
      </c>
      <c r="I85" s="8" t="s">
        <v>44</v>
      </c>
      <c r="J85" s="8" t="s">
        <v>193</v>
      </c>
      <c r="K85" s="4">
        <v>1</v>
      </c>
      <c r="L85" s="22">
        <v>42795</v>
      </c>
      <c r="M85" s="22">
        <v>43100</v>
      </c>
      <c r="N85" s="4">
        <v>1</v>
      </c>
      <c r="O85" s="5">
        <f t="shared" si="2"/>
        <v>1</v>
      </c>
      <c r="P85" s="5">
        <f>+O85</f>
        <v>1</v>
      </c>
      <c r="Q85" s="5" t="s">
        <v>27</v>
      </c>
      <c r="R85" s="9" t="s">
        <v>194</v>
      </c>
      <c r="S85" s="9" t="s">
        <v>248</v>
      </c>
      <c r="T85" s="9" t="s">
        <v>30</v>
      </c>
      <c r="U85" s="45"/>
      <c r="V85" s="36" t="s">
        <v>1174</v>
      </c>
      <c r="W85" s="38" t="s">
        <v>1170</v>
      </c>
    </row>
    <row r="86" spans="1:23" ht="112.5" x14ac:dyDescent="0.2">
      <c r="A86" s="4">
        <v>2016</v>
      </c>
      <c r="B86" s="8" t="s">
        <v>182</v>
      </c>
      <c r="C86" s="4">
        <v>11</v>
      </c>
      <c r="D86" s="9" t="s">
        <v>249</v>
      </c>
      <c r="E86" s="9" t="s">
        <v>250</v>
      </c>
      <c r="F86" s="8">
        <v>1</v>
      </c>
      <c r="G86" s="9" t="s">
        <v>251</v>
      </c>
      <c r="H86" s="9" t="s">
        <v>252</v>
      </c>
      <c r="I86" s="8" t="s">
        <v>44</v>
      </c>
      <c r="J86" s="8" t="s">
        <v>36</v>
      </c>
      <c r="K86" s="4">
        <v>1</v>
      </c>
      <c r="L86" s="22">
        <v>42795</v>
      </c>
      <c r="M86" s="22">
        <v>43100</v>
      </c>
      <c r="N86" s="4">
        <v>1</v>
      </c>
      <c r="O86" s="5">
        <f t="shared" si="2"/>
        <v>1</v>
      </c>
      <c r="P86" s="5">
        <f>+O86</f>
        <v>1</v>
      </c>
      <c r="Q86" s="5" t="s">
        <v>27</v>
      </c>
      <c r="R86" s="21" t="s">
        <v>253</v>
      </c>
      <c r="S86" s="24" t="s">
        <v>254</v>
      </c>
      <c r="T86" s="9" t="s">
        <v>30</v>
      </c>
      <c r="U86" s="45"/>
      <c r="V86" s="36" t="s">
        <v>1174</v>
      </c>
      <c r="W86" s="38" t="s">
        <v>1170</v>
      </c>
    </row>
    <row r="87" spans="1:23" ht="112.5" x14ac:dyDescent="0.2">
      <c r="A87" s="4">
        <v>2016</v>
      </c>
      <c r="B87" s="8" t="s">
        <v>182</v>
      </c>
      <c r="C87" s="4">
        <v>12</v>
      </c>
      <c r="D87" s="9" t="s">
        <v>255</v>
      </c>
      <c r="E87" s="9" t="s">
        <v>256</v>
      </c>
      <c r="F87" s="8">
        <v>1</v>
      </c>
      <c r="G87" s="9" t="s">
        <v>251</v>
      </c>
      <c r="H87" s="9" t="s">
        <v>252</v>
      </c>
      <c r="I87" s="8" t="s">
        <v>44</v>
      </c>
      <c r="J87" s="8" t="s">
        <v>36</v>
      </c>
      <c r="K87" s="4">
        <v>1</v>
      </c>
      <c r="L87" s="22">
        <v>42795</v>
      </c>
      <c r="M87" s="22">
        <v>43100</v>
      </c>
      <c r="N87" s="4">
        <v>1</v>
      </c>
      <c r="O87" s="5">
        <f t="shared" si="2"/>
        <v>1</v>
      </c>
      <c r="P87" s="5">
        <f>+O87</f>
        <v>1</v>
      </c>
      <c r="Q87" s="5" t="s">
        <v>27</v>
      </c>
      <c r="R87" s="21" t="s">
        <v>257</v>
      </c>
      <c r="S87" s="24" t="s">
        <v>258</v>
      </c>
      <c r="T87" s="9" t="s">
        <v>30</v>
      </c>
      <c r="U87" s="45"/>
      <c r="V87" s="36" t="s">
        <v>1174</v>
      </c>
      <c r="W87" s="38" t="s">
        <v>1170</v>
      </c>
    </row>
    <row r="88" spans="1:23" ht="258.75" x14ac:dyDescent="0.2">
      <c r="A88" s="4">
        <v>2016</v>
      </c>
      <c r="B88" s="8" t="s">
        <v>182</v>
      </c>
      <c r="C88" s="4">
        <v>13</v>
      </c>
      <c r="D88" s="9" t="s">
        <v>259</v>
      </c>
      <c r="E88" s="9" t="s">
        <v>260</v>
      </c>
      <c r="F88" s="8">
        <v>1</v>
      </c>
      <c r="G88" s="9" t="s">
        <v>201</v>
      </c>
      <c r="H88" s="9" t="s">
        <v>245</v>
      </c>
      <c r="I88" s="8" t="s">
        <v>44</v>
      </c>
      <c r="J88" s="8" t="s">
        <v>193</v>
      </c>
      <c r="K88" s="4">
        <v>1</v>
      </c>
      <c r="L88" s="22">
        <v>42795</v>
      </c>
      <c r="M88" s="22">
        <v>43100</v>
      </c>
      <c r="N88" s="4">
        <v>1</v>
      </c>
      <c r="O88" s="5">
        <f t="shared" si="2"/>
        <v>1</v>
      </c>
      <c r="P88" s="5">
        <f>+O88</f>
        <v>1</v>
      </c>
      <c r="Q88" s="5" t="s">
        <v>27</v>
      </c>
      <c r="R88" s="9" t="s">
        <v>194</v>
      </c>
      <c r="S88" s="9" t="s">
        <v>261</v>
      </c>
      <c r="T88" s="9" t="s">
        <v>30</v>
      </c>
      <c r="U88" s="45"/>
      <c r="V88" s="36" t="s">
        <v>1174</v>
      </c>
      <c r="W88" s="38" t="s">
        <v>1170</v>
      </c>
    </row>
    <row r="89" spans="1:23" ht="112.5" x14ac:dyDescent="0.2">
      <c r="A89" s="4">
        <v>2016</v>
      </c>
      <c r="B89" s="8" t="s">
        <v>182</v>
      </c>
      <c r="C89" s="4">
        <v>14</v>
      </c>
      <c r="D89" s="9" t="s">
        <v>262</v>
      </c>
      <c r="E89" s="9" t="s">
        <v>263</v>
      </c>
      <c r="F89" s="8">
        <v>1</v>
      </c>
      <c r="G89" s="9" t="s">
        <v>251</v>
      </c>
      <c r="H89" s="9" t="s">
        <v>252</v>
      </c>
      <c r="I89" s="8" t="s">
        <v>44</v>
      </c>
      <c r="J89" s="8" t="s">
        <v>36</v>
      </c>
      <c r="K89" s="4">
        <v>1</v>
      </c>
      <c r="L89" s="22">
        <v>42795</v>
      </c>
      <c r="M89" s="22">
        <v>43100</v>
      </c>
      <c r="N89" s="4">
        <v>1</v>
      </c>
      <c r="O89" s="5">
        <f t="shared" si="2"/>
        <v>1</v>
      </c>
      <c r="P89" s="5">
        <f>+O89</f>
        <v>1</v>
      </c>
      <c r="Q89" s="5" t="s">
        <v>27</v>
      </c>
      <c r="R89" s="21" t="s">
        <v>257</v>
      </c>
      <c r="S89" s="24" t="s">
        <v>258</v>
      </c>
      <c r="T89" s="9" t="s">
        <v>30</v>
      </c>
      <c r="U89" s="45"/>
      <c r="V89" s="36" t="s">
        <v>1174</v>
      </c>
      <c r="W89" s="38" t="s">
        <v>1170</v>
      </c>
    </row>
    <row r="90" spans="1:23" ht="225" x14ac:dyDescent="0.2">
      <c r="A90" s="4">
        <v>2016</v>
      </c>
      <c r="B90" s="8" t="s">
        <v>182</v>
      </c>
      <c r="C90" s="4">
        <v>15</v>
      </c>
      <c r="D90" s="9" t="s">
        <v>264</v>
      </c>
      <c r="E90" s="9" t="s">
        <v>265</v>
      </c>
      <c r="F90" s="11" t="s">
        <v>185</v>
      </c>
      <c r="G90" s="9" t="s">
        <v>218</v>
      </c>
      <c r="H90" s="9" t="s">
        <v>90</v>
      </c>
      <c r="I90" s="8" t="s">
        <v>44</v>
      </c>
      <c r="J90" s="8" t="s">
        <v>55</v>
      </c>
      <c r="K90" s="4">
        <v>2</v>
      </c>
      <c r="L90" s="22">
        <v>42795</v>
      </c>
      <c r="M90" s="22">
        <v>42916</v>
      </c>
      <c r="N90" s="4">
        <v>2</v>
      </c>
      <c r="O90" s="5">
        <f t="shared" si="2"/>
        <v>1</v>
      </c>
      <c r="P90" s="277">
        <f>AVERAGE(O90:O92)</f>
        <v>1</v>
      </c>
      <c r="Q90" s="277" t="s">
        <v>27</v>
      </c>
      <c r="R90" s="9" t="s">
        <v>219</v>
      </c>
      <c r="S90" s="9" t="s">
        <v>266</v>
      </c>
      <c r="T90" s="9" t="s">
        <v>30</v>
      </c>
      <c r="U90" s="45"/>
      <c r="V90" s="36" t="s">
        <v>1174</v>
      </c>
      <c r="W90" s="38" t="s">
        <v>1170</v>
      </c>
    </row>
    <row r="91" spans="1:23" ht="258.75" x14ac:dyDescent="0.2">
      <c r="A91" s="4">
        <v>2016</v>
      </c>
      <c r="B91" s="8" t="s">
        <v>182</v>
      </c>
      <c r="C91" s="4">
        <v>15</v>
      </c>
      <c r="D91" s="9" t="s">
        <v>264</v>
      </c>
      <c r="E91" s="9" t="s">
        <v>265</v>
      </c>
      <c r="F91" s="11" t="s">
        <v>48</v>
      </c>
      <c r="G91" s="9" t="s">
        <v>201</v>
      </c>
      <c r="H91" s="9" t="s">
        <v>245</v>
      </c>
      <c r="I91" s="8" t="s">
        <v>44</v>
      </c>
      <c r="J91" s="8" t="s">
        <v>193</v>
      </c>
      <c r="K91" s="4">
        <v>1</v>
      </c>
      <c r="L91" s="22">
        <v>42795</v>
      </c>
      <c r="M91" s="22">
        <v>43100</v>
      </c>
      <c r="N91" s="4">
        <v>1</v>
      </c>
      <c r="O91" s="5">
        <f t="shared" si="2"/>
        <v>1</v>
      </c>
      <c r="P91" s="277"/>
      <c r="Q91" s="277"/>
      <c r="R91" s="9" t="s">
        <v>194</v>
      </c>
      <c r="S91" s="9" t="s">
        <v>267</v>
      </c>
      <c r="T91" s="9" t="s">
        <v>30</v>
      </c>
      <c r="U91" s="45"/>
      <c r="V91" s="36" t="s">
        <v>1174</v>
      </c>
      <c r="W91" s="38" t="s">
        <v>1170</v>
      </c>
    </row>
    <row r="92" spans="1:23" ht="225" x14ac:dyDescent="0.2">
      <c r="A92" s="4">
        <v>2016</v>
      </c>
      <c r="B92" s="8" t="s">
        <v>182</v>
      </c>
      <c r="C92" s="4">
        <v>15</v>
      </c>
      <c r="D92" s="9" t="s">
        <v>264</v>
      </c>
      <c r="E92" s="9" t="s">
        <v>265</v>
      </c>
      <c r="F92" s="11" t="s">
        <v>52</v>
      </c>
      <c r="G92" s="9" t="s">
        <v>268</v>
      </c>
      <c r="H92" s="9" t="s">
        <v>269</v>
      </c>
      <c r="I92" s="8" t="s">
        <v>35</v>
      </c>
      <c r="J92" s="8" t="s">
        <v>206</v>
      </c>
      <c r="K92" s="4">
        <v>1</v>
      </c>
      <c r="L92" s="22">
        <v>42795</v>
      </c>
      <c r="M92" s="22">
        <v>43070</v>
      </c>
      <c r="N92" s="4">
        <v>1</v>
      </c>
      <c r="O92" s="5">
        <f t="shared" si="2"/>
        <v>1</v>
      </c>
      <c r="P92" s="277"/>
      <c r="Q92" s="277"/>
      <c r="R92" s="20" t="s">
        <v>270</v>
      </c>
      <c r="S92" s="20" t="s">
        <v>266</v>
      </c>
      <c r="T92" s="9" t="s">
        <v>30</v>
      </c>
      <c r="U92" s="45"/>
      <c r="V92" s="36" t="s">
        <v>1174</v>
      </c>
      <c r="W92" s="38" t="s">
        <v>1170</v>
      </c>
    </row>
    <row r="93" spans="1:23" ht="90" x14ac:dyDescent="0.2">
      <c r="A93" s="4">
        <v>2016</v>
      </c>
      <c r="B93" s="8" t="s">
        <v>182</v>
      </c>
      <c r="C93" s="4">
        <v>16</v>
      </c>
      <c r="D93" s="9" t="s">
        <v>271</v>
      </c>
      <c r="E93" s="9" t="s">
        <v>272</v>
      </c>
      <c r="F93" s="8" t="s">
        <v>157</v>
      </c>
      <c r="G93" s="9" t="s">
        <v>273</v>
      </c>
      <c r="H93" s="9" t="s">
        <v>274</v>
      </c>
      <c r="I93" s="8" t="s">
        <v>72</v>
      </c>
      <c r="J93" s="8" t="s">
        <v>275</v>
      </c>
      <c r="K93" s="4">
        <v>1</v>
      </c>
      <c r="L93" s="22">
        <v>43831</v>
      </c>
      <c r="M93" s="22">
        <v>44196</v>
      </c>
      <c r="N93" s="4">
        <v>0</v>
      </c>
      <c r="O93" s="5">
        <f>+N93/K93</f>
        <v>0</v>
      </c>
      <c r="P93" s="277">
        <f>AVERAGE(O93:O94)</f>
        <v>0</v>
      </c>
      <c r="Q93" s="277" t="s">
        <v>63</v>
      </c>
      <c r="R93" s="9" t="s">
        <v>64</v>
      </c>
      <c r="S93" s="9" t="s">
        <v>65</v>
      </c>
      <c r="T93" s="10" t="s">
        <v>66</v>
      </c>
      <c r="U93" s="46"/>
      <c r="V93" s="40" t="s">
        <v>1171</v>
      </c>
      <c r="W93" s="38" t="s">
        <v>1172</v>
      </c>
    </row>
    <row r="94" spans="1:23" ht="90" x14ac:dyDescent="0.2">
      <c r="A94" s="4">
        <v>2016</v>
      </c>
      <c r="B94" s="8" t="s">
        <v>182</v>
      </c>
      <c r="C94" s="4">
        <v>16</v>
      </c>
      <c r="D94" s="9" t="s">
        <v>271</v>
      </c>
      <c r="E94" s="9" t="s">
        <v>272</v>
      </c>
      <c r="F94" s="8" t="s">
        <v>159</v>
      </c>
      <c r="G94" s="9" t="s">
        <v>276</v>
      </c>
      <c r="H94" s="9" t="s">
        <v>277</v>
      </c>
      <c r="I94" s="8" t="s">
        <v>72</v>
      </c>
      <c r="J94" s="8" t="s">
        <v>278</v>
      </c>
      <c r="K94" s="4">
        <v>1</v>
      </c>
      <c r="L94" s="22">
        <v>43831</v>
      </c>
      <c r="M94" s="22">
        <v>44196</v>
      </c>
      <c r="N94" s="4">
        <v>0</v>
      </c>
      <c r="O94" s="5">
        <f>+N94/K94</f>
        <v>0</v>
      </c>
      <c r="P94" s="277"/>
      <c r="Q94" s="277"/>
      <c r="R94" s="9" t="s">
        <v>64</v>
      </c>
      <c r="S94" s="9" t="s">
        <v>65</v>
      </c>
      <c r="T94" s="10" t="s">
        <v>66</v>
      </c>
      <c r="U94" s="46"/>
      <c r="V94" s="40" t="s">
        <v>1171</v>
      </c>
      <c r="W94" s="38" t="s">
        <v>1172</v>
      </c>
    </row>
    <row r="95" spans="1:23" ht="157.5" x14ac:dyDescent="0.2">
      <c r="A95" s="4">
        <v>2016</v>
      </c>
      <c r="B95" s="8" t="s">
        <v>182</v>
      </c>
      <c r="C95" s="4">
        <v>17</v>
      </c>
      <c r="D95" s="9" t="s">
        <v>279</v>
      </c>
      <c r="E95" s="9" t="s">
        <v>280</v>
      </c>
      <c r="F95" s="11" t="s">
        <v>59</v>
      </c>
      <c r="G95" s="9" t="s">
        <v>218</v>
      </c>
      <c r="H95" s="9" t="s">
        <v>90</v>
      </c>
      <c r="I95" s="8" t="s">
        <v>44</v>
      </c>
      <c r="J95" s="8" t="s">
        <v>55</v>
      </c>
      <c r="K95" s="4">
        <v>2</v>
      </c>
      <c r="L95" s="22">
        <v>42795</v>
      </c>
      <c r="M95" s="22">
        <v>42916</v>
      </c>
      <c r="N95" s="4">
        <v>2</v>
      </c>
      <c r="O95" s="5">
        <f t="shared" si="2"/>
        <v>1</v>
      </c>
      <c r="P95" s="277">
        <f>AVERAGE(O95:O96)</f>
        <v>1</v>
      </c>
      <c r="Q95" s="277" t="s">
        <v>27</v>
      </c>
      <c r="R95" s="9" t="s">
        <v>219</v>
      </c>
      <c r="S95" s="9" t="s">
        <v>236</v>
      </c>
      <c r="T95" s="9" t="s">
        <v>30</v>
      </c>
      <c r="U95" s="45"/>
      <c r="V95" s="36" t="s">
        <v>1174</v>
      </c>
      <c r="W95" s="38" t="s">
        <v>1170</v>
      </c>
    </row>
    <row r="96" spans="1:23" ht="157.5" x14ac:dyDescent="0.2">
      <c r="A96" s="4">
        <v>2016</v>
      </c>
      <c r="B96" s="8" t="s">
        <v>182</v>
      </c>
      <c r="C96" s="4">
        <v>17</v>
      </c>
      <c r="D96" s="9" t="s">
        <v>279</v>
      </c>
      <c r="E96" s="9" t="s">
        <v>280</v>
      </c>
      <c r="F96" s="11" t="s">
        <v>68</v>
      </c>
      <c r="G96" s="9" t="s">
        <v>204</v>
      </c>
      <c r="H96" s="9" t="s">
        <v>205</v>
      </c>
      <c r="I96" s="8" t="s">
        <v>35</v>
      </c>
      <c r="J96" s="8" t="s">
        <v>206</v>
      </c>
      <c r="K96" s="4">
        <v>1</v>
      </c>
      <c r="L96" s="22">
        <v>42795</v>
      </c>
      <c r="M96" s="22">
        <v>43100</v>
      </c>
      <c r="N96" s="4">
        <v>1</v>
      </c>
      <c r="O96" s="5">
        <f t="shared" si="2"/>
        <v>1</v>
      </c>
      <c r="P96" s="277"/>
      <c r="Q96" s="277"/>
      <c r="R96" s="20" t="s">
        <v>207</v>
      </c>
      <c r="S96" s="19" t="s">
        <v>236</v>
      </c>
      <c r="T96" s="9" t="s">
        <v>30</v>
      </c>
      <c r="U96" s="45"/>
      <c r="V96" s="36" t="s">
        <v>1174</v>
      </c>
      <c r="W96" s="38" t="s">
        <v>1170</v>
      </c>
    </row>
    <row r="97" spans="1:23" ht="337.5" x14ac:dyDescent="0.2">
      <c r="A97" s="4">
        <v>2016</v>
      </c>
      <c r="B97" s="8" t="s">
        <v>182</v>
      </c>
      <c r="C97" s="4">
        <v>18</v>
      </c>
      <c r="D97" s="9" t="s">
        <v>281</v>
      </c>
      <c r="E97" s="9" t="s">
        <v>282</v>
      </c>
      <c r="F97" s="11" t="s">
        <v>59</v>
      </c>
      <c r="G97" s="9" t="s">
        <v>201</v>
      </c>
      <c r="H97" s="9" t="s">
        <v>214</v>
      </c>
      <c r="I97" s="8" t="s">
        <v>44</v>
      </c>
      <c r="J97" s="8" t="s">
        <v>193</v>
      </c>
      <c r="K97" s="4">
        <v>1</v>
      </c>
      <c r="L97" s="22">
        <v>42795</v>
      </c>
      <c r="M97" s="22">
        <v>43100</v>
      </c>
      <c r="N97" s="4">
        <v>1</v>
      </c>
      <c r="O97" s="5">
        <f t="shared" si="2"/>
        <v>1</v>
      </c>
      <c r="P97" s="277">
        <f>AVERAGE(O97:O98)</f>
        <v>1</v>
      </c>
      <c r="Q97" s="277" t="s">
        <v>27</v>
      </c>
      <c r="R97" s="9" t="s">
        <v>194</v>
      </c>
      <c r="S97" s="24" t="s">
        <v>1028</v>
      </c>
      <c r="T97" s="9" t="s">
        <v>30</v>
      </c>
      <c r="U97" s="45"/>
      <c r="V97" s="36" t="s">
        <v>1174</v>
      </c>
      <c r="W97" s="38" t="s">
        <v>1170</v>
      </c>
    </row>
    <row r="98" spans="1:23" ht="337.5" x14ac:dyDescent="0.2">
      <c r="A98" s="4">
        <v>2016</v>
      </c>
      <c r="B98" s="8" t="s">
        <v>182</v>
      </c>
      <c r="C98" s="4">
        <v>18</v>
      </c>
      <c r="D98" s="9" t="s">
        <v>281</v>
      </c>
      <c r="E98" s="9" t="s">
        <v>282</v>
      </c>
      <c r="F98" s="11" t="s">
        <v>68</v>
      </c>
      <c r="G98" s="9" t="s">
        <v>204</v>
      </c>
      <c r="H98" s="9" t="s">
        <v>205</v>
      </c>
      <c r="I98" s="8" t="s">
        <v>35</v>
      </c>
      <c r="J98" s="8" t="s">
        <v>206</v>
      </c>
      <c r="K98" s="4">
        <v>1</v>
      </c>
      <c r="L98" s="22">
        <v>42795</v>
      </c>
      <c r="M98" s="22">
        <v>43100</v>
      </c>
      <c r="N98" s="4">
        <v>1</v>
      </c>
      <c r="O98" s="5">
        <f t="shared" si="2"/>
        <v>1</v>
      </c>
      <c r="P98" s="277"/>
      <c r="Q98" s="277"/>
      <c r="R98" s="20" t="s">
        <v>283</v>
      </c>
      <c r="S98" s="24" t="s">
        <v>1029</v>
      </c>
      <c r="T98" s="9" t="s">
        <v>30</v>
      </c>
      <c r="U98" s="45"/>
      <c r="V98" s="36" t="s">
        <v>1174</v>
      </c>
      <c r="W98" s="38" t="s">
        <v>1170</v>
      </c>
    </row>
    <row r="99" spans="1:23" ht="258.75" x14ac:dyDescent="0.2">
      <c r="A99" s="4">
        <v>2016</v>
      </c>
      <c r="B99" s="8" t="s">
        <v>182</v>
      </c>
      <c r="C99" s="4">
        <v>19</v>
      </c>
      <c r="D99" s="9" t="s">
        <v>284</v>
      </c>
      <c r="E99" s="9" t="s">
        <v>285</v>
      </c>
      <c r="F99" s="8">
        <v>1</v>
      </c>
      <c r="G99" s="9" t="s">
        <v>201</v>
      </c>
      <c r="H99" s="9" t="s">
        <v>214</v>
      </c>
      <c r="I99" s="8" t="s">
        <v>44</v>
      </c>
      <c r="J99" s="8" t="s">
        <v>193</v>
      </c>
      <c r="K99" s="4">
        <v>1</v>
      </c>
      <c r="L99" s="22">
        <v>42795</v>
      </c>
      <c r="M99" s="22">
        <v>43100</v>
      </c>
      <c r="N99" s="4">
        <v>1</v>
      </c>
      <c r="O99" s="5">
        <f t="shared" si="2"/>
        <v>1</v>
      </c>
      <c r="P99" s="5">
        <f>+O99</f>
        <v>1</v>
      </c>
      <c r="Q99" s="5" t="s">
        <v>27</v>
      </c>
      <c r="R99" s="9" t="s">
        <v>194</v>
      </c>
      <c r="S99" s="9" t="s">
        <v>1030</v>
      </c>
      <c r="T99" s="9" t="s">
        <v>30</v>
      </c>
      <c r="U99" s="45"/>
      <c r="V99" s="36" t="s">
        <v>1174</v>
      </c>
      <c r="W99" s="38" t="s">
        <v>1170</v>
      </c>
    </row>
    <row r="100" spans="1:23" ht="202.5" x14ac:dyDescent="0.2">
      <c r="A100" s="4">
        <v>2016</v>
      </c>
      <c r="B100" s="8" t="s">
        <v>182</v>
      </c>
      <c r="C100" s="4">
        <v>20</v>
      </c>
      <c r="D100" s="9" t="s">
        <v>286</v>
      </c>
      <c r="E100" s="9" t="s">
        <v>287</v>
      </c>
      <c r="F100" s="11" t="s">
        <v>185</v>
      </c>
      <c r="G100" s="9" t="s">
        <v>218</v>
      </c>
      <c r="H100" s="9" t="s">
        <v>90</v>
      </c>
      <c r="I100" s="8" t="s">
        <v>44</v>
      </c>
      <c r="J100" s="8" t="s">
        <v>55</v>
      </c>
      <c r="K100" s="4">
        <v>2</v>
      </c>
      <c r="L100" s="22">
        <v>42795</v>
      </c>
      <c r="M100" s="22">
        <v>42916</v>
      </c>
      <c r="N100" s="4">
        <v>2</v>
      </c>
      <c r="O100" s="5">
        <f t="shared" si="2"/>
        <v>1</v>
      </c>
      <c r="P100" s="277">
        <f>AVERAGE(O100:O102)</f>
        <v>1</v>
      </c>
      <c r="Q100" s="277" t="s">
        <v>27</v>
      </c>
      <c r="R100" s="9" t="s">
        <v>219</v>
      </c>
      <c r="S100" s="24" t="s">
        <v>288</v>
      </c>
      <c r="T100" s="9" t="s">
        <v>30</v>
      </c>
      <c r="U100" s="45"/>
      <c r="V100" s="36" t="s">
        <v>1174</v>
      </c>
      <c r="W100" s="38" t="s">
        <v>1170</v>
      </c>
    </row>
    <row r="101" spans="1:23" ht="202.5" x14ac:dyDescent="0.2">
      <c r="A101" s="4">
        <v>2016</v>
      </c>
      <c r="B101" s="8" t="s">
        <v>182</v>
      </c>
      <c r="C101" s="4">
        <v>20</v>
      </c>
      <c r="D101" s="9" t="s">
        <v>289</v>
      </c>
      <c r="E101" s="9" t="s">
        <v>290</v>
      </c>
      <c r="F101" s="11" t="s">
        <v>48</v>
      </c>
      <c r="G101" s="9" t="s">
        <v>230</v>
      </c>
      <c r="H101" s="9" t="s">
        <v>231</v>
      </c>
      <c r="I101" s="8" t="s">
        <v>44</v>
      </c>
      <c r="J101" s="8" t="s">
        <v>232</v>
      </c>
      <c r="K101" s="4">
        <v>1</v>
      </c>
      <c r="L101" s="22">
        <v>42795</v>
      </c>
      <c r="M101" s="22">
        <v>43070</v>
      </c>
      <c r="N101" s="4">
        <v>1</v>
      </c>
      <c r="O101" s="5">
        <f t="shared" si="2"/>
        <v>1</v>
      </c>
      <c r="P101" s="277"/>
      <c r="Q101" s="277"/>
      <c r="R101" s="9" t="s">
        <v>233</v>
      </c>
      <c r="S101" s="24" t="s">
        <v>288</v>
      </c>
      <c r="T101" s="9" t="s">
        <v>30</v>
      </c>
      <c r="U101" s="45"/>
      <c r="V101" s="36" t="s">
        <v>1174</v>
      </c>
      <c r="W101" s="38" t="s">
        <v>1170</v>
      </c>
    </row>
    <row r="102" spans="1:23" ht="202.5" x14ac:dyDescent="0.2">
      <c r="A102" s="4">
        <v>2016</v>
      </c>
      <c r="B102" s="8" t="s">
        <v>182</v>
      </c>
      <c r="C102" s="4">
        <v>20</v>
      </c>
      <c r="D102" s="9" t="s">
        <v>289</v>
      </c>
      <c r="E102" s="9" t="s">
        <v>287</v>
      </c>
      <c r="F102" s="11" t="s">
        <v>52</v>
      </c>
      <c r="G102" s="9" t="s">
        <v>204</v>
      </c>
      <c r="H102" s="9" t="s">
        <v>205</v>
      </c>
      <c r="I102" s="8" t="s">
        <v>35</v>
      </c>
      <c r="J102" s="8" t="s">
        <v>206</v>
      </c>
      <c r="K102" s="4">
        <v>1</v>
      </c>
      <c r="L102" s="22">
        <v>42795</v>
      </c>
      <c r="M102" s="22">
        <v>43100</v>
      </c>
      <c r="N102" s="4">
        <v>1</v>
      </c>
      <c r="O102" s="5">
        <f t="shared" si="2"/>
        <v>1</v>
      </c>
      <c r="P102" s="277"/>
      <c r="Q102" s="277"/>
      <c r="R102" s="20" t="s">
        <v>207</v>
      </c>
      <c r="S102" s="24" t="s">
        <v>288</v>
      </c>
      <c r="T102" s="9" t="s">
        <v>30</v>
      </c>
      <c r="U102" s="45"/>
      <c r="V102" s="36" t="s">
        <v>1174</v>
      </c>
      <c r="W102" s="38" t="s">
        <v>1170</v>
      </c>
    </row>
    <row r="103" spans="1:23" ht="225" x14ac:dyDescent="0.2">
      <c r="A103" s="4">
        <v>2016</v>
      </c>
      <c r="B103" s="8" t="s">
        <v>182</v>
      </c>
      <c r="C103" s="4">
        <v>21</v>
      </c>
      <c r="D103" s="9" t="s">
        <v>291</v>
      </c>
      <c r="E103" s="9" t="s">
        <v>292</v>
      </c>
      <c r="F103" s="8">
        <v>1</v>
      </c>
      <c r="G103" s="9" t="s">
        <v>201</v>
      </c>
      <c r="H103" s="9" t="s">
        <v>214</v>
      </c>
      <c r="I103" s="8" t="s">
        <v>44</v>
      </c>
      <c r="J103" s="8" t="s">
        <v>193</v>
      </c>
      <c r="K103" s="4">
        <v>1</v>
      </c>
      <c r="L103" s="22">
        <v>42795</v>
      </c>
      <c r="M103" s="22">
        <v>43100</v>
      </c>
      <c r="N103" s="4">
        <v>1</v>
      </c>
      <c r="O103" s="5">
        <f t="shared" si="2"/>
        <v>1</v>
      </c>
      <c r="P103" s="5">
        <f>+O103</f>
        <v>1</v>
      </c>
      <c r="Q103" s="5" t="s">
        <v>27</v>
      </c>
      <c r="R103" s="9" t="s">
        <v>194</v>
      </c>
      <c r="S103" s="9" t="s">
        <v>293</v>
      </c>
      <c r="T103" s="9" t="s">
        <v>30</v>
      </c>
      <c r="U103" s="45"/>
      <c r="V103" s="36" t="s">
        <v>1174</v>
      </c>
      <c r="W103" s="38" t="s">
        <v>1170</v>
      </c>
    </row>
    <row r="104" spans="1:23" ht="180" x14ac:dyDescent="0.2">
      <c r="A104" s="4">
        <v>2016</v>
      </c>
      <c r="B104" s="8" t="s">
        <v>182</v>
      </c>
      <c r="C104" s="4">
        <v>22</v>
      </c>
      <c r="D104" s="9" t="s">
        <v>294</v>
      </c>
      <c r="E104" s="9" t="s">
        <v>287</v>
      </c>
      <c r="F104" s="11" t="s">
        <v>59</v>
      </c>
      <c r="G104" s="9" t="s">
        <v>218</v>
      </c>
      <c r="H104" s="9" t="s">
        <v>90</v>
      </c>
      <c r="I104" s="8" t="s">
        <v>44</v>
      </c>
      <c r="J104" s="8" t="s">
        <v>55</v>
      </c>
      <c r="K104" s="4">
        <v>2</v>
      </c>
      <c r="L104" s="22">
        <v>42795</v>
      </c>
      <c r="M104" s="22">
        <v>42916</v>
      </c>
      <c r="N104" s="4">
        <v>2</v>
      </c>
      <c r="O104" s="5">
        <f t="shared" si="2"/>
        <v>1</v>
      </c>
      <c r="P104" s="277">
        <f>AVERAGE(O104:O105)</f>
        <v>1</v>
      </c>
      <c r="Q104" s="277" t="s">
        <v>27</v>
      </c>
      <c r="R104" s="9" t="s">
        <v>219</v>
      </c>
      <c r="S104" s="9" t="s">
        <v>295</v>
      </c>
      <c r="T104" s="9" t="s">
        <v>30</v>
      </c>
      <c r="U104" s="45"/>
      <c r="V104" s="36" t="s">
        <v>1174</v>
      </c>
      <c r="W104" s="38" t="s">
        <v>1170</v>
      </c>
    </row>
    <row r="105" spans="1:23" ht="191.25" x14ac:dyDescent="0.2">
      <c r="A105" s="4">
        <v>2016</v>
      </c>
      <c r="B105" s="8" t="s">
        <v>182</v>
      </c>
      <c r="C105" s="4">
        <v>22</v>
      </c>
      <c r="D105" s="9" t="s">
        <v>294</v>
      </c>
      <c r="E105" s="9" t="s">
        <v>292</v>
      </c>
      <c r="F105" s="11" t="s">
        <v>68</v>
      </c>
      <c r="G105" s="9" t="s">
        <v>201</v>
      </c>
      <c r="H105" s="9" t="s">
        <v>214</v>
      </c>
      <c r="I105" s="8" t="s">
        <v>44</v>
      </c>
      <c r="J105" s="8" t="s">
        <v>193</v>
      </c>
      <c r="K105" s="4">
        <v>1</v>
      </c>
      <c r="L105" s="22">
        <v>42795</v>
      </c>
      <c r="M105" s="22">
        <v>43100</v>
      </c>
      <c r="N105" s="4">
        <v>1</v>
      </c>
      <c r="O105" s="5">
        <f t="shared" si="2"/>
        <v>1</v>
      </c>
      <c r="P105" s="277"/>
      <c r="Q105" s="277"/>
      <c r="R105" s="9" t="s">
        <v>194</v>
      </c>
      <c r="S105" s="9" t="s">
        <v>295</v>
      </c>
      <c r="T105" s="9" t="s">
        <v>30</v>
      </c>
      <c r="U105" s="45"/>
      <c r="V105" s="36" t="s">
        <v>1174</v>
      </c>
      <c r="W105" s="38" t="s">
        <v>1170</v>
      </c>
    </row>
    <row r="106" spans="1:23" ht="157.5" x14ac:dyDescent="0.2">
      <c r="A106" s="4">
        <v>2016</v>
      </c>
      <c r="B106" s="8" t="s">
        <v>182</v>
      </c>
      <c r="C106" s="4">
        <v>23</v>
      </c>
      <c r="D106" s="9" t="s">
        <v>296</v>
      </c>
      <c r="E106" s="9" t="s">
        <v>297</v>
      </c>
      <c r="F106" s="11" t="s">
        <v>59</v>
      </c>
      <c r="G106" s="9" t="s">
        <v>298</v>
      </c>
      <c r="H106" s="9" t="s">
        <v>299</v>
      </c>
      <c r="I106" s="8" t="s">
        <v>44</v>
      </c>
      <c r="J106" s="8" t="s">
        <v>55</v>
      </c>
      <c r="K106" s="4">
        <v>1</v>
      </c>
      <c r="L106" s="22">
        <v>42795</v>
      </c>
      <c r="M106" s="22">
        <v>42916</v>
      </c>
      <c r="N106" s="4">
        <v>1</v>
      </c>
      <c r="O106" s="5">
        <f t="shared" si="2"/>
        <v>1</v>
      </c>
      <c r="P106" s="277">
        <f>AVERAGE(O106:O107)</f>
        <v>1</v>
      </c>
      <c r="Q106" s="277" t="s">
        <v>27</v>
      </c>
      <c r="R106" s="9" t="s">
        <v>219</v>
      </c>
      <c r="S106" s="9" t="s">
        <v>236</v>
      </c>
      <c r="T106" s="9" t="s">
        <v>30</v>
      </c>
      <c r="U106" s="45"/>
      <c r="V106" s="36" t="s">
        <v>1174</v>
      </c>
      <c r="W106" s="38" t="s">
        <v>1170</v>
      </c>
    </row>
    <row r="107" spans="1:23" ht="157.5" x14ac:dyDescent="0.2">
      <c r="A107" s="4">
        <v>2016</v>
      </c>
      <c r="B107" s="8" t="s">
        <v>182</v>
      </c>
      <c r="C107" s="4">
        <v>23</v>
      </c>
      <c r="D107" s="9" t="s">
        <v>296</v>
      </c>
      <c r="E107" s="9" t="s">
        <v>297</v>
      </c>
      <c r="F107" s="11" t="s">
        <v>68</v>
      </c>
      <c r="G107" s="9" t="s">
        <v>204</v>
      </c>
      <c r="H107" s="9" t="s">
        <v>205</v>
      </c>
      <c r="I107" s="8" t="s">
        <v>35</v>
      </c>
      <c r="J107" s="8" t="s">
        <v>206</v>
      </c>
      <c r="K107" s="4">
        <v>1</v>
      </c>
      <c r="L107" s="22">
        <v>42795</v>
      </c>
      <c r="M107" s="22">
        <v>43100</v>
      </c>
      <c r="N107" s="4">
        <v>1</v>
      </c>
      <c r="O107" s="5">
        <f t="shared" si="2"/>
        <v>1</v>
      </c>
      <c r="P107" s="277"/>
      <c r="Q107" s="277"/>
      <c r="R107" s="20" t="s">
        <v>207</v>
      </c>
      <c r="S107" s="19" t="s">
        <v>236</v>
      </c>
      <c r="T107" s="9" t="s">
        <v>30</v>
      </c>
      <c r="U107" s="45"/>
      <c r="V107" s="36" t="s">
        <v>1174</v>
      </c>
      <c r="W107" s="38" t="s">
        <v>1170</v>
      </c>
    </row>
    <row r="108" spans="1:23" ht="157.5" x14ac:dyDescent="0.2">
      <c r="A108" s="4">
        <v>2016</v>
      </c>
      <c r="B108" s="8" t="s">
        <v>182</v>
      </c>
      <c r="C108" s="4">
        <v>24</v>
      </c>
      <c r="D108" s="9" t="s">
        <v>300</v>
      </c>
      <c r="E108" s="9" t="s">
        <v>301</v>
      </c>
      <c r="F108" s="11" t="s">
        <v>59</v>
      </c>
      <c r="G108" s="9" t="s">
        <v>302</v>
      </c>
      <c r="H108" s="9" t="s">
        <v>303</v>
      </c>
      <c r="I108" s="8" t="s">
        <v>44</v>
      </c>
      <c r="J108" s="8" t="s">
        <v>304</v>
      </c>
      <c r="K108" s="4">
        <v>1</v>
      </c>
      <c r="L108" s="22">
        <v>42795</v>
      </c>
      <c r="M108" s="22">
        <v>43100</v>
      </c>
      <c r="N108" s="4">
        <v>1</v>
      </c>
      <c r="O108" s="5">
        <f t="shared" si="2"/>
        <v>1</v>
      </c>
      <c r="P108" s="277">
        <f>AVERAGE(O108:O109)</f>
        <v>1</v>
      </c>
      <c r="Q108" s="277" t="s">
        <v>27</v>
      </c>
      <c r="R108" s="9" t="s">
        <v>305</v>
      </c>
      <c r="S108" s="9" t="s">
        <v>306</v>
      </c>
      <c r="T108" s="9" t="s">
        <v>30</v>
      </c>
      <c r="U108" s="45"/>
      <c r="V108" s="36" t="s">
        <v>1174</v>
      </c>
      <c r="W108" s="38" t="s">
        <v>1170</v>
      </c>
    </row>
    <row r="109" spans="1:23" ht="157.5" x14ac:dyDescent="0.2">
      <c r="A109" s="4">
        <v>2016</v>
      </c>
      <c r="B109" s="8" t="s">
        <v>182</v>
      </c>
      <c r="C109" s="4">
        <v>24</v>
      </c>
      <c r="D109" s="9" t="s">
        <v>307</v>
      </c>
      <c r="E109" s="9" t="s">
        <v>301</v>
      </c>
      <c r="F109" s="11" t="s">
        <v>68</v>
      </c>
      <c r="G109" s="9" t="s">
        <v>308</v>
      </c>
      <c r="H109" s="9" t="s">
        <v>309</v>
      </c>
      <c r="I109" s="8" t="s">
        <v>44</v>
      </c>
      <c r="J109" s="8" t="s">
        <v>55</v>
      </c>
      <c r="K109" s="4">
        <v>1</v>
      </c>
      <c r="L109" s="22">
        <v>42795</v>
      </c>
      <c r="M109" s="22">
        <v>42916</v>
      </c>
      <c r="N109" s="4">
        <v>1</v>
      </c>
      <c r="O109" s="5">
        <f t="shared" si="2"/>
        <v>1</v>
      </c>
      <c r="P109" s="277"/>
      <c r="Q109" s="277"/>
      <c r="R109" s="9" t="s">
        <v>219</v>
      </c>
      <c r="S109" s="9" t="s">
        <v>306</v>
      </c>
      <c r="T109" s="9" t="s">
        <v>30</v>
      </c>
      <c r="U109" s="45"/>
      <c r="V109" s="36" t="s">
        <v>1174</v>
      </c>
      <c r="W109" s="38" t="s">
        <v>1170</v>
      </c>
    </row>
    <row r="110" spans="1:23" ht="90" x14ac:dyDescent="0.2">
      <c r="A110" s="4">
        <v>2016</v>
      </c>
      <c r="B110" s="8" t="s">
        <v>182</v>
      </c>
      <c r="C110" s="4">
        <v>25</v>
      </c>
      <c r="D110" s="9" t="s">
        <v>310</v>
      </c>
      <c r="E110" s="9" t="s">
        <v>311</v>
      </c>
      <c r="F110" s="8">
        <v>1</v>
      </c>
      <c r="G110" s="9" t="s">
        <v>312</v>
      </c>
      <c r="H110" s="9" t="s">
        <v>313</v>
      </c>
      <c r="I110" s="8" t="s">
        <v>35</v>
      </c>
      <c r="J110" s="8" t="s">
        <v>314</v>
      </c>
      <c r="K110" s="4">
        <v>2</v>
      </c>
      <c r="L110" s="22">
        <v>43497</v>
      </c>
      <c r="M110" s="22">
        <v>43800</v>
      </c>
      <c r="N110" s="4">
        <v>0</v>
      </c>
      <c r="O110" s="5">
        <f>+N110/K110</f>
        <v>0</v>
      </c>
      <c r="P110" s="5">
        <f>+O110</f>
        <v>0</v>
      </c>
      <c r="Q110" s="5" t="s">
        <v>63</v>
      </c>
      <c r="R110" s="9" t="s">
        <v>315</v>
      </c>
      <c r="S110" s="9" t="s">
        <v>316</v>
      </c>
      <c r="T110" s="10" t="s">
        <v>317</v>
      </c>
      <c r="U110" s="46"/>
      <c r="V110" s="36" t="s">
        <v>1173</v>
      </c>
      <c r="W110" s="38" t="s">
        <v>1172</v>
      </c>
    </row>
    <row r="111" spans="1:23" ht="90" x14ac:dyDescent="0.2">
      <c r="A111" s="4">
        <v>2016</v>
      </c>
      <c r="B111" s="8" t="s">
        <v>182</v>
      </c>
      <c r="C111" s="4">
        <v>26</v>
      </c>
      <c r="D111" s="9" t="s">
        <v>318</v>
      </c>
      <c r="E111" s="9" t="s">
        <v>319</v>
      </c>
      <c r="F111" s="8">
        <v>1</v>
      </c>
      <c r="G111" s="9" t="s">
        <v>312</v>
      </c>
      <c r="H111" s="9" t="s">
        <v>313</v>
      </c>
      <c r="I111" s="8" t="s">
        <v>35</v>
      </c>
      <c r="J111" s="8" t="s">
        <v>314</v>
      </c>
      <c r="K111" s="4">
        <v>2</v>
      </c>
      <c r="L111" s="22">
        <v>43497</v>
      </c>
      <c r="M111" s="22">
        <v>43800</v>
      </c>
      <c r="N111" s="4">
        <v>0</v>
      </c>
      <c r="O111" s="5">
        <f>+N111/K111</f>
        <v>0</v>
      </c>
      <c r="P111" s="5">
        <f>+O111</f>
        <v>0</v>
      </c>
      <c r="Q111" s="5" t="s">
        <v>63</v>
      </c>
      <c r="R111" s="9" t="s">
        <v>315</v>
      </c>
      <c r="S111" s="9" t="s">
        <v>316</v>
      </c>
      <c r="T111" s="10" t="s">
        <v>317</v>
      </c>
      <c r="U111" s="46"/>
      <c r="V111" s="36" t="s">
        <v>1173</v>
      </c>
      <c r="W111" s="38" t="s">
        <v>1172</v>
      </c>
    </row>
    <row r="112" spans="1:23" ht="101.25" x14ac:dyDescent="0.2">
      <c r="A112" s="4">
        <v>2016</v>
      </c>
      <c r="B112" s="8" t="s">
        <v>182</v>
      </c>
      <c r="C112" s="4">
        <v>27</v>
      </c>
      <c r="D112" s="9" t="s">
        <v>320</v>
      </c>
      <c r="E112" s="9" t="s">
        <v>321</v>
      </c>
      <c r="F112" s="11" t="s">
        <v>59</v>
      </c>
      <c r="G112" s="8" t="s">
        <v>60</v>
      </c>
      <c r="H112" s="8" t="s">
        <v>1041</v>
      </c>
      <c r="I112" s="8" t="s">
        <v>72</v>
      </c>
      <c r="J112" s="8" t="s">
        <v>62</v>
      </c>
      <c r="K112" s="8">
        <v>7</v>
      </c>
      <c r="L112" s="22">
        <v>43770</v>
      </c>
      <c r="M112" s="22">
        <v>44196</v>
      </c>
      <c r="N112" s="4">
        <v>0</v>
      </c>
      <c r="O112" s="5">
        <f>+N112/K112</f>
        <v>0</v>
      </c>
      <c r="P112" s="277">
        <f>AVERAGE(O112:O113)</f>
        <v>0</v>
      </c>
      <c r="Q112" s="277" t="s">
        <v>63</v>
      </c>
      <c r="R112" s="9" t="s">
        <v>64</v>
      </c>
      <c r="S112" s="9" t="s">
        <v>65</v>
      </c>
      <c r="T112" s="10" t="s">
        <v>66</v>
      </c>
      <c r="U112" s="46"/>
      <c r="V112" s="36" t="s">
        <v>1171</v>
      </c>
      <c r="W112" s="38" t="s">
        <v>1172</v>
      </c>
    </row>
    <row r="113" spans="1:23" ht="90" x14ac:dyDescent="0.2">
      <c r="A113" s="4">
        <v>2016</v>
      </c>
      <c r="B113" s="8" t="s">
        <v>182</v>
      </c>
      <c r="C113" s="4">
        <v>27</v>
      </c>
      <c r="D113" s="9" t="s">
        <v>322</v>
      </c>
      <c r="E113" s="9" t="s">
        <v>321</v>
      </c>
      <c r="F113" s="11" t="s">
        <v>68</v>
      </c>
      <c r="G113" s="8" t="s">
        <v>60</v>
      </c>
      <c r="H113" s="8" t="s">
        <v>1042</v>
      </c>
      <c r="I113" s="8" t="s">
        <v>72</v>
      </c>
      <c r="J113" s="8" t="s">
        <v>69</v>
      </c>
      <c r="K113" s="8">
        <f>6*6</f>
        <v>36</v>
      </c>
      <c r="L113" s="22">
        <v>43770</v>
      </c>
      <c r="M113" s="22">
        <v>44196</v>
      </c>
      <c r="N113" s="4">
        <v>0</v>
      </c>
      <c r="O113" s="5">
        <f>+N113/K113</f>
        <v>0</v>
      </c>
      <c r="P113" s="277"/>
      <c r="Q113" s="277"/>
      <c r="R113" s="9" t="s">
        <v>64</v>
      </c>
      <c r="S113" s="9" t="s">
        <v>65</v>
      </c>
      <c r="T113" s="10" t="s">
        <v>66</v>
      </c>
      <c r="U113" s="46"/>
      <c r="V113" s="36" t="s">
        <v>1171</v>
      </c>
      <c r="W113" s="38" t="s">
        <v>1172</v>
      </c>
    </row>
    <row r="114" spans="1:23" ht="191.25" x14ac:dyDescent="0.2">
      <c r="A114" s="4">
        <v>2016</v>
      </c>
      <c r="B114" s="8" t="s">
        <v>182</v>
      </c>
      <c r="C114" s="4">
        <v>28</v>
      </c>
      <c r="D114" s="9" t="s">
        <v>323</v>
      </c>
      <c r="E114" s="9" t="s">
        <v>324</v>
      </c>
      <c r="F114" s="11" t="s">
        <v>59</v>
      </c>
      <c r="G114" s="9" t="s">
        <v>325</v>
      </c>
      <c r="H114" s="9" t="s">
        <v>326</v>
      </c>
      <c r="I114" s="8" t="s">
        <v>44</v>
      </c>
      <c r="J114" s="8" t="s">
        <v>36</v>
      </c>
      <c r="K114" s="4">
        <v>1</v>
      </c>
      <c r="L114" s="22">
        <v>42795</v>
      </c>
      <c r="M114" s="22">
        <v>43100</v>
      </c>
      <c r="N114" s="4">
        <v>1</v>
      </c>
      <c r="O114" s="5">
        <f t="shared" si="2"/>
        <v>1</v>
      </c>
      <c r="P114" s="277">
        <f>AVERAGE(O114:O115)</f>
        <v>1</v>
      </c>
      <c r="Q114" s="277" t="s">
        <v>27</v>
      </c>
      <c r="R114" s="24" t="s">
        <v>327</v>
      </c>
      <c r="S114" s="9" t="s">
        <v>1031</v>
      </c>
      <c r="T114" s="9" t="s">
        <v>30</v>
      </c>
      <c r="U114" s="45"/>
      <c r="V114" s="36" t="s">
        <v>1174</v>
      </c>
      <c r="W114" s="38" t="s">
        <v>1170</v>
      </c>
    </row>
    <row r="115" spans="1:23" ht="202.5" x14ac:dyDescent="0.2">
      <c r="A115" s="4">
        <v>2016</v>
      </c>
      <c r="B115" s="8" t="s">
        <v>182</v>
      </c>
      <c r="C115" s="4">
        <v>28</v>
      </c>
      <c r="D115" s="9" t="s">
        <v>328</v>
      </c>
      <c r="E115" s="9" t="s">
        <v>324</v>
      </c>
      <c r="F115" s="11" t="s">
        <v>68</v>
      </c>
      <c r="G115" s="9" t="s">
        <v>329</v>
      </c>
      <c r="H115" s="9" t="s">
        <v>330</v>
      </c>
      <c r="I115" s="8" t="s">
        <v>44</v>
      </c>
      <c r="J115" s="8" t="s">
        <v>55</v>
      </c>
      <c r="K115" s="4">
        <v>1</v>
      </c>
      <c r="L115" s="22">
        <v>42795</v>
      </c>
      <c r="M115" s="22">
        <v>42916</v>
      </c>
      <c r="N115" s="4">
        <v>1</v>
      </c>
      <c r="O115" s="5">
        <f t="shared" si="2"/>
        <v>1</v>
      </c>
      <c r="P115" s="277"/>
      <c r="Q115" s="277"/>
      <c r="R115" s="9" t="s">
        <v>219</v>
      </c>
      <c r="S115" s="9" t="s">
        <v>1032</v>
      </c>
      <c r="T115" s="9" t="s">
        <v>30</v>
      </c>
      <c r="U115" s="45"/>
      <c r="V115" s="36" t="s">
        <v>1174</v>
      </c>
      <c r="W115" s="38" t="s">
        <v>1170</v>
      </c>
    </row>
    <row r="116" spans="1:23" ht="78.75" x14ac:dyDescent="0.2">
      <c r="A116" s="4">
        <v>2016</v>
      </c>
      <c r="B116" s="8" t="s">
        <v>182</v>
      </c>
      <c r="C116" s="4">
        <v>29</v>
      </c>
      <c r="D116" s="9" t="s">
        <v>331</v>
      </c>
      <c r="E116" s="9" t="s">
        <v>332</v>
      </c>
      <c r="F116" s="8">
        <v>1</v>
      </c>
      <c r="G116" s="9" t="s">
        <v>312</v>
      </c>
      <c r="H116" s="9" t="s">
        <v>313</v>
      </c>
      <c r="I116" s="8" t="s">
        <v>72</v>
      </c>
      <c r="J116" s="8" t="s">
        <v>314</v>
      </c>
      <c r="K116" s="4">
        <v>2</v>
      </c>
      <c r="L116" s="22">
        <v>43497</v>
      </c>
      <c r="M116" s="22">
        <v>43800</v>
      </c>
      <c r="N116" s="4">
        <v>0</v>
      </c>
      <c r="O116" s="5">
        <f>+N116/K116</f>
        <v>0</v>
      </c>
      <c r="P116" s="5">
        <f>+O116</f>
        <v>0</v>
      </c>
      <c r="Q116" s="5" t="s">
        <v>63</v>
      </c>
      <c r="R116" s="9" t="s">
        <v>315</v>
      </c>
      <c r="S116" s="9" t="s">
        <v>316</v>
      </c>
      <c r="T116" s="10" t="s">
        <v>317</v>
      </c>
      <c r="U116" s="46"/>
      <c r="V116" s="36" t="s">
        <v>1173</v>
      </c>
      <c r="W116" s="38" t="s">
        <v>1172</v>
      </c>
    </row>
    <row r="117" spans="1:23" ht="101.25" x14ac:dyDescent="0.2">
      <c r="A117" s="4">
        <v>2016</v>
      </c>
      <c r="B117" s="8" t="s">
        <v>182</v>
      </c>
      <c r="C117" s="4">
        <v>30</v>
      </c>
      <c r="D117" s="9" t="s">
        <v>333</v>
      </c>
      <c r="E117" s="9" t="s">
        <v>334</v>
      </c>
      <c r="F117" s="8">
        <v>1</v>
      </c>
      <c r="G117" s="9" t="s">
        <v>312</v>
      </c>
      <c r="H117" s="9" t="s">
        <v>313</v>
      </c>
      <c r="I117" s="8" t="s">
        <v>72</v>
      </c>
      <c r="J117" s="8" t="s">
        <v>314</v>
      </c>
      <c r="K117" s="4">
        <v>2</v>
      </c>
      <c r="L117" s="22">
        <v>43497</v>
      </c>
      <c r="M117" s="22">
        <v>43800</v>
      </c>
      <c r="N117" s="4">
        <v>0</v>
      </c>
      <c r="O117" s="5">
        <f>+N117/K117</f>
        <v>0</v>
      </c>
      <c r="P117" s="5">
        <f>+O117</f>
        <v>0</v>
      </c>
      <c r="Q117" s="5" t="s">
        <v>63</v>
      </c>
      <c r="R117" s="19" t="s">
        <v>1045</v>
      </c>
      <c r="S117" s="19" t="s">
        <v>335</v>
      </c>
      <c r="T117" s="10" t="s">
        <v>317</v>
      </c>
      <c r="U117" s="46"/>
      <c r="V117" s="36" t="s">
        <v>1173</v>
      </c>
      <c r="W117" s="38" t="s">
        <v>1172</v>
      </c>
    </row>
    <row r="118" spans="1:23" ht="157.5" x14ac:dyDescent="0.2">
      <c r="A118" s="4">
        <v>2016</v>
      </c>
      <c r="B118" s="8" t="s">
        <v>182</v>
      </c>
      <c r="C118" s="4">
        <v>31</v>
      </c>
      <c r="D118" s="9" t="s">
        <v>336</v>
      </c>
      <c r="E118" s="9" t="s">
        <v>337</v>
      </c>
      <c r="F118" s="11" t="s">
        <v>59</v>
      </c>
      <c r="G118" s="9" t="s">
        <v>298</v>
      </c>
      <c r="H118" s="9" t="s">
        <v>299</v>
      </c>
      <c r="I118" s="8" t="s">
        <v>44</v>
      </c>
      <c r="J118" s="8" t="s">
        <v>55</v>
      </c>
      <c r="K118" s="4">
        <v>1</v>
      </c>
      <c r="L118" s="22">
        <v>42795</v>
      </c>
      <c r="M118" s="22">
        <v>42916</v>
      </c>
      <c r="N118" s="4">
        <v>1</v>
      </c>
      <c r="O118" s="5">
        <f t="shared" si="2"/>
        <v>1</v>
      </c>
      <c r="P118" s="277">
        <f>AVERAGE(O118:O119)</f>
        <v>1</v>
      </c>
      <c r="Q118" s="277" t="s">
        <v>27</v>
      </c>
      <c r="R118" s="9" t="s">
        <v>219</v>
      </c>
      <c r="S118" s="9" t="s">
        <v>236</v>
      </c>
      <c r="T118" s="9" t="s">
        <v>30</v>
      </c>
      <c r="U118" s="45"/>
      <c r="V118" s="36" t="s">
        <v>1174</v>
      </c>
      <c r="W118" s="38" t="s">
        <v>1170</v>
      </c>
    </row>
    <row r="119" spans="1:23" ht="157.5" x14ac:dyDescent="0.2">
      <c r="A119" s="4">
        <v>2016</v>
      </c>
      <c r="B119" s="8" t="s">
        <v>182</v>
      </c>
      <c r="C119" s="4">
        <v>31</v>
      </c>
      <c r="D119" s="9" t="s">
        <v>338</v>
      </c>
      <c r="E119" s="9" t="s">
        <v>337</v>
      </c>
      <c r="F119" s="11" t="s">
        <v>68</v>
      </c>
      <c r="G119" s="9" t="s">
        <v>204</v>
      </c>
      <c r="H119" s="9" t="s">
        <v>205</v>
      </c>
      <c r="I119" s="8" t="s">
        <v>35</v>
      </c>
      <c r="J119" s="8" t="s">
        <v>206</v>
      </c>
      <c r="K119" s="4">
        <v>1</v>
      </c>
      <c r="L119" s="22">
        <v>42795</v>
      </c>
      <c r="M119" s="22">
        <v>43100</v>
      </c>
      <c r="N119" s="4">
        <v>1</v>
      </c>
      <c r="O119" s="5">
        <f t="shared" si="2"/>
        <v>1</v>
      </c>
      <c r="P119" s="277"/>
      <c r="Q119" s="277"/>
      <c r="R119" s="20" t="s">
        <v>207</v>
      </c>
      <c r="S119" s="19" t="s">
        <v>236</v>
      </c>
      <c r="T119" s="9" t="s">
        <v>30</v>
      </c>
      <c r="U119" s="45"/>
      <c r="V119" s="36" t="s">
        <v>1174</v>
      </c>
      <c r="W119" s="38" t="s">
        <v>1170</v>
      </c>
    </row>
    <row r="120" spans="1:23" ht="168.75" x14ac:dyDescent="0.2">
      <c r="A120" s="4">
        <v>2016</v>
      </c>
      <c r="B120" s="8" t="s">
        <v>182</v>
      </c>
      <c r="C120" s="4">
        <v>32</v>
      </c>
      <c r="D120" s="9" t="s">
        <v>339</v>
      </c>
      <c r="E120" s="9" t="s">
        <v>340</v>
      </c>
      <c r="F120" s="11" t="s">
        <v>185</v>
      </c>
      <c r="G120" s="9" t="s">
        <v>341</v>
      </c>
      <c r="H120" s="9" t="s">
        <v>342</v>
      </c>
      <c r="I120" s="8" t="s">
        <v>44</v>
      </c>
      <c r="J120" s="8" t="s">
        <v>343</v>
      </c>
      <c r="K120" s="4">
        <v>1</v>
      </c>
      <c r="L120" s="22">
        <v>42795</v>
      </c>
      <c r="M120" s="22">
        <v>43100</v>
      </c>
      <c r="N120" s="4">
        <v>1</v>
      </c>
      <c r="O120" s="5">
        <f t="shared" si="2"/>
        <v>1</v>
      </c>
      <c r="P120" s="277">
        <f>AVERAGE(O120:O122)</f>
        <v>1</v>
      </c>
      <c r="Q120" s="277" t="s">
        <v>27</v>
      </c>
      <c r="R120" s="9" t="s">
        <v>344</v>
      </c>
      <c r="S120" s="9" t="s">
        <v>345</v>
      </c>
      <c r="T120" s="9" t="s">
        <v>30</v>
      </c>
      <c r="U120" s="45"/>
      <c r="V120" s="36" t="s">
        <v>1174</v>
      </c>
      <c r="W120" s="38" t="s">
        <v>1170</v>
      </c>
    </row>
    <row r="121" spans="1:23" ht="168.75" x14ac:dyDescent="0.2">
      <c r="A121" s="4">
        <v>2016</v>
      </c>
      <c r="B121" s="8" t="s">
        <v>182</v>
      </c>
      <c r="C121" s="4">
        <v>32</v>
      </c>
      <c r="D121" s="9" t="s">
        <v>339</v>
      </c>
      <c r="E121" s="9" t="s">
        <v>340</v>
      </c>
      <c r="F121" s="11" t="s">
        <v>48</v>
      </c>
      <c r="G121" s="9" t="s">
        <v>298</v>
      </c>
      <c r="H121" s="9" t="s">
        <v>299</v>
      </c>
      <c r="I121" s="8" t="s">
        <v>44</v>
      </c>
      <c r="J121" s="8" t="s">
        <v>55</v>
      </c>
      <c r="K121" s="4">
        <v>1</v>
      </c>
      <c r="L121" s="22">
        <v>42795</v>
      </c>
      <c r="M121" s="22">
        <v>42916</v>
      </c>
      <c r="N121" s="4">
        <v>1</v>
      </c>
      <c r="O121" s="5">
        <f t="shared" si="2"/>
        <v>1</v>
      </c>
      <c r="P121" s="277"/>
      <c r="Q121" s="277"/>
      <c r="R121" s="9" t="s">
        <v>219</v>
      </c>
      <c r="S121" s="9" t="s">
        <v>345</v>
      </c>
      <c r="T121" s="9" t="s">
        <v>30</v>
      </c>
      <c r="U121" s="45"/>
      <c r="V121" s="36" t="s">
        <v>1174</v>
      </c>
      <c r="W121" s="38" t="s">
        <v>1170</v>
      </c>
    </row>
    <row r="122" spans="1:23" ht="168.75" x14ac:dyDescent="0.2">
      <c r="A122" s="4">
        <v>2016</v>
      </c>
      <c r="B122" s="8" t="s">
        <v>182</v>
      </c>
      <c r="C122" s="4">
        <v>32</v>
      </c>
      <c r="D122" s="9" t="s">
        <v>339</v>
      </c>
      <c r="E122" s="9" t="s">
        <v>340</v>
      </c>
      <c r="F122" s="11" t="s">
        <v>52</v>
      </c>
      <c r="G122" s="9" t="s">
        <v>204</v>
      </c>
      <c r="H122" s="9" t="s">
        <v>205</v>
      </c>
      <c r="I122" s="8" t="s">
        <v>35</v>
      </c>
      <c r="J122" s="8" t="s">
        <v>206</v>
      </c>
      <c r="K122" s="4">
        <v>1</v>
      </c>
      <c r="L122" s="22">
        <v>42795</v>
      </c>
      <c r="M122" s="22">
        <v>43100</v>
      </c>
      <c r="N122" s="4">
        <v>1</v>
      </c>
      <c r="O122" s="5">
        <f t="shared" si="2"/>
        <v>1</v>
      </c>
      <c r="P122" s="277"/>
      <c r="Q122" s="277"/>
      <c r="R122" s="20" t="s">
        <v>207</v>
      </c>
      <c r="S122" s="19" t="s">
        <v>345</v>
      </c>
      <c r="T122" s="9" t="s">
        <v>30</v>
      </c>
      <c r="U122" s="45"/>
      <c r="V122" s="36" t="s">
        <v>1174</v>
      </c>
      <c r="W122" s="38" t="s">
        <v>1170</v>
      </c>
    </row>
    <row r="123" spans="1:23" ht="168.75" x14ac:dyDescent="0.2">
      <c r="A123" s="4">
        <v>2016</v>
      </c>
      <c r="B123" s="8" t="s">
        <v>182</v>
      </c>
      <c r="C123" s="4">
        <v>33</v>
      </c>
      <c r="D123" s="9" t="s">
        <v>346</v>
      </c>
      <c r="E123" s="9" t="s">
        <v>347</v>
      </c>
      <c r="F123" s="11" t="s">
        <v>59</v>
      </c>
      <c r="G123" s="9" t="s">
        <v>298</v>
      </c>
      <c r="H123" s="9" t="s">
        <v>299</v>
      </c>
      <c r="I123" s="8" t="s">
        <v>44</v>
      </c>
      <c r="J123" s="8" t="s">
        <v>55</v>
      </c>
      <c r="K123" s="4">
        <v>1</v>
      </c>
      <c r="L123" s="22">
        <v>42795</v>
      </c>
      <c r="M123" s="22">
        <v>42916</v>
      </c>
      <c r="N123" s="4">
        <v>1</v>
      </c>
      <c r="O123" s="5">
        <f t="shared" si="2"/>
        <v>1</v>
      </c>
      <c r="P123" s="277">
        <f>AVERAGE(O123:O124)</f>
        <v>1</v>
      </c>
      <c r="Q123" s="277" t="s">
        <v>27</v>
      </c>
      <c r="R123" s="9" t="s">
        <v>219</v>
      </c>
      <c r="S123" s="9" t="s">
        <v>345</v>
      </c>
      <c r="T123" s="9" t="s">
        <v>30</v>
      </c>
      <c r="U123" s="45"/>
      <c r="V123" s="36" t="s">
        <v>1174</v>
      </c>
      <c r="W123" s="38" t="s">
        <v>1170</v>
      </c>
    </row>
    <row r="124" spans="1:23" ht="168.75" x14ac:dyDescent="0.2">
      <c r="A124" s="4">
        <v>2016</v>
      </c>
      <c r="B124" s="8" t="s">
        <v>182</v>
      </c>
      <c r="C124" s="4">
        <v>33</v>
      </c>
      <c r="D124" s="9" t="s">
        <v>346</v>
      </c>
      <c r="E124" s="9" t="s">
        <v>347</v>
      </c>
      <c r="F124" s="11" t="s">
        <v>68</v>
      </c>
      <c r="G124" s="9" t="s">
        <v>204</v>
      </c>
      <c r="H124" s="9" t="s">
        <v>205</v>
      </c>
      <c r="I124" s="8" t="s">
        <v>35</v>
      </c>
      <c r="J124" s="8" t="s">
        <v>206</v>
      </c>
      <c r="K124" s="4">
        <v>1</v>
      </c>
      <c r="L124" s="22">
        <v>42795</v>
      </c>
      <c r="M124" s="22">
        <v>43100</v>
      </c>
      <c r="N124" s="4">
        <v>1</v>
      </c>
      <c r="O124" s="5">
        <f t="shared" si="2"/>
        <v>1</v>
      </c>
      <c r="P124" s="277"/>
      <c r="Q124" s="277"/>
      <c r="R124" s="20" t="s">
        <v>207</v>
      </c>
      <c r="S124" s="19" t="s">
        <v>345</v>
      </c>
      <c r="T124" s="9" t="s">
        <v>30</v>
      </c>
      <c r="U124" s="45"/>
      <c r="V124" s="36" t="s">
        <v>1174</v>
      </c>
      <c r="W124" s="38" t="s">
        <v>1170</v>
      </c>
    </row>
    <row r="125" spans="1:23" ht="157.5" x14ac:dyDescent="0.2">
      <c r="A125" s="4">
        <v>2016</v>
      </c>
      <c r="B125" s="8" t="s">
        <v>182</v>
      </c>
      <c r="C125" s="4">
        <v>34</v>
      </c>
      <c r="D125" s="9" t="s">
        <v>348</v>
      </c>
      <c r="E125" s="9" t="s">
        <v>349</v>
      </c>
      <c r="F125" s="11" t="s">
        <v>59</v>
      </c>
      <c r="G125" s="9" t="s">
        <v>298</v>
      </c>
      <c r="H125" s="9" t="s">
        <v>299</v>
      </c>
      <c r="I125" s="8" t="s">
        <v>44</v>
      </c>
      <c r="J125" s="8" t="s">
        <v>55</v>
      </c>
      <c r="K125" s="4">
        <v>1</v>
      </c>
      <c r="L125" s="22">
        <v>42795</v>
      </c>
      <c r="M125" s="22">
        <v>42916</v>
      </c>
      <c r="N125" s="4">
        <v>1</v>
      </c>
      <c r="O125" s="5">
        <f t="shared" si="2"/>
        <v>1</v>
      </c>
      <c r="P125" s="277">
        <f>AVERAGE(O125:O126)</f>
        <v>1</v>
      </c>
      <c r="Q125" s="277" t="s">
        <v>27</v>
      </c>
      <c r="R125" s="9" t="s">
        <v>219</v>
      </c>
      <c r="S125" s="9" t="s">
        <v>236</v>
      </c>
      <c r="T125" s="9" t="s">
        <v>30</v>
      </c>
      <c r="U125" s="45"/>
      <c r="V125" s="36" t="s">
        <v>1174</v>
      </c>
      <c r="W125" s="38" t="s">
        <v>1170</v>
      </c>
    </row>
    <row r="126" spans="1:23" ht="157.5" x14ac:dyDescent="0.2">
      <c r="A126" s="4">
        <v>2016</v>
      </c>
      <c r="B126" s="8" t="s">
        <v>182</v>
      </c>
      <c r="C126" s="4">
        <v>34</v>
      </c>
      <c r="D126" s="9" t="s">
        <v>348</v>
      </c>
      <c r="E126" s="9" t="s">
        <v>349</v>
      </c>
      <c r="F126" s="11" t="s">
        <v>68</v>
      </c>
      <c r="G126" s="9" t="s">
        <v>204</v>
      </c>
      <c r="H126" s="9" t="s">
        <v>205</v>
      </c>
      <c r="I126" s="8" t="s">
        <v>35</v>
      </c>
      <c r="J126" s="8" t="s">
        <v>206</v>
      </c>
      <c r="K126" s="4">
        <v>1</v>
      </c>
      <c r="L126" s="22">
        <v>42795</v>
      </c>
      <c r="M126" s="22">
        <v>43100</v>
      </c>
      <c r="N126" s="4">
        <v>1</v>
      </c>
      <c r="O126" s="5">
        <f>+N126/K126</f>
        <v>1</v>
      </c>
      <c r="P126" s="277"/>
      <c r="Q126" s="277"/>
      <c r="R126" s="20" t="s">
        <v>207</v>
      </c>
      <c r="S126" s="19" t="s">
        <v>236</v>
      </c>
      <c r="T126" s="9" t="s">
        <v>30</v>
      </c>
      <c r="U126" s="45"/>
      <c r="V126" s="36" t="s">
        <v>1174</v>
      </c>
      <c r="W126" s="38" t="s">
        <v>1170</v>
      </c>
    </row>
    <row r="127" spans="1:23" ht="359.25" customHeight="1" x14ac:dyDescent="0.2">
      <c r="A127" s="4">
        <v>2016</v>
      </c>
      <c r="B127" s="8" t="s">
        <v>182</v>
      </c>
      <c r="C127" s="4">
        <v>35</v>
      </c>
      <c r="D127" s="9" t="s">
        <v>350</v>
      </c>
      <c r="E127" s="9" t="s">
        <v>351</v>
      </c>
      <c r="F127" s="8">
        <v>1</v>
      </c>
      <c r="G127" s="9" t="s">
        <v>352</v>
      </c>
      <c r="H127" s="9" t="s">
        <v>353</v>
      </c>
      <c r="I127" s="8" t="s">
        <v>354</v>
      </c>
      <c r="J127" s="8" t="s">
        <v>206</v>
      </c>
      <c r="K127" s="4">
        <v>1</v>
      </c>
      <c r="L127" s="22">
        <v>43770</v>
      </c>
      <c r="M127" s="22">
        <v>43830</v>
      </c>
      <c r="N127" s="4">
        <v>1</v>
      </c>
      <c r="O127" s="5">
        <f>+N127/K127</f>
        <v>1</v>
      </c>
      <c r="P127" s="5">
        <f>+O127</f>
        <v>1</v>
      </c>
      <c r="Q127" s="5" t="s">
        <v>27</v>
      </c>
      <c r="R127" s="24" t="s">
        <v>355</v>
      </c>
      <c r="S127" s="9" t="s">
        <v>1046</v>
      </c>
      <c r="T127" s="10" t="s">
        <v>30</v>
      </c>
      <c r="U127" s="46"/>
      <c r="V127" s="40" t="s">
        <v>1174</v>
      </c>
      <c r="W127" s="38" t="s">
        <v>1172</v>
      </c>
    </row>
    <row r="128" spans="1:23" ht="90" x14ac:dyDescent="0.2">
      <c r="A128" s="4">
        <v>2016</v>
      </c>
      <c r="B128" s="8" t="s">
        <v>182</v>
      </c>
      <c r="C128" s="4">
        <v>36</v>
      </c>
      <c r="D128" s="9" t="s">
        <v>356</v>
      </c>
      <c r="E128" s="9" t="s">
        <v>357</v>
      </c>
      <c r="F128" s="8" t="s">
        <v>157</v>
      </c>
      <c r="G128" s="8" t="s">
        <v>60</v>
      </c>
      <c r="H128" s="8" t="s">
        <v>1041</v>
      </c>
      <c r="I128" s="8" t="s">
        <v>72</v>
      </c>
      <c r="J128" s="8" t="s">
        <v>62</v>
      </c>
      <c r="K128" s="8">
        <v>7</v>
      </c>
      <c r="L128" s="22">
        <v>43770</v>
      </c>
      <c r="M128" s="22">
        <v>44196</v>
      </c>
      <c r="N128" s="4">
        <v>0</v>
      </c>
      <c r="O128" s="5">
        <f>+N128/K128</f>
        <v>0</v>
      </c>
      <c r="P128" s="278">
        <f>AVERAGE(O128:O129)</f>
        <v>0</v>
      </c>
      <c r="Q128" s="278" t="s">
        <v>63</v>
      </c>
      <c r="R128" s="9" t="s">
        <v>64</v>
      </c>
      <c r="S128" s="9" t="s">
        <v>65</v>
      </c>
      <c r="T128" s="10" t="s">
        <v>66</v>
      </c>
      <c r="U128" s="46"/>
      <c r="V128" s="36" t="s">
        <v>1171</v>
      </c>
      <c r="W128" s="38" t="s">
        <v>1172</v>
      </c>
    </row>
    <row r="129" spans="1:23" ht="90" x14ac:dyDescent="0.2">
      <c r="A129" s="4">
        <v>2016</v>
      </c>
      <c r="B129" s="8" t="s">
        <v>182</v>
      </c>
      <c r="C129" s="4">
        <v>36</v>
      </c>
      <c r="D129" s="9" t="s">
        <v>356</v>
      </c>
      <c r="E129" s="9" t="s">
        <v>357</v>
      </c>
      <c r="F129" s="8" t="s">
        <v>159</v>
      </c>
      <c r="G129" s="8" t="s">
        <v>60</v>
      </c>
      <c r="H129" s="8" t="s">
        <v>1042</v>
      </c>
      <c r="I129" s="8" t="s">
        <v>72</v>
      </c>
      <c r="J129" s="8" t="s">
        <v>69</v>
      </c>
      <c r="K129" s="8">
        <f>6*6</f>
        <v>36</v>
      </c>
      <c r="L129" s="22">
        <v>43770</v>
      </c>
      <c r="M129" s="22">
        <v>44196</v>
      </c>
      <c r="N129" s="4">
        <v>0</v>
      </c>
      <c r="O129" s="5">
        <f>+N129/K129</f>
        <v>0</v>
      </c>
      <c r="P129" s="279"/>
      <c r="Q129" s="279"/>
      <c r="R129" s="9" t="s">
        <v>64</v>
      </c>
      <c r="S129" s="9" t="s">
        <v>65</v>
      </c>
      <c r="T129" s="10" t="s">
        <v>66</v>
      </c>
      <c r="U129" s="46"/>
      <c r="V129" s="36" t="s">
        <v>1171</v>
      </c>
      <c r="W129" s="38" t="s">
        <v>1172</v>
      </c>
    </row>
    <row r="130" spans="1:23" ht="90" x14ac:dyDescent="0.2">
      <c r="A130" s="4">
        <v>2016</v>
      </c>
      <c r="B130" s="8" t="s">
        <v>182</v>
      </c>
      <c r="C130" s="4">
        <v>37</v>
      </c>
      <c r="D130" s="9" t="s">
        <v>358</v>
      </c>
      <c r="E130" s="9" t="s">
        <v>359</v>
      </c>
      <c r="F130" s="8">
        <v>1</v>
      </c>
      <c r="G130" s="9" t="s">
        <v>312</v>
      </c>
      <c r="H130" s="9" t="s">
        <v>313</v>
      </c>
      <c r="I130" s="8" t="s">
        <v>72</v>
      </c>
      <c r="J130" s="8" t="s">
        <v>314</v>
      </c>
      <c r="K130" s="4">
        <v>2</v>
      </c>
      <c r="L130" s="22">
        <v>43497</v>
      </c>
      <c r="M130" s="22">
        <v>43800</v>
      </c>
      <c r="N130" s="4">
        <v>0</v>
      </c>
      <c r="O130" s="5">
        <f>+N130/K130</f>
        <v>0</v>
      </c>
      <c r="P130" s="5">
        <f>+O130</f>
        <v>0</v>
      </c>
      <c r="Q130" s="5" t="s">
        <v>63</v>
      </c>
      <c r="R130" s="9" t="s">
        <v>360</v>
      </c>
      <c r="S130" s="9" t="s">
        <v>316</v>
      </c>
      <c r="T130" s="10" t="s">
        <v>317</v>
      </c>
      <c r="U130" s="46"/>
      <c r="V130" s="36" t="s">
        <v>1173</v>
      </c>
      <c r="W130" s="38" t="s">
        <v>1172</v>
      </c>
    </row>
    <row r="131" spans="1:23" ht="180" x14ac:dyDescent="0.2">
      <c r="A131" s="4">
        <v>2016</v>
      </c>
      <c r="B131" s="8" t="s">
        <v>182</v>
      </c>
      <c r="C131" s="4">
        <v>38</v>
      </c>
      <c r="D131" s="9" t="s">
        <v>361</v>
      </c>
      <c r="E131" s="9" t="s">
        <v>362</v>
      </c>
      <c r="F131" s="8">
        <v>1</v>
      </c>
      <c r="G131" s="9" t="s">
        <v>363</v>
      </c>
      <c r="H131" s="9" t="s">
        <v>364</v>
      </c>
      <c r="I131" s="8" t="s">
        <v>44</v>
      </c>
      <c r="J131" s="8" t="s">
        <v>55</v>
      </c>
      <c r="K131" s="4">
        <v>1</v>
      </c>
      <c r="L131" s="22">
        <v>42795</v>
      </c>
      <c r="M131" s="22">
        <v>42916</v>
      </c>
      <c r="N131" s="4">
        <v>1</v>
      </c>
      <c r="O131" s="5">
        <f t="shared" ref="O131:O136" si="3">+N131/K131</f>
        <v>1</v>
      </c>
      <c r="P131" s="5">
        <f>+O131</f>
        <v>1</v>
      </c>
      <c r="Q131" s="5" t="s">
        <v>27</v>
      </c>
      <c r="R131" s="9" t="s">
        <v>219</v>
      </c>
      <c r="S131" s="9" t="s">
        <v>365</v>
      </c>
      <c r="T131" s="9" t="s">
        <v>30</v>
      </c>
      <c r="U131" s="45"/>
      <c r="V131" s="36" t="s">
        <v>1174</v>
      </c>
      <c r="W131" s="38" t="s">
        <v>1170</v>
      </c>
    </row>
    <row r="132" spans="1:23" ht="202.5" x14ac:dyDescent="0.2">
      <c r="A132" s="4">
        <v>2016</v>
      </c>
      <c r="B132" s="8" t="s">
        <v>182</v>
      </c>
      <c r="C132" s="4">
        <v>39</v>
      </c>
      <c r="D132" s="9" t="s">
        <v>366</v>
      </c>
      <c r="E132" s="9" t="s">
        <v>367</v>
      </c>
      <c r="F132" s="11" t="s">
        <v>59</v>
      </c>
      <c r="G132" s="9" t="s">
        <v>368</v>
      </c>
      <c r="H132" s="9" t="s">
        <v>369</v>
      </c>
      <c r="I132" s="8" t="s">
        <v>354</v>
      </c>
      <c r="J132" s="8" t="s">
        <v>343</v>
      </c>
      <c r="K132" s="4">
        <v>1</v>
      </c>
      <c r="L132" s="22">
        <v>42795</v>
      </c>
      <c r="M132" s="22">
        <v>43100</v>
      </c>
      <c r="N132" s="4">
        <v>1</v>
      </c>
      <c r="O132" s="5">
        <f t="shared" si="3"/>
        <v>1</v>
      </c>
      <c r="P132" s="277">
        <f>AVERAGE(O132:O133)</f>
        <v>1</v>
      </c>
      <c r="Q132" s="277" t="s">
        <v>27</v>
      </c>
      <c r="R132" s="9" t="s">
        <v>344</v>
      </c>
      <c r="S132" s="9" t="s">
        <v>1033</v>
      </c>
      <c r="T132" s="9" t="s">
        <v>30</v>
      </c>
      <c r="U132" s="45"/>
      <c r="V132" s="36" t="s">
        <v>1174</v>
      </c>
      <c r="W132" s="38" t="s">
        <v>1170</v>
      </c>
    </row>
    <row r="133" spans="1:23" ht="202.5" x14ac:dyDescent="0.2">
      <c r="A133" s="4">
        <v>2016</v>
      </c>
      <c r="B133" s="8" t="s">
        <v>182</v>
      </c>
      <c r="C133" s="4">
        <v>39</v>
      </c>
      <c r="D133" s="9" t="s">
        <v>366</v>
      </c>
      <c r="E133" s="9" t="s">
        <v>367</v>
      </c>
      <c r="F133" s="11" t="s">
        <v>68</v>
      </c>
      <c r="G133" s="9" t="s">
        <v>210</v>
      </c>
      <c r="H133" s="9" t="s">
        <v>211</v>
      </c>
      <c r="I133" s="8" t="s">
        <v>44</v>
      </c>
      <c r="J133" s="8" t="s">
        <v>36</v>
      </c>
      <c r="K133" s="4">
        <v>1</v>
      </c>
      <c r="L133" s="22">
        <v>42795</v>
      </c>
      <c r="M133" s="22">
        <v>43070</v>
      </c>
      <c r="N133" s="4">
        <v>1</v>
      </c>
      <c r="O133" s="5">
        <f t="shared" si="3"/>
        <v>1</v>
      </c>
      <c r="P133" s="277"/>
      <c r="Q133" s="277"/>
      <c r="R133" s="21" t="s">
        <v>142</v>
      </c>
      <c r="S133" s="9" t="s">
        <v>1033</v>
      </c>
      <c r="T133" s="9" t="s">
        <v>30</v>
      </c>
      <c r="U133" s="45"/>
      <c r="V133" s="36" t="s">
        <v>1174</v>
      </c>
      <c r="W133" s="38" t="s">
        <v>1170</v>
      </c>
    </row>
    <row r="134" spans="1:23" ht="180" x14ac:dyDescent="0.2">
      <c r="A134" s="4">
        <v>2016</v>
      </c>
      <c r="B134" s="8" t="s">
        <v>182</v>
      </c>
      <c r="C134" s="4">
        <v>40</v>
      </c>
      <c r="D134" s="9" t="s">
        <v>370</v>
      </c>
      <c r="E134" s="9" t="s">
        <v>371</v>
      </c>
      <c r="F134" s="8">
        <v>1</v>
      </c>
      <c r="G134" s="9" t="s">
        <v>372</v>
      </c>
      <c r="H134" s="9" t="s">
        <v>373</v>
      </c>
      <c r="I134" s="8" t="s">
        <v>44</v>
      </c>
      <c r="J134" s="8" t="s">
        <v>374</v>
      </c>
      <c r="K134" s="4">
        <v>1</v>
      </c>
      <c r="L134" s="22">
        <v>42795</v>
      </c>
      <c r="M134" s="22">
        <v>43100</v>
      </c>
      <c r="N134" s="4">
        <v>1</v>
      </c>
      <c r="O134" s="5">
        <f t="shared" si="3"/>
        <v>1</v>
      </c>
      <c r="P134" s="5">
        <f>+O134</f>
        <v>1</v>
      </c>
      <c r="Q134" s="5" t="s">
        <v>27</v>
      </c>
      <c r="R134" s="21" t="s">
        <v>375</v>
      </c>
      <c r="S134" s="24" t="s">
        <v>376</v>
      </c>
      <c r="T134" s="9" t="s">
        <v>30</v>
      </c>
      <c r="U134" s="45"/>
      <c r="V134" s="36" t="s">
        <v>1174</v>
      </c>
      <c r="W134" s="38" t="s">
        <v>1170</v>
      </c>
    </row>
    <row r="135" spans="1:23" ht="101.25" x14ac:dyDescent="0.2">
      <c r="A135" s="4">
        <v>2016</v>
      </c>
      <c r="B135" s="8" t="s">
        <v>182</v>
      </c>
      <c r="C135" s="4">
        <v>41</v>
      </c>
      <c r="D135" s="9" t="s">
        <v>377</v>
      </c>
      <c r="E135" s="9" t="s">
        <v>371</v>
      </c>
      <c r="F135" s="8">
        <v>1</v>
      </c>
      <c r="G135" s="9" t="s">
        <v>372</v>
      </c>
      <c r="H135" s="9" t="s">
        <v>373</v>
      </c>
      <c r="I135" s="8" t="s">
        <v>44</v>
      </c>
      <c r="J135" s="8" t="s">
        <v>374</v>
      </c>
      <c r="K135" s="4">
        <v>1</v>
      </c>
      <c r="L135" s="22">
        <v>42795</v>
      </c>
      <c r="M135" s="22">
        <v>43100</v>
      </c>
      <c r="N135" s="4">
        <v>1</v>
      </c>
      <c r="O135" s="5">
        <f t="shared" si="3"/>
        <v>1</v>
      </c>
      <c r="P135" s="5">
        <f>+O135</f>
        <v>1</v>
      </c>
      <c r="Q135" s="5" t="s">
        <v>27</v>
      </c>
      <c r="R135" s="21" t="s">
        <v>375</v>
      </c>
      <c r="S135" s="10" t="s">
        <v>378</v>
      </c>
      <c r="T135" s="10" t="s">
        <v>30</v>
      </c>
      <c r="U135" s="46"/>
      <c r="V135" s="36" t="s">
        <v>1174</v>
      </c>
      <c r="W135" s="38" t="s">
        <v>1170</v>
      </c>
    </row>
    <row r="136" spans="1:23" ht="258.75" x14ac:dyDescent="0.2">
      <c r="A136" s="4">
        <v>2016</v>
      </c>
      <c r="B136" s="8" t="s">
        <v>182</v>
      </c>
      <c r="C136" s="4">
        <v>42</v>
      </c>
      <c r="D136" s="9" t="s">
        <v>379</v>
      </c>
      <c r="E136" s="9" t="s">
        <v>380</v>
      </c>
      <c r="F136" s="8">
        <v>1</v>
      </c>
      <c r="G136" s="9" t="s">
        <v>201</v>
      </c>
      <c r="H136" s="9" t="s">
        <v>192</v>
      </c>
      <c r="I136" s="8" t="s">
        <v>44</v>
      </c>
      <c r="J136" s="8" t="s">
        <v>193</v>
      </c>
      <c r="K136" s="4">
        <v>1</v>
      </c>
      <c r="L136" s="22">
        <v>42795</v>
      </c>
      <c r="M136" s="22">
        <v>43100</v>
      </c>
      <c r="N136" s="4">
        <v>1</v>
      </c>
      <c r="O136" s="5">
        <f t="shared" si="3"/>
        <v>1</v>
      </c>
      <c r="P136" s="5">
        <f>+O136</f>
        <v>1</v>
      </c>
      <c r="Q136" s="5" t="s">
        <v>27</v>
      </c>
      <c r="R136" s="9" t="s">
        <v>194</v>
      </c>
      <c r="S136" s="9" t="s">
        <v>248</v>
      </c>
      <c r="T136" s="9" t="s">
        <v>30</v>
      </c>
      <c r="U136" s="45"/>
      <c r="V136" s="36" t="s">
        <v>1174</v>
      </c>
      <c r="W136" s="38" t="s">
        <v>1170</v>
      </c>
    </row>
    <row r="137" spans="1:23" ht="168.75" x14ac:dyDescent="0.2">
      <c r="A137" s="4">
        <v>2016</v>
      </c>
      <c r="B137" s="8" t="s">
        <v>182</v>
      </c>
      <c r="C137" s="4">
        <v>43</v>
      </c>
      <c r="D137" s="9" t="s">
        <v>381</v>
      </c>
      <c r="E137" s="9" t="s">
        <v>382</v>
      </c>
      <c r="F137" s="8">
        <v>1</v>
      </c>
      <c r="G137" s="9" t="s">
        <v>312</v>
      </c>
      <c r="H137" s="9" t="s">
        <v>313</v>
      </c>
      <c r="I137" s="8" t="s">
        <v>72</v>
      </c>
      <c r="J137" s="8" t="s">
        <v>314</v>
      </c>
      <c r="K137" s="4">
        <v>2</v>
      </c>
      <c r="L137" s="22">
        <v>43497</v>
      </c>
      <c r="M137" s="22">
        <v>43800</v>
      </c>
      <c r="N137" s="4">
        <v>0</v>
      </c>
      <c r="O137" s="5">
        <f>+N137/K137</f>
        <v>0</v>
      </c>
      <c r="P137" s="5">
        <f>+O137</f>
        <v>0</v>
      </c>
      <c r="Q137" s="5" t="s">
        <v>63</v>
      </c>
      <c r="R137" s="19" t="s">
        <v>1047</v>
      </c>
      <c r="S137" s="9" t="s">
        <v>1048</v>
      </c>
      <c r="T137" s="10" t="s">
        <v>317</v>
      </c>
      <c r="U137" s="46"/>
      <c r="V137" s="36" t="s">
        <v>1173</v>
      </c>
      <c r="W137" s="38" t="s">
        <v>1172</v>
      </c>
    </row>
    <row r="138" spans="1:23" ht="101.25" x14ac:dyDescent="0.2">
      <c r="A138" s="4">
        <v>2016</v>
      </c>
      <c r="B138" s="8" t="s">
        <v>383</v>
      </c>
      <c r="C138" s="4">
        <v>5</v>
      </c>
      <c r="D138" s="9" t="s">
        <v>384</v>
      </c>
      <c r="E138" s="9" t="s">
        <v>385</v>
      </c>
      <c r="F138" s="11" t="s">
        <v>185</v>
      </c>
      <c r="G138" s="9" t="s">
        <v>386</v>
      </c>
      <c r="H138" s="9" t="s">
        <v>387</v>
      </c>
      <c r="I138" s="8" t="s">
        <v>172</v>
      </c>
      <c r="J138" s="8" t="s">
        <v>388</v>
      </c>
      <c r="K138" s="4">
        <v>1</v>
      </c>
      <c r="L138" s="22">
        <v>42948</v>
      </c>
      <c r="M138" s="22">
        <v>42962</v>
      </c>
      <c r="N138" s="4">
        <v>1</v>
      </c>
      <c r="O138" s="5">
        <f t="shared" ref="O138:O145" si="4">+N138/K138</f>
        <v>1</v>
      </c>
      <c r="P138" s="277">
        <f>AVERAGE(O138:O140)</f>
        <v>1</v>
      </c>
      <c r="Q138" s="277" t="s">
        <v>27</v>
      </c>
      <c r="R138" s="9" t="s">
        <v>389</v>
      </c>
      <c r="S138" s="9" t="s">
        <v>1049</v>
      </c>
      <c r="T138" s="9" t="s">
        <v>30</v>
      </c>
      <c r="U138" s="45"/>
      <c r="V138" s="36" t="s">
        <v>1174</v>
      </c>
      <c r="W138" s="38" t="s">
        <v>1170</v>
      </c>
    </row>
    <row r="139" spans="1:23" ht="180" x14ac:dyDescent="0.2">
      <c r="A139" s="4">
        <v>2016</v>
      </c>
      <c r="B139" s="8" t="s">
        <v>383</v>
      </c>
      <c r="C139" s="4">
        <v>5</v>
      </c>
      <c r="D139" s="9" t="s">
        <v>384</v>
      </c>
      <c r="E139" s="9" t="s">
        <v>385</v>
      </c>
      <c r="F139" s="11" t="s">
        <v>48</v>
      </c>
      <c r="G139" s="9" t="s">
        <v>386</v>
      </c>
      <c r="H139" s="9" t="s">
        <v>390</v>
      </c>
      <c r="I139" s="8" t="s">
        <v>172</v>
      </c>
      <c r="J139" s="8" t="s">
        <v>391</v>
      </c>
      <c r="K139" s="4">
        <v>12</v>
      </c>
      <c r="L139" s="22">
        <v>42948</v>
      </c>
      <c r="M139" s="22">
        <v>43312</v>
      </c>
      <c r="N139" s="4">
        <v>12</v>
      </c>
      <c r="O139" s="5">
        <f t="shared" si="4"/>
        <v>1</v>
      </c>
      <c r="P139" s="277"/>
      <c r="Q139" s="277"/>
      <c r="R139" s="24" t="s">
        <v>392</v>
      </c>
      <c r="S139" s="17" t="s">
        <v>1049</v>
      </c>
      <c r="T139" s="9" t="s">
        <v>30</v>
      </c>
      <c r="U139" s="45"/>
      <c r="V139" s="36" t="s">
        <v>1174</v>
      </c>
      <c r="W139" s="38" t="s">
        <v>1170</v>
      </c>
    </row>
    <row r="140" spans="1:23" ht="247.5" x14ac:dyDescent="0.2">
      <c r="A140" s="4">
        <v>2016</v>
      </c>
      <c r="B140" s="8" t="s">
        <v>383</v>
      </c>
      <c r="C140" s="4">
        <v>5</v>
      </c>
      <c r="D140" s="9" t="s">
        <v>384</v>
      </c>
      <c r="E140" s="9" t="s">
        <v>385</v>
      </c>
      <c r="F140" s="11" t="s">
        <v>52</v>
      </c>
      <c r="G140" s="9" t="s">
        <v>386</v>
      </c>
      <c r="H140" s="9" t="s">
        <v>393</v>
      </c>
      <c r="I140" s="8" t="s">
        <v>172</v>
      </c>
      <c r="J140" s="8" t="s">
        <v>394</v>
      </c>
      <c r="K140" s="4">
        <v>6</v>
      </c>
      <c r="L140" s="22">
        <v>42948</v>
      </c>
      <c r="M140" s="22">
        <v>43312</v>
      </c>
      <c r="N140" s="4">
        <v>6</v>
      </c>
      <c r="O140" s="5">
        <f t="shared" si="4"/>
        <v>1</v>
      </c>
      <c r="P140" s="277"/>
      <c r="Q140" s="277"/>
      <c r="R140" s="9" t="s">
        <v>395</v>
      </c>
      <c r="S140" s="9" t="s">
        <v>1049</v>
      </c>
      <c r="T140" s="9" t="s">
        <v>30</v>
      </c>
      <c r="U140" s="45"/>
      <c r="V140" s="36" t="s">
        <v>1174</v>
      </c>
      <c r="W140" s="38" t="s">
        <v>1170</v>
      </c>
    </row>
    <row r="141" spans="1:23" ht="135" x14ac:dyDescent="0.2">
      <c r="A141" s="4">
        <v>2016</v>
      </c>
      <c r="B141" s="8" t="s">
        <v>383</v>
      </c>
      <c r="C141" s="4">
        <v>6</v>
      </c>
      <c r="D141" s="9" t="s">
        <v>396</v>
      </c>
      <c r="E141" s="9" t="s">
        <v>397</v>
      </c>
      <c r="F141" s="8">
        <v>1</v>
      </c>
      <c r="G141" s="9" t="s">
        <v>398</v>
      </c>
      <c r="H141" s="9" t="s">
        <v>399</v>
      </c>
      <c r="I141" s="8" t="s">
        <v>172</v>
      </c>
      <c r="J141" s="8" t="s">
        <v>400</v>
      </c>
      <c r="K141" s="4">
        <v>1</v>
      </c>
      <c r="L141" s="22">
        <v>42948</v>
      </c>
      <c r="M141" s="22">
        <v>43008</v>
      </c>
      <c r="N141" s="4">
        <v>1</v>
      </c>
      <c r="O141" s="5">
        <f t="shared" si="4"/>
        <v>1</v>
      </c>
      <c r="P141" s="5">
        <f>+O141</f>
        <v>1</v>
      </c>
      <c r="Q141" s="5" t="s">
        <v>27</v>
      </c>
      <c r="R141" s="24" t="s">
        <v>401</v>
      </c>
      <c r="S141" s="17" t="s">
        <v>402</v>
      </c>
      <c r="T141" s="9" t="s">
        <v>30</v>
      </c>
      <c r="U141" s="45"/>
      <c r="V141" s="36" t="s">
        <v>1174</v>
      </c>
      <c r="W141" s="38" t="s">
        <v>1170</v>
      </c>
    </row>
    <row r="142" spans="1:23" ht="135" x14ac:dyDescent="0.2">
      <c r="A142" s="4">
        <v>2016</v>
      </c>
      <c r="B142" s="8" t="s">
        <v>383</v>
      </c>
      <c r="C142" s="4">
        <v>7</v>
      </c>
      <c r="D142" s="9" t="s">
        <v>403</v>
      </c>
      <c r="E142" s="9" t="s">
        <v>404</v>
      </c>
      <c r="F142" s="8">
        <v>1</v>
      </c>
      <c r="G142" s="9" t="s">
        <v>405</v>
      </c>
      <c r="H142" s="9" t="s">
        <v>399</v>
      </c>
      <c r="I142" s="8" t="s">
        <v>172</v>
      </c>
      <c r="J142" s="8" t="s">
        <v>400</v>
      </c>
      <c r="K142" s="4">
        <v>1</v>
      </c>
      <c r="L142" s="22">
        <v>42948</v>
      </c>
      <c r="M142" s="22">
        <v>43008</v>
      </c>
      <c r="N142" s="4">
        <v>1</v>
      </c>
      <c r="O142" s="5">
        <f t="shared" si="4"/>
        <v>1</v>
      </c>
      <c r="P142" s="5">
        <f>+O142</f>
        <v>1</v>
      </c>
      <c r="Q142" s="5" t="s">
        <v>27</v>
      </c>
      <c r="R142" s="24" t="s">
        <v>401</v>
      </c>
      <c r="S142" s="17" t="s">
        <v>402</v>
      </c>
      <c r="T142" s="9" t="s">
        <v>30</v>
      </c>
      <c r="U142" s="45"/>
      <c r="V142" s="36" t="s">
        <v>1174</v>
      </c>
      <c r="W142" s="38" t="s">
        <v>1170</v>
      </c>
    </row>
    <row r="143" spans="1:23" ht="101.25" x14ac:dyDescent="0.2">
      <c r="A143" s="4">
        <v>2016</v>
      </c>
      <c r="B143" s="8" t="s">
        <v>383</v>
      </c>
      <c r="C143" s="4">
        <v>8</v>
      </c>
      <c r="D143" s="9" t="s">
        <v>406</v>
      </c>
      <c r="E143" s="9" t="s">
        <v>407</v>
      </c>
      <c r="F143" s="11" t="s">
        <v>185</v>
      </c>
      <c r="G143" s="9" t="s">
        <v>408</v>
      </c>
      <c r="H143" s="9" t="s">
        <v>409</v>
      </c>
      <c r="I143" s="8" t="s">
        <v>172</v>
      </c>
      <c r="J143" s="8" t="s">
        <v>410</v>
      </c>
      <c r="K143" s="4">
        <v>3</v>
      </c>
      <c r="L143" s="22">
        <v>42948</v>
      </c>
      <c r="M143" s="22">
        <v>43008</v>
      </c>
      <c r="N143" s="4">
        <v>3</v>
      </c>
      <c r="O143" s="5">
        <f t="shared" si="4"/>
        <v>1</v>
      </c>
      <c r="P143" s="277">
        <f>AVERAGE(O143:O145)</f>
        <v>1</v>
      </c>
      <c r="Q143" s="277" t="s">
        <v>27</v>
      </c>
      <c r="R143" s="24" t="s">
        <v>411</v>
      </c>
      <c r="S143" s="17" t="s">
        <v>412</v>
      </c>
      <c r="T143" s="9" t="s">
        <v>30</v>
      </c>
      <c r="U143" s="45"/>
      <c r="V143" s="36" t="s">
        <v>1174</v>
      </c>
      <c r="W143" s="38" t="s">
        <v>1170</v>
      </c>
    </row>
    <row r="144" spans="1:23" ht="101.25" x14ac:dyDescent="0.2">
      <c r="A144" s="4">
        <v>2016</v>
      </c>
      <c r="B144" s="8" t="s">
        <v>383</v>
      </c>
      <c r="C144" s="4">
        <v>8</v>
      </c>
      <c r="D144" s="9" t="s">
        <v>406</v>
      </c>
      <c r="E144" s="9" t="s">
        <v>407</v>
      </c>
      <c r="F144" s="11" t="s">
        <v>48</v>
      </c>
      <c r="G144" s="9" t="s">
        <v>408</v>
      </c>
      <c r="H144" s="9" t="s">
        <v>413</v>
      </c>
      <c r="I144" s="8" t="s">
        <v>172</v>
      </c>
      <c r="J144" s="8" t="s">
        <v>414</v>
      </c>
      <c r="K144" s="4">
        <v>1</v>
      </c>
      <c r="L144" s="22">
        <v>42948</v>
      </c>
      <c r="M144" s="22">
        <v>42978</v>
      </c>
      <c r="N144" s="4">
        <v>1</v>
      </c>
      <c r="O144" s="5">
        <f t="shared" si="4"/>
        <v>1</v>
      </c>
      <c r="P144" s="277"/>
      <c r="Q144" s="277"/>
      <c r="R144" s="24" t="s">
        <v>415</v>
      </c>
      <c r="S144" s="24" t="s">
        <v>412</v>
      </c>
      <c r="T144" s="9" t="s">
        <v>30</v>
      </c>
      <c r="U144" s="45"/>
      <c r="V144" s="36" t="s">
        <v>1174</v>
      </c>
      <c r="W144" s="38" t="s">
        <v>1170</v>
      </c>
    </row>
    <row r="145" spans="1:23" ht="123.75" x14ac:dyDescent="0.2">
      <c r="A145" s="4">
        <v>2016</v>
      </c>
      <c r="B145" s="8" t="s">
        <v>383</v>
      </c>
      <c r="C145" s="4">
        <v>8</v>
      </c>
      <c r="D145" s="9" t="s">
        <v>406</v>
      </c>
      <c r="E145" s="9" t="s">
        <v>407</v>
      </c>
      <c r="F145" s="11" t="s">
        <v>52</v>
      </c>
      <c r="G145" s="9" t="s">
        <v>408</v>
      </c>
      <c r="H145" s="9" t="s">
        <v>416</v>
      </c>
      <c r="I145" s="8" t="s">
        <v>172</v>
      </c>
      <c r="J145" s="8" t="s">
        <v>417</v>
      </c>
      <c r="K145" s="4">
        <v>1</v>
      </c>
      <c r="L145" s="22">
        <v>42948</v>
      </c>
      <c r="M145" s="22">
        <v>43312</v>
      </c>
      <c r="N145" s="4">
        <v>1</v>
      </c>
      <c r="O145" s="5">
        <f t="shared" si="4"/>
        <v>1</v>
      </c>
      <c r="P145" s="277"/>
      <c r="Q145" s="277"/>
      <c r="R145" s="9" t="s">
        <v>418</v>
      </c>
      <c r="S145" s="26" t="s">
        <v>412</v>
      </c>
      <c r="T145" s="9" t="s">
        <v>30</v>
      </c>
      <c r="U145" s="45"/>
      <c r="V145" s="36" t="s">
        <v>1174</v>
      </c>
      <c r="W145" s="38" t="s">
        <v>1170</v>
      </c>
    </row>
    <row r="146" spans="1:23" ht="112.5" x14ac:dyDescent="0.2">
      <c r="A146" s="4">
        <v>2016</v>
      </c>
      <c r="B146" s="8" t="s">
        <v>419</v>
      </c>
      <c r="C146" s="4">
        <v>1</v>
      </c>
      <c r="D146" s="9" t="s">
        <v>420</v>
      </c>
      <c r="E146" s="9" t="s">
        <v>421</v>
      </c>
      <c r="F146" s="11" t="s">
        <v>422</v>
      </c>
      <c r="G146" s="9" t="s">
        <v>423</v>
      </c>
      <c r="H146" s="9" t="s">
        <v>424</v>
      </c>
      <c r="I146" s="8" t="s">
        <v>172</v>
      </c>
      <c r="J146" s="8" t="s">
        <v>425</v>
      </c>
      <c r="K146" s="4">
        <v>4</v>
      </c>
      <c r="L146" s="22">
        <v>43770</v>
      </c>
      <c r="M146" s="22">
        <v>44196</v>
      </c>
      <c r="N146" s="4">
        <v>0</v>
      </c>
      <c r="O146" s="5">
        <f>+N146/K146</f>
        <v>0</v>
      </c>
      <c r="P146" s="15">
        <f>+O146</f>
        <v>0</v>
      </c>
      <c r="Q146" s="15" t="s">
        <v>63</v>
      </c>
      <c r="R146" s="9" t="s">
        <v>64</v>
      </c>
      <c r="S146" s="9" t="s">
        <v>65</v>
      </c>
      <c r="T146" s="10" t="s">
        <v>66</v>
      </c>
      <c r="U146" s="46"/>
      <c r="V146" s="41" t="s">
        <v>1171</v>
      </c>
      <c r="W146" s="38" t="s">
        <v>1172</v>
      </c>
    </row>
    <row r="147" spans="1:23" ht="90" x14ac:dyDescent="0.2">
      <c r="A147" s="4">
        <v>2016</v>
      </c>
      <c r="B147" s="8" t="s">
        <v>419</v>
      </c>
      <c r="C147" s="4">
        <v>2</v>
      </c>
      <c r="D147" s="9" t="s">
        <v>426</v>
      </c>
      <c r="E147" s="9" t="s">
        <v>427</v>
      </c>
      <c r="F147" s="11" t="s">
        <v>422</v>
      </c>
      <c r="G147" s="9" t="s">
        <v>164</v>
      </c>
      <c r="H147" s="9" t="s">
        <v>1044</v>
      </c>
      <c r="I147" s="8" t="s">
        <v>72</v>
      </c>
      <c r="J147" s="8" t="s">
        <v>165</v>
      </c>
      <c r="K147" s="4">
        <v>1</v>
      </c>
      <c r="L147" s="22">
        <v>43678</v>
      </c>
      <c r="M147" s="22">
        <v>44196</v>
      </c>
      <c r="N147" s="4">
        <v>0</v>
      </c>
      <c r="O147" s="5">
        <f>+N147/K147</f>
        <v>0</v>
      </c>
      <c r="P147" s="15">
        <f>+O147</f>
        <v>0</v>
      </c>
      <c r="Q147" s="15" t="s">
        <v>63</v>
      </c>
      <c r="R147" s="9" t="s">
        <v>64</v>
      </c>
      <c r="S147" s="9" t="s">
        <v>65</v>
      </c>
      <c r="T147" s="10" t="s">
        <v>66</v>
      </c>
      <c r="U147" s="46"/>
      <c r="V147" s="36" t="s">
        <v>1171</v>
      </c>
      <c r="W147" s="38" t="s">
        <v>1172</v>
      </c>
    </row>
    <row r="148" spans="1:23" ht="168.75" x14ac:dyDescent="0.2">
      <c r="A148" s="4">
        <v>2016</v>
      </c>
      <c r="B148" s="8" t="s">
        <v>419</v>
      </c>
      <c r="C148" s="4">
        <v>3</v>
      </c>
      <c r="D148" s="9" t="s">
        <v>428</v>
      </c>
      <c r="E148" s="9" t="s">
        <v>429</v>
      </c>
      <c r="F148" s="11" t="s">
        <v>422</v>
      </c>
      <c r="G148" s="9" t="s">
        <v>430</v>
      </c>
      <c r="H148" s="9" t="s">
        <v>431</v>
      </c>
      <c r="I148" s="8" t="s">
        <v>354</v>
      </c>
      <c r="J148" s="8" t="s">
        <v>432</v>
      </c>
      <c r="K148" s="4">
        <v>1</v>
      </c>
      <c r="L148" s="22">
        <v>43160</v>
      </c>
      <c r="M148" s="22">
        <v>43404</v>
      </c>
      <c r="N148" s="4">
        <v>1</v>
      </c>
      <c r="O148" s="5">
        <f t="shared" ref="O148:O211" si="5">+N148/K148</f>
        <v>1</v>
      </c>
      <c r="P148" s="5">
        <f>+O148</f>
        <v>1</v>
      </c>
      <c r="Q148" s="5" t="s">
        <v>27</v>
      </c>
      <c r="R148" s="9" t="s">
        <v>433</v>
      </c>
      <c r="S148" s="9" t="s">
        <v>1034</v>
      </c>
      <c r="T148" s="9" t="s">
        <v>30</v>
      </c>
      <c r="U148" s="45"/>
      <c r="V148" s="36" t="s">
        <v>1174</v>
      </c>
      <c r="W148" s="38" t="s">
        <v>1170</v>
      </c>
    </row>
    <row r="149" spans="1:23" ht="67.5" x14ac:dyDescent="0.2">
      <c r="A149" s="4">
        <v>2016</v>
      </c>
      <c r="B149" s="8" t="s">
        <v>419</v>
      </c>
      <c r="C149" s="4">
        <v>4</v>
      </c>
      <c r="D149" s="9" t="s">
        <v>434</v>
      </c>
      <c r="E149" s="9" t="s">
        <v>435</v>
      </c>
      <c r="F149" s="11" t="s">
        <v>59</v>
      </c>
      <c r="G149" s="8" t="s">
        <v>60</v>
      </c>
      <c r="H149" s="8" t="s">
        <v>1041</v>
      </c>
      <c r="I149" s="8" t="s">
        <v>72</v>
      </c>
      <c r="J149" s="8" t="s">
        <v>62</v>
      </c>
      <c r="K149" s="8">
        <v>7</v>
      </c>
      <c r="L149" s="22">
        <v>43770</v>
      </c>
      <c r="M149" s="22">
        <v>44196</v>
      </c>
      <c r="N149" s="4">
        <v>0</v>
      </c>
      <c r="O149" s="5">
        <f t="shared" si="5"/>
        <v>0</v>
      </c>
      <c r="P149" s="276">
        <f>AVERAGE(O149:O150)</f>
        <v>0</v>
      </c>
      <c r="Q149" s="268" t="s">
        <v>63</v>
      </c>
      <c r="R149" s="9" t="s">
        <v>64</v>
      </c>
      <c r="S149" s="9" t="s">
        <v>65</v>
      </c>
      <c r="T149" s="10" t="s">
        <v>66</v>
      </c>
      <c r="U149" s="46"/>
      <c r="V149" s="36" t="s">
        <v>1171</v>
      </c>
      <c r="W149" s="38" t="s">
        <v>1172</v>
      </c>
    </row>
    <row r="150" spans="1:23" ht="90" x14ac:dyDescent="0.2">
      <c r="A150" s="4">
        <v>2016</v>
      </c>
      <c r="B150" s="8" t="s">
        <v>419</v>
      </c>
      <c r="C150" s="4">
        <v>4</v>
      </c>
      <c r="D150" s="9" t="s">
        <v>434</v>
      </c>
      <c r="E150" s="9" t="s">
        <v>435</v>
      </c>
      <c r="F150" s="11" t="s">
        <v>68</v>
      </c>
      <c r="G150" s="8" t="s">
        <v>60</v>
      </c>
      <c r="H150" s="8" t="s">
        <v>1042</v>
      </c>
      <c r="I150" s="8" t="s">
        <v>72</v>
      </c>
      <c r="J150" s="8" t="s">
        <v>69</v>
      </c>
      <c r="K150" s="8">
        <f>6*6</f>
        <v>36</v>
      </c>
      <c r="L150" s="22">
        <v>43770</v>
      </c>
      <c r="M150" s="22">
        <v>44196</v>
      </c>
      <c r="N150" s="4">
        <v>0</v>
      </c>
      <c r="O150" s="5">
        <f t="shared" si="5"/>
        <v>0</v>
      </c>
      <c r="P150" s="276"/>
      <c r="Q150" s="270"/>
      <c r="R150" s="9" t="s">
        <v>64</v>
      </c>
      <c r="S150" s="9" t="s">
        <v>65</v>
      </c>
      <c r="T150" s="10" t="s">
        <v>66</v>
      </c>
      <c r="U150" s="46"/>
      <c r="V150" s="36" t="s">
        <v>1171</v>
      </c>
      <c r="W150" s="38" t="s">
        <v>1172</v>
      </c>
    </row>
    <row r="151" spans="1:23" ht="101.25" x14ac:dyDescent="0.2">
      <c r="A151" s="4">
        <v>2016</v>
      </c>
      <c r="B151" s="8" t="s">
        <v>419</v>
      </c>
      <c r="C151" s="4">
        <v>5</v>
      </c>
      <c r="D151" s="9" t="s">
        <v>436</v>
      </c>
      <c r="E151" s="9" t="s">
        <v>437</v>
      </c>
      <c r="F151" s="11" t="s">
        <v>59</v>
      </c>
      <c r="G151" s="8" t="s">
        <v>60</v>
      </c>
      <c r="H151" s="8" t="s">
        <v>1041</v>
      </c>
      <c r="I151" s="8" t="s">
        <v>72</v>
      </c>
      <c r="J151" s="8" t="s">
        <v>62</v>
      </c>
      <c r="K151" s="8">
        <v>7</v>
      </c>
      <c r="L151" s="22">
        <v>43770</v>
      </c>
      <c r="M151" s="22">
        <v>44196</v>
      </c>
      <c r="N151" s="4">
        <v>0</v>
      </c>
      <c r="O151" s="5">
        <f t="shared" si="5"/>
        <v>0</v>
      </c>
      <c r="P151" s="276">
        <f>AVERAGE(O151:O152)</f>
        <v>0</v>
      </c>
      <c r="Q151" s="268" t="s">
        <v>63</v>
      </c>
      <c r="R151" s="9" t="s">
        <v>64</v>
      </c>
      <c r="S151" s="9" t="s">
        <v>65</v>
      </c>
      <c r="T151" s="10" t="s">
        <v>66</v>
      </c>
      <c r="U151" s="46"/>
      <c r="V151" s="36" t="s">
        <v>1171</v>
      </c>
      <c r="W151" s="38" t="s">
        <v>1172</v>
      </c>
    </row>
    <row r="152" spans="1:23" ht="101.25" x14ac:dyDescent="0.2">
      <c r="A152" s="4">
        <v>2016</v>
      </c>
      <c r="B152" s="8" t="s">
        <v>419</v>
      </c>
      <c r="C152" s="4">
        <v>5</v>
      </c>
      <c r="D152" s="9" t="s">
        <v>436</v>
      </c>
      <c r="E152" s="9" t="s">
        <v>437</v>
      </c>
      <c r="F152" s="11" t="s">
        <v>68</v>
      </c>
      <c r="G152" s="8" t="s">
        <v>60</v>
      </c>
      <c r="H152" s="8" t="s">
        <v>1042</v>
      </c>
      <c r="I152" s="8" t="s">
        <v>72</v>
      </c>
      <c r="J152" s="8" t="s">
        <v>69</v>
      </c>
      <c r="K152" s="8">
        <f>6*6</f>
        <v>36</v>
      </c>
      <c r="L152" s="22">
        <v>43770</v>
      </c>
      <c r="M152" s="22">
        <v>44196</v>
      </c>
      <c r="N152" s="4">
        <v>0</v>
      </c>
      <c r="O152" s="5">
        <f t="shared" si="5"/>
        <v>0</v>
      </c>
      <c r="P152" s="276"/>
      <c r="Q152" s="270"/>
      <c r="R152" s="9" t="s">
        <v>64</v>
      </c>
      <c r="S152" s="9" t="s">
        <v>65</v>
      </c>
      <c r="T152" s="10" t="s">
        <v>66</v>
      </c>
      <c r="U152" s="46"/>
      <c r="V152" s="36" t="s">
        <v>1171</v>
      </c>
      <c r="W152" s="38" t="s">
        <v>1172</v>
      </c>
    </row>
    <row r="153" spans="1:23" ht="78.75" x14ac:dyDescent="0.2">
      <c r="A153" s="4">
        <v>2016</v>
      </c>
      <c r="B153" s="8" t="s">
        <v>419</v>
      </c>
      <c r="C153" s="4">
        <v>6</v>
      </c>
      <c r="D153" s="9" t="s">
        <v>438</v>
      </c>
      <c r="E153" s="9" t="s">
        <v>439</v>
      </c>
      <c r="F153" s="11" t="s">
        <v>59</v>
      </c>
      <c r="G153" s="8" t="s">
        <v>60</v>
      </c>
      <c r="H153" s="8" t="s">
        <v>1041</v>
      </c>
      <c r="I153" s="8" t="s">
        <v>72</v>
      </c>
      <c r="J153" s="8" t="s">
        <v>62</v>
      </c>
      <c r="K153" s="8">
        <v>7</v>
      </c>
      <c r="L153" s="22">
        <v>43770</v>
      </c>
      <c r="M153" s="22">
        <v>44196</v>
      </c>
      <c r="N153" s="4">
        <v>0</v>
      </c>
      <c r="O153" s="5">
        <f t="shared" si="5"/>
        <v>0</v>
      </c>
      <c r="P153" s="276">
        <f>AVERAGE(O153:O154)</f>
        <v>0</v>
      </c>
      <c r="Q153" s="268" t="s">
        <v>63</v>
      </c>
      <c r="R153" s="9" t="s">
        <v>64</v>
      </c>
      <c r="S153" s="9" t="s">
        <v>65</v>
      </c>
      <c r="T153" s="10" t="s">
        <v>66</v>
      </c>
      <c r="U153" s="46"/>
      <c r="V153" s="36" t="s">
        <v>1171</v>
      </c>
      <c r="W153" s="38" t="s">
        <v>1172</v>
      </c>
    </row>
    <row r="154" spans="1:23" ht="90" x14ac:dyDescent="0.2">
      <c r="A154" s="4">
        <v>2016</v>
      </c>
      <c r="B154" s="8" t="s">
        <v>419</v>
      </c>
      <c r="C154" s="4">
        <v>6</v>
      </c>
      <c r="D154" s="9" t="s">
        <v>438</v>
      </c>
      <c r="E154" s="9" t="s">
        <v>439</v>
      </c>
      <c r="F154" s="11" t="s">
        <v>68</v>
      </c>
      <c r="G154" s="8" t="s">
        <v>60</v>
      </c>
      <c r="H154" s="8" t="s">
        <v>1042</v>
      </c>
      <c r="I154" s="8" t="s">
        <v>72</v>
      </c>
      <c r="J154" s="8" t="s">
        <v>69</v>
      </c>
      <c r="K154" s="8">
        <f>6*6</f>
        <v>36</v>
      </c>
      <c r="L154" s="22">
        <v>43770</v>
      </c>
      <c r="M154" s="22">
        <v>44196</v>
      </c>
      <c r="N154" s="4">
        <v>0</v>
      </c>
      <c r="O154" s="5">
        <f t="shared" si="5"/>
        <v>0</v>
      </c>
      <c r="P154" s="276"/>
      <c r="Q154" s="270"/>
      <c r="R154" s="9" t="s">
        <v>64</v>
      </c>
      <c r="S154" s="9" t="s">
        <v>65</v>
      </c>
      <c r="T154" s="10" t="s">
        <v>66</v>
      </c>
      <c r="U154" s="46"/>
      <c r="V154" s="36" t="s">
        <v>1171</v>
      </c>
      <c r="W154" s="38" t="s">
        <v>1172</v>
      </c>
    </row>
    <row r="155" spans="1:23" ht="67.5" x14ac:dyDescent="0.2">
      <c r="A155" s="4">
        <v>2016</v>
      </c>
      <c r="B155" s="8" t="s">
        <v>419</v>
      </c>
      <c r="C155" s="4">
        <v>7</v>
      </c>
      <c r="D155" s="9" t="s">
        <v>440</v>
      </c>
      <c r="E155" s="9" t="s">
        <v>441</v>
      </c>
      <c r="F155" s="11" t="s">
        <v>157</v>
      </c>
      <c r="G155" s="8" t="s">
        <v>178</v>
      </c>
      <c r="H155" s="8" t="s">
        <v>179</v>
      </c>
      <c r="I155" s="8" t="s">
        <v>72</v>
      </c>
      <c r="J155" s="8" t="s">
        <v>180</v>
      </c>
      <c r="K155" s="8">
        <v>1</v>
      </c>
      <c r="L155" s="22">
        <v>43770</v>
      </c>
      <c r="M155" s="22">
        <v>44196</v>
      </c>
      <c r="N155" s="4">
        <v>0</v>
      </c>
      <c r="O155" s="5">
        <f t="shared" si="5"/>
        <v>0</v>
      </c>
      <c r="P155" s="268">
        <f>AVERAGE(O155:O156)</f>
        <v>0</v>
      </c>
      <c r="Q155" s="268" t="s">
        <v>63</v>
      </c>
      <c r="R155" s="9" t="s">
        <v>64</v>
      </c>
      <c r="S155" s="9" t="s">
        <v>65</v>
      </c>
      <c r="T155" s="10" t="s">
        <v>66</v>
      </c>
      <c r="U155" s="46"/>
      <c r="V155" s="36" t="s">
        <v>1171</v>
      </c>
      <c r="W155" s="38" t="s">
        <v>1172</v>
      </c>
    </row>
    <row r="156" spans="1:23" ht="90" x14ac:dyDescent="0.2">
      <c r="A156" s="4">
        <v>2016</v>
      </c>
      <c r="B156" s="8" t="s">
        <v>419</v>
      </c>
      <c r="C156" s="4">
        <v>7</v>
      </c>
      <c r="D156" s="9" t="s">
        <v>440</v>
      </c>
      <c r="E156" s="9" t="s">
        <v>441</v>
      </c>
      <c r="F156" s="11" t="s">
        <v>159</v>
      </c>
      <c r="G156" s="8" t="s">
        <v>178</v>
      </c>
      <c r="H156" s="8" t="s">
        <v>181</v>
      </c>
      <c r="I156" s="8" t="s">
        <v>72</v>
      </c>
      <c r="J156" s="8" t="s">
        <v>69</v>
      </c>
      <c r="K156" s="8">
        <v>59</v>
      </c>
      <c r="L156" s="22">
        <v>43770</v>
      </c>
      <c r="M156" s="22">
        <v>44196</v>
      </c>
      <c r="N156" s="4">
        <v>0</v>
      </c>
      <c r="O156" s="5">
        <f t="shared" si="5"/>
        <v>0</v>
      </c>
      <c r="P156" s="270"/>
      <c r="Q156" s="270"/>
      <c r="R156" s="9" t="s">
        <v>64</v>
      </c>
      <c r="S156" s="9" t="s">
        <v>65</v>
      </c>
      <c r="T156" s="10" t="s">
        <v>66</v>
      </c>
      <c r="U156" s="46"/>
      <c r="V156" s="36" t="s">
        <v>1171</v>
      </c>
      <c r="W156" s="38" t="s">
        <v>1172</v>
      </c>
    </row>
    <row r="157" spans="1:23" ht="236.25" x14ac:dyDescent="0.2">
      <c r="A157" s="4">
        <v>2016</v>
      </c>
      <c r="B157" s="8" t="s">
        <v>419</v>
      </c>
      <c r="C157" s="4">
        <v>8</v>
      </c>
      <c r="D157" s="9" t="s">
        <v>442</v>
      </c>
      <c r="E157" s="9" t="s">
        <v>443</v>
      </c>
      <c r="F157" s="11" t="s">
        <v>422</v>
      </c>
      <c r="G157" s="9" t="s">
        <v>444</v>
      </c>
      <c r="H157" s="9" t="s">
        <v>445</v>
      </c>
      <c r="I157" s="8" t="s">
        <v>354</v>
      </c>
      <c r="J157" s="8" t="s">
        <v>55</v>
      </c>
      <c r="K157" s="4">
        <v>2</v>
      </c>
      <c r="L157" s="22">
        <v>43132</v>
      </c>
      <c r="M157" s="22">
        <v>43281</v>
      </c>
      <c r="N157" s="4">
        <v>2</v>
      </c>
      <c r="O157" s="5">
        <f t="shared" si="5"/>
        <v>1</v>
      </c>
      <c r="P157" s="15">
        <f>+O157</f>
        <v>1</v>
      </c>
      <c r="Q157" s="15" t="s">
        <v>27</v>
      </c>
      <c r="R157" s="9" t="s">
        <v>446</v>
      </c>
      <c r="S157" s="9" t="s">
        <v>1035</v>
      </c>
      <c r="T157" s="9" t="s">
        <v>30</v>
      </c>
      <c r="U157" s="45"/>
      <c r="V157" s="36" t="s">
        <v>1174</v>
      </c>
      <c r="W157" s="38" t="s">
        <v>1170</v>
      </c>
    </row>
    <row r="158" spans="1:23" ht="191.25" x14ac:dyDescent="0.2">
      <c r="A158" s="4">
        <v>2016</v>
      </c>
      <c r="B158" s="8" t="s">
        <v>419</v>
      </c>
      <c r="C158" s="4">
        <v>9</v>
      </c>
      <c r="D158" s="9" t="s">
        <v>447</v>
      </c>
      <c r="E158" s="9" t="s">
        <v>448</v>
      </c>
      <c r="F158" s="11" t="s">
        <v>422</v>
      </c>
      <c r="G158" s="9" t="s">
        <v>449</v>
      </c>
      <c r="H158" s="9" t="s">
        <v>450</v>
      </c>
      <c r="I158" s="8" t="s">
        <v>451</v>
      </c>
      <c r="J158" s="8" t="s">
        <v>452</v>
      </c>
      <c r="K158" s="4">
        <v>1</v>
      </c>
      <c r="L158" s="22">
        <v>43132</v>
      </c>
      <c r="M158" s="22">
        <v>43281</v>
      </c>
      <c r="N158" s="4">
        <v>1</v>
      </c>
      <c r="O158" s="5">
        <f t="shared" si="5"/>
        <v>1</v>
      </c>
      <c r="P158" s="15">
        <f>+O158</f>
        <v>1</v>
      </c>
      <c r="Q158" s="15" t="s">
        <v>27</v>
      </c>
      <c r="R158" s="9" t="s">
        <v>453</v>
      </c>
      <c r="S158" s="9" t="s">
        <v>1036</v>
      </c>
      <c r="T158" s="9" t="s">
        <v>30</v>
      </c>
      <c r="U158" s="45"/>
      <c r="V158" s="36" t="s">
        <v>1174</v>
      </c>
      <c r="W158" s="38" t="s">
        <v>1170</v>
      </c>
    </row>
    <row r="159" spans="1:23" ht="78.75" x14ac:dyDescent="0.2">
      <c r="A159" s="4">
        <v>2016</v>
      </c>
      <c r="B159" s="8" t="s">
        <v>419</v>
      </c>
      <c r="C159" s="4">
        <v>12</v>
      </c>
      <c r="D159" s="9" t="s">
        <v>454</v>
      </c>
      <c r="E159" s="9" t="s">
        <v>455</v>
      </c>
      <c r="F159" s="11" t="s">
        <v>59</v>
      </c>
      <c r="G159" s="8" t="s">
        <v>1041</v>
      </c>
      <c r="H159" s="8" t="s">
        <v>62</v>
      </c>
      <c r="I159" s="8" t="s">
        <v>72</v>
      </c>
      <c r="J159" s="8" t="s">
        <v>62</v>
      </c>
      <c r="K159" s="8">
        <v>7</v>
      </c>
      <c r="L159" s="22">
        <v>43770</v>
      </c>
      <c r="M159" s="22">
        <v>44196</v>
      </c>
      <c r="N159" s="4">
        <v>0</v>
      </c>
      <c r="O159" s="5">
        <f t="shared" si="5"/>
        <v>0</v>
      </c>
      <c r="P159" s="276">
        <f>AVERAGE(O159:O160)</f>
        <v>0</v>
      </c>
      <c r="Q159" s="268" t="s">
        <v>63</v>
      </c>
      <c r="R159" s="9" t="s">
        <v>64</v>
      </c>
      <c r="S159" s="9" t="s">
        <v>65</v>
      </c>
      <c r="T159" s="10" t="s">
        <v>66</v>
      </c>
      <c r="U159" s="46"/>
      <c r="V159" s="36" t="s">
        <v>1171</v>
      </c>
      <c r="W159" s="38" t="s">
        <v>1172</v>
      </c>
    </row>
    <row r="160" spans="1:23" ht="78.75" x14ac:dyDescent="0.2">
      <c r="A160" s="4">
        <v>2016</v>
      </c>
      <c r="B160" s="8" t="s">
        <v>419</v>
      </c>
      <c r="C160" s="4">
        <v>12</v>
      </c>
      <c r="D160" s="9" t="s">
        <v>454</v>
      </c>
      <c r="E160" s="9" t="s">
        <v>455</v>
      </c>
      <c r="F160" s="11" t="s">
        <v>68</v>
      </c>
      <c r="G160" s="8" t="s">
        <v>1042</v>
      </c>
      <c r="H160" s="8" t="s">
        <v>69</v>
      </c>
      <c r="I160" s="8" t="s">
        <v>72</v>
      </c>
      <c r="J160" s="8" t="s">
        <v>69</v>
      </c>
      <c r="K160" s="8">
        <f>6*6</f>
        <v>36</v>
      </c>
      <c r="L160" s="22">
        <v>43770</v>
      </c>
      <c r="M160" s="22">
        <v>44196</v>
      </c>
      <c r="N160" s="4">
        <v>0</v>
      </c>
      <c r="O160" s="5">
        <f t="shared" si="5"/>
        <v>0</v>
      </c>
      <c r="P160" s="276"/>
      <c r="Q160" s="270"/>
      <c r="R160" s="9" t="s">
        <v>64</v>
      </c>
      <c r="S160" s="9" t="s">
        <v>65</v>
      </c>
      <c r="T160" s="10" t="s">
        <v>66</v>
      </c>
      <c r="U160" s="46"/>
      <c r="V160" s="36" t="s">
        <v>1171</v>
      </c>
      <c r="W160" s="38" t="s">
        <v>1172</v>
      </c>
    </row>
    <row r="161" spans="1:23" ht="112.5" x14ac:dyDescent="0.2">
      <c r="A161" s="4">
        <v>2016</v>
      </c>
      <c r="B161" s="8" t="s">
        <v>419</v>
      </c>
      <c r="C161" s="4">
        <v>13</v>
      </c>
      <c r="D161" s="9" t="s">
        <v>456</v>
      </c>
      <c r="E161" s="9" t="s">
        <v>457</v>
      </c>
      <c r="F161" s="11" t="s">
        <v>157</v>
      </c>
      <c r="G161" s="8" t="s">
        <v>60</v>
      </c>
      <c r="H161" s="8" t="s">
        <v>1041</v>
      </c>
      <c r="I161" s="8" t="s">
        <v>72</v>
      </c>
      <c r="J161" s="8" t="s">
        <v>62</v>
      </c>
      <c r="K161" s="8">
        <v>7</v>
      </c>
      <c r="L161" s="22">
        <v>43770</v>
      </c>
      <c r="M161" s="22">
        <v>44196</v>
      </c>
      <c r="N161" s="4">
        <v>0</v>
      </c>
      <c r="O161" s="5">
        <f t="shared" si="5"/>
        <v>0</v>
      </c>
      <c r="P161" s="268">
        <f>AVERAGE(O161:O162)</f>
        <v>0</v>
      </c>
      <c r="Q161" s="268" t="s">
        <v>63</v>
      </c>
      <c r="R161" s="9" t="s">
        <v>64</v>
      </c>
      <c r="S161" s="9" t="s">
        <v>65</v>
      </c>
      <c r="T161" s="10" t="s">
        <v>66</v>
      </c>
      <c r="U161" s="46"/>
      <c r="V161" s="36" t="s">
        <v>1171</v>
      </c>
      <c r="W161" s="38" t="s">
        <v>1172</v>
      </c>
    </row>
    <row r="162" spans="1:23" ht="112.5" x14ac:dyDescent="0.2">
      <c r="A162" s="4">
        <v>2016</v>
      </c>
      <c r="B162" s="8" t="s">
        <v>419</v>
      </c>
      <c r="C162" s="4">
        <v>13</v>
      </c>
      <c r="D162" s="9" t="s">
        <v>456</v>
      </c>
      <c r="E162" s="9" t="s">
        <v>457</v>
      </c>
      <c r="F162" s="11" t="s">
        <v>159</v>
      </c>
      <c r="G162" s="8" t="s">
        <v>60</v>
      </c>
      <c r="H162" s="8" t="s">
        <v>1042</v>
      </c>
      <c r="I162" s="8" t="s">
        <v>72</v>
      </c>
      <c r="J162" s="8" t="s">
        <v>69</v>
      </c>
      <c r="K162" s="8">
        <f>6*6</f>
        <v>36</v>
      </c>
      <c r="L162" s="22">
        <v>43770</v>
      </c>
      <c r="M162" s="22">
        <v>44196</v>
      </c>
      <c r="N162" s="4">
        <v>0</v>
      </c>
      <c r="O162" s="5">
        <f t="shared" si="5"/>
        <v>0</v>
      </c>
      <c r="P162" s="270"/>
      <c r="Q162" s="270"/>
      <c r="R162" s="9" t="s">
        <v>64</v>
      </c>
      <c r="S162" s="9" t="s">
        <v>65</v>
      </c>
      <c r="T162" s="10" t="s">
        <v>66</v>
      </c>
      <c r="U162" s="46"/>
      <c r="V162" s="36" t="s">
        <v>1171</v>
      </c>
      <c r="W162" s="38" t="s">
        <v>1172</v>
      </c>
    </row>
    <row r="163" spans="1:23" ht="202.5" x14ac:dyDescent="0.2">
      <c r="A163" s="4">
        <v>2016</v>
      </c>
      <c r="B163" s="8" t="s">
        <v>419</v>
      </c>
      <c r="C163" s="4">
        <v>14</v>
      </c>
      <c r="D163" s="9" t="s">
        <v>458</v>
      </c>
      <c r="E163" s="9" t="s">
        <v>459</v>
      </c>
      <c r="F163" s="11" t="s">
        <v>59</v>
      </c>
      <c r="G163" s="8" t="s">
        <v>60</v>
      </c>
      <c r="H163" s="8" t="s">
        <v>1041</v>
      </c>
      <c r="I163" s="8" t="s">
        <v>72</v>
      </c>
      <c r="J163" s="8" t="s">
        <v>62</v>
      </c>
      <c r="K163" s="8">
        <v>7</v>
      </c>
      <c r="L163" s="22">
        <v>43770</v>
      </c>
      <c r="M163" s="22">
        <v>44196</v>
      </c>
      <c r="N163" s="4">
        <v>0</v>
      </c>
      <c r="O163" s="5">
        <f t="shared" si="5"/>
        <v>0</v>
      </c>
      <c r="P163" s="276">
        <f>AVERAGE(O163:O164)</f>
        <v>0</v>
      </c>
      <c r="Q163" s="268" t="s">
        <v>63</v>
      </c>
      <c r="R163" s="9" t="s">
        <v>64</v>
      </c>
      <c r="S163" s="9" t="s">
        <v>65</v>
      </c>
      <c r="T163" s="10" t="s">
        <v>66</v>
      </c>
      <c r="U163" s="46"/>
      <c r="V163" s="36" t="s">
        <v>1171</v>
      </c>
      <c r="W163" s="38" t="s">
        <v>1172</v>
      </c>
    </row>
    <row r="164" spans="1:23" ht="202.5" x14ac:dyDescent="0.2">
      <c r="A164" s="4">
        <v>2016</v>
      </c>
      <c r="B164" s="8" t="s">
        <v>419</v>
      </c>
      <c r="C164" s="4">
        <v>14</v>
      </c>
      <c r="D164" s="9" t="s">
        <v>458</v>
      </c>
      <c r="E164" s="9" t="s">
        <v>459</v>
      </c>
      <c r="F164" s="11" t="s">
        <v>68</v>
      </c>
      <c r="G164" s="8" t="s">
        <v>60</v>
      </c>
      <c r="H164" s="8" t="s">
        <v>1042</v>
      </c>
      <c r="I164" s="8" t="s">
        <v>72</v>
      </c>
      <c r="J164" s="8" t="s">
        <v>69</v>
      </c>
      <c r="K164" s="8">
        <f>6*6</f>
        <v>36</v>
      </c>
      <c r="L164" s="22">
        <v>43770</v>
      </c>
      <c r="M164" s="22">
        <v>44196</v>
      </c>
      <c r="N164" s="4">
        <v>0</v>
      </c>
      <c r="O164" s="5">
        <f t="shared" si="5"/>
        <v>0</v>
      </c>
      <c r="P164" s="276"/>
      <c r="Q164" s="270"/>
      <c r="R164" s="9" t="s">
        <v>64</v>
      </c>
      <c r="S164" s="9" t="s">
        <v>65</v>
      </c>
      <c r="T164" s="10" t="s">
        <v>66</v>
      </c>
      <c r="U164" s="46"/>
      <c r="V164" s="36" t="s">
        <v>1171</v>
      </c>
      <c r="W164" s="38" t="s">
        <v>1172</v>
      </c>
    </row>
    <row r="165" spans="1:23" ht="213.75" x14ac:dyDescent="0.2">
      <c r="A165" s="4">
        <v>2017</v>
      </c>
      <c r="B165" s="8" t="s">
        <v>460</v>
      </c>
      <c r="C165" s="4">
        <v>1</v>
      </c>
      <c r="D165" s="9" t="s">
        <v>461</v>
      </c>
      <c r="E165" s="9" t="s">
        <v>462</v>
      </c>
      <c r="F165" s="11" t="s">
        <v>463</v>
      </c>
      <c r="G165" s="9" t="s">
        <v>464</v>
      </c>
      <c r="H165" s="9" t="s">
        <v>465</v>
      </c>
      <c r="I165" s="8" t="s">
        <v>451</v>
      </c>
      <c r="J165" s="8" t="s">
        <v>466</v>
      </c>
      <c r="K165" s="4">
        <v>2</v>
      </c>
      <c r="L165" s="22">
        <v>43313</v>
      </c>
      <c r="M165" s="22">
        <v>43373</v>
      </c>
      <c r="N165" s="4">
        <v>2</v>
      </c>
      <c r="O165" s="5">
        <f t="shared" si="5"/>
        <v>1</v>
      </c>
      <c r="P165" s="276">
        <f>+AVERAGE(O165:O172)</f>
        <v>0.3125</v>
      </c>
      <c r="Q165" s="276" t="s">
        <v>63</v>
      </c>
      <c r="R165" s="9" t="s">
        <v>467</v>
      </c>
      <c r="S165" s="9" t="s">
        <v>1050</v>
      </c>
      <c r="T165" s="10" t="s">
        <v>468</v>
      </c>
      <c r="U165" s="46"/>
      <c r="V165" s="40" t="s">
        <v>1173</v>
      </c>
      <c r="W165" s="38" t="s">
        <v>1175</v>
      </c>
    </row>
    <row r="166" spans="1:23" ht="213.75" x14ac:dyDescent="0.2">
      <c r="A166" s="4">
        <v>2017</v>
      </c>
      <c r="B166" s="8" t="s">
        <v>460</v>
      </c>
      <c r="C166" s="4">
        <v>1</v>
      </c>
      <c r="D166" s="9" t="s">
        <v>461</v>
      </c>
      <c r="E166" s="9" t="s">
        <v>462</v>
      </c>
      <c r="F166" s="11" t="s">
        <v>469</v>
      </c>
      <c r="G166" s="9" t="s">
        <v>464</v>
      </c>
      <c r="H166" s="9" t="s">
        <v>470</v>
      </c>
      <c r="I166" s="8" t="s">
        <v>451</v>
      </c>
      <c r="J166" s="8" t="s">
        <v>471</v>
      </c>
      <c r="K166" s="4">
        <v>2</v>
      </c>
      <c r="L166" s="22">
        <v>43313</v>
      </c>
      <c r="M166" s="22">
        <v>43465</v>
      </c>
      <c r="N166" s="4">
        <v>2</v>
      </c>
      <c r="O166" s="5">
        <f t="shared" si="5"/>
        <v>1</v>
      </c>
      <c r="P166" s="276"/>
      <c r="Q166" s="276"/>
      <c r="R166" s="10" t="s">
        <v>472</v>
      </c>
      <c r="S166" s="9" t="s">
        <v>1050</v>
      </c>
      <c r="T166" s="10" t="s">
        <v>468</v>
      </c>
      <c r="U166" s="46"/>
      <c r="V166" s="40" t="s">
        <v>1176</v>
      </c>
      <c r="W166" s="38" t="s">
        <v>1175</v>
      </c>
    </row>
    <row r="167" spans="1:23" ht="90" x14ac:dyDescent="0.2">
      <c r="A167" s="4">
        <v>2017</v>
      </c>
      <c r="B167" s="8" t="s">
        <v>460</v>
      </c>
      <c r="C167" s="4">
        <v>1</v>
      </c>
      <c r="D167" s="9" t="s">
        <v>461</v>
      </c>
      <c r="E167" s="9" t="s">
        <v>462</v>
      </c>
      <c r="F167" s="11" t="s">
        <v>473</v>
      </c>
      <c r="G167" s="10" t="s">
        <v>474</v>
      </c>
      <c r="H167" s="10" t="s">
        <v>475</v>
      </c>
      <c r="I167" s="8" t="s">
        <v>72</v>
      </c>
      <c r="J167" s="10" t="s">
        <v>476</v>
      </c>
      <c r="K167" s="4">
        <v>1</v>
      </c>
      <c r="L167" s="22">
        <v>43770</v>
      </c>
      <c r="M167" s="22">
        <v>44042</v>
      </c>
      <c r="N167" s="4">
        <v>0</v>
      </c>
      <c r="O167" s="5">
        <f>+N167/K167</f>
        <v>0</v>
      </c>
      <c r="P167" s="276"/>
      <c r="Q167" s="276"/>
      <c r="R167" s="9" t="s">
        <v>64</v>
      </c>
      <c r="S167" s="9" t="s">
        <v>65</v>
      </c>
      <c r="T167" s="10" t="s">
        <v>66</v>
      </c>
      <c r="U167" s="46"/>
      <c r="V167" s="36" t="s">
        <v>1171</v>
      </c>
      <c r="W167" s="38" t="s">
        <v>1172</v>
      </c>
    </row>
    <row r="168" spans="1:23" ht="90" x14ac:dyDescent="0.2">
      <c r="A168" s="4">
        <v>2017</v>
      </c>
      <c r="B168" s="8" t="s">
        <v>460</v>
      </c>
      <c r="C168" s="4">
        <v>1</v>
      </c>
      <c r="D168" s="9" t="s">
        <v>461</v>
      </c>
      <c r="E168" s="9" t="s">
        <v>462</v>
      </c>
      <c r="F168" s="11" t="s">
        <v>477</v>
      </c>
      <c r="G168" s="10" t="s">
        <v>474</v>
      </c>
      <c r="H168" s="10" t="s">
        <v>478</v>
      </c>
      <c r="I168" s="8" t="s">
        <v>72</v>
      </c>
      <c r="J168" s="10" t="s">
        <v>476</v>
      </c>
      <c r="K168" s="4">
        <v>1</v>
      </c>
      <c r="L168" s="22">
        <v>43770</v>
      </c>
      <c r="M168" s="22">
        <v>44042</v>
      </c>
      <c r="N168" s="4">
        <v>0</v>
      </c>
      <c r="O168" s="5">
        <f>+N168/K168</f>
        <v>0</v>
      </c>
      <c r="P168" s="276"/>
      <c r="Q168" s="276"/>
      <c r="R168" s="9" t="s">
        <v>64</v>
      </c>
      <c r="S168" s="9" t="s">
        <v>65</v>
      </c>
      <c r="T168" s="10" t="s">
        <v>66</v>
      </c>
      <c r="U168" s="46"/>
      <c r="V168" s="36" t="s">
        <v>1171</v>
      </c>
      <c r="W168" s="38" t="s">
        <v>1172</v>
      </c>
    </row>
    <row r="169" spans="1:23" ht="90" x14ac:dyDescent="0.2">
      <c r="A169" s="4">
        <v>2017</v>
      </c>
      <c r="B169" s="8" t="s">
        <v>460</v>
      </c>
      <c r="C169" s="4">
        <v>1</v>
      </c>
      <c r="D169" s="9" t="s">
        <v>461</v>
      </c>
      <c r="E169" s="9" t="s">
        <v>462</v>
      </c>
      <c r="F169" s="11" t="s">
        <v>479</v>
      </c>
      <c r="G169" s="10" t="s">
        <v>474</v>
      </c>
      <c r="H169" s="10" t="s">
        <v>1051</v>
      </c>
      <c r="I169" s="8" t="s">
        <v>72</v>
      </c>
      <c r="J169" s="10" t="s">
        <v>1052</v>
      </c>
      <c r="K169" s="4">
        <v>1</v>
      </c>
      <c r="L169" s="22">
        <v>43770</v>
      </c>
      <c r="M169" s="22">
        <v>44196</v>
      </c>
      <c r="N169" s="4">
        <v>0</v>
      </c>
      <c r="O169" s="5">
        <f t="shared" si="5"/>
        <v>0</v>
      </c>
      <c r="P169" s="276"/>
      <c r="Q169" s="276"/>
      <c r="R169" s="9" t="s">
        <v>64</v>
      </c>
      <c r="S169" s="9" t="s">
        <v>65</v>
      </c>
      <c r="T169" s="10" t="s">
        <v>66</v>
      </c>
      <c r="U169" s="46"/>
      <c r="V169" s="36" t="s">
        <v>1171</v>
      </c>
      <c r="W169" s="38" t="s">
        <v>1172</v>
      </c>
    </row>
    <row r="170" spans="1:23" ht="90" x14ac:dyDescent="0.2">
      <c r="A170" s="4">
        <v>2017</v>
      </c>
      <c r="B170" s="8" t="s">
        <v>460</v>
      </c>
      <c r="C170" s="4">
        <v>1</v>
      </c>
      <c r="D170" s="9" t="s">
        <v>461</v>
      </c>
      <c r="E170" s="9" t="s">
        <v>462</v>
      </c>
      <c r="F170" s="11" t="s">
        <v>480</v>
      </c>
      <c r="G170" s="10" t="s">
        <v>1053</v>
      </c>
      <c r="H170" s="9" t="s">
        <v>481</v>
      </c>
      <c r="I170" s="8" t="s">
        <v>72</v>
      </c>
      <c r="J170" s="10" t="s">
        <v>482</v>
      </c>
      <c r="K170" s="4">
        <v>6</v>
      </c>
      <c r="L170" s="22">
        <v>43647</v>
      </c>
      <c r="M170" s="22">
        <v>44196</v>
      </c>
      <c r="N170" s="4">
        <v>0</v>
      </c>
      <c r="O170" s="5">
        <f t="shared" si="5"/>
        <v>0</v>
      </c>
      <c r="P170" s="276"/>
      <c r="Q170" s="276"/>
      <c r="R170" s="9" t="s">
        <v>64</v>
      </c>
      <c r="S170" s="9" t="s">
        <v>65</v>
      </c>
      <c r="T170" s="10" t="s">
        <v>66</v>
      </c>
      <c r="U170" s="46"/>
      <c r="V170" s="36" t="s">
        <v>1171</v>
      </c>
      <c r="W170" s="38" t="s">
        <v>1172</v>
      </c>
    </row>
    <row r="171" spans="1:23" ht="90" x14ac:dyDescent="0.2">
      <c r="A171" s="4">
        <v>2017</v>
      </c>
      <c r="B171" s="8" t="s">
        <v>460</v>
      </c>
      <c r="C171" s="4">
        <v>1</v>
      </c>
      <c r="D171" s="9" t="s">
        <v>461</v>
      </c>
      <c r="E171" s="9" t="s">
        <v>462</v>
      </c>
      <c r="F171" s="11" t="s">
        <v>483</v>
      </c>
      <c r="G171" s="10" t="s">
        <v>484</v>
      </c>
      <c r="H171" s="9" t="s">
        <v>1054</v>
      </c>
      <c r="I171" s="8" t="s">
        <v>72</v>
      </c>
      <c r="J171" s="10" t="s">
        <v>1052</v>
      </c>
      <c r="K171" s="4">
        <v>1</v>
      </c>
      <c r="L171" s="22">
        <v>43770</v>
      </c>
      <c r="M171" s="22" t="s">
        <v>485</v>
      </c>
      <c r="N171" s="4">
        <v>0</v>
      </c>
      <c r="O171" s="5">
        <f t="shared" si="5"/>
        <v>0</v>
      </c>
      <c r="P171" s="276"/>
      <c r="Q171" s="276"/>
      <c r="R171" s="9" t="s">
        <v>64</v>
      </c>
      <c r="S171" s="9" t="s">
        <v>65</v>
      </c>
      <c r="T171" s="10" t="s">
        <v>66</v>
      </c>
      <c r="U171" s="46"/>
      <c r="V171" s="36" t="s">
        <v>1171</v>
      </c>
      <c r="W171" s="38" t="s">
        <v>1172</v>
      </c>
    </row>
    <row r="172" spans="1:23" ht="200.25" customHeight="1" x14ac:dyDescent="0.2">
      <c r="A172" s="4">
        <v>2017</v>
      </c>
      <c r="B172" s="8" t="s">
        <v>460</v>
      </c>
      <c r="C172" s="4">
        <v>1</v>
      </c>
      <c r="D172" s="9" t="s">
        <v>461</v>
      </c>
      <c r="E172" s="9" t="s">
        <v>462</v>
      </c>
      <c r="F172" s="11" t="s">
        <v>486</v>
      </c>
      <c r="G172" s="9" t="s">
        <v>464</v>
      </c>
      <c r="H172" s="9" t="s">
        <v>487</v>
      </c>
      <c r="I172" s="8" t="s">
        <v>72</v>
      </c>
      <c r="J172" s="8" t="s">
        <v>488</v>
      </c>
      <c r="K172" s="4">
        <v>4</v>
      </c>
      <c r="L172" s="22">
        <v>43313</v>
      </c>
      <c r="M172" s="22">
        <v>43677</v>
      </c>
      <c r="N172" s="27">
        <v>2</v>
      </c>
      <c r="O172" s="28">
        <f t="shared" si="5"/>
        <v>0.5</v>
      </c>
      <c r="P172" s="276"/>
      <c r="Q172" s="276"/>
      <c r="R172" s="9" t="s">
        <v>489</v>
      </c>
      <c r="S172" s="9" t="s">
        <v>1055</v>
      </c>
      <c r="T172" s="10" t="s">
        <v>317</v>
      </c>
      <c r="U172" s="46"/>
      <c r="V172" s="40" t="s">
        <v>1173</v>
      </c>
      <c r="W172" s="38" t="s">
        <v>1175</v>
      </c>
    </row>
    <row r="173" spans="1:23" ht="123.75" x14ac:dyDescent="0.2">
      <c r="A173" s="4">
        <v>2017</v>
      </c>
      <c r="B173" s="8" t="s">
        <v>460</v>
      </c>
      <c r="C173" s="4">
        <v>2</v>
      </c>
      <c r="D173" s="9" t="s">
        <v>490</v>
      </c>
      <c r="E173" s="9" t="s">
        <v>491</v>
      </c>
      <c r="F173" s="11" t="s">
        <v>59</v>
      </c>
      <c r="G173" s="9" t="s">
        <v>492</v>
      </c>
      <c r="H173" s="9" t="s">
        <v>493</v>
      </c>
      <c r="I173" s="8" t="s">
        <v>172</v>
      </c>
      <c r="J173" s="9" t="s">
        <v>494</v>
      </c>
      <c r="K173" s="29">
        <v>8</v>
      </c>
      <c r="L173" s="22">
        <v>43776</v>
      </c>
      <c r="M173" s="22">
        <v>44012</v>
      </c>
      <c r="N173" s="4">
        <v>0</v>
      </c>
      <c r="O173" s="5">
        <f t="shared" si="5"/>
        <v>0</v>
      </c>
      <c r="P173" s="276">
        <f>+AVERAGE(O173:O174)</f>
        <v>0</v>
      </c>
      <c r="Q173" s="276" t="s">
        <v>63</v>
      </c>
      <c r="R173" s="9" t="s">
        <v>64</v>
      </c>
      <c r="S173" s="9" t="s">
        <v>65</v>
      </c>
      <c r="T173" s="10" t="s">
        <v>66</v>
      </c>
      <c r="U173" s="46"/>
      <c r="V173" s="41" t="s">
        <v>1171</v>
      </c>
      <c r="W173" s="38" t="s">
        <v>1172</v>
      </c>
    </row>
    <row r="174" spans="1:23" ht="146.25" x14ac:dyDescent="0.2">
      <c r="A174" s="4">
        <v>2017</v>
      </c>
      <c r="B174" s="8" t="s">
        <v>460</v>
      </c>
      <c r="C174" s="4">
        <v>2</v>
      </c>
      <c r="D174" s="9" t="s">
        <v>490</v>
      </c>
      <c r="E174" s="9" t="s">
        <v>491</v>
      </c>
      <c r="F174" s="11" t="s">
        <v>495</v>
      </c>
      <c r="G174" s="9" t="s">
        <v>496</v>
      </c>
      <c r="H174" s="9" t="s">
        <v>497</v>
      </c>
      <c r="I174" s="8" t="s">
        <v>172</v>
      </c>
      <c r="J174" s="9" t="s">
        <v>498</v>
      </c>
      <c r="K174" s="29">
        <v>8</v>
      </c>
      <c r="L174" s="22">
        <v>43776</v>
      </c>
      <c r="M174" s="22">
        <v>44012</v>
      </c>
      <c r="N174" s="4">
        <v>0</v>
      </c>
      <c r="O174" s="5">
        <f t="shared" si="5"/>
        <v>0</v>
      </c>
      <c r="P174" s="276"/>
      <c r="Q174" s="276"/>
      <c r="R174" s="9" t="s">
        <v>64</v>
      </c>
      <c r="S174" s="9" t="s">
        <v>65</v>
      </c>
      <c r="T174" s="10" t="s">
        <v>66</v>
      </c>
      <c r="U174" s="46"/>
      <c r="V174" s="41" t="s">
        <v>1171</v>
      </c>
      <c r="W174" s="38" t="s">
        <v>1172</v>
      </c>
    </row>
    <row r="175" spans="1:23" ht="112.5" x14ac:dyDescent="0.2">
      <c r="A175" s="4">
        <v>2017</v>
      </c>
      <c r="B175" s="8" t="s">
        <v>460</v>
      </c>
      <c r="C175" s="4">
        <v>3</v>
      </c>
      <c r="D175" s="9" t="s">
        <v>499</v>
      </c>
      <c r="E175" s="9" t="s">
        <v>500</v>
      </c>
      <c r="F175" s="11" t="s">
        <v>422</v>
      </c>
      <c r="G175" s="9" t="s">
        <v>501</v>
      </c>
      <c r="H175" s="9" t="s">
        <v>502</v>
      </c>
      <c r="I175" s="8" t="s">
        <v>172</v>
      </c>
      <c r="J175" s="9" t="s">
        <v>503</v>
      </c>
      <c r="K175" s="4">
        <v>1</v>
      </c>
      <c r="L175" s="22">
        <v>43770</v>
      </c>
      <c r="M175" s="22">
        <v>43861</v>
      </c>
      <c r="N175" s="4">
        <v>0</v>
      </c>
      <c r="O175" s="5">
        <f t="shared" si="5"/>
        <v>0</v>
      </c>
      <c r="P175" s="15">
        <f>+O175</f>
        <v>0</v>
      </c>
      <c r="Q175" s="15" t="s">
        <v>63</v>
      </c>
      <c r="R175" s="9" t="s">
        <v>64</v>
      </c>
      <c r="S175" s="9" t="s">
        <v>65</v>
      </c>
      <c r="T175" s="10" t="s">
        <v>66</v>
      </c>
      <c r="U175" s="46"/>
      <c r="V175" s="36" t="s">
        <v>1171</v>
      </c>
      <c r="W175" s="38" t="s">
        <v>1172</v>
      </c>
    </row>
    <row r="176" spans="1:23" ht="112.5" x14ac:dyDescent="0.2">
      <c r="A176" s="4">
        <v>2017</v>
      </c>
      <c r="B176" s="8" t="s">
        <v>460</v>
      </c>
      <c r="C176" s="4">
        <v>4</v>
      </c>
      <c r="D176" s="9" t="s">
        <v>504</v>
      </c>
      <c r="E176" s="9" t="s">
        <v>505</v>
      </c>
      <c r="F176" s="11" t="s">
        <v>506</v>
      </c>
      <c r="G176" s="30" t="s">
        <v>507</v>
      </c>
      <c r="H176" s="30" t="s">
        <v>508</v>
      </c>
      <c r="I176" s="8" t="s">
        <v>172</v>
      </c>
      <c r="J176" s="4" t="s">
        <v>509</v>
      </c>
      <c r="K176" s="4">
        <v>1</v>
      </c>
      <c r="L176" s="22">
        <v>43739</v>
      </c>
      <c r="M176" s="22">
        <v>43749</v>
      </c>
      <c r="N176" s="4">
        <v>1</v>
      </c>
      <c r="O176" s="5">
        <v>1</v>
      </c>
      <c r="P176" s="276">
        <f>+AVERAGE(O176:O180)</f>
        <v>0.33333333333333331</v>
      </c>
      <c r="Q176" s="276" t="s">
        <v>63</v>
      </c>
      <c r="R176" s="9" t="s">
        <v>1140</v>
      </c>
      <c r="S176" s="9" t="s">
        <v>1056</v>
      </c>
      <c r="T176" s="9" t="s">
        <v>510</v>
      </c>
      <c r="U176" s="45"/>
      <c r="V176" s="41" t="s">
        <v>1176</v>
      </c>
      <c r="W176" s="38" t="s">
        <v>1172</v>
      </c>
    </row>
    <row r="177" spans="1:23" ht="112.5" x14ac:dyDescent="0.2">
      <c r="A177" s="4">
        <v>2017</v>
      </c>
      <c r="B177" s="8" t="s">
        <v>460</v>
      </c>
      <c r="C177" s="4">
        <v>4</v>
      </c>
      <c r="D177" s="9" t="s">
        <v>504</v>
      </c>
      <c r="E177" s="9" t="s">
        <v>505</v>
      </c>
      <c r="F177" s="11" t="s">
        <v>511</v>
      </c>
      <c r="G177" s="30" t="s">
        <v>512</v>
      </c>
      <c r="H177" s="30" t="s">
        <v>513</v>
      </c>
      <c r="I177" s="8" t="s">
        <v>172</v>
      </c>
      <c r="J177" s="8" t="s">
        <v>514</v>
      </c>
      <c r="K177" s="4">
        <v>3</v>
      </c>
      <c r="L177" s="22">
        <v>43759</v>
      </c>
      <c r="M177" s="22">
        <v>43830</v>
      </c>
      <c r="N177" s="4">
        <v>2</v>
      </c>
      <c r="O177" s="5">
        <v>0.66666666666666663</v>
      </c>
      <c r="P177" s="276"/>
      <c r="Q177" s="276"/>
      <c r="R177" s="6" t="s">
        <v>1141</v>
      </c>
      <c r="S177" s="7" t="s">
        <v>1057</v>
      </c>
      <c r="T177" s="9" t="s">
        <v>510</v>
      </c>
      <c r="U177" s="45"/>
      <c r="V177" s="41" t="s">
        <v>1173</v>
      </c>
      <c r="W177" s="38" t="s">
        <v>1172</v>
      </c>
    </row>
    <row r="178" spans="1:23" ht="90" x14ac:dyDescent="0.2">
      <c r="A178" s="4">
        <v>2017</v>
      </c>
      <c r="B178" s="8" t="s">
        <v>460</v>
      </c>
      <c r="C178" s="4">
        <v>4</v>
      </c>
      <c r="D178" s="9" t="s">
        <v>504</v>
      </c>
      <c r="E178" s="9" t="s">
        <v>505</v>
      </c>
      <c r="F178" s="11" t="s">
        <v>515</v>
      </c>
      <c r="G178" s="30" t="s">
        <v>516</v>
      </c>
      <c r="H178" s="30" t="s">
        <v>517</v>
      </c>
      <c r="I178" s="8" t="s">
        <v>172</v>
      </c>
      <c r="J178" s="8" t="s">
        <v>518</v>
      </c>
      <c r="K178" s="4">
        <v>1</v>
      </c>
      <c r="L178" s="22">
        <v>43759</v>
      </c>
      <c r="M178" s="22">
        <v>43830</v>
      </c>
      <c r="N178" s="4">
        <v>0</v>
      </c>
      <c r="O178" s="5">
        <v>0</v>
      </c>
      <c r="P178" s="276"/>
      <c r="Q178" s="276"/>
      <c r="R178" s="9" t="s">
        <v>315</v>
      </c>
      <c r="S178" s="9" t="s">
        <v>316</v>
      </c>
      <c r="T178" s="9" t="s">
        <v>510</v>
      </c>
      <c r="U178" s="45"/>
      <c r="V178" s="41" t="s">
        <v>1173</v>
      </c>
      <c r="W178" s="38" t="s">
        <v>1172</v>
      </c>
    </row>
    <row r="179" spans="1:23" ht="90" x14ac:dyDescent="0.2">
      <c r="A179" s="4">
        <v>2017</v>
      </c>
      <c r="B179" s="8" t="s">
        <v>460</v>
      </c>
      <c r="C179" s="4">
        <v>4</v>
      </c>
      <c r="D179" s="9" t="s">
        <v>504</v>
      </c>
      <c r="E179" s="9" t="s">
        <v>505</v>
      </c>
      <c r="F179" s="11" t="s">
        <v>519</v>
      </c>
      <c r="G179" s="30" t="s">
        <v>520</v>
      </c>
      <c r="H179" s="30" t="s">
        <v>521</v>
      </c>
      <c r="I179" s="8" t="s">
        <v>172</v>
      </c>
      <c r="J179" s="8" t="s">
        <v>518</v>
      </c>
      <c r="K179" s="4">
        <v>1</v>
      </c>
      <c r="L179" s="22">
        <v>43759</v>
      </c>
      <c r="M179" s="22">
        <v>43830</v>
      </c>
      <c r="N179" s="4">
        <v>0</v>
      </c>
      <c r="O179" s="5">
        <v>0</v>
      </c>
      <c r="P179" s="276"/>
      <c r="Q179" s="276"/>
      <c r="R179" s="9" t="s">
        <v>315</v>
      </c>
      <c r="S179" s="9" t="s">
        <v>316</v>
      </c>
      <c r="T179" s="9" t="s">
        <v>510</v>
      </c>
      <c r="U179" s="45"/>
      <c r="V179" s="41" t="s">
        <v>1173</v>
      </c>
      <c r="W179" s="38" t="s">
        <v>1172</v>
      </c>
    </row>
    <row r="180" spans="1:23" ht="90" x14ac:dyDescent="0.2">
      <c r="A180" s="4">
        <v>2017</v>
      </c>
      <c r="B180" s="8" t="s">
        <v>460</v>
      </c>
      <c r="C180" s="4">
        <v>4</v>
      </c>
      <c r="D180" s="9" t="s">
        <v>504</v>
      </c>
      <c r="E180" s="9" t="s">
        <v>505</v>
      </c>
      <c r="F180" s="11" t="s">
        <v>522</v>
      </c>
      <c r="G180" s="30" t="s">
        <v>523</v>
      </c>
      <c r="H180" s="30" t="s">
        <v>524</v>
      </c>
      <c r="I180" s="8" t="s">
        <v>172</v>
      </c>
      <c r="J180" s="8" t="s">
        <v>525</v>
      </c>
      <c r="K180" s="4">
        <v>1</v>
      </c>
      <c r="L180" s="22">
        <v>43770</v>
      </c>
      <c r="M180" s="22">
        <v>43798</v>
      </c>
      <c r="N180" s="4">
        <v>0</v>
      </c>
      <c r="O180" s="5">
        <v>0</v>
      </c>
      <c r="P180" s="276"/>
      <c r="Q180" s="276"/>
      <c r="R180" s="9" t="s">
        <v>315</v>
      </c>
      <c r="S180" s="9" t="s">
        <v>316</v>
      </c>
      <c r="T180" s="9" t="s">
        <v>510</v>
      </c>
      <c r="U180" s="45"/>
      <c r="V180" s="41" t="s">
        <v>1173</v>
      </c>
      <c r="W180" s="38" t="s">
        <v>1172</v>
      </c>
    </row>
    <row r="181" spans="1:23" ht="78.75" x14ac:dyDescent="0.2">
      <c r="A181" s="4">
        <v>2017</v>
      </c>
      <c r="B181" s="8" t="s">
        <v>460</v>
      </c>
      <c r="C181" s="4">
        <v>5</v>
      </c>
      <c r="D181" s="9" t="s">
        <v>526</v>
      </c>
      <c r="E181" s="9" t="s">
        <v>527</v>
      </c>
      <c r="F181" s="11" t="s">
        <v>157</v>
      </c>
      <c r="G181" s="8" t="s">
        <v>60</v>
      </c>
      <c r="H181" s="8" t="s">
        <v>1041</v>
      </c>
      <c r="I181" s="8" t="s">
        <v>72</v>
      </c>
      <c r="J181" s="8" t="s">
        <v>62</v>
      </c>
      <c r="K181" s="8">
        <v>7</v>
      </c>
      <c r="L181" s="22">
        <v>43770</v>
      </c>
      <c r="M181" s="22">
        <v>44196</v>
      </c>
      <c r="N181" s="4">
        <v>0</v>
      </c>
      <c r="O181" s="5">
        <f t="shared" si="5"/>
        <v>0</v>
      </c>
      <c r="P181" s="268">
        <f>AVERAGE(O181:O182)</f>
        <v>0</v>
      </c>
      <c r="Q181" s="268" t="s">
        <v>63</v>
      </c>
      <c r="R181" s="9" t="s">
        <v>64</v>
      </c>
      <c r="S181" s="9" t="s">
        <v>65</v>
      </c>
      <c r="T181" s="10" t="s">
        <v>66</v>
      </c>
      <c r="U181" s="46"/>
      <c r="V181" s="36" t="s">
        <v>1171</v>
      </c>
      <c r="W181" s="38" t="s">
        <v>1172</v>
      </c>
    </row>
    <row r="182" spans="1:23" ht="90" x14ac:dyDescent="0.2">
      <c r="A182" s="4">
        <v>2017</v>
      </c>
      <c r="B182" s="8" t="s">
        <v>460</v>
      </c>
      <c r="C182" s="4">
        <v>5</v>
      </c>
      <c r="D182" s="9" t="s">
        <v>526</v>
      </c>
      <c r="E182" s="9" t="s">
        <v>527</v>
      </c>
      <c r="F182" s="11" t="s">
        <v>159</v>
      </c>
      <c r="G182" s="8" t="s">
        <v>60</v>
      </c>
      <c r="H182" s="8" t="s">
        <v>1042</v>
      </c>
      <c r="I182" s="8" t="s">
        <v>72</v>
      </c>
      <c r="J182" s="8" t="s">
        <v>69</v>
      </c>
      <c r="K182" s="8">
        <f>6*6</f>
        <v>36</v>
      </c>
      <c r="L182" s="22">
        <v>43770</v>
      </c>
      <c r="M182" s="22">
        <v>44196</v>
      </c>
      <c r="N182" s="4">
        <v>0</v>
      </c>
      <c r="O182" s="5">
        <f t="shared" si="5"/>
        <v>0</v>
      </c>
      <c r="P182" s="270"/>
      <c r="Q182" s="270"/>
      <c r="R182" s="9" t="s">
        <v>64</v>
      </c>
      <c r="S182" s="9" t="s">
        <v>65</v>
      </c>
      <c r="T182" s="10" t="s">
        <v>66</v>
      </c>
      <c r="U182" s="46"/>
      <c r="V182" s="36" t="s">
        <v>1171</v>
      </c>
      <c r="W182" s="38" t="s">
        <v>1172</v>
      </c>
    </row>
    <row r="183" spans="1:23" ht="101.25" x14ac:dyDescent="0.2">
      <c r="A183" s="4">
        <v>2017</v>
      </c>
      <c r="B183" s="8" t="s">
        <v>460</v>
      </c>
      <c r="C183" s="4">
        <v>6</v>
      </c>
      <c r="D183" s="9" t="s">
        <v>528</v>
      </c>
      <c r="E183" s="9" t="s">
        <v>529</v>
      </c>
      <c r="F183" s="11" t="s">
        <v>185</v>
      </c>
      <c r="G183" s="9" t="s">
        <v>1058</v>
      </c>
      <c r="H183" s="9" t="s">
        <v>1059</v>
      </c>
      <c r="I183" s="8" t="s">
        <v>530</v>
      </c>
      <c r="J183" s="8" t="s">
        <v>1060</v>
      </c>
      <c r="K183" s="8">
        <v>1</v>
      </c>
      <c r="L183" s="22">
        <v>43770</v>
      </c>
      <c r="M183" s="22">
        <v>43921</v>
      </c>
      <c r="N183" s="4">
        <v>0</v>
      </c>
      <c r="O183" s="5">
        <f t="shared" si="5"/>
        <v>0</v>
      </c>
      <c r="P183" s="276">
        <f>+AVERAGE(O183:O185)</f>
        <v>0</v>
      </c>
      <c r="Q183" s="276" t="s">
        <v>63</v>
      </c>
      <c r="R183" s="9" t="s">
        <v>64</v>
      </c>
      <c r="S183" s="9" t="s">
        <v>65</v>
      </c>
      <c r="T183" s="10" t="s">
        <v>66</v>
      </c>
      <c r="U183" s="46"/>
      <c r="V183" s="40" t="s">
        <v>1171</v>
      </c>
      <c r="W183" s="38" t="s">
        <v>1172</v>
      </c>
    </row>
    <row r="184" spans="1:23" ht="157.5" x14ac:dyDescent="0.2">
      <c r="A184" s="4">
        <v>2017</v>
      </c>
      <c r="B184" s="8" t="s">
        <v>460</v>
      </c>
      <c r="C184" s="4">
        <v>6</v>
      </c>
      <c r="D184" s="9" t="s">
        <v>528</v>
      </c>
      <c r="E184" s="9" t="s">
        <v>529</v>
      </c>
      <c r="F184" s="11" t="s">
        <v>531</v>
      </c>
      <c r="G184" s="9" t="s">
        <v>532</v>
      </c>
      <c r="H184" s="9" t="s">
        <v>1061</v>
      </c>
      <c r="I184" s="8" t="s">
        <v>530</v>
      </c>
      <c r="J184" s="8" t="s">
        <v>533</v>
      </c>
      <c r="K184" s="8">
        <v>2</v>
      </c>
      <c r="L184" s="22">
        <v>43770</v>
      </c>
      <c r="M184" s="22">
        <v>44012</v>
      </c>
      <c r="N184" s="4">
        <v>0</v>
      </c>
      <c r="O184" s="5">
        <f t="shared" si="5"/>
        <v>0</v>
      </c>
      <c r="P184" s="276"/>
      <c r="Q184" s="276"/>
      <c r="R184" s="9" t="s">
        <v>64</v>
      </c>
      <c r="S184" s="9" t="s">
        <v>65</v>
      </c>
      <c r="T184" s="10" t="s">
        <v>66</v>
      </c>
      <c r="U184" s="46"/>
      <c r="V184" s="36" t="s">
        <v>1171</v>
      </c>
      <c r="W184" s="38" t="s">
        <v>1172</v>
      </c>
    </row>
    <row r="185" spans="1:23" ht="90" x14ac:dyDescent="0.2">
      <c r="A185" s="4">
        <v>2017</v>
      </c>
      <c r="B185" s="8" t="s">
        <v>460</v>
      </c>
      <c r="C185" s="4">
        <v>6</v>
      </c>
      <c r="D185" s="9" t="s">
        <v>528</v>
      </c>
      <c r="E185" s="9" t="s">
        <v>529</v>
      </c>
      <c r="F185" s="11" t="s">
        <v>534</v>
      </c>
      <c r="G185" s="9" t="s">
        <v>535</v>
      </c>
      <c r="H185" s="9" t="s">
        <v>536</v>
      </c>
      <c r="I185" s="8" t="s">
        <v>530</v>
      </c>
      <c r="J185" s="8" t="s">
        <v>537</v>
      </c>
      <c r="K185" s="15">
        <v>1</v>
      </c>
      <c r="L185" s="22">
        <v>43861</v>
      </c>
      <c r="M185" s="22">
        <v>44196</v>
      </c>
      <c r="N185" s="4">
        <v>0</v>
      </c>
      <c r="O185" s="5">
        <f t="shared" si="5"/>
        <v>0</v>
      </c>
      <c r="P185" s="276"/>
      <c r="Q185" s="276"/>
      <c r="R185" s="9" t="s">
        <v>64</v>
      </c>
      <c r="S185" s="9" t="s">
        <v>65</v>
      </c>
      <c r="T185" s="10" t="s">
        <v>66</v>
      </c>
      <c r="U185" s="46"/>
      <c r="V185" s="36" t="s">
        <v>1171</v>
      </c>
      <c r="W185" s="38" t="s">
        <v>1172</v>
      </c>
    </row>
    <row r="186" spans="1:23" ht="56.25" x14ac:dyDescent="0.2">
      <c r="A186" s="4">
        <v>2017</v>
      </c>
      <c r="B186" s="8" t="s">
        <v>460</v>
      </c>
      <c r="C186" s="4">
        <v>7</v>
      </c>
      <c r="D186" s="9" t="s">
        <v>538</v>
      </c>
      <c r="E186" s="9" t="s">
        <v>539</v>
      </c>
      <c r="F186" s="11" t="s">
        <v>177</v>
      </c>
      <c r="G186" s="8" t="s">
        <v>60</v>
      </c>
      <c r="H186" s="8" t="s">
        <v>1041</v>
      </c>
      <c r="I186" s="8" t="s">
        <v>72</v>
      </c>
      <c r="J186" s="8" t="s">
        <v>62</v>
      </c>
      <c r="K186" s="8">
        <v>7</v>
      </c>
      <c r="L186" s="22">
        <v>43770</v>
      </c>
      <c r="M186" s="22">
        <v>44196</v>
      </c>
      <c r="N186" s="4">
        <v>0</v>
      </c>
      <c r="O186" s="5">
        <f t="shared" si="5"/>
        <v>0</v>
      </c>
      <c r="P186" s="268">
        <f>AVERAGE(O186:O187)</f>
        <v>0</v>
      </c>
      <c r="Q186" s="268" t="s">
        <v>63</v>
      </c>
      <c r="R186" s="9" t="s">
        <v>64</v>
      </c>
      <c r="S186" s="9" t="s">
        <v>65</v>
      </c>
      <c r="T186" s="10" t="s">
        <v>66</v>
      </c>
      <c r="U186" s="46"/>
      <c r="V186" s="36" t="s">
        <v>1171</v>
      </c>
      <c r="W186" s="38" t="s">
        <v>1172</v>
      </c>
    </row>
    <row r="187" spans="1:23" ht="90" x14ac:dyDescent="0.2">
      <c r="A187" s="4">
        <v>2017</v>
      </c>
      <c r="B187" s="8" t="s">
        <v>460</v>
      </c>
      <c r="C187" s="4">
        <v>7</v>
      </c>
      <c r="D187" s="9" t="s">
        <v>538</v>
      </c>
      <c r="E187" s="9" t="s">
        <v>539</v>
      </c>
      <c r="F187" s="11" t="s">
        <v>159</v>
      </c>
      <c r="G187" s="8" t="s">
        <v>60</v>
      </c>
      <c r="H187" s="8" t="s">
        <v>1042</v>
      </c>
      <c r="I187" s="8" t="s">
        <v>72</v>
      </c>
      <c r="J187" s="8" t="s">
        <v>69</v>
      </c>
      <c r="K187" s="8">
        <f>6*6</f>
        <v>36</v>
      </c>
      <c r="L187" s="22">
        <v>43770</v>
      </c>
      <c r="M187" s="22">
        <v>44196</v>
      </c>
      <c r="N187" s="4">
        <v>0</v>
      </c>
      <c r="O187" s="5">
        <f t="shared" si="5"/>
        <v>0</v>
      </c>
      <c r="P187" s="270"/>
      <c r="Q187" s="270"/>
      <c r="R187" s="9" t="s">
        <v>64</v>
      </c>
      <c r="S187" s="9" t="s">
        <v>65</v>
      </c>
      <c r="T187" s="10" t="s">
        <v>66</v>
      </c>
      <c r="U187" s="46"/>
      <c r="V187" s="36" t="s">
        <v>1171</v>
      </c>
      <c r="W187" s="38" t="s">
        <v>1172</v>
      </c>
    </row>
    <row r="188" spans="1:23" ht="56.25" x14ac:dyDescent="0.2">
      <c r="A188" s="4">
        <v>2017</v>
      </c>
      <c r="B188" s="8" t="s">
        <v>460</v>
      </c>
      <c r="C188" s="4">
        <v>8</v>
      </c>
      <c r="D188" s="9" t="s">
        <v>540</v>
      </c>
      <c r="E188" s="9" t="s">
        <v>541</v>
      </c>
      <c r="F188" s="11" t="s">
        <v>177</v>
      </c>
      <c r="G188" s="8" t="s">
        <v>60</v>
      </c>
      <c r="H188" s="8" t="s">
        <v>1041</v>
      </c>
      <c r="I188" s="8" t="s">
        <v>72</v>
      </c>
      <c r="J188" s="8" t="s">
        <v>62</v>
      </c>
      <c r="K188" s="8">
        <v>7</v>
      </c>
      <c r="L188" s="22">
        <v>43770</v>
      </c>
      <c r="M188" s="22">
        <v>44196</v>
      </c>
      <c r="N188" s="4">
        <v>0</v>
      </c>
      <c r="O188" s="5">
        <f t="shared" si="5"/>
        <v>0</v>
      </c>
      <c r="P188" s="268">
        <f>AVERAGE(O188:O189)</f>
        <v>0</v>
      </c>
      <c r="Q188" s="268" t="s">
        <v>63</v>
      </c>
      <c r="R188" s="9" t="s">
        <v>64</v>
      </c>
      <c r="S188" s="9" t="s">
        <v>65</v>
      </c>
      <c r="T188" s="10" t="s">
        <v>66</v>
      </c>
      <c r="U188" s="46"/>
      <c r="V188" s="36" t="s">
        <v>1171</v>
      </c>
      <c r="W188" s="38" t="s">
        <v>1172</v>
      </c>
    </row>
    <row r="189" spans="1:23" ht="90" x14ac:dyDescent="0.2">
      <c r="A189" s="4">
        <v>2017</v>
      </c>
      <c r="B189" s="8" t="s">
        <v>460</v>
      </c>
      <c r="C189" s="4">
        <v>8</v>
      </c>
      <c r="D189" s="9" t="s">
        <v>540</v>
      </c>
      <c r="E189" s="9" t="s">
        <v>541</v>
      </c>
      <c r="F189" s="11" t="s">
        <v>542</v>
      </c>
      <c r="G189" s="8" t="s">
        <v>60</v>
      </c>
      <c r="H189" s="8" t="s">
        <v>1042</v>
      </c>
      <c r="I189" s="8" t="s">
        <v>72</v>
      </c>
      <c r="J189" s="8" t="s">
        <v>69</v>
      </c>
      <c r="K189" s="8">
        <f>6*6</f>
        <v>36</v>
      </c>
      <c r="L189" s="22">
        <v>43770</v>
      </c>
      <c r="M189" s="22">
        <v>44196</v>
      </c>
      <c r="N189" s="4">
        <v>0</v>
      </c>
      <c r="O189" s="5">
        <f t="shared" si="5"/>
        <v>0</v>
      </c>
      <c r="P189" s="270"/>
      <c r="Q189" s="270"/>
      <c r="R189" s="9" t="s">
        <v>64</v>
      </c>
      <c r="S189" s="9" t="s">
        <v>65</v>
      </c>
      <c r="T189" s="10" t="s">
        <v>66</v>
      </c>
      <c r="U189" s="46"/>
      <c r="V189" s="36" t="s">
        <v>1171</v>
      </c>
      <c r="W189" s="38" t="s">
        <v>1172</v>
      </c>
    </row>
    <row r="190" spans="1:23" ht="162" customHeight="1" x14ac:dyDescent="0.2">
      <c r="A190" s="4">
        <v>2017</v>
      </c>
      <c r="B190" s="8" t="s">
        <v>460</v>
      </c>
      <c r="C190" s="4">
        <v>9</v>
      </c>
      <c r="D190" s="9" t="s">
        <v>543</v>
      </c>
      <c r="E190" s="9" t="s">
        <v>544</v>
      </c>
      <c r="F190" s="11" t="s">
        <v>59</v>
      </c>
      <c r="G190" s="9" t="s">
        <v>545</v>
      </c>
      <c r="H190" s="9" t="s">
        <v>546</v>
      </c>
      <c r="I190" s="8" t="s">
        <v>354</v>
      </c>
      <c r="J190" s="8" t="s">
        <v>547</v>
      </c>
      <c r="K190" s="4">
        <v>1</v>
      </c>
      <c r="L190" s="22">
        <v>43282</v>
      </c>
      <c r="M190" s="22">
        <v>43465</v>
      </c>
      <c r="N190" s="4">
        <v>1</v>
      </c>
      <c r="O190" s="5">
        <f t="shared" si="5"/>
        <v>1</v>
      </c>
      <c r="P190" s="276">
        <f>+AVERAGE(O190:O191)</f>
        <v>1</v>
      </c>
      <c r="Q190" s="276" t="s">
        <v>63</v>
      </c>
      <c r="R190" s="9" t="s">
        <v>1037</v>
      </c>
      <c r="S190" s="9" t="s">
        <v>1038</v>
      </c>
      <c r="T190" s="10" t="s">
        <v>548</v>
      </c>
      <c r="U190" s="46"/>
      <c r="V190" s="40" t="s">
        <v>1176</v>
      </c>
      <c r="W190" s="38" t="s">
        <v>1175</v>
      </c>
    </row>
    <row r="191" spans="1:23" ht="112.5" x14ac:dyDescent="0.2">
      <c r="A191" s="4">
        <v>2017</v>
      </c>
      <c r="B191" s="8" t="s">
        <v>460</v>
      </c>
      <c r="C191" s="4">
        <v>9</v>
      </c>
      <c r="D191" s="9" t="s">
        <v>543</v>
      </c>
      <c r="E191" s="9" t="s">
        <v>544</v>
      </c>
      <c r="F191" s="11" t="s">
        <v>68</v>
      </c>
      <c r="G191" s="9" t="s">
        <v>549</v>
      </c>
      <c r="H191" s="9" t="s">
        <v>550</v>
      </c>
      <c r="I191" s="8" t="s">
        <v>354</v>
      </c>
      <c r="J191" s="8" t="s">
        <v>55</v>
      </c>
      <c r="K191" s="4">
        <v>1</v>
      </c>
      <c r="L191" s="22">
        <v>43282</v>
      </c>
      <c r="M191" s="22">
        <v>43465</v>
      </c>
      <c r="N191" s="4">
        <v>1</v>
      </c>
      <c r="O191" s="5">
        <f t="shared" si="5"/>
        <v>1</v>
      </c>
      <c r="P191" s="276"/>
      <c r="Q191" s="276"/>
      <c r="R191" s="10" t="s">
        <v>551</v>
      </c>
      <c r="S191" s="9" t="s">
        <v>552</v>
      </c>
      <c r="T191" s="9" t="s">
        <v>552</v>
      </c>
      <c r="U191" s="45"/>
      <c r="V191" s="36" t="s">
        <v>1176</v>
      </c>
      <c r="W191" s="38" t="s">
        <v>1175</v>
      </c>
    </row>
    <row r="192" spans="1:23" ht="225" x14ac:dyDescent="0.2">
      <c r="A192" s="4">
        <v>2017</v>
      </c>
      <c r="B192" s="8" t="s">
        <v>460</v>
      </c>
      <c r="C192" s="4">
        <v>10</v>
      </c>
      <c r="D192" s="9" t="s">
        <v>553</v>
      </c>
      <c r="E192" s="9" t="s">
        <v>554</v>
      </c>
      <c r="F192" s="11" t="s">
        <v>185</v>
      </c>
      <c r="G192" s="9" t="s">
        <v>555</v>
      </c>
      <c r="H192" s="9" t="s">
        <v>556</v>
      </c>
      <c r="I192" s="8" t="s">
        <v>557</v>
      </c>
      <c r="J192" s="8" t="s">
        <v>558</v>
      </c>
      <c r="K192" s="4">
        <v>1</v>
      </c>
      <c r="L192" s="22">
        <v>43374</v>
      </c>
      <c r="M192" s="22">
        <v>43434</v>
      </c>
      <c r="N192" s="4">
        <v>1</v>
      </c>
      <c r="O192" s="5">
        <f t="shared" si="5"/>
        <v>1</v>
      </c>
      <c r="P192" s="276">
        <f>+AVERAGE(O192:O194)</f>
        <v>1</v>
      </c>
      <c r="Q192" s="276" t="s">
        <v>27</v>
      </c>
      <c r="R192" s="10" t="s">
        <v>559</v>
      </c>
      <c r="S192" s="9" t="s">
        <v>1039</v>
      </c>
      <c r="T192" s="9" t="s">
        <v>30</v>
      </c>
      <c r="U192" s="45"/>
      <c r="V192" s="36" t="s">
        <v>1174</v>
      </c>
      <c r="W192" s="38" t="s">
        <v>1170</v>
      </c>
    </row>
    <row r="193" spans="1:23" ht="225" x14ac:dyDescent="0.2">
      <c r="A193" s="4">
        <v>2017</v>
      </c>
      <c r="B193" s="8" t="s">
        <v>460</v>
      </c>
      <c r="C193" s="4">
        <v>10</v>
      </c>
      <c r="D193" s="9" t="s">
        <v>553</v>
      </c>
      <c r="E193" s="9" t="s">
        <v>554</v>
      </c>
      <c r="F193" s="11" t="s">
        <v>48</v>
      </c>
      <c r="G193" s="9" t="s">
        <v>560</v>
      </c>
      <c r="H193" s="9" t="s">
        <v>561</v>
      </c>
      <c r="I193" s="8" t="s">
        <v>562</v>
      </c>
      <c r="J193" s="8" t="s">
        <v>563</v>
      </c>
      <c r="K193" s="4">
        <v>1</v>
      </c>
      <c r="L193" s="22">
        <v>43405</v>
      </c>
      <c r="M193" s="22">
        <v>43465</v>
      </c>
      <c r="N193" s="4">
        <v>1</v>
      </c>
      <c r="O193" s="5">
        <f t="shared" si="5"/>
        <v>1</v>
      </c>
      <c r="P193" s="276"/>
      <c r="Q193" s="276"/>
      <c r="R193" s="9" t="s">
        <v>564</v>
      </c>
      <c r="S193" s="9" t="s">
        <v>1062</v>
      </c>
      <c r="T193" s="9" t="s">
        <v>30</v>
      </c>
      <c r="U193" s="45"/>
      <c r="V193" s="36" t="s">
        <v>1174</v>
      </c>
      <c r="W193" s="38" t="s">
        <v>1170</v>
      </c>
    </row>
    <row r="194" spans="1:23" ht="225" x14ac:dyDescent="0.2">
      <c r="A194" s="4">
        <v>2017</v>
      </c>
      <c r="B194" s="8" t="s">
        <v>460</v>
      </c>
      <c r="C194" s="4">
        <v>10</v>
      </c>
      <c r="D194" s="9" t="s">
        <v>553</v>
      </c>
      <c r="E194" s="9" t="s">
        <v>554</v>
      </c>
      <c r="F194" s="11" t="s">
        <v>52</v>
      </c>
      <c r="G194" s="9" t="s">
        <v>565</v>
      </c>
      <c r="H194" s="9" t="s">
        <v>566</v>
      </c>
      <c r="I194" s="8" t="s">
        <v>562</v>
      </c>
      <c r="J194" s="8" t="s">
        <v>567</v>
      </c>
      <c r="K194" s="4">
        <v>1</v>
      </c>
      <c r="L194" s="22">
        <v>43437</v>
      </c>
      <c r="M194" s="22">
        <v>43465</v>
      </c>
      <c r="N194" s="4">
        <v>1</v>
      </c>
      <c r="O194" s="5">
        <f t="shared" si="5"/>
        <v>1</v>
      </c>
      <c r="P194" s="276"/>
      <c r="Q194" s="276"/>
      <c r="R194" s="9" t="s">
        <v>568</v>
      </c>
      <c r="S194" s="9" t="s">
        <v>1062</v>
      </c>
      <c r="T194" s="9" t="s">
        <v>30</v>
      </c>
      <c r="U194" s="45"/>
      <c r="V194" s="36" t="s">
        <v>1174</v>
      </c>
      <c r="W194" s="38" t="s">
        <v>1170</v>
      </c>
    </row>
    <row r="195" spans="1:23" ht="157.5" x14ac:dyDescent="0.2">
      <c r="A195" s="4">
        <v>2017</v>
      </c>
      <c r="B195" s="8" t="s">
        <v>460</v>
      </c>
      <c r="C195" s="4">
        <v>11</v>
      </c>
      <c r="D195" s="9" t="s">
        <v>569</v>
      </c>
      <c r="E195" s="9" t="s">
        <v>570</v>
      </c>
      <c r="F195" s="11" t="s">
        <v>422</v>
      </c>
      <c r="G195" s="9" t="s">
        <v>571</v>
      </c>
      <c r="H195" s="9" t="s">
        <v>572</v>
      </c>
      <c r="I195" s="8" t="s">
        <v>557</v>
      </c>
      <c r="J195" s="10" t="s">
        <v>573</v>
      </c>
      <c r="K195" s="4">
        <v>1</v>
      </c>
      <c r="L195" s="22">
        <v>43682</v>
      </c>
      <c r="M195" s="22">
        <v>43830</v>
      </c>
      <c r="N195" s="4">
        <v>0</v>
      </c>
      <c r="O195" s="5">
        <f>+N195/K195</f>
        <v>0</v>
      </c>
      <c r="P195" s="15">
        <f>+O195</f>
        <v>0</v>
      </c>
      <c r="Q195" s="15" t="s">
        <v>63</v>
      </c>
      <c r="R195" s="9" t="s">
        <v>1142</v>
      </c>
      <c r="S195" s="10" t="s">
        <v>574</v>
      </c>
      <c r="T195" s="10" t="s">
        <v>548</v>
      </c>
      <c r="U195" s="46"/>
      <c r="V195" s="40" t="s">
        <v>1176</v>
      </c>
      <c r="W195" s="38" t="s">
        <v>1172</v>
      </c>
    </row>
    <row r="196" spans="1:23" ht="78.75" x14ac:dyDescent="0.2">
      <c r="A196" s="4">
        <v>2017</v>
      </c>
      <c r="B196" s="8" t="s">
        <v>575</v>
      </c>
      <c r="C196" s="4">
        <v>1</v>
      </c>
      <c r="D196" s="9" t="s">
        <v>576</v>
      </c>
      <c r="E196" s="9" t="s">
        <v>577</v>
      </c>
      <c r="F196" s="11" t="s">
        <v>422</v>
      </c>
      <c r="G196" s="10" t="s">
        <v>1063</v>
      </c>
      <c r="H196" s="10" t="s">
        <v>1064</v>
      </c>
      <c r="I196" s="8" t="s">
        <v>72</v>
      </c>
      <c r="J196" s="4" t="s">
        <v>578</v>
      </c>
      <c r="K196" s="4">
        <v>2</v>
      </c>
      <c r="L196" s="22">
        <v>43311</v>
      </c>
      <c r="M196" s="22">
        <v>44042</v>
      </c>
      <c r="N196" s="4">
        <v>0</v>
      </c>
      <c r="O196" s="5">
        <f>+N196/K196</f>
        <v>0</v>
      </c>
      <c r="P196" s="15">
        <f>+O196</f>
        <v>0</v>
      </c>
      <c r="Q196" s="15" t="s">
        <v>63</v>
      </c>
      <c r="R196" s="9" t="s">
        <v>64</v>
      </c>
      <c r="S196" s="9" t="s">
        <v>65</v>
      </c>
      <c r="T196" s="10" t="s">
        <v>66</v>
      </c>
      <c r="U196" s="46"/>
      <c r="V196" s="36" t="s">
        <v>1171</v>
      </c>
      <c r="W196" s="38" t="s">
        <v>1172</v>
      </c>
    </row>
    <row r="197" spans="1:23" ht="56.25" x14ac:dyDescent="0.2">
      <c r="A197" s="4">
        <v>2017</v>
      </c>
      <c r="B197" s="8" t="s">
        <v>575</v>
      </c>
      <c r="C197" s="4">
        <v>2</v>
      </c>
      <c r="D197" s="9" t="s">
        <v>579</v>
      </c>
      <c r="E197" s="9" t="s">
        <v>580</v>
      </c>
      <c r="F197" s="11" t="s">
        <v>422</v>
      </c>
      <c r="G197" s="9" t="s">
        <v>581</v>
      </c>
      <c r="H197" s="9" t="s">
        <v>582</v>
      </c>
      <c r="I197" s="8" t="s">
        <v>72</v>
      </c>
      <c r="J197" s="10" t="s">
        <v>583</v>
      </c>
      <c r="K197" s="4">
        <v>1</v>
      </c>
      <c r="L197" s="22">
        <v>43297</v>
      </c>
      <c r="M197" s="22">
        <v>44196</v>
      </c>
      <c r="N197" s="4">
        <v>0</v>
      </c>
      <c r="O197" s="5">
        <f>+N197/K197</f>
        <v>0</v>
      </c>
      <c r="P197" s="15">
        <f>+O197</f>
        <v>0</v>
      </c>
      <c r="Q197" s="15" t="s">
        <v>63</v>
      </c>
      <c r="R197" s="9" t="s">
        <v>64</v>
      </c>
      <c r="S197" s="9" t="s">
        <v>65</v>
      </c>
      <c r="T197" s="10" t="s">
        <v>66</v>
      </c>
      <c r="U197" s="46"/>
      <c r="V197" s="36" t="s">
        <v>1171</v>
      </c>
      <c r="W197" s="38" t="s">
        <v>1172</v>
      </c>
    </row>
    <row r="198" spans="1:23" ht="371.25" x14ac:dyDescent="0.2">
      <c r="A198" s="4">
        <v>2017</v>
      </c>
      <c r="B198" s="8" t="s">
        <v>575</v>
      </c>
      <c r="C198" s="4">
        <v>3</v>
      </c>
      <c r="D198" s="9" t="s">
        <v>584</v>
      </c>
      <c r="E198" s="9" t="s">
        <v>585</v>
      </c>
      <c r="F198" s="11" t="s">
        <v>506</v>
      </c>
      <c r="G198" s="9" t="s">
        <v>586</v>
      </c>
      <c r="H198" s="9" t="s">
        <v>587</v>
      </c>
      <c r="I198" s="8" t="s">
        <v>588</v>
      </c>
      <c r="J198" s="8" t="s">
        <v>589</v>
      </c>
      <c r="K198" s="4">
        <v>1</v>
      </c>
      <c r="L198" s="22">
        <v>43313</v>
      </c>
      <c r="M198" s="22">
        <v>43444</v>
      </c>
      <c r="N198" s="4">
        <v>1</v>
      </c>
      <c r="O198" s="5">
        <f t="shared" si="5"/>
        <v>1</v>
      </c>
      <c r="P198" s="276">
        <f>+AVERAGE(O198:O202)</f>
        <v>1</v>
      </c>
      <c r="Q198" s="276" t="s">
        <v>27</v>
      </c>
      <c r="R198" s="9" t="s">
        <v>1065</v>
      </c>
      <c r="S198" s="9" t="s">
        <v>590</v>
      </c>
      <c r="T198" s="9" t="s">
        <v>30</v>
      </c>
      <c r="U198" s="45"/>
      <c r="V198" s="36" t="s">
        <v>1174</v>
      </c>
      <c r="W198" s="38" t="s">
        <v>1170</v>
      </c>
    </row>
    <row r="199" spans="1:23" ht="371.25" x14ac:dyDescent="0.2">
      <c r="A199" s="4">
        <v>2017</v>
      </c>
      <c r="B199" s="8" t="s">
        <v>575</v>
      </c>
      <c r="C199" s="4">
        <v>3</v>
      </c>
      <c r="D199" s="9" t="s">
        <v>584</v>
      </c>
      <c r="E199" s="9" t="s">
        <v>585</v>
      </c>
      <c r="F199" s="11" t="s">
        <v>591</v>
      </c>
      <c r="G199" s="9" t="s">
        <v>586</v>
      </c>
      <c r="H199" s="9" t="s">
        <v>592</v>
      </c>
      <c r="I199" s="8" t="s">
        <v>588</v>
      </c>
      <c r="J199" s="8" t="s">
        <v>593</v>
      </c>
      <c r="K199" s="4">
        <v>1</v>
      </c>
      <c r="L199" s="22">
        <v>43294</v>
      </c>
      <c r="M199" s="22">
        <v>43444</v>
      </c>
      <c r="N199" s="4">
        <v>1</v>
      </c>
      <c r="O199" s="5">
        <f t="shared" si="5"/>
        <v>1</v>
      </c>
      <c r="P199" s="276"/>
      <c r="Q199" s="276"/>
      <c r="R199" s="9" t="s">
        <v>594</v>
      </c>
      <c r="S199" s="9" t="s">
        <v>590</v>
      </c>
      <c r="T199" s="9" t="s">
        <v>30</v>
      </c>
      <c r="U199" s="45"/>
      <c r="V199" s="36" t="s">
        <v>1174</v>
      </c>
      <c r="W199" s="38" t="s">
        <v>1170</v>
      </c>
    </row>
    <row r="200" spans="1:23" ht="371.25" x14ac:dyDescent="0.2">
      <c r="A200" s="4">
        <v>2017</v>
      </c>
      <c r="B200" s="8" t="s">
        <v>575</v>
      </c>
      <c r="C200" s="4">
        <v>3</v>
      </c>
      <c r="D200" s="9" t="s">
        <v>584</v>
      </c>
      <c r="E200" s="9" t="s">
        <v>595</v>
      </c>
      <c r="F200" s="11" t="s">
        <v>596</v>
      </c>
      <c r="G200" s="9" t="s">
        <v>586</v>
      </c>
      <c r="H200" s="9" t="s">
        <v>597</v>
      </c>
      <c r="I200" s="8" t="s">
        <v>588</v>
      </c>
      <c r="J200" s="8" t="s">
        <v>593</v>
      </c>
      <c r="K200" s="4">
        <v>1</v>
      </c>
      <c r="L200" s="22">
        <v>43313</v>
      </c>
      <c r="M200" s="22">
        <v>43444</v>
      </c>
      <c r="N200" s="4">
        <v>1</v>
      </c>
      <c r="O200" s="5">
        <f t="shared" si="5"/>
        <v>1</v>
      </c>
      <c r="P200" s="276"/>
      <c r="Q200" s="276"/>
      <c r="R200" s="9" t="s">
        <v>598</v>
      </c>
      <c r="S200" s="9" t="s">
        <v>590</v>
      </c>
      <c r="T200" s="9" t="s">
        <v>30</v>
      </c>
      <c r="U200" s="45"/>
      <c r="V200" s="36" t="s">
        <v>1174</v>
      </c>
      <c r="W200" s="38" t="s">
        <v>1170</v>
      </c>
    </row>
    <row r="201" spans="1:23" ht="371.25" x14ac:dyDescent="0.2">
      <c r="A201" s="4">
        <v>2017</v>
      </c>
      <c r="B201" s="8" t="s">
        <v>575</v>
      </c>
      <c r="C201" s="4">
        <v>3</v>
      </c>
      <c r="D201" s="9" t="s">
        <v>599</v>
      </c>
      <c r="E201" s="9" t="s">
        <v>595</v>
      </c>
      <c r="F201" s="11" t="s">
        <v>600</v>
      </c>
      <c r="G201" s="9" t="s">
        <v>586</v>
      </c>
      <c r="H201" s="9" t="s">
        <v>601</v>
      </c>
      <c r="I201" s="8" t="s">
        <v>588</v>
      </c>
      <c r="J201" s="8" t="s">
        <v>602</v>
      </c>
      <c r="K201" s="4">
        <v>1</v>
      </c>
      <c r="L201" s="22">
        <v>43445</v>
      </c>
      <c r="M201" s="22">
        <v>43670</v>
      </c>
      <c r="N201" s="4">
        <v>1</v>
      </c>
      <c r="O201" s="5">
        <f t="shared" si="5"/>
        <v>1</v>
      </c>
      <c r="P201" s="276"/>
      <c r="Q201" s="276"/>
      <c r="R201" s="9" t="s">
        <v>603</v>
      </c>
      <c r="S201" s="9" t="s">
        <v>590</v>
      </c>
      <c r="T201" s="9" t="s">
        <v>30</v>
      </c>
      <c r="U201" s="45"/>
      <c r="V201" s="36" t="s">
        <v>1174</v>
      </c>
      <c r="W201" s="38" t="s">
        <v>1170</v>
      </c>
    </row>
    <row r="202" spans="1:23" ht="371.25" x14ac:dyDescent="0.2">
      <c r="A202" s="4">
        <v>2017</v>
      </c>
      <c r="B202" s="8" t="s">
        <v>575</v>
      </c>
      <c r="C202" s="4">
        <v>3</v>
      </c>
      <c r="D202" s="9" t="s">
        <v>584</v>
      </c>
      <c r="E202" s="9" t="s">
        <v>604</v>
      </c>
      <c r="F202" s="11" t="s">
        <v>605</v>
      </c>
      <c r="G202" s="9" t="s">
        <v>586</v>
      </c>
      <c r="H202" s="9" t="s">
        <v>606</v>
      </c>
      <c r="I202" s="8" t="s">
        <v>562</v>
      </c>
      <c r="J202" s="8" t="s">
        <v>607</v>
      </c>
      <c r="K202" s="4">
        <v>1</v>
      </c>
      <c r="L202" s="22">
        <v>43460</v>
      </c>
      <c r="M202" s="22">
        <v>43131</v>
      </c>
      <c r="N202" s="4">
        <v>1</v>
      </c>
      <c r="O202" s="5">
        <f t="shared" si="5"/>
        <v>1</v>
      </c>
      <c r="P202" s="276"/>
      <c r="Q202" s="276"/>
      <c r="R202" s="9" t="s">
        <v>608</v>
      </c>
      <c r="S202" s="9" t="s">
        <v>590</v>
      </c>
      <c r="T202" s="9" t="s">
        <v>30</v>
      </c>
      <c r="U202" s="45"/>
      <c r="V202" s="36" t="s">
        <v>1174</v>
      </c>
      <c r="W202" s="38" t="s">
        <v>1170</v>
      </c>
    </row>
    <row r="203" spans="1:23" ht="281.25" x14ac:dyDescent="0.2">
      <c r="A203" s="4">
        <v>2018</v>
      </c>
      <c r="B203" s="8" t="s">
        <v>609</v>
      </c>
      <c r="C203" s="4">
        <v>1</v>
      </c>
      <c r="D203" s="10" t="s">
        <v>610</v>
      </c>
      <c r="E203" s="10" t="s">
        <v>611</v>
      </c>
      <c r="F203" s="11">
        <v>1</v>
      </c>
      <c r="G203" s="10" t="s">
        <v>612</v>
      </c>
      <c r="H203" s="10" t="s">
        <v>613</v>
      </c>
      <c r="I203" s="8" t="s">
        <v>614</v>
      </c>
      <c r="J203" s="14" t="s">
        <v>615</v>
      </c>
      <c r="K203" s="14">
        <v>1</v>
      </c>
      <c r="L203" s="22">
        <v>43654</v>
      </c>
      <c r="M203" s="22">
        <v>43677</v>
      </c>
      <c r="N203" s="4">
        <v>1</v>
      </c>
      <c r="O203" s="5">
        <f t="shared" si="5"/>
        <v>1</v>
      </c>
      <c r="P203" s="15">
        <f>+O203</f>
        <v>1</v>
      </c>
      <c r="Q203" s="15" t="s">
        <v>27</v>
      </c>
      <c r="R203" s="9" t="s">
        <v>1138</v>
      </c>
      <c r="S203" s="9" t="s">
        <v>1066</v>
      </c>
      <c r="T203" s="9" t="s">
        <v>30</v>
      </c>
      <c r="U203" s="45"/>
      <c r="V203" s="42" t="s">
        <v>1174</v>
      </c>
      <c r="W203" s="38" t="s">
        <v>1175</v>
      </c>
    </row>
    <row r="204" spans="1:23" ht="112.5" x14ac:dyDescent="0.2">
      <c r="A204" s="4">
        <v>2018</v>
      </c>
      <c r="B204" s="8" t="s">
        <v>609</v>
      </c>
      <c r="C204" s="4">
        <v>2</v>
      </c>
      <c r="D204" s="10" t="s">
        <v>616</v>
      </c>
      <c r="E204" s="10" t="s">
        <v>617</v>
      </c>
      <c r="F204" s="11">
        <v>1</v>
      </c>
      <c r="G204" s="10" t="s">
        <v>618</v>
      </c>
      <c r="H204" s="10" t="s">
        <v>619</v>
      </c>
      <c r="I204" s="8" t="s">
        <v>354</v>
      </c>
      <c r="J204" s="13" t="s">
        <v>620</v>
      </c>
      <c r="K204" s="14">
        <v>1</v>
      </c>
      <c r="L204" s="22">
        <v>43647</v>
      </c>
      <c r="M204" s="22">
        <v>43677</v>
      </c>
      <c r="N204" s="4">
        <v>1</v>
      </c>
      <c r="O204" s="5">
        <f t="shared" si="5"/>
        <v>1</v>
      </c>
      <c r="P204" s="15">
        <f>+O204</f>
        <v>1</v>
      </c>
      <c r="Q204" s="15" t="s">
        <v>63</v>
      </c>
      <c r="R204" s="9" t="s">
        <v>1040</v>
      </c>
      <c r="S204" s="9" t="s">
        <v>621</v>
      </c>
      <c r="T204" s="10" t="s">
        <v>548</v>
      </c>
      <c r="U204" s="46"/>
      <c r="V204" s="40" t="s">
        <v>1176</v>
      </c>
      <c r="W204" s="38" t="s">
        <v>1175</v>
      </c>
    </row>
    <row r="205" spans="1:23" ht="78.75" x14ac:dyDescent="0.2">
      <c r="A205" s="4">
        <v>2018</v>
      </c>
      <c r="B205" s="8" t="s">
        <v>609</v>
      </c>
      <c r="C205" s="4">
        <v>3</v>
      </c>
      <c r="D205" s="10" t="s">
        <v>622</v>
      </c>
      <c r="E205" s="10" t="s">
        <v>623</v>
      </c>
      <c r="F205" s="11" t="s">
        <v>422</v>
      </c>
      <c r="G205" s="10" t="s">
        <v>624</v>
      </c>
      <c r="H205" s="10" t="s">
        <v>625</v>
      </c>
      <c r="I205" s="8" t="s">
        <v>614</v>
      </c>
      <c r="J205" s="14" t="s">
        <v>626</v>
      </c>
      <c r="K205" s="14">
        <v>7</v>
      </c>
      <c r="L205" s="22">
        <v>43647</v>
      </c>
      <c r="M205" s="22">
        <v>43830</v>
      </c>
      <c r="N205" s="4">
        <v>0</v>
      </c>
      <c r="O205" s="5">
        <f t="shared" si="5"/>
        <v>0</v>
      </c>
      <c r="P205" s="15">
        <f>+O205</f>
        <v>0</v>
      </c>
      <c r="Q205" s="15" t="s">
        <v>63</v>
      </c>
      <c r="R205" s="9" t="s">
        <v>315</v>
      </c>
      <c r="S205" s="9" t="s">
        <v>316</v>
      </c>
      <c r="T205" s="10" t="s">
        <v>317</v>
      </c>
      <c r="U205" s="46"/>
      <c r="V205" s="42" t="s">
        <v>1173</v>
      </c>
      <c r="W205" s="38" t="s">
        <v>1175</v>
      </c>
    </row>
    <row r="206" spans="1:23" ht="67.5" x14ac:dyDescent="0.2">
      <c r="A206" s="4">
        <v>2018</v>
      </c>
      <c r="B206" s="8" t="s">
        <v>609</v>
      </c>
      <c r="C206" s="4">
        <v>4</v>
      </c>
      <c r="D206" s="10" t="s">
        <v>627</v>
      </c>
      <c r="E206" s="10" t="s">
        <v>628</v>
      </c>
      <c r="F206" s="11" t="s">
        <v>59</v>
      </c>
      <c r="G206" s="10" t="s">
        <v>629</v>
      </c>
      <c r="H206" s="10" t="s">
        <v>630</v>
      </c>
      <c r="I206" s="8" t="s">
        <v>614</v>
      </c>
      <c r="J206" s="14" t="s">
        <v>615</v>
      </c>
      <c r="K206" s="14">
        <v>1</v>
      </c>
      <c r="L206" s="22">
        <v>43654</v>
      </c>
      <c r="M206" s="22">
        <v>43769</v>
      </c>
      <c r="N206" s="4">
        <v>1</v>
      </c>
      <c r="O206" s="5">
        <f t="shared" si="5"/>
        <v>1</v>
      </c>
      <c r="P206" s="268">
        <f>AVERAGE(O206:O207)</f>
        <v>1</v>
      </c>
      <c r="Q206" s="268" t="s">
        <v>63</v>
      </c>
      <c r="R206" s="274" t="s">
        <v>1143</v>
      </c>
      <c r="S206" s="274" t="s">
        <v>631</v>
      </c>
      <c r="T206" s="33" t="s">
        <v>548</v>
      </c>
      <c r="U206" s="40"/>
      <c r="V206" s="42" t="s">
        <v>1176</v>
      </c>
      <c r="W206" s="38" t="s">
        <v>1175</v>
      </c>
    </row>
    <row r="207" spans="1:23" ht="123.75" x14ac:dyDescent="0.2">
      <c r="A207" s="4">
        <v>2018</v>
      </c>
      <c r="B207" s="8" t="s">
        <v>609</v>
      </c>
      <c r="C207" s="4">
        <v>4</v>
      </c>
      <c r="D207" s="10" t="s">
        <v>627</v>
      </c>
      <c r="E207" s="10" t="s">
        <v>628</v>
      </c>
      <c r="F207" s="11" t="s">
        <v>68</v>
      </c>
      <c r="G207" s="10" t="s">
        <v>632</v>
      </c>
      <c r="H207" s="10" t="s">
        <v>633</v>
      </c>
      <c r="I207" s="8" t="s">
        <v>614</v>
      </c>
      <c r="J207" s="14" t="s">
        <v>634</v>
      </c>
      <c r="K207" s="14">
        <v>1</v>
      </c>
      <c r="L207" s="22">
        <v>43654</v>
      </c>
      <c r="M207" s="22">
        <v>43769</v>
      </c>
      <c r="N207" s="4">
        <v>1</v>
      </c>
      <c r="O207" s="5">
        <f t="shared" si="5"/>
        <v>1</v>
      </c>
      <c r="P207" s="270"/>
      <c r="Q207" s="270"/>
      <c r="R207" s="275"/>
      <c r="S207" s="275"/>
      <c r="T207" s="33" t="s">
        <v>548</v>
      </c>
      <c r="U207" s="40"/>
      <c r="V207" s="42" t="s">
        <v>1176</v>
      </c>
      <c r="W207" s="38" t="s">
        <v>1175</v>
      </c>
    </row>
    <row r="208" spans="1:23" ht="123.75" x14ac:dyDescent="0.2">
      <c r="A208" s="4">
        <v>2018</v>
      </c>
      <c r="B208" s="8" t="s">
        <v>609</v>
      </c>
      <c r="C208" s="14">
        <v>5</v>
      </c>
      <c r="D208" s="12" t="s">
        <v>635</v>
      </c>
      <c r="E208" s="12" t="s">
        <v>1067</v>
      </c>
      <c r="F208" s="11" t="s">
        <v>59</v>
      </c>
      <c r="G208" s="12" t="s">
        <v>636</v>
      </c>
      <c r="H208" s="12" t="s">
        <v>1068</v>
      </c>
      <c r="I208" s="8" t="s">
        <v>614</v>
      </c>
      <c r="J208" s="13" t="s">
        <v>637</v>
      </c>
      <c r="K208" s="14">
        <v>2</v>
      </c>
      <c r="L208" s="22">
        <v>43620</v>
      </c>
      <c r="M208" s="22">
        <v>43830</v>
      </c>
      <c r="N208" s="4">
        <v>1</v>
      </c>
      <c r="O208" s="5">
        <f t="shared" si="5"/>
        <v>0.5</v>
      </c>
      <c r="P208" s="268">
        <f>AVERAGE(O208:O209)</f>
        <v>0.25</v>
      </c>
      <c r="Q208" s="268" t="s">
        <v>63</v>
      </c>
      <c r="R208" s="9" t="s">
        <v>1144</v>
      </c>
      <c r="S208" s="9" t="s">
        <v>638</v>
      </c>
      <c r="T208" s="10" t="s">
        <v>317</v>
      </c>
      <c r="U208" s="46"/>
      <c r="V208" s="42" t="s">
        <v>1173</v>
      </c>
      <c r="W208" s="38" t="s">
        <v>1175</v>
      </c>
    </row>
    <row r="209" spans="1:23" ht="90" x14ac:dyDescent="0.2">
      <c r="A209" s="4">
        <v>2018</v>
      </c>
      <c r="B209" s="8" t="s">
        <v>609</v>
      </c>
      <c r="C209" s="14">
        <v>5</v>
      </c>
      <c r="D209" s="12" t="s">
        <v>635</v>
      </c>
      <c r="E209" s="12" t="s">
        <v>1067</v>
      </c>
      <c r="F209" s="11" t="s">
        <v>68</v>
      </c>
      <c r="G209" s="12" t="s">
        <v>636</v>
      </c>
      <c r="H209" s="12" t="s">
        <v>639</v>
      </c>
      <c r="I209" s="8" t="s">
        <v>614</v>
      </c>
      <c r="J209" s="13" t="s">
        <v>640</v>
      </c>
      <c r="K209" s="14">
        <v>2</v>
      </c>
      <c r="L209" s="22">
        <v>43678</v>
      </c>
      <c r="M209" s="22">
        <v>43830</v>
      </c>
      <c r="N209" s="4">
        <v>0</v>
      </c>
      <c r="O209" s="5">
        <f t="shared" si="5"/>
        <v>0</v>
      </c>
      <c r="P209" s="270"/>
      <c r="Q209" s="270"/>
      <c r="R209" s="9" t="s">
        <v>1145</v>
      </c>
      <c r="S209" s="9" t="s">
        <v>316</v>
      </c>
      <c r="T209" s="10" t="s">
        <v>317</v>
      </c>
      <c r="U209" s="46"/>
      <c r="V209" s="42" t="s">
        <v>1173</v>
      </c>
      <c r="W209" s="38" t="s">
        <v>1175</v>
      </c>
    </row>
    <row r="210" spans="1:23" ht="112.5" x14ac:dyDescent="0.2">
      <c r="A210" s="4">
        <v>2018</v>
      </c>
      <c r="B210" s="8" t="s">
        <v>609</v>
      </c>
      <c r="C210" s="14">
        <v>6</v>
      </c>
      <c r="D210" s="12" t="s">
        <v>641</v>
      </c>
      <c r="E210" s="12" t="s">
        <v>642</v>
      </c>
      <c r="F210" s="11" t="s">
        <v>422</v>
      </c>
      <c r="G210" s="12" t="s">
        <v>643</v>
      </c>
      <c r="H210" s="12" t="s">
        <v>644</v>
      </c>
      <c r="I210" s="8" t="s">
        <v>614</v>
      </c>
      <c r="J210" s="13" t="s">
        <v>615</v>
      </c>
      <c r="K210" s="14">
        <v>1</v>
      </c>
      <c r="L210" s="22">
        <v>43466</v>
      </c>
      <c r="M210" s="22">
        <v>43539</v>
      </c>
      <c r="N210" s="4">
        <v>1</v>
      </c>
      <c r="O210" s="5">
        <f t="shared" si="5"/>
        <v>1</v>
      </c>
      <c r="P210" s="15">
        <f t="shared" ref="P210:P217" si="6">+O210</f>
        <v>1</v>
      </c>
      <c r="Q210" s="15" t="s">
        <v>27</v>
      </c>
      <c r="R210" s="9" t="s">
        <v>1139</v>
      </c>
      <c r="S210" s="9" t="s">
        <v>1066</v>
      </c>
      <c r="T210" s="9" t="s">
        <v>30</v>
      </c>
      <c r="U210" s="45"/>
      <c r="V210" s="42" t="s">
        <v>1174</v>
      </c>
      <c r="W210" s="38" t="s">
        <v>1175</v>
      </c>
    </row>
    <row r="211" spans="1:23" ht="90" x14ac:dyDescent="0.2">
      <c r="A211" s="4">
        <v>2018</v>
      </c>
      <c r="B211" s="8" t="s">
        <v>609</v>
      </c>
      <c r="C211" s="14">
        <v>7</v>
      </c>
      <c r="D211" s="12" t="s">
        <v>645</v>
      </c>
      <c r="E211" s="12" t="s">
        <v>646</v>
      </c>
      <c r="F211" s="11" t="s">
        <v>422</v>
      </c>
      <c r="G211" s="12" t="s">
        <v>647</v>
      </c>
      <c r="H211" s="12" t="s">
        <v>647</v>
      </c>
      <c r="I211" s="8" t="s">
        <v>614</v>
      </c>
      <c r="J211" s="13" t="s">
        <v>648</v>
      </c>
      <c r="K211" s="14">
        <v>1</v>
      </c>
      <c r="L211" s="22">
        <v>43654</v>
      </c>
      <c r="M211" s="22">
        <v>43707</v>
      </c>
      <c r="N211" s="4">
        <v>0</v>
      </c>
      <c r="O211" s="5">
        <f t="shared" si="5"/>
        <v>0</v>
      </c>
      <c r="P211" s="15">
        <f t="shared" si="6"/>
        <v>0</v>
      </c>
      <c r="Q211" s="15" t="s">
        <v>63</v>
      </c>
      <c r="R211" s="9" t="s">
        <v>1146</v>
      </c>
      <c r="S211" s="9" t="s">
        <v>649</v>
      </c>
      <c r="T211" s="10" t="s">
        <v>317</v>
      </c>
      <c r="U211" s="46"/>
      <c r="V211" s="42" t="s">
        <v>1173</v>
      </c>
      <c r="W211" s="38" t="s">
        <v>1175</v>
      </c>
    </row>
    <row r="212" spans="1:23" ht="123.75" x14ac:dyDescent="0.2">
      <c r="A212" s="4">
        <v>2018</v>
      </c>
      <c r="B212" s="8" t="s">
        <v>609</v>
      </c>
      <c r="C212" s="14">
        <v>8</v>
      </c>
      <c r="D212" s="12" t="s">
        <v>650</v>
      </c>
      <c r="E212" s="12" t="s">
        <v>651</v>
      </c>
      <c r="F212" s="11" t="s">
        <v>422</v>
      </c>
      <c r="G212" s="12" t="s">
        <v>652</v>
      </c>
      <c r="H212" s="12" t="s">
        <v>653</v>
      </c>
      <c r="I212" s="8" t="s">
        <v>614</v>
      </c>
      <c r="J212" s="13" t="s">
        <v>654</v>
      </c>
      <c r="K212" s="14">
        <v>1</v>
      </c>
      <c r="L212" s="22">
        <v>43832</v>
      </c>
      <c r="M212" s="22">
        <v>43889</v>
      </c>
      <c r="N212" s="4">
        <v>0</v>
      </c>
      <c r="O212" s="5">
        <f t="shared" ref="O212:O275" si="7">+N212/K212</f>
        <v>0</v>
      </c>
      <c r="P212" s="15">
        <f t="shared" si="6"/>
        <v>0</v>
      </c>
      <c r="Q212" s="15" t="s">
        <v>63</v>
      </c>
      <c r="R212" s="9" t="s">
        <v>64</v>
      </c>
      <c r="S212" s="9" t="s">
        <v>65</v>
      </c>
      <c r="T212" s="10" t="s">
        <v>66</v>
      </c>
      <c r="U212" s="46"/>
      <c r="V212" s="42" t="s">
        <v>1171</v>
      </c>
      <c r="W212" s="38" t="s">
        <v>1175</v>
      </c>
    </row>
    <row r="213" spans="1:23" ht="203.25" customHeight="1" x14ac:dyDescent="0.2">
      <c r="A213" s="4">
        <v>2018</v>
      </c>
      <c r="B213" s="8" t="s">
        <v>609</v>
      </c>
      <c r="C213" s="14">
        <v>9</v>
      </c>
      <c r="D213" s="12" t="s">
        <v>655</v>
      </c>
      <c r="E213" s="12" t="s">
        <v>656</v>
      </c>
      <c r="F213" s="11" t="s">
        <v>422</v>
      </c>
      <c r="G213" s="12" t="s">
        <v>657</v>
      </c>
      <c r="H213" s="12" t="s">
        <v>658</v>
      </c>
      <c r="I213" s="8" t="s">
        <v>72</v>
      </c>
      <c r="J213" s="13" t="s">
        <v>659</v>
      </c>
      <c r="K213" s="14">
        <v>1</v>
      </c>
      <c r="L213" s="22">
        <v>43678</v>
      </c>
      <c r="M213" s="22">
        <v>43830</v>
      </c>
      <c r="N213" s="4">
        <v>1</v>
      </c>
      <c r="O213" s="5">
        <f t="shared" si="7"/>
        <v>1</v>
      </c>
      <c r="P213" s="15">
        <f t="shared" si="6"/>
        <v>1</v>
      </c>
      <c r="Q213" s="15" t="s">
        <v>63</v>
      </c>
      <c r="R213" s="9" t="s">
        <v>660</v>
      </c>
      <c r="S213" s="9" t="s">
        <v>1069</v>
      </c>
      <c r="T213" s="10" t="s">
        <v>548</v>
      </c>
      <c r="U213" s="46"/>
      <c r="V213" s="42" t="s">
        <v>1176</v>
      </c>
      <c r="W213" s="38" t="s">
        <v>1175</v>
      </c>
    </row>
    <row r="214" spans="1:23" ht="123.75" x14ac:dyDescent="0.2">
      <c r="A214" s="4">
        <v>2018</v>
      </c>
      <c r="B214" s="8" t="s">
        <v>609</v>
      </c>
      <c r="C214" s="14">
        <v>10</v>
      </c>
      <c r="D214" s="12" t="s">
        <v>661</v>
      </c>
      <c r="E214" s="12" t="s">
        <v>662</v>
      </c>
      <c r="F214" s="11" t="s">
        <v>422</v>
      </c>
      <c r="G214" s="12" t="s">
        <v>663</v>
      </c>
      <c r="H214" s="12" t="s">
        <v>664</v>
      </c>
      <c r="I214" s="8" t="s">
        <v>354</v>
      </c>
      <c r="J214" s="13" t="s">
        <v>665</v>
      </c>
      <c r="K214" s="14">
        <v>1</v>
      </c>
      <c r="L214" s="22">
        <v>43678</v>
      </c>
      <c r="M214" s="22">
        <v>43830</v>
      </c>
      <c r="N214" s="4">
        <v>0</v>
      </c>
      <c r="O214" s="5">
        <f t="shared" si="7"/>
        <v>0</v>
      </c>
      <c r="P214" s="15">
        <f t="shared" si="6"/>
        <v>0</v>
      </c>
      <c r="Q214" s="15" t="s">
        <v>63</v>
      </c>
      <c r="R214" s="9" t="s">
        <v>666</v>
      </c>
      <c r="S214" s="9" t="s">
        <v>316</v>
      </c>
      <c r="T214" s="10" t="s">
        <v>667</v>
      </c>
      <c r="U214" s="46"/>
      <c r="V214" s="36" t="s">
        <v>1173</v>
      </c>
      <c r="W214" s="38" t="s">
        <v>1175</v>
      </c>
    </row>
    <row r="215" spans="1:23" ht="101.25" x14ac:dyDescent="0.2">
      <c r="A215" s="4">
        <v>2018</v>
      </c>
      <c r="B215" s="8" t="s">
        <v>609</v>
      </c>
      <c r="C215" s="14">
        <v>11</v>
      </c>
      <c r="D215" s="12" t="s">
        <v>668</v>
      </c>
      <c r="E215" s="12" t="s">
        <v>669</v>
      </c>
      <c r="F215" s="11" t="s">
        <v>422</v>
      </c>
      <c r="G215" s="12" t="s">
        <v>670</v>
      </c>
      <c r="H215" s="12" t="s">
        <v>671</v>
      </c>
      <c r="I215" s="8" t="s">
        <v>614</v>
      </c>
      <c r="J215" s="13" t="s">
        <v>672</v>
      </c>
      <c r="K215" s="14">
        <v>1</v>
      </c>
      <c r="L215" s="22">
        <v>43678</v>
      </c>
      <c r="M215" s="22">
        <v>43830</v>
      </c>
      <c r="N215" s="4">
        <v>1</v>
      </c>
      <c r="O215" s="5">
        <f t="shared" si="7"/>
        <v>1</v>
      </c>
      <c r="P215" s="15">
        <f t="shared" si="6"/>
        <v>1</v>
      </c>
      <c r="Q215" s="15" t="s">
        <v>63</v>
      </c>
      <c r="R215" s="9" t="s">
        <v>1147</v>
      </c>
      <c r="S215" s="9" t="s">
        <v>673</v>
      </c>
      <c r="T215" s="10" t="s">
        <v>548</v>
      </c>
      <c r="U215" s="46"/>
      <c r="V215" s="40" t="s">
        <v>1176</v>
      </c>
      <c r="W215" s="38" t="s">
        <v>1175</v>
      </c>
    </row>
    <row r="216" spans="1:23" ht="191.25" x14ac:dyDescent="0.2">
      <c r="A216" s="4">
        <v>2018</v>
      </c>
      <c r="B216" s="8" t="s">
        <v>609</v>
      </c>
      <c r="C216" s="14">
        <v>12</v>
      </c>
      <c r="D216" s="12" t="s">
        <v>674</v>
      </c>
      <c r="E216" s="12" t="s">
        <v>675</v>
      </c>
      <c r="F216" s="11" t="s">
        <v>422</v>
      </c>
      <c r="G216" s="12" t="s">
        <v>676</v>
      </c>
      <c r="H216" s="12" t="s">
        <v>677</v>
      </c>
      <c r="I216" s="8" t="s">
        <v>614</v>
      </c>
      <c r="J216" s="13" t="s">
        <v>678</v>
      </c>
      <c r="K216" s="14">
        <v>2</v>
      </c>
      <c r="L216" s="22">
        <v>43678</v>
      </c>
      <c r="M216" s="22">
        <v>43800</v>
      </c>
      <c r="N216" s="4">
        <v>2</v>
      </c>
      <c r="O216" s="5">
        <f t="shared" si="7"/>
        <v>1</v>
      </c>
      <c r="P216" s="15">
        <f t="shared" si="6"/>
        <v>1</v>
      </c>
      <c r="Q216" s="15" t="s">
        <v>63</v>
      </c>
      <c r="R216" s="9" t="s">
        <v>1148</v>
      </c>
      <c r="S216" s="9" t="s">
        <v>679</v>
      </c>
      <c r="T216" s="10" t="s">
        <v>548</v>
      </c>
      <c r="U216" s="46"/>
      <c r="V216" s="40" t="s">
        <v>1176</v>
      </c>
      <c r="W216" s="38" t="s">
        <v>1175</v>
      </c>
    </row>
    <row r="217" spans="1:23" ht="101.25" x14ac:dyDescent="0.2">
      <c r="A217" s="4">
        <v>2018</v>
      </c>
      <c r="B217" s="8" t="s">
        <v>609</v>
      </c>
      <c r="C217" s="14">
        <v>13</v>
      </c>
      <c r="D217" s="12" t="s">
        <v>680</v>
      </c>
      <c r="E217" s="12" t="s">
        <v>681</v>
      </c>
      <c r="F217" s="11" t="s">
        <v>422</v>
      </c>
      <c r="G217" s="12" t="s">
        <v>682</v>
      </c>
      <c r="H217" s="12" t="s">
        <v>682</v>
      </c>
      <c r="I217" s="8" t="s">
        <v>614</v>
      </c>
      <c r="J217" s="13" t="s">
        <v>683</v>
      </c>
      <c r="K217" s="14">
        <v>1</v>
      </c>
      <c r="L217" s="22">
        <v>43668</v>
      </c>
      <c r="M217" s="22">
        <v>43799</v>
      </c>
      <c r="N217" s="4">
        <v>1</v>
      </c>
      <c r="O217" s="5">
        <f t="shared" si="7"/>
        <v>1</v>
      </c>
      <c r="P217" s="15">
        <f t="shared" si="6"/>
        <v>1</v>
      </c>
      <c r="Q217" s="15" t="s">
        <v>63</v>
      </c>
      <c r="R217" s="9" t="s">
        <v>1149</v>
      </c>
      <c r="S217" s="9" t="s">
        <v>684</v>
      </c>
      <c r="T217" s="10" t="s">
        <v>548</v>
      </c>
      <c r="U217" s="46"/>
      <c r="V217" s="42" t="s">
        <v>1176</v>
      </c>
      <c r="W217" s="38" t="s">
        <v>1175</v>
      </c>
    </row>
    <row r="218" spans="1:23" ht="409.5" x14ac:dyDescent="0.2">
      <c r="A218" s="4">
        <v>2018</v>
      </c>
      <c r="B218" s="8" t="s">
        <v>609</v>
      </c>
      <c r="C218" s="14">
        <v>14</v>
      </c>
      <c r="D218" s="12" t="s">
        <v>685</v>
      </c>
      <c r="E218" s="12" t="s">
        <v>686</v>
      </c>
      <c r="F218" s="11" t="s">
        <v>185</v>
      </c>
      <c r="G218" s="12" t="s">
        <v>687</v>
      </c>
      <c r="H218" s="12" t="s">
        <v>688</v>
      </c>
      <c r="I218" s="8" t="s">
        <v>689</v>
      </c>
      <c r="J218" s="13" t="s">
        <v>690</v>
      </c>
      <c r="K218" s="14">
        <v>2</v>
      </c>
      <c r="L218" s="22">
        <v>43678</v>
      </c>
      <c r="M218" s="22">
        <v>43830</v>
      </c>
      <c r="N218" s="4">
        <v>2</v>
      </c>
      <c r="O218" s="5">
        <f t="shared" si="7"/>
        <v>1</v>
      </c>
      <c r="P218" s="268">
        <f>AVERAGE(O218:O220)</f>
        <v>0.66666666666666663</v>
      </c>
      <c r="Q218" s="268" t="s">
        <v>63</v>
      </c>
      <c r="R218" s="9" t="s">
        <v>691</v>
      </c>
      <c r="S218" s="9" t="s">
        <v>692</v>
      </c>
      <c r="T218" s="9" t="s">
        <v>693</v>
      </c>
      <c r="U218" s="45"/>
      <c r="V218" s="42" t="s">
        <v>1173</v>
      </c>
      <c r="W218" s="38" t="s">
        <v>1175</v>
      </c>
    </row>
    <row r="219" spans="1:23" ht="225" x14ac:dyDescent="0.2">
      <c r="A219" s="4">
        <v>2018</v>
      </c>
      <c r="B219" s="8" t="s">
        <v>609</v>
      </c>
      <c r="C219" s="14">
        <v>14</v>
      </c>
      <c r="D219" s="12" t="s">
        <v>685</v>
      </c>
      <c r="E219" s="12" t="s">
        <v>686</v>
      </c>
      <c r="F219" s="11" t="s">
        <v>48</v>
      </c>
      <c r="G219" s="12" t="s">
        <v>687</v>
      </c>
      <c r="H219" s="12" t="s">
        <v>694</v>
      </c>
      <c r="I219" s="8" t="s">
        <v>689</v>
      </c>
      <c r="J219" s="13" t="s">
        <v>695</v>
      </c>
      <c r="K219" s="14">
        <v>2</v>
      </c>
      <c r="L219" s="22">
        <v>43647</v>
      </c>
      <c r="M219" s="22">
        <v>43830</v>
      </c>
      <c r="N219" s="4">
        <v>2</v>
      </c>
      <c r="O219" s="5">
        <f t="shared" si="7"/>
        <v>1</v>
      </c>
      <c r="P219" s="269"/>
      <c r="Q219" s="269"/>
      <c r="R219" s="9" t="s">
        <v>1070</v>
      </c>
      <c r="S219" s="9" t="s">
        <v>692</v>
      </c>
      <c r="T219" s="9" t="s">
        <v>693</v>
      </c>
      <c r="U219" s="45"/>
      <c r="V219" s="42" t="s">
        <v>1173</v>
      </c>
      <c r="W219" s="38" t="s">
        <v>1175</v>
      </c>
    </row>
    <row r="220" spans="1:23" ht="123.75" x14ac:dyDescent="0.2">
      <c r="A220" s="4">
        <v>2018</v>
      </c>
      <c r="B220" s="8" t="s">
        <v>609</v>
      </c>
      <c r="C220" s="14">
        <v>14</v>
      </c>
      <c r="D220" s="12" t="s">
        <v>685</v>
      </c>
      <c r="E220" s="12" t="s">
        <v>686</v>
      </c>
      <c r="F220" s="11" t="s">
        <v>52</v>
      </c>
      <c r="G220" s="12" t="s">
        <v>687</v>
      </c>
      <c r="H220" s="12" t="s">
        <v>696</v>
      </c>
      <c r="I220" s="8" t="s">
        <v>689</v>
      </c>
      <c r="J220" s="13" t="s">
        <v>697</v>
      </c>
      <c r="K220" s="14">
        <v>1</v>
      </c>
      <c r="L220" s="22">
        <v>43678</v>
      </c>
      <c r="M220" s="22">
        <v>43830</v>
      </c>
      <c r="N220" s="4">
        <v>0</v>
      </c>
      <c r="O220" s="5">
        <f t="shared" si="7"/>
        <v>0</v>
      </c>
      <c r="P220" s="270"/>
      <c r="Q220" s="270"/>
      <c r="R220" s="9" t="s">
        <v>698</v>
      </c>
      <c r="S220" s="9" t="s">
        <v>699</v>
      </c>
      <c r="T220" s="9" t="s">
        <v>317</v>
      </c>
      <c r="U220" s="45"/>
      <c r="V220" s="42" t="s">
        <v>1173</v>
      </c>
      <c r="W220" s="38" t="s">
        <v>1175</v>
      </c>
    </row>
    <row r="221" spans="1:23" ht="157.5" x14ac:dyDescent="0.2">
      <c r="A221" s="4">
        <v>2018</v>
      </c>
      <c r="B221" s="8" t="s">
        <v>609</v>
      </c>
      <c r="C221" s="14">
        <v>15</v>
      </c>
      <c r="D221" s="12" t="s">
        <v>700</v>
      </c>
      <c r="E221" s="12" t="s">
        <v>701</v>
      </c>
      <c r="F221" s="11" t="s">
        <v>422</v>
      </c>
      <c r="G221" s="12" t="s">
        <v>702</v>
      </c>
      <c r="H221" s="12" t="s">
        <v>1071</v>
      </c>
      <c r="I221" s="8" t="s">
        <v>72</v>
      </c>
      <c r="J221" s="13" t="s">
        <v>703</v>
      </c>
      <c r="K221" s="14">
        <v>1</v>
      </c>
      <c r="L221" s="22">
        <v>43647</v>
      </c>
      <c r="M221" s="22">
        <v>43830</v>
      </c>
      <c r="N221" s="4">
        <v>1</v>
      </c>
      <c r="O221" s="5">
        <f t="shared" si="7"/>
        <v>1</v>
      </c>
      <c r="P221" s="15">
        <f>+O221</f>
        <v>1</v>
      </c>
      <c r="Q221" s="15" t="s">
        <v>27</v>
      </c>
      <c r="R221" s="9" t="s">
        <v>1072</v>
      </c>
      <c r="S221" s="9" t="s">
        <v>1073</v>
      </c>
      <c r="T221" s="10" t="s">
        <v>30</v>
      </c>
      <c r="U221" s="46"/>
      <c r="V221" s="40" t="s">
        <v>1174</v>
      </c>
      <c r="W221" s="38" t="s">
        <v>1175</v>
      </c>
    </row>
    <row r="222" spans="1:23" ht="191.25" x14ac:dyDescent="0.2">
      <c r="A222" s="4">
        <v>2018</v>
      </c>
      <c r="B222" s="8" t="s">
        <v>609</v>
      </c>
      <c r="C222" s="14">
        <v>16</v>
      </c>
      <c r="D222" s="12" t="s">
        <v>704</v>
      </c>
      <c r="E222" s="12" t="s">
        <v>705</v>
      </c>
      <c r="F222" s="11" t="s">
        <v>422</v>
      </c>
      <c r="G222" s="12" t="s">
        <v>706</v>
      </c>
      <c r="H222" s="12" t="s">
        <v>707</v>
      </c>
      <c r="I222" s="8" t="s">
        <v>72</v>
      </c>
      <c r="J222" s="13" t="s">
        <v>695</v>
      </c>
      <c r="K222" s="31">
        <v>1</v>
      </c>
      <c r="L222" s="22">
        <v>43678</v>
      </c>
      <c r="M222" s="22">
        <v>43830</v>
      </c>
      <c r="N222" s="4">
        <v>100</v>
      </c>
      <c r="O222" s="5">
        <v>1</v>
      </c>
      <c r="P222" s="15">
        <f>+O222</f>
        <v>1</v>
      </c>
      <c r="Q222" s="15" t="s">
        <v>27</v>
      </c>
      <c r="R222" s="9" t="s">
        <v>1074</v>
      </c>
      <c r="S222" s="9" t="s">
        <v>1075</v>
      </c>
      <c r="T222" s="10" t="s">
        <v>30</v>
      </c>
      <c r="U222" s="46"/>
      <c r="V222" s="42" t="s">
        <v>1174</v>
      </c>
      <c r="W222" s="38" t="s">
        <v>1175</v>
      </c>
    </row>
    <row r="223" spans="1:23" ht="315" x14ac:dyDescent="0.2">
      <c r="A223" s="4">
        <v>2018</v>
      </c>
      <c r="B223" s="8" t="s">
        <v>609</v>
      </c>
      <c r="C223" s="14">
        <v>17</v>
      </c>
      <c r="D223" s="12" t="s">
        <v>708</v>
      </c>
      <c r="E223" s="12" t="s">
        <v>709</v>
      </c>
      <c r="F223" s="11" t="s">
        <v>422</v>
      </c>
      <c r="G223" s="12" t="s">
        <v>710</v>
      </c>
      <c r="H223" s="12" t="s">
        <v>696</v>
      </c>
      <c r="I223" s="8" t="s">
        <v>72</v>
      </c>
      <c r="J223" s="13" t="s">
        <v>697</v>
      </c>
      <c r="K223" s="31">
        <v>1</v>
      </c>
      <c r="L223" s="22">
        <v>43678</v>
      </c>
      <c r="M223" s="22">
        <v>43830</v>
      </c>
      <c r="N223" s="4">
        <v>0</v>
      </c>
      <c r="O223" s="5">
        <f t="shared" si="7"/>
        <v>0</v>
      </c>
      <c r="P223" s="15">
        <f>+O223</f>
        <v>0</v>
      </c>
      <c r="Q223" s="15" t="s">
        <v>63</v>
      </c>
      <c r="R223" s="9" t="s">
        <v>1076</v>
      </c>
      <c r="S223" s="9" t="s">
        <v>1077</v>
      </c>
      <c r="T223" s="10" t="s">
        <v>317</v>
      </c>
      <c r="U223" s="46"/>
      <c r="V223" s="36" t="s">
        <v>1173</v>
      </c>
      <c r="W223" s="38" t="s">
        <v>1175</v>
      </c>
    </row>
    <row r="224" spans="1:23" ht="90" x14ac:dyDescent="0.2">
      <c r="A224" s="4">
        <v>2018</v>
      </c>
      <c r="B224" s="8" t="s">
        <v>609</v>
      </c>
      <c r="C224" s="14">
        <v>18</v>
      </c>
      <c r="D224" s="12" t="s">
        <v>711</v>
      </c>
      <c r="E224" s="12" t="s">
        <v>712</v>
      </c>
      <c r="F224" s="11" t="s">
        <v>422</v>
      </c>
      <c r="G224" s="12" t="s">
        <v>713</v>
      </c>
      <c r="H224" s="12" t="s">
        <v>714</v>
      </c>
      <c r="I224" s="8" t="s">
        <v>72</v>
      </c>
      <c r="J224" s="13" t="s">
        <v>715</v>
      </c>
      <c r="K224" s="14">
        <v>1</v>
      </c>
      <c r="L224" s="22">
        <v>43678</v>
      </c>
      <c r="M224" s="22">
        <v>43830</v>
      </c>
      <c r="N224" s="4">
        <v>0</v>
      </c>
      <c r="O224" s="5">
        <f t="shared" si="7"/>
        <v>0</v>
      </c>
      <c r="P224" s="15">
        <f>+O224</f>
        <v>0</v>
      </c>
      <c r="Q224" s="15" t="s">
        <v>63</v>
      </c>
      <c r="R224" s="9" t="s">
        <v>1078</v>
      </c>
      <c r="S224" s="9" t="s">
        <v>1079</v>
      </c>
      <c r="T224" s="10" t="s">
        <v>317</v>
      </c>
      <c r="U224" s="46"/>
      <c r="V224" s="42" t="s">
        <v>1173</v>
      </c>
      <c r="W224" s="38" t="s">
        <v>1175</v>
      </c>
    </row>
    <row r="225" spans="1:23" ht="258.75" x14ac:dyDescent="0.2">
      <c r="A225" s="4">
        <v>2018</v>
      </c>
      <c r="B225" s="8" t="s">
        <v>609</v>
      </c>
      <c r="C225" s="14">
        <v>19</v>
      </c>
      <c r="D225" s="12" t="s">
        <v>716</v>
      </c>
      <c r="E225" s="12" t="s">
        <v>717</v>
      </c>
      <c r="F225" s="11" t="s">
        <v>422</v>
      </c>
      <c r="G225" s="12" t="s">
        <v>718</v>
      </c>
      <c r="H225" s="12" t="s">
        <v>719</v>
      </c>
      <c r="I225" s="8" t="s">
        <v>72</v>
      </c>
      <c r="J225" s="13" t="s">
        <v>720</v>
      </c>
      <c r="K225" s="14">
        <v>1</v>
      </c>
      <c r="L225" s="22">
        <v>43678</v>
      </c>
      <c r="M225" s="22">
        <v>43830</v>
      </c>
      <c r="N225" s="4">
        <v>1</v>
      </c>
      <c r="O225" s="5">
        <f t="shared" si="7"/>
        <v>1</v>
      </c>
      <c r="P225" s="15">
        <f>+O225</f>
        <v>1</v>
      </c>
      <c r="Q225" s="15" t="s">
        <v>63</v>
      </c>
      <c r="R225" s="9" t="s">
        <v>721</v>
      </c>
      <c r="S225" s="9" t="s">
        <v>1080</v>
      </c>
      <c r="T225" s="10" t="s">
        <v>548</v>
      </c>
      <c r="U225" s="46"/>
      <c r="V225" s="43" t="s">
        <v>1176</v>
      </c>
      <c r="W225" s="38" t="s">
        <v>1175</v>
      </c>
    </row>
    <row r="226" spans="1:23" ht="123.75" x14ac:dyDescent="0.2">
      <c r="A226" s="4">
        <v>2018</v>
      </c>
      <c r="B226" s="8" t="s">
        <v>609</v>
      </c>
      <c r="C226" s="14">
        <v>20</v>
      </c>
      <c r="D226" s="12" t="s">
        <v>722</v>
      </c>
      <c r="E226" s="12" t="s">
        <v>723</v>
      </c>
      <c r="F226" s="11" t="s">
        <v>59</v>
      </c>
      <c r="G226" s="12" t="s">
        <v>724</v>
      </c>
      <c r="H226" s="12" t="s">
        <v>725</v>
      </c>
      <c r="I226" s="8" t="s">
        <v>726</v>
      </c>
      <c r="J226" s="13" t="s">
        <v>727</v>
      </c>
      <c r="K226" s="14">
        <v>1</v>
      </c>
      <c r="L226" s="22">
        <v>43678</v>
      </c>
      <c r="M226" s="22">
        <v>43709</v>
      </c>
      <c r="N226" s="4">
        <v>1</v>
      </c>
      <c r="O226" s="5">
        <f t="shared" si="7"/>
        <v>1</v>
      </c>
      <c r="P226" s="268">
        <f>AVERAGE(O226:O227)</f>
        <v>0.5</v>
      </c>
      <c r="Q226" s="268" t="s">
        <v>63</v>
      </c>
      <c r="R226" s="9" t="s">
        <v>728</v>
      </c>
      <c r="S226" s="9" t="s">
        <v>729</v>
      </c>
      <c r="T226" s="9" t="s">
        <v>730</v>
      </c>
      <c r="U226" s="45"/>
      <c r="V226" s="42" t="s">
        <v>1173</v>
      </c>
      <c r="W226" s="38" t="s">
        <v>1175</v>
      </c>
    </row>
    <row r="227" spans="1:23" ht="258.75" x14ac:dyDescent="0.2">
      <c r="A227" s="4">
        <v>2018</v>
      </c>
      <c r="B227" s="8" t="s">
        <v>609</v>
      </c>
      <c r="C227" s="14">
        <v>20</v>
      </c>
      <c r="D227" s="12" t="s">
        <v>722</v>
      </c>
      <c r="E227" s="12" t="s">
        <v>723</v>
      </c>
      <c r="F227" s="11" t="s">
        <v>68</v>
      </c>
      <c r="G227" s="12" t="s">
        <v>731</v>
      </c>
      <c r="H227" s="12" t="s">
        <v>732</v>
      </c>
      <c r="I227" s="8" t="s">
        <v>726</v>
      </c>
      <c r="J227" s="13" t="s">
        <v>733</v>
      </c>
      <c r="K227" s="14">
        <v>500</v>
      </c>
      <c r="L227" s="22">
        <v>43678</v>
      </c>
      <c r="M227" s="22">
        <v>43800</v>
      </c>
      <c r="N227" s="4">
        <v>0</v>
      </c>
      <c r="O227" s="5">
        <f t="shared" si="7"/>
        <v>0</v>
      </c>
      <c r="P227" s="272"/>
      <c r="Q227" s="270"/>
      <c r="R227" s="9" t="s">
        <v>1150</v>
      </c>
      <c r="S227" s="9" t="s">
        <v>734</v>
      </c>
      <c r="T227" s="9" t="s">
        <v>317</v>
      </c>
      <c r="U227" s="45"/>
      <c r="V227" s="42" t="s">
        <v>1173</v>
      </c>
      <c r="W227" s="38" t="s">
        <v>1175</v>
      </c>
    </row>
    <row r="228" spans="1:23" ht="112.5" x14ac:dyDescent="0.2">
      <c r="A228" s="4">
        <v>2018</v>
      </c>
      <c r="B228" s="8" t="s">
        <v>609</v>
      </c>
      <c r="C228" s="14">
        <v>21</v>
      </c>
      <c r="D228" s="12" t="s">
        <v>735</v>
      </c>
      <c r="E228" s="12" t="s">
        <v>736</v>
      </c>
      <c r="F228" s="11" t="s">
        <v>185</v>
      </c>
      <c r="G228" s="12" t="s">
        <v>737</v>
      </c>
      <c r="H228" s="12" t="s">
        <v>738</v>
      </c>
      <c r="I228" s="8" t="s">
        <v>72</v>
      </c>
      <c r="J228" s="13" t="s">
        <v>739</v>
      </c>
      <c r="K228" s="14">
        <v>2</v>
      </c>
      <c r="L228" s="22">
        <v>43678</v>
      </c>
      <c r="M228" s="22">
        <v>44012</v>
      </c>
      <c r="N228" s="4">
        <v>0</v>
      </c>
      <c r="O228" s="5">
        <f t="shared" si="7"/>
        <v>0</v>
      </c>
      <c r="P228" s="268">
        <f>AVERAGE(O228:O230)</f>
        <v>0</v>
      </c>
      <c r="Q228" s="268" t="s">
        <v>63</v>
      </c>
      <c r="R228" s="9" t="s">
        <v>64</v>
      </c>
      <c r="S228" s="9" t="s">
        <v>65</v>
      </c>
      <c r="T228" s="10" t="s">
        <v>66</v>
      </c>
      <c r="U228" s="46"/>
      <c r="V228" s="36" t="s">
        <v>1171</v>
      </c>
      <c r="W228" s="38" t="s">
        <v>1175</v>
      </c>
    </row>
    <row r="229" spans="1:23" ht="157.5" x14ac:dyDescent="0.2">
      <c r="A229" s="4">
        <v>2018</v>
      </c>
      <c r="B229" s="8" t="s">
        <v>609</v>
      </c>
      <c r="C229" s="14">
        <v>21</v>
      </c>
      <c r="D229" s="12" t="s">
        <v>735</v>
      </c>
      <c r="E229" s="12" t="s">
        <v>740</v>
      </c>
      <c r="F229" s="11" t="s">
        <v>48</v>
      </c>
      <c r="G229" s="12" t="s">
        <v>741</v>
      </c>
      <c r="H229" s="12" t="s">
        <v>742</v>
      </c>
      <c r="I229" s="8" t="s">
        <v>72</v>
      </c>
      <c r="J229" s="13" t="s">
        <v>743</v>
      </c>
      <c r="K229" s="14">
        <v>300</v>
      </c>
      <c r="L229" s="22">
        <v>43678</v>
      </c>
      <c r="M229" s="22">
        <v>44012</v>
      </c>
      <c r="N229" s="4">
        <v>0</v>
      </c>
      <c r="O229" s="5">
        <f t="shared" si="7"/>
        <v>0</v>
      </c>
      <c r="P229" s="271"/>
      <c r="Q229" s="269"/>
      <c r="R229" s="9" t="s">
        <v>64</v>
      </c>
      <c r="S229" s="9" t="s">
        <v>65</v>
      </c>
      <c r="T229" s="10" t="s">
        <v>66</v>
      </c>
      <c r="U229" s="46"/>
      <c r="V229" s="36" t="s">
        <v>1171</v>
      </c>
      <c r="W229" s="38" t="s">
        <v>1175</v>
      </c>
    </row>
    <row r="230" spans="1:23" ht="67.5" x14ac:dyDescent="0.2">
      <c r="A230" s="4">
        <v>2018</v>
      </c>
      <c r="B230" s="8" t="s">
        <v>609</v>
      </c>
      <c r="C230" s="14">
        <v>21</v>
      </c>
      <c r="D230" s="12" t="s">
        <v>735</v>
      </c>
      <c r="E230" s="12" t="s">
        <v>744</v>
      </c>
      <c r="F230" s="11" t="s">
        <v>52</v>
      </c>
      <c r="G230" s="12" t="s">
        <v>745</v>
      </c>
      <c r="H230" s="12" t="s">
        <v>746</v>
      </c>
      <c r="I230" s="8" t="s">
        <v>72</v>
      </c>
      <c r="J230" s="13" t="s">
        <v>747</v>
      </c>
      <c r="K230" s="14">
        <v>4</v>
      </c>
      <c r="L230" s="22">
        <v>43678</v>
      </c>
      <c r="M230" s="22">
        <v>44012</v>
      </c>
      <c r="N230" s="4">
        <v>0</v>
      </c>
      <c r="O230" s="5">
        <f t="shared" si="7"/>
        <v>0</v>
      </c>
      <c r="P230" s="272"/>
      <c r="Q230" s="270"/>
      <c r="R230" s="9" t="s">
        <v>64</v>
      </c>
      <c r="S230" s="9" t="s">
        <v>65</v>
      </c>
      <c r="T230" s="10" t="s">
        <v>66</v>
      </c>
      <c r="U230" s="46"/>
      <c r="V230" s="36" t="s">
        <v>1171</v>
      </c>
      <c r="W230" s="38" t="s">
        <v>1175</v>
      </c>
    </row>
    <row r="231" spans="1:23" ht="67.5" x14ac:dyDescent="0.2">
      <c r="A231" s="4">
        <v>2018</v>
      </c>
      <c r="B231" s="8" t="s">
        <v>609</v>
      </c>
      <c r="C231" s="14">
        <v>22</v>
      </c>
      <c r="D231" s="12" t="s">
        <v>748</v>
      </c>
      <c r="E231" s="12" t="s">
        <v>1081</v>
      </c>
      <c r="F231" s="11" t="s">
        <v>422</v>
      </c>
      <c r="G231" s="12" t="s">
        <v>749</v>
      </c>
      <c r="H231" s="12" t="s">
        <v>750</v>
      </c>
      <c r="I231" s="8" t="s">
        <v>72</v>
      </c>
      <c r="J231" s="13" t="s">
        <v>720</v>
      </c>
      <c r="K231" s="14">
        <v>1</v>
      </c>
      <c r="L231" s="22">
        <v>43678</v>
      </c>
      <c r="M231" s="22">
        <v>43830</v>
      </c>
      <c r="N231" s="4">
        <v>0</v>
      </c>
      <c r="O231" s="5">
        <f t="shared" si="7"/>
        <v>0</v>
      </c>
      <c r="P231" s="15">
        <f>+O231</f>
        <v>0</v>
      </c>
      <c r="Q231" s="15" t="s">
        <v>63</v>
      </c>
      <c r="R231" s="9" t="s">
        <v>360</v>
      </c>
      <c r="S231" s="9" t="s">
        <v>316</v>
      </c>
      <c r="T231" s="10" t="s">
        <v>317</v>
      </c>
      <c r="U231" s="46"/>
      <c r="V231" s="36" t="s">
        <v>1173</v>
      </c>
      <c r="W231" s="38" t="s">
        <v>1175</v>
      </c>
    </row>
    <row r="232" spans="1:23" ht="90" x14ac:dyDescent="0.2">
      <c r="A232" s="4">
        <v>2018</v>
      </c>
      <c r="B232" s="8" t="s">
        <v>609</v>
      </c>
      <c r="C232" s="14">
        <v>23</v>
      </c>
      <c r="D232" s="12" t="s">
        <v>751</v>
      </c>
      <c r="E232" s="12" t="s">
        <v>752</v>
      </c>
      <c r="F232" s="11" t="s">
        <v>422</v>
      </c>
      <c r="G232" s="12" t="s">
        <v>753</v>
      </c>
      <c r="H232" s="12" t="s">
        <v>754</v>
      </c>
      <c r="I232" s="8" t="s">
        <v>72</v>
      </c>
      <c r="J232" s="32" t="s">
        <v>695</v>
      </c>
      <c r="K232" s="14">
        <v>1</v>
      </c>
      <c r="L232" s="22">
        <v>43678</v>
      </c>
      <c r="M232" s="22">
        <v>43830</v>
      </c>
      <c r="N232" s="4">
        <v>0</v>
      </c>
      <c r="O232" s="5">
        <f t="shared" si="7"/>
        <v>0</v>
      </c>
      <c r="P232" s="15">
        <f>+O232</f>
        <v>0</v>
      </c>
      <c r="Q232" s="15" t="s">
        <v>63</v>
      </c>
      <c r="R232" s="9" t="s">
        <v>360</v>
      </c>
      <c r="S232" s="9" t="s">
        <v>316</v>
      </c>
      <c r="T232" s="10" t="s">
        <v>317</v>
      </c>
      <c r="U232" s="46"/>
      <c r="V232" s="36" t="s">
        <v>1173</v>
      </c>
      <c r="W232" s="38" t="s">
        <v>1175</v>
      </c>
    </row>
    <row r="233" spans="1:23" ht="112.5" x14ac:dyDescent="0.2">
      <c r="A233" s="4">
        <v>2018</v>
      </c>
      <c r="B233" s="8" t="s">
        <v>609</v>
      </c>
      <c r="C233" s="14">
        <v>24</v>
      </c>
      <c r="D233" s="12" t="s">
        <v>755</v>
      </c>
      <c r="E233" s="12" t="s">
        <v>756</v>
      </c>
      <c r="F233" s="11" t="s">
        <v>422</v>
      </c>
      <c r="G233" s="12" t="s">
        <v>757</v>
      </c>
      <c r="H233" s="12" t="s">
        <v>758</v>
      </c>
      <c r="I233" s="8" t="s">
        <v>72</v>
      </c>
      <c r="J233" s="32" t="s">
        <v>206</v>
      </c>
      <c r="K233" s="14">
        <v>4</v>
      </c>
      <c r="L233" s="22">
        <v>43678</v>
      </c>
      <c r="M233" s="22">
        <v>43830</v>
      </c>
      <c r="N233" s="4">
        <v>0</v>
      </c>
      <c r="O233" s="5">
        <f t="shared" si="7"/>
        <v>0</v>
      </c>
      <c r="P233" s="15">
        <f>+O233</f>
        <v>0</v>
      </c>
      <c r="Q233" s="15" t="s">
        <v>63</v>
      </c>
      <c r="R233" s="9" t="s">
        <v>360</v>
      </c>
      <c r="S233" s="9" t="s">
        <v>1082</v>
      </c>
      <c r="T233" s="10" t="s">
        <v>317</v>
      </c>
      <c r="U233" s="46"/>
      <c r="V233" s="36" t="s">
        <v>1173</v>
      </c>
      <c r="W233" s="38" t="s">
        <v>1175</v>
      </c>
    </row>
    <row r="234" spans="1:23" ht="78.75" x14ac:dyDescent="0.2">
      <c r="A234" s="4">
        <v>2018</v>
      </c>
      <c r="B234" s="8" t="s">
        <v>609</v>
      </c>
      <c r="C234" s="14">
        <v>25</v>
      </c>
      <c r="D234" s="12" t="s">
        <v>759</v>
      </c>
      <c r="E234" s="12" t="s">
        <v>760</v>
      </c>
      <c r="F234" s="11" t="s">
        <v>59</v>
      </c>
      <c r="G234" s="12" t="s">
        <v>761</v>
      </c>
      <c r="H234" s="12" t="s">
        <v>762</v>
      </c>
      <c r="I234" s="8" t="s">
        <v>614</v>
      </c>
      <c r="J234" s="13" t="s">
        <v>763</v>
      </c>
      <c r="K234" s="14">
        <v>1</v>
      </c>
      <c r="L234" s="22">
        <v>43678</v>
      </c>
      <c r="M234" s="22">
        <v>44012</v>
      </c>
      <c r="N234" s="4">
        <v>0</v>
      </c>
      <c r="O234" s="5">
        <f t="shared" si="7"/>
        <v>0</v>
      </c>
      <c r="P234" s="268">
        <f>AVERAGE(O234:O235)</f>
        <v>0</v>
      </c>
      <c r="Q234" s="268" t="s">
        <v>63</v>
      </c>
      <c r="R234" s="9" t="s">
        <v>64</v>
      </c>
      <c r="S234" s="9" t="s">
        <v>65</v>
      </c>
      <c r="T234" s="10" t="s">
        <v>66</v>
      </c>
      <c r="U234" s="46"/>
      <c r="V234" s="42" t="s">
        <v>1171</v>
      </c>
      <c r="W234" s="38" t="s">
        <v>1175</v>
      </c>
    </row>
    <row r="235" spans="1:23" ht="78.75" x14ac:dyDescent="0.2">
      <c r="A235" s="4">
        <v>2018</v>
      </c>
      <c r="B235" s="8" t="s">
        <v>609</v>
      </c>
      <c r="C235" s="14">
        <v>25</v>
      </c>
      <c r="D235" s="12" t="s">
        <v>759</v>
      </c>
      <c r="E235" s="12" t="s">
        <v>760</v>
      </c>
      <c r="F235" s="11" t="s">
        <v>68</v>
      </c>
      <c r="G235" s="12" t="s">
        <v>764</v>
      </c>
      <c r="H235" s="12" t="s">
        <v>765</v>
      </c>
      <c r="I235" s="8" t="s">
        <v>614</v>
      </c>
      <c r="J235" s="13" t="s">
        <v>766</v>
      </c>
      <c r="K235" s="14">
        <v>1</v>
      </c>
      <c r="L235" s="22">
        <v>43678</v>
      </c>
      <c r="M235" s="22">
        <v>44012</v>
      </c>
      <c r="N235" s="4">
        <v>0</v>
      </c>
      <c r="O235" s="5">
        <f t="shared" si="7"/>
        <v>0</v>
      </c>
      <c r="P235" s="270"/>
      <c r="Q235" s="270"/>
      <c r="R235" s="9" t="s">
        <v>64</v>
      </c>
      <c r="S235" s="9" t="s">
        <v>65</v>
      </c>
      <c r="T235" s="10" t="s">
        <v>66</v>
      </c>
      <c r="U235" s="46"/>
      <c r="V235" s="42" t="s">
        <v>1171</v>
      </c>
      <c r="W235" s="38" t="s">
        <v>1175</v>
      </c>
    </row>
    <row r="236" spans="1:23" ht="67.5" x14ac:dyDescent="0.2">
      <c r="A236" s="4">
        <v>2018</v>
      </c>
      <c r="B236" s="8" t="s">
        <v>609</v>
      </c>
      <c r="C236" s="14">
        <v>26</v>
      </c>
      <c r="D236" s="12" t="s">
        <v>767</v>
      </c>
      <c r="E236" s="12" t="s">
        <v>768</v>
      </c>
      <c r="F236" s="11" t="s">
        <v>59</v>
      </c>
      <c r="G236" s="12" t="s">
        <v>769</v>
      </c>
      <c r="H236" s="12" t="s">
        <v>770</v>
      </c>
      <c r="I236" s="8" t="s">
        <v>614</v>
      </c>
      <c r="J236" s="13" t="s">
        <v>763</v>
      </c>
      <c r="K236" s="14">
        <v>1</v>
      </c>
      <c r="L236" s="22">
        <v>43678</v>
      </c>
      <c r="M236" s="22">
        <v>44012</v>
      </c>
      <c r="N236" s="4">
        <v>0</v>
      </c>
      <c r="O236" s="5">
        <f t="shared" si="7"/>
        <v>0</v>
      </c>
      <c r="P236" s="268">
        <f>AVERAGE(O236:O237)</f>
        <v>0</v>
      </c>
      <c r="Q236" s="268" t="s">
        <v>63</v>
      </c>
      <c r="R236" s="9" t="s">
        <v>64</v>
      </c>
      <c r="S236" s="9" t="s">
        <v>65</v>
      </c>
      <c r="T236" s="10" t="s">
        <v>66</v>
      </c>
      <c r="U236" s="46"/>
      <c r="V236" s="42" t="s">
        <v>1171</v>
      </c>
      <c r="W236" s="38" t="s">
        <v>1175</v>
      </c>
    </row>
    <row r="237" spans="1:23" ht="67.5" x14ac:dyDescent="0.2">
      <c r="A237" s="4">
        <v>2018</v>
      </c>
      <c r="B237" s="8" t="s">
        <v>609</v>
      </c>
      <c r="C237" s="14">
        <v>26</v>
      </c>
      <c r="D237" s="12" t="s">
        <v>767</v>
      </c>
      <c r="E237" s="12" t="s">
        <v>768</v>
      </c>
      <c r="F237" s="11" t="s">
        <v>68</v>
      </c>
      <c r="G237" s="12" t="s">
        <v>771</v>
      </c>
      <c r="H237" s="12" t="s">
        <v>772</v>
      </c>
      <c r="I237" s="8" t="s">
        <v>614</v>
      </c>
      <c r="J237" s="13" t="s">
        <v>773</v>
      </c>
      <c r="K237" s="14">
        <v>1</v>
      </c>
      <c r="L237" s="22">
        <v>43678</v>
      </c>
      <c r="M237" s="22">
        <v>44012</v>
      </c>
      <c r="N237" s="4">
        <v>0</v>
      </c>
      <c r="O237" s="5">
        <f t="shared" si="7"/>
        <v>0</v>
      </c>
      <c r="P237" s="270"/>
      <c r="Q237" s="270"/>
      <c r="R237" s="9" t="s">
        <v>64</v>
      </c>
      <c r="S237" s="9" t="s">
        <v>65</v>
      </c>
      <c r="T237" s="10" t="s">
        <v>66</v>
      </c>
      <c r="U237" s="46"/>
      <c r="V237" s="42" t="s">
        <v>1171</v>
      </c>
      <c r="W237" s="38" t="s">
        <v>1175</v>
      </c>
    </row>
    <row r="238" spans="1:23" ht="90" x14ac:dyDescent="0.2">
      <c r="A238" s="4">
        <v>2018</v>
      </c>
      <c r="B238" s="8" t="s">
        <v>609</v>
      </c>
      <c r="C238" s="14">
        <v>27</v>
      </c>
      <c r="D238" s="12" t="s">
        <v>774</v>
      </c>
      <c r="E238" s="12" t="s">
        <v>775</v>
      </c>
      <c r="F238" s="11" t="s">
        <v>422</v>
      </c>
      <c r="G238" s="12" t="s">
        <v>776</v>
      </c>
      <c r="H238" s="12" t="s">
        <v>762</v>
      </c>
      <c r="I238" s="8" t="s">
        <v>614</v>
      </c>
      <c r="J238" s="13" t="s">
        <v>763</v>
      </c>
      <c r="K238" s="14">
        <v>1</v>
      </c>
      <c r="L238" s="22">
        <v>43678</v>
      </c>
      <c r="M238" s="22">
        <v>44012</v>
      </c>
      <c r="N238" s="4">
        <v>0</v>
      </c>
      <c r="O238" s="5">
        <f t="shared" si="7"/>
        <v>0</v>
      </c>
      <c r="P238" s="15">
        <f>+O238</f>
        <v>0</v>
      </c>
      <c r="Q238" s="15" t="s">
        <v>63</v>
      </c>
      <c r="R238" s="9" t="s">
        <v>64</v>
      </c>
      <c r="S238" s="9" t="s">
        <v>65</v>
      </c>
      <c r="T238" s="10" t="s">
        <v>66</v>
      </c>
      <c r="U238" s="46"/>
      <c r="V238" s="42" t="s">
        <v>1171</v>
      </c>
      <c r="W238" s="38" t="s">
        <v>1175</v>
      </c>
    </row>
    <row r="239" spans="1:23" ht="101.25" x14ac:dyDescent="0.2">
      <c r="A239" s="4">
        <v>2018</v>
      </c>
      <c r="B239" s="8" t="s">
        <v>609</v>
      </c>
      <c r="C239" s="14">
        <v>28</v>
      </c>
      <c r="D239" s="12" t="s">
        <v>777</v>
      </c>
      <c r="E239" s="12" t="s">
        <v>778</v>
      </c>
      <c r="F239" s="11" t="s">
        <v>779</v>
      </c>
      <c r="G239" s="12" t="s">
        <v>780</v>
      </c>
      <c r="H239" s="12" t="s">
        <v>781</v>
      </c>
      <c r="I239" s="8" t="s">
        <v>614</v>
      </c>
      <c r="J239" s="13" t="s">
        <v>782</v>
      </c>
      <c r="K239" s="14">
        <v>1</v>
      </c>
      <c r="L239" s="22">
        <v>43678</v>
      </c>
      <c r="M239" s="22">
        <v>44012</v>
      </c>
      <c r="N239" s="4">
        <v>0</v>
      </c>
      <c r="O239" s="5">
        <f t="shared" si="7"/>
        <v>0</v>
      </c>
      <c r="P239" s="268">
        <f>AVERAGE(O239:O244)</f>
        <v>0</v>
      </c>
      <c r="Q239" s="273" t="s">
        <v>63</v>
      </c>
      <c r="R239" s="9" t="s">
        <v>64</v>
      </c>
      <c r="S239" s="9" t="s">
        <v>65</v>
      </c>
      <c r="T239" s="10" t="s">
        <v>66</v>
      </c>
      <c r="U239" s="46"/>
      <c r="V239" s="42" t="s">
        <v>1171</v>
      </c>
      <c r="W239" s="38" t="s">
        <v>1175</v>
      </c>
    </row>
    <row r="240" spans="1:23" ht="101.25" x14ac:dyDescent="0.2">
      <c r="A240" s="4">
        <v>2018</v>
      </c>
      <c r="B240" s="8" t="s">
        <v>609</v>
      </c>
      <c r="C240" s="14">
        <v>28</v>
      </c>
      <c r="D240" s="12" t="s">
        <v>783</v>
      </c>
      <c r="E240" s="12" t="s">
        <v>778</v>
      </c>
      <c r="F240" s="11" t="s">
        <v>784</v>
      </c>
      <c r="G240" s="12" t="s">
        <v>785</v>
      </c>
      <c r="H240" s="12" t="s">
        <v>786</v>
      </c>
      <c r="I240" s="8" t="s">
        <v>614</v>
      </c>
      <c r="J240" s="13" t="s">
        <v>787</v>
      </c>
      <c r="K240" s="14">
        <v>1</v>
      </c>
      <c r="L240" s="22">
        <v>43678</v>
      </c>
      <c r="M240" s="22">
        <v>44012</v>
      </c>
      <c r="N240" s="4">
        <v>0</v>
      </c>
      <c r="O240" s="5">
        <f t="shared" si="7"/>
        <v>0</v>
      </c>
      <c r="P240" s="271"/>
      <c r="Q240" s="271"/>
      <c r="R240" s="9" t="s">
        <v>64</v>
      </c>
      <c r="S240" s="9" t="s">
        <v>65</v>
      </c>
      <c r="T240" s="10" t="s">
        <v>66</v>
      </c>
      <c r="U240" s="46"/>
      <c r="V240" s="42" t="s">
        <v>1171</v>
      </c>
      <c r="W240" s="38" t="s">
        <v>1175</v>
      </c>
    </row>
    <row r="241" spans="1:23" ht="101.25" x14ac:dyDescent="0.2">
      <c r="A241" s="4">
        <v>2018</v>
      </c>
      <c r="B241" s="8" t="s">
        <v>609</v>
      </c>
      <c r="C241" s="14">
        <v>28</v>
      </c>
      <c r="D241" s="12" t="s">
        <v>783</v>
      </c>
      <c r="E241" s="12" t="s">
        <v>778</v>
      </c>
      <c r="F241" s="11" t="s">
        <v>788</v>
      </c>
      <c r="G241" s="12" t="s">
        <v>789</v>
      </c>
      <c r="H241" s="12" t="s">
        <v>790</v>
      </c>
      <c r="I241" s="8" t="s">
        <v>614</v>
      </c>
      <c r="J241" s="13" t="s">
        <v>763</v>
      </c>
      <c r="K241" s="14">
        <v>1</v>
      </c>
      <c r="L241" s="22">
        <v>43678</v>
      </c>
      <c r="M241" s="22">
        <v>44012</v>
      </c>
      <c r="N241" s="4">
        <v>0</v>
      </c>
      <c r="O241" s="5">
        <f t="shared" si="7"/>
        <v>0</v>
      </c>
      <c r="P241" s="271"/>
      <c r="Q241" s="271"/>
      <c r="R241" s="9" t="s">
        <v>64</v>
      </c>
      <c r="S241" s="9" t="s">
        <v>65</v>
      </c>
      <c r="T241" s="10" t="s">
        <v>66</v>
      </c>
      <c r="U241" s="46"/>
      <c r="V241" s="42" t="s">
        <v>1171</v>
      </c>
      <c r="W241" s="38" t="s">
        <v>1175</v>
      </c>
    </row>
    <row r="242" spans="1:23" ht="101.25" x14ac:dyDescent="0.2">
      <c r="A242" s="4">
        <v>2018</v>
      </c>
      <c r="B242" s="8" t="s">
        <v>609</v>
      </c>
      <c r="C242" s="14">
        <v>28</v>
      </c>
      <c r="D242" s="12" t="s">
        <v>783</v>
      </c>
      <c r="E242" s="12" t="s">
        <v>778</v>
      </c>
      <c r="F242" s="11" t="s">
        <v>791</v>
      </c>
      <c r="G242" s="12" t="s">
        <v>792</v>
      </c>
      <c r="H242" s="12" t="s">
        <v>793</v>
      </c>
      <c r="I242" s="8" t="s">
        <v>614</v>
      </c>
      <c r="J242" s="13" t="s">
        <v>794</v>
      </c>
      <c r="K242" s="14">
        <v>1</v>
      </c>
      <c r="L242" s="22">
        <v>43678</v>
      </c>
      <c r="M242" s="22">
        <v>44012</v>
      </c>
      <c r="N242" s="4">
        <v>0</v>
      </c>
      <c r="O242" s="5">
        <f t="shared" si="7"/>
        <v>0</v>
      </c>
      <c r="P242" s="271"/>
      <c r="Q242" s="271"/>
      <c r="R242" s="9" t="s">
        <v>64</v>
      </c>
      <c r="S242" s="9" t="s">
        <v>65</v>
      </c>
      <c r="T242" s="10" t="s">
        <v>66</v>
      </c>
      <c r="U242" s="46"/>
      <c r="V242" s="42" t="s">
        <v>1171</v>
      </c>
      <c r="W242" s="38" t="s">
        <v>1175</v>
      </c>
    </row>
    <row r="243" spans="1:23" ht="101.25" x14ac:dyDescent="0.2">
      <c r="A243" s="4">
        <v>2018</v>
      </c>
      <c r="B243" s="8" t="s">
        <v>609</v>
      </c>
      <c r="C243" s="14">
        <v>28</v>
      </c>
      <c r="D243" s="12" t="s">
        <v>783</v>
      </c>
      <c r="E243" s="12" t="s">
        <v>778</v>
      </c>
      <c r="F243" s="11" t="s">
        <v>795</v>
      </c>
      <c r="G243" s="12" t="s">
        <v>796</v>
      </c>
      <c r="H243" s="12" t="s">
        <v>797</v>
      </c>
      <c r="I243" s="8" t="s">
        <v>614</v>
      </c>
      <c r="J243" s="13" t="s">
        <v>798</v>
      </c>
      <c r="K243" s="14">
        <v>1</v>
      </c>
      <c r="L243" s="22">
        <v>43678</v>
      </c>
      <c r="M243" s="22">
        <v>44012</v>
      </c>
      <c r="N243" s="4">
        <v>0</v>
      </c>
      <c r="O243" s="5">
        <f t="shared" si="7"/>
        <v>0</v>
      </c>
      <c r="P243" s="271"/>
      <c r="Q243" s="271"/>
      <c r="R243" s="9" t="s">
        <v>64</v>
      </c>
      <c r="S243" s="9" t="s">
        <v>65</v>
      </c>
      <c r="T243" s="10" t="s">
        <v>66</v>
      </c>
      <c r="U243" s="46"/>
      <c r="V243" s="42" t="s">
        <v>1171</v>
      </c>
      <c r="W243" s="38" t="s">
        <v>1175</v>
      </c>
    </row>
    <row r="244" spans="1:23" ht="101.25" x14ac:dyDescent="0.2">
      <c r="A244" s="4">
        <v>2018</v>
      </c>
      <c r="B244" s="8" t="s">
        <v>609</v>
      </c>
      <c r="C244" s="14">
        <v>28</v>
      </c>
      <c r="D244" s="12" t="s">
        <v>777</v>
      </c>
      <c r="E244" s="12" t="s">
        <v>778</v>
      </c>
      <c r="F244" s="11" t="s">
        <v>799</v>
      </c>
      <c r="G244" s="12" t="s">
        <v>800</v>
      </c>
      <c r="H244" s="12" t="s">
        <v>801</v>
      </c>
      <c r="I244" s="8" t="s">
        <v>614</v>
      </c>
      <c r="J244" s="13" t="s">
        <v>802</v>
      </c>
      <c r="K244" s="14">
        <v>2</v>
      </c>
      <c r="L244" s="22">
        <v>43678</v>
      </c>
      <c r="M244" s="22">
        <v>44012</v>
      </c>
      <c r="N244" s="4">
        <v>0</v>
      </c>
      <c r="O244" s="5">
        <f t="shared" si="7"/>
        <v>0</v>
      </c>
      <c r="P244" s="272"/>
      <c r="Q244" s="272"/>
      <c r="R244" s="9" t="s">
        <v>64</v>
      </c>
      <c r="S244" s="9" t="s">
        <v>65</v>
      </c>
      <c r="T244" s="10" t="s">
        <v>66</v>
      </c>
      <c r="U244" s="46"/>
      <c r="V244" s="42" t="s">
        <v>1171</v>
      </c>
      <c r="W244" s="38" t="s">
        <v>1175</v>
      </c>
    </row>
    <row r="245" spans="1:23" s="16" customFormat="1" ht="168.75" x14ac:dyDescent="0.2">
      <c r="A245" s="4">
        <v>2018</v>
      </c>
      <c r="B245" s="8" t="s">
        <v>609</v>
      </c>
      <c r="C245" s="14">
        <v>29</v>
      </c>
      <c r="D245" s="12" t="s">
        <v>803</v>
      </c>
      <c r="E245" s="12" t="s">
        <v>804</v>
      </c>
      <c r="F245" s="11" t="s">
        <v>422</v>
      </c>
      <c r="G245" s="12" t="s">
        <v>805</v>
      </c>
      <c r="H245" s="12" t="s">
        <v>806</v>
      </c>
      <c r="I245" s="8" t="s">
        <v>72</v>
      </c>
      <c r="J245" s="13" t="s">
        <v>206</v>
      </c>
      <c r="K245" s="14">
        <v>1</v>
      </c>
      <c r="L245" s="22">
        <v>43657</v>
      </c>
      <c r="M245" s="22">
        <v>43830</v>
      </c>
      <c r="N245" s="4">
        <v>0</v>
      </c>
      <c r="O245" s="5">
        <f t="shared" si="7"/>
        <v>0</v>
      </c>
      <c r="P245" s="15">
        <f t="shared" ref="P245:P253" si="8">+O245</f>
        <v>0</v>
      </c>
      <c r="Q245" s="15" t="s">
        <v>63</v>
      </c>
      <c r="R245" s="9" t="s">
        <v>1083</v>
      </c>
      <c r="S245" s="9" t="s">
        <v>1084</v>
      </c>
      <c r="T245" s="10" t="s">
        <v>317</v>
      </c>
      <c r="U245" s="46"/>
      <c r="V245" s="36" t="s">
        <v>1173</v>
      </c>
      <c r="W245" s="44" t="s">
        <v>1175</v>
      </c>
    </row>
    <row r="246" spans="1:23" ht="123.75" x14ac:dyDescent="0.2">
      <c r="A246" s="4">
        <v>2018</v>
      </c>
      <c r="B246" s="8" t="s">
        <v>609</v>
      </c>
      <c r="C246" s="14">
        <v>30</v>
      </c>
      <c r="D246" s="12" t="s">
        <v>807</v>
      </c>
      <c r="E246" s="12" t="s">
        <v>1085</v>
      </c>
      <c r="F246" s="11" t="s">
        <v>422</v>
      </c>
      <c r="G246" s="12" t="s">
        <v>808</v>
      </c>
      <c r="H246" s="12" t="s">
        <v>809</v>
      </c>
      <c r="I246" s="8" t="s">
        <v>72</v>
      </c>
      <c r="J246" s="13" t="s">
        <v>720</v>
      </c>
      <c r="K246" s="14">
        <v>1</v>
      </c>
      <c r="L246" s="22">
        <v>43657</v>
      </c>
      <c r="M246" s="22">
        <v>43830</v>
      </c>
      <c r="N246" s="4">
        <v>1</v>
      </c>
      <c r="O246" s="5">
        <f t="shared" si="7"/>
        <v>1</v>
      </c>
      <c r="P246" s="15">
        <f t="shared" si="8"/>
        <v>1</v>
      </c>
      <c r="Q246" s="15" t="s">
        <v>63</v>
      </c>
      <c r="R246" s="9" t="s">
        <v>1086</v>
      </c>
      <c r="S246" s="9" t="s">
        <v>1087</v>
      </c>
      <c r="T246" s="10" t="s">
        <v>317</v>
      </c>
      <c r="U246" s="46"/>
      <c r="V246" s="36" t="s">
        <v>1176</v>
      </c>
      <c r="W246" s="38" t="s">
        <v>1175</v>
      </c>
    </row>
    <row r="247" spans="1:23" ht="90" x14ac:dyDescent="0.2">
      <c r="A247" s="4">
        <v>2018</v>
      </c>
      <c r="B247" s="8" t="s">
        <v>609</v>
      </c>
      <c r="C247" s="14">
        <v>31</v>
      </c>
      <c r="D247" s="12" t="s">
        <v>810</v>
      </c>
      <c r="E247" s="12" t="s">
        <v>1088</v>
      </c>
      <c r="F247" s="11" t="s">
        <v>422</v>
      </c>
      <c r="G247" s="12" t="s">
        <v>811</v>
      </c>
      <c r="H247" s="12" t="s">
        <v>812</v>
      </c>
      <c r="I247" s="8" t="s">
        <v>72</v>
      </c>
      <c r="J247" s="13" t="s">
        <v>695</v>
      </c>
      <c r="K247" s="14">
        <v>1</v>
      </c>
      <c r="L247" s="22">
        <v>43657</v>
      </c>
      <c r="M247" s="22">
        <v>43830</v>
      </c>
      <c r="N247" s="4">
        <v>0</v>
      </c>
      <c r="O247" s="5">
        <f t="shared" si="7"/>
        <v>0</v>
      </c>
      <c r="P247" s="15">
        <f t="shared" si="8"/>
        <v>0</v>
      </c>
      <c r="Q247" s="15" t="s">
        <v>63</v>
      </c>
      <c r="R247" s="9" t="s">
        <v>360</v>
      </c>
      <c r="S247" s="9" t="s">
        <v>1089</v>
      </c>
      <c r="T247" s="10" t="s">
        <v>317</v>
      </c>
      <c r="U247" s="46"/>
      <c r="V247" s="36" t="s">
        <v>1173</v>
      </c>
      <c r="W247" s="38" t="s">
        <v>1175</v>
      </c>
    </row>
    <row r="248" spans="1:23" ht="90" x14ac:dyDescent="0.2">
      <c r="A248" s="4">
        <v>2018</v>
      </c>
      <c r="B248" s="8" t="s">
        <v>609</v>
      </c>
      <c r="C248" s="14">
        <v>32</v>
      </c>
      <c r="D248" s="12" t="s">
        <v>813</v>
      </c>
      <c r="E248" s="12" t="s">
        <v>814</v>
      </c>
      <c r="F248" s="11" t="s">
        <v>422</v>
      </c>
      <c r="G248" s="12" t="s">
        <v>1090</v>
      </c>
      <c r="H248" s="12" t="s">
        <v>1091</v>
      </c>
      <c r="I248" s="8" t="s">
        <v>72</v>
      </c>
      <c r="J248" s="13" t="s">
        <v>815</v>
      </c>
      <c r="K248" s="14">
        <v>1</v>
      </c>
      <c r="L248" s="22">
        <v>43657</v>
      </c>
      <c r="M248" s="22">
        <v>43830</v>
      </c>
      <c r="N248" s="4">
        <v>0</v>
      </c>
      <c r="O248" s="5">
        <f t="shared" si="7"/>
        <v>0</v>
      </c>
      <c r="P248" s="15">
        <f t="shared" si="8"/>
        <v>0</v>
      </c>
      <c r="Q248" s="15" t="s">
        <v>63</v>
      </c>
      <c r="R248" s="9" t="s">
        <v>360</v>
      </c>
      <c r="S248" s="9" t="s">
        <v>1089</v>
      </c>
      <c r="T248" s="10" t="s">
        <v>317</v>
      </c>
      <c r="U248" s="46"/>
      <c r="V248" s="36" t="s">
        <v>1173</v>
      </c>
      <c r="W248" s="38" t="s">
        <v>1175</v>
      </c>
    </row>
    <row r="249" spans="1:23" ht="146.25" x14ac:dyDescent="0.2">
      <c r="A249" s="4">
        <v>2018</v>
      </c>
      <c r="B249" s="8" t="s">
        <v>609</v>
      </c>
      <c r="C249" s="14">
        <v>33</v>
      </c>
      <c r="D249" s="12" t="s">
        <v>816</v>
      </c>
      <c r="E249" s="12" t="s">
        <v>817</v>
      </c>
      <c r="F249" s="11" t="s">
        <v>422</v>
      </c>
      <c r="G249" s="12" t="s">
        <v>818</v>
      </c>
      <c r="H249" s="12" t="s">
        <v>819</v>
      </c>
      <c r="I249" s="8" t="s">
        <v>72</v>
      </c>
      <c r="J249" s="13" t="s">
        <v>820</v>
      </c>
      <c r="K249" s="14">
        <v>1</v>
      </c>
      <c r="L249" s="22">
        <v>43657</v>
      </c>
      <c r="M249" s="22">
        <v>43830</v>
      </c>
      <c r="N249" s="4">
        <v>1</v>
      </c>
      <c r="O249" s="5">
        <f t="shared" si="7"/>
        <v>1</v>
      </c>
      <c r="P249" s="15">
        <f t="shared" si="8"/>
        <v>1</v>
      </c>
      <c r="Q249" s="15" t="s">
        <v>63</v>
      </c>
      <c r="R249" s="12" t="s">
        <v>821</v>
      </c>
      <c r="S249" s="9" t="s">
        <v>822</v>
      </c>
      <c r="T249" s="10" t="s">
        <v>548</v>
      </c>
      <c r="U249" s="46"/>
      <c r="V249" s="43" t="s">
        <v>1176</v>
      </c>
      <c r="W249" s="38" t="s">
        <v>1175</v>
      </c>
    </row>
    <row r="250" spans="1:23" ht="146.25" x14ac:dyDescent="0.2">
      <c r="A250" s="4">
        <v>2018</v>
      </c>
      <c r="B250" s="8" t="s">
        <v>609</v>
      </c>
      <c r="C250" s="14">
        <v>34</v>
      </c>
      <c r="D250" s="12" t="s">
        <v>823</v>
      </c>
      <c r="E250" s="12" t="s">
        <v>824</v>
      </c>
      <c r="F250" s="11" t="s">
        <v>422</v>
      </c>
      <c r="G250" s="12" t="s">
        <v>1092</v>
      </c>
      <c r="H250" s="12" t="s">
        <v>825</v>
      </c>
      <c r="I250" s="8" t="s">
        <v>72</v>
      </c>
      <c r="J250" s="13" t="s">
        <v>720</v>
      </c>
      <c r="K250" s="14">
        <v>1</v>
      </c>
      <c r="L250" s="22">
        <v>43657</v>
      </c>
      <c r="M250" s="22">
        <v>43830</v>
      </c>
      <c r="N250" s="4">
        <v>0</v>
      </c>
      <c r="O250" s="5">
        <f t="shared" si="7"/>
        <v>0</v>
      </c>
      <c r="P250" s="15">
        <f t="shared" si="8"/>
        <v>0</v>
      </c>
      <c r="Q250" s="15" t="s">
        <v>63</v>
      </c>
      <c r="R250" s="12" t="s">
        <v>826</v>
      </c>
      <c r="S250" s="9" t="s">
        <v>1093</v>
      </c>
      <c r="T250" s="10" t="s">
        <v>317</v>
      </c>
      <c r="U250" s="46"/>
      <c r="V250" s="36" t="s">
        <v>1173</v>
      </c>
      <c r="W250" s="38" t="s">
        <v>1175</v>
      </c>
    </row>
    <row r="251" spans="1:23" ht="101.25" x14ac:dyDescent="0.2">
      <c r="A251" s="4">
        <v>2018</v>
      </c>
      <c r="B251" s="8" t="s">
        <v>609</v>
      </c>
      <c r="C251" s="14">
        <v>35</v>
      </c>
      <c r="D251" s="12" t="s">
        <v>827</v>
      </c>
      <c r="E251" s="12" t="s">
        <v>828</v>
      </c>
      <c r="F251" s="11" t="s">
        <v>422</v>
      </c>
      <c r="G251" s="12" t="s">
        <v>829</v>
      </c>
      <c r="H251" s="12" t="s">
        <v>830</v>
      </c>
      <c r="I251" s="8" t="s">
        <v>72</v>
      </c>
      <c r="J251" s="13" t="s">
        <v>720</v>
      </c>
      <c r="K251" s="14">
        <v>1</v>
      </c>
      <c r="L251" s="22">
        <v>43657</v>
      </c>
      <c r="M251" s="22">
        <v>43830</v>
      </c>
      <c r="N251" s="4">
        <v>0</v>
      </c>
      <c r="O251" s="5">
        <f t="shared" si="7"/>
        <v>0</v>
      </c>
      <c r="P251" s="15">
        <f t="shared" si="8"/>
        <v>0</v>
      </c>
      <c r="Q251" s="15" t="s">
        <v>63</v>
      </c>
      <c r="R251" s="12" t="s">
        <v>1094</v>
      </c>
      <c r="S251" s="9" t="s">
        <v>1095</v>
      </c>
      <c r="T251" s="10" t="s">
        <v>317</v>
      </c>
      <c r="U251" s="46"/>
      <c r="V251" s="36" t="s">
        <v>1173</v>
      </c>
      <c r="W251" s="38" t="s">
        <v>1175</v>
      </c>
    </row>
    <row r="252" spans="1:23" ht="315" x14ac:dyDescent="0.2">
      <c r="A252" s="4">
        <v>2018</v>
      </c>
      <c r="B252" s="8" t="s">
        <v>609</v>
      </c>
      <c r="C252" s="14">
        <v>36</v>
      </c>
      <c r="D252" s="12" t="s">
        <v>831</v>
      </c>
      <c r="E252" s="12" t="s">
        <v>832</v>
      </c>
      <c r="F252" s="11" t="s">
        <v>422</v>
      </c>
      <c r="G252" s="12" t="s">
        <v>833</v>
      </c>
      <c r="H252" s="12" t="s">
        <v>1096</v>
      </c>
      <c r="I252" s="8" t="s">
        <v>72</v>
      </c>
      <c r="J252" s="13" t="s">
        <v>697</v>
      </c>
      <c r="K252" s="14">
        <v>1</v>
      </c>
      <c r="L252" s="22">
        <v>43678</v>
      </c>
      <c r="M252" s="22">
        <v>43830</v>
      </c>
      <c r="N252" s="4">
        <v>0</v>
      </c>
      <c r="O252" s="5">
        <f t="shared" si="7"/>
        <v>0</v>
      </c>
      <c r="P252" s="15">
        <f t="shared" si="8"/>
        <v>0</v>
      </c>
      <c r="Q252" s="15" t="s">
        <v>63</v>
      </c>
      <c r="R252" s="9" t="s">
        <v>1076</v>
      </c>
      <c r="S252" s="9" t="s">
        <v>1077</v>
      </c>
      <c r="T252" s="10" t="s">
        <v>317</v>
      </c>
      <c r="U252" s="46"/>
      <c r="V252" s="36" t="s">
        <v>1173</v>
      </c>
      <c r="W252" s="38" t="s">
        <v>1175</v>
      </c>
    </row>
    <row r="253" spans="1:23" ht="292.5" x14ac:dyDescent="0.2">
      <c r="A253" s="4">
        <v>2018</v>
      </c>
      <c r="B253" s="8" t="s">
        <v>609</v>
      </c>
      <c r="C253" s="14">
        <v>37</v>
      </c>
      <c r="D253" s="12" t="s">
        <v>834</v>
      </c>
      <c r="E253" s="12" t="s">
        <v>835</v>
      </c>
      <c r="F253" s="11" t="s">
        <v>422</v>
      </c>
      <c r="G253" s="12" t="s">
        <v>836</v>
      </c>
      <c r="H253" s="12" t="s">
        <v>837</v>
      </c>
      <c r="I253" s="8" t="s">
        <v>72</v>
      </c>
      <c r="J253" s="13" t="s">
        <v>720</v>
      </c>
      <c r="K253" s="14">
        <v>1</v>
      </c>
      <c r="L253" s="22">
        <v>43678</v>
      </c>
      <c r="M253" s="22">
        <v>43830</v>
      </c>
      <c r="N253" s="4">
        <v>1</v>
      </c>
      <c r="O253" s="5">
        <f t="shared" si="7"/>
        <v>1</v>
      </c>
      <c r="P253" s="15">
        <f t="shared" si="8"/>
        <v>1</v>
      </c>
      <c r="Q253" s="15" t="s">
        <v>63</v>
      </c>
      <c r="R253" s="17" t="s">
        <v>1097</v>
      </c>
      <c r="S253" s="9" t="s">
        <v>838</v>
      </c>
      <c r="T253" s="10" t="s">
        <v>548</v>
      </c>
      <c r="U253" s="46"/>
      <c r="V253" s="43" t="s">
        <v>1176</v>
      </c>
      <c r="W253" s="38" t="s">
        <v>1175</v>
      </c>
    </row>
    <row r="254" spans="1:23" ht="315" x14ac:dyDescent="0.2">
      <c r="A254" s="4">
        <v>2018</v>
      </c>
      <c r="B254" s="8" t="s">
        <v>609</v>
      </c>
      <c r="C254" s="14">
        <v>38</v>
      </c>
      <c r="D254" s="12" t="s">
        <v>839</v>
      </c>
      <c r="E254" s="12" t="s">
        <v>840</v>
      </c>
      <c r="F254" s="11" t="s">
        <v>59</v>
      </c>
      <c r="G254" s="12" t="s">
        <v>833</v>
      </c>
      <c r="H254" s="8" t="s">
        <v>841</v>
      </c>
      <c r="I254" s="8" t="s">
        <v>72</v>
      </c>
      <c r="J254" s="13" t="s">
        <v>697</v>
      </c>
      <c r="K254" s="4">
        <v>1</v>
      </c>
      <c r="L254" s="22">
        <v>43678</v>
      </c>
      <c r="M254" s="22">
        <v>43830</v>
      </c>
      <c r="N254" s="4">
        <v>1</v>
      </c>
      <c r="O254" s="5">
        <f t="shared" si="7"/>
        <v>1</v>
      </c>
      <c r="P254" s="268">
        <f>AVERAGE(O254:O255)</f>
        <v>1</v>
      </c>
      <c r="Q254" s="268" t="s">
        <v>63</v>
      </c>
      <c r="R254" s="9" t="s">
        <v>1076</v>
      </c>
      <c r="S254" s="9" t="s">
        <v>1077</v>
      </c>
      <c r="T254" s="10" t="s">
        <v>548</v>
      </c>
      <c r="U254" s="46"/>
      <c r="V254" s="43" t="s">
        <v>1176</v>
      </c>
      <c r="W254" s="38" t="s">
        <v>1175</v>
      </c>
    </row>
    <row r="255" spans="1:23" ht="258.75" x14ac:dyDescent="0.2">
      <c r="A255" s="4">
        <v>2018</v>
      </c>
      <c r="B255" s="8" t="s">
        <v>609</v>
      </c>
      <c r="C255" s="14">
        <v>38</v>
      </c>
      <c r="D255" s="12" t="s">
        <v>839</v>
      </c>
      <c r="E255" s="12" t="s">
        <v>840</v>
      </c>
      <c r="F255" s="11" t="s">
        <v>68</v>
      </c>
      <c r="G255" s="12" t="s">
        <v>833</v>
      </c>
      <c r="H255" s="8" t="s">
        <v>842</v>
      </c>
      <c r="I255" s="8" t="s">
        <v>72</v>
      </c>
      <c r="J255" s="13" t="s">
        <v>720</v>
      </c>
      <c r="K255" s="4">
        <v>1</v>
      </c>
      <c r="L255" s="22">
        <v>43678</v>
      </c>
      <c r="M255" s="22">
        <v>43830</v>
      </c>
      <c r="N255" s="4">
        <v>1</v>
      </c>
      <c r="O255" s="5">
        <f t="shared" si="7"/>
        <v>1</v>
      </c>
      <c r="P255" s="270"/>
      <c r="Q255" s="270"/>
      <c r="R255" s="9" t="s">
        <v>721</v>
      </c>
      <c r="S255" s="9" t="s">
        <v>1080</v>
      </c>
      <c r="T255" s="10" t="s">
        <v>548</v>
      </c>
      <c r="U255" s="46"/>
      <c r="V255" s="43" t="s">
        <v>1176</v>
      </c>
      <c r="W255" s="38" t="s">
        <v>1175</v>
      </c>
    </row>
    <row r="256" spans="1:23" ht="78.75" x14ac:dyDescent="0.2">
      <c r="A256" s="4">
        <v>2018</v>
      </c>
      <c r="B256" s="8" t="s">
        <v>609</v>
      </c>
      <c r="C256" s="14">
        <v>39</v>
      </c>
      <c r="D256" s="12" t="s">
        <v>843</v>
      </c>
      <c r="E256" s="12" t="s">
        <v>835</v>
      </c>
      <c r="F256" s="11" t="s">
        <v>422</v>
      </c>
      <c r="G256" s="12" t="s">
        <v>844</v>
      </c>
      <c r="H256" s="12" t="s">
        <v>1098</v>
      </c>
      <c r="I256" s="8" t="s">
        <v>72</v>
      </c>
      <c r="J256" s="13" t="s">
        <v>845</v>
      </c>
      <c r="K256" s="14">
        <v>1</v>
      </c>
      <c r="L256" s="22">
        <v>43678</v>
      </c>
      <c r="M256" s="22">
        <v>43830</v>
      </c>
      <c r="N256" s="4">
        <v>0</v>
      </c>
      <c r="O256" s="5">
        <f t="shared" si="7"/>
        <v>0</v>
      </c>
      <c r="P256" s="15">
        <f>+O256</f>
        <v>0</v>
      </c>
      <c r="Q256" s="15" t="s">
        <v>63</v>
      </c>
      <c r="R256" s="9" t="s">
        <v>1099</v>
      </c>
      <c r="S256" s="9" t="s">
        <v>1100</v>
      </c>
      <c r="T256" s="10" t="s">
        <v>317</v>
      </c>
      <c r="U256" s="46"/>
      <c r="V256" s="36" t="s">
        <v>1173</v>
      </c>
      <c r="W256" s="38" t="s">
        <v>1175</v>
      </c>
    </row>
    <row r="257" spans="1:23" ht="315" x14ac:dyDescent="0.2">
      <c r="A257" s="4">
        <v>2018</v>
      </c>
      <c r="B257" s="8" t="s">
        <v>609</v>
      </c>
      <c r="C257" s="14">
        <v>40</v>
      </c>
      <c r="D257" s="12" t="s">
        <v>846</v>
      </c>
      <c r="E257" s="12" t="s">
        <v>847</v>
      </c>
      <c r="F257" s="11" t="s">
        <v>422</v>
      </c>
      <c r="G257" s="12" t="s">
        <v>848</v>
      </c>
      <c r="H257" s="12" t="s">
        <v>849</v>
      </c>
      <c r="I257" s="8" t="s">
        <v>72</v>
      </c>
      <c r="J257" s="13" t="s">
        <v>697</v>
      </c>
      <c r="K257" s="14">
        <v>1</v>
      </c>
      <c r="L257" s="22">
        <v>43678</v>
      </c>
      <c r="M257" s="22">
        <v>43830</v>
      </c>
      <c r="N257" s="4">
        <v>0</v>
      </c>
      <c r="O257" s="5">
        <f t="shared" si="7"/>
        <v>0</v>
      </c>
      <c r="P257" s="15">
        <f>+O257</f>
        <v>0</v>
      </c>
      <c r="Q257" s="15" t="s">
        <v>63</v>
      </c>
      <c r="R257" s="9" t="s">
        <v>1076</v>
      </c>
      <c r="S257" s="9" t="s">
        <v>1077</v>
      </c>
      <c r="T257" s="10" t="s">
        <v>317</v>
      </c>
      <c r="U257" s="46"/>
      <c r="V257" s="36" t="s">
        <v>1173</v>
      </c>
      <c r="W257" s="38" t="s">
        <v>1175</v>
      </c>
    </row>
    <row r="258" spans="1:23" ht="101.25" x14ac:dyDescent="0.2">
      <c r="A258" s="4">
        <v>2018</v>
      </c>
      <c r="B258" s="8" t="s">
        <v>609</v>
      </c>
      <c r="C258" s="14">
        <v>41</v>
      </c>
      <c r="D258" s="12" t="s">
        <v>850</v>
      </c>
      <c r="E258" s="12" t="s">
        <v>851</v>
      </c>
      <c r="F258" s="11" t="s">
        <v>463</v>
      </c>
      <c r="G258" s="12" t="s">
        <v>852</v>
      </c>
      <c r="H258" s="12" t="s">
        <v>853</v>
      </c>
      <c r="I258" s="8" t="s">
        <v>614</v>
      </c>
      <c r="J258" s="13" t="s">
        <v>854</v>
      </c>
      <c r="K258" s="14">
        <v>1</v>
      </c>
      <c r="L258" s="22">
        <v>43661</v>
      </c>
      <c r="M258" s="22">
        <v>43738</v>
      </c>
      <c r="N258" s="4">
        <v>0</v>
      </c>
      <c r="O258" s="5">
        <f t="shared" si="7"/>
        <v>0</v>
      </c>
      <c r="P258" s="268">
        <f>AVERAGE(O258:O265)</f>
        <v>0</v>
      </c>
      <c r="Q258" s="268" t="s">
        <v>63</v>
      </c>
      <c r="R258" s="9" t="s">
        <v>1151</v>
      </c>
      <c r="S258" s="9" t="s">
        <v>1101</v>
      </c>
      <c r="T258" s="10" t="s">
        <v>66</v>
      </c>
      <c r="U258" s="46"/>
      <c r="V258" s="42" t="s">
        <v>1173</v>
      </c>
      <c r="W258" s="38" t="s">
        <v>1175</v>
      </c>
    </row>
    <row r="259" spans="1:23" ht="101.25" x14ac:dyDescent="0.2">
      <c r="A259" s="4">
        <v>2018</v>
      </c>
      <c r="B259" s="8" t="s">
        <v>609</v>
      </c>
      <c r="C259" s="14">
        <v>41</v>
      </c>
      <c r="D259" s="12" t="s">
        <v>850</v>
      </c>
      <c r="E259" s="12" t="s">
        <v>855</v>
      </c>
      <c r="F259" s="11" t="s">
        <v>469</v>
      </c>
      <c r="G259" s="12" t="s">
        <v>856</v>
      </c>
      <c r="H259" s="12" t="s">
        <v>857</v>
      </c>
      <c r="I259" s="8" t="s">
        <v>614</v>
      </c>
      <c r="J259" s="13" t="s">
        <v>858</v>
      </c>
      <c r="K259" s="14">
        <v>1</v>
      </c>
      <c r="L259" s="22">
        <v>43678</v>
      </c>
      <c r="M259" s="22">
        <v>44012</v>
      </c>
      <c r="N259" s="4">
        <v>0</v>
      </c>
      <c r="O259" s="5">
        <f t="shared" si="7"/>
        <v>0</v>
      </c>
      <c r="P259" s="269"/>
      <c r="Q259" s="269"/>
      <c r="R259" s="30" t="s">
        <v>64</v>
      </c>
      <c r="S259" s="9" t="s">
        <v>65</v>
      </c>
      <c r="T259" s="10" t="s">
        <v>66</v>
      </c>
      <c r="U259" s="46"/>
      <c r="V259" s="42" t="s">
        <v>1171</v>
      </c>
      <c r="W259" s="38" t="s">
        <v>1175</v>
      </c>
    </row>
    <row r="260" spans="1:23" ht="348.75" x14ac:dyDescent="0.2">
      <c r="A260" s="4">
        <v>2018</v>
      </c>
      <c r="B260" s="8" t="s">
        <v>609</v>
      </c>
      <c r="C260" s="14">
        <v>41</v>
      </c>
      <c r="D260" s="12" t="s">
        <v>850</v>
      </c>
      <c r="E260" s="12" t="s">
        <v>859</v>
      </c>
      <c r="F260" s="11" t="s">
        <v>473</v>
      </c>
      <c r="G260" s="12" t="s">
        <v>1102</v>
      </c>
      <c r="H260" s="12" t="s">
        <v>860</v>
      </c>
      <c r="I260" s="8" t="s">
        <v>614</v>
      </c>
      <c r="J260" s="13" t="s">
        <v>861</v>
      </c>
      <c r="K260" s="14">
        <v>1</v>
      </c>
      <c r="L260" s="22">
        <v>43770</v>
      </c>
      <c r="M260" s="22">
        <v>44012</v>
      </c>
      <c r="N260" s="4">
        <v>0</v>
      </c>
      <c r="O260" s="5">
        <f t="shared" si="7"/>
        <v>0</v>
      </c>
      <c r="P260" s="269"/>
      <c r="Q260" s="269"/>
      <c r="R260" s="30" t="s">
        <v>1152</v>
      </c>
      <c r="S260" s="9" t="s">
        <v>862</v>
      </c>
      <c r="T260" s="10" t="s">
        <v>66</v>
      </c>
      <c r="U260" s="46"/>
      <c r="V260" s="42" t="s">
        <v>1171</v>
      </c>
      <c r="W260" s="38" t="s">
        <v>1175</v>
      </c>
    </row>
    <row r="261" spans="1:23" ht="90" x14ac:dyDescent="0.2">
      <c r="A261" s="4">
        <v>2018</v>
      </c>
      <c r="B261" s="8" t="s">
        <v>609</v>
      </c>
      <c r="C261" s="14">
        <v>41</v>
      </c>
      <c r="D261" s="12" t="s">
        <v>850</v>
      </c>
      <c r="E261" s="12" t="s">
        <v>863</v>
      </c>
      <c r="F261" s="11" t="s">
        <v>477</v>
      </c>
      <c r="G261" s="12" t="s">
        <v>864</v>
      </c>
      <c r="H261" s="12" t="s">
        <v>865</v>
      </c>
      <c r="I261" s="8" t="s">
        <v>614</v>
      </c>
      <c r="J261" s="13" t="s">
        <v>206</v>
      </c>
      <c r="K261" s="14">
        <v>1</v>
      </c>
      <c r="L261" s="22">
        <v>43815</v>
      </c>
      <c r="M261" s="22">
        <v>44012</v>
      </c>
      <c r="N261" s="4">
        <v>0</v>
      </c>
      <c r="O261" s="5">
        <f t="shared" si="7"/>
        <v>0</v>
      </c>
      <c r="P261" s="269"/>
      <c r="Q261" s="269"/>
      <c r="R261" s="30" t="s">
        <v>64</v>
      </c>
      <c r="S261" s="9" t="s">
        <v>65</v>
      </c>
      <c r="T261" s="10" t="s">
        <v>66</v>
      </c>
      <c r="U261" s="46"/>
      <c r="V261" s="42" t="s">
        <v>1171</v>
      </c>
      <c r="W261" s="38" t="s">
        <v>1175</v>
      </c>
    </row>
    <row r="262" spans="1:23" ht="90" x14ac:dyDescent="0.2">
      <c r="A262" s="4">
        <v>2018</v>
      </c>
      <c r="B262" s="8" t="s">
        <v>609</v>
      </c>
      <c r="C262" s="14">
        <v>41</v>
      </c>
      <c r="D262" s="12" t="s">
        <v>850</v>
      </c>
      <c r="E262" s="12" t="s">
        <v>863</v>
      </c>
      <c r="F262" s="11" t="s">
        <v>479</v>
      </c>
      <c r="G262" s="12" t="s">
        <v>866</v>
      </c>
      <c r="H262" s="12" t="s">
        <v>867</v>
      </c>
      <c r="I262" s="8" t="s">
        <v>614</v>
      </c>
      <c r="J262" s="13" t="s">
        <v>727</v>
      </c>
      <c r="K262" s="14">
        <v>1</v>
      </c>
      <c r="L262" s="22">
        <v>43678</v>
      </c>
      <c r="M262" s="22">
        <v>44012</v>
      </c>
      <c r="N262" s="4">
        <v>0</v>
      </c>
      <c r="O262" s="5">
        <f t="shared" si="7"/>
        <v>0</v>
      </c>
      <c r="P262" s="269"/>
      <c r="Q262" s="269"/>
      <c r="R262" s="30" t="s">
        <v>64</v>
      </c>
      <c r="S262" s="9" t="s">
        <v>65</v>
      </c>
      <c r="T262" s="10" t="s">
        <v>66</v>
      </c>
      <c r="U262" s="46"/>
      <c r="V262" s="42" t="s">
        <v>1171</v>
      </c>
      <c r="W262" s="38" t="s">
        <v>1175</v>
      </c>
    </row>
    <row r="263" spans="1:23" ht="112.5" x14ac:dyDescent="0.2">
      <c r="A263" s="4">
        <v>2018</v>
      </c>
      <c r="B263" s="8" t="s">
        <v>609</v>
      </c>
      <c r="C263" s="14">
        <v>41</v>
      </c>
      <c r="D263" s="12" t="s">
        <v>850</v>
      </c>
      <c r="E263" s="12" t="s">
        <v>863</v>
      </c>
      <c r="F263" s="11" t="s">
        <v>480</v>
      </c>
      <c r="G263" s="12" t="s">
        <v>866</v>
      </c>
      <c r="H263" s="12" t="s">
        <v>868</v>
      </c>
      <c r="I263" s="8" t="s">
        <v>614</v>
      </c>
      <c r="J263" s="13" t="s">
        <v>869</v>
      </c>
      <c r="K263" s="14">
        <v>3</v>
      </c>
      <c r="L263" s="22">
        <v>43678</v>
      </c>
      <c r="M263" s="22">
        <v>44012</v>
      </c>
      <c r="N263" s="4">
        <v>0</v>
      </c>
      <c r="O263" s="5">
        <f t="shared" si="7"/>
        <v>0</v>
      </c>
      <c r="P263" s="269"/>
      <c r="Q263" s="269"/>
      <c r="R263" s="9" t="s">
        <v>1153</v>
      </c>
      <c r="S263" s="9" t="s">
        <v>862</v>
      </c>
      <c r="T263" s="10" t="s">
        <v>66</v>
      </c>
      <c r="U263" s="46"/>
      <c r="V263" s="42" t="s">
        <v>1171</v>
      </c>
      <c r="W263" s="38" t="s">
        <v>1175</v>
      </c>
    </row>
    <row r="264" spans="1:23" ht="258.75" x14ac:dyDescent="0.2">
      <c r="A264" s="4">
        <v>2018</v>
      </c>
      <c r="B264" s="8" t="s">
        <v>609</v>
      </c>
      <c r="C264" s="14">
        <v>41</v>
      </c>
      <c r="D264" s="12" t="s">
        <v>850</v>
      </c>
      <c r="E264" s="12" t="s">
        <v>870</v>
      </c>
      <c r="F264" s="11" t="s">
        <v>483</v>
      </c>
      <c r="G264" s="12" t="s">
        <v>871</v>
      </c>
      <c r="H264" s="12" t="s">
        <v>872</v>
      </c>
      <c r="I264" s="8" t="s">
        <v>614</v>
      </c>
      <c r="J264" s="13" t="s">
        <v>873</v>
      </c>
      <c r="K264" s="14">
        <v>1</v>
      </c>
      <c r="L264" s="22">
        <v>43661</v>
      </c>
      <c r="M264" s="22">
        <v>44012</v>
      </c>
      <c r="N264" s="4">
        <v>0</v>
      </c>
      <c r="O264" s="5">
        <f t="shared" si="7"/>
        <v>0</v>
      </c>
      <c r="P264" s="269"/>
      <c r="Q264" s="269"/>
      <c r="R264" s="9" t="s">
        <v>1154</v>
      </c>
      <c r="S264" s="9" t="s">
        <v>862</v>
      </c>
      <c r="T264" s="10" t="s">
        <v>66</v>
      </c>
      <c r="U264" s="46"/>
      <c r="V264" s="42" t="s">
        <v>1171</v>
      </c>
      <c r="W264" s="38" t="s">
        <v>1175</v>
      </c>
    </row>
    <row r="265" spans="1:23" ht="90" x14ac:dyDescent="0.2">
      <c r="A265" s="4">
        <v>2018</v>
      </c>
      <c r="B265" s="8" t="s">
        <v>609</v>
      </c>
      <c r="C265" s="14">
        <v>41</v>
      </c>
      <c r="D265" s="12" t="s">
        <v>850</v>
      </c>
      <c r="E265" s="12" t="s">
        <v>870</v>
      </c>
      <c r="F265" s="11" t="s">
        <v>486</v>
      </c>
      <c r="G265" s="12" t="s">
        <v>871</v>
      </c>
      <c r="H265" s="12" t="s">
        <v>874</v>
      </c>
      <c r="I265" s="8" t="s">
        <v>614</v>
      </c>
      <c r="J265" s="13" t="s">
        <v>875</v>
      </c>
      <c r="K265" s="14">
        <v>1</v>
      </c>
      <c r="L265" s="22">
        <v>43770</v>
      </c>
      <c r="M265" s="22">
        <v>44012</v>
      </c>
      <c r="N265" s="4">
        <v>0</v>
      </c>
      <c r="O265" s="5">
        <f t="shared" si="7"/>
        <v>0</v>
      </c>
      <c r="P265" s="270"/>
      <c r="Q265" s="270"/>
      <c r="R265" s="9" t="s">
        <v>1155</v>
      </c>
      <c r="S265" s="9" t="s">
        <v>862</v>
      </c>
      <c r="T265" s="10" t="s">
        <v>66</v>
      </c>
      <c r="U265" s="46"/>
      <c r="V265" s="42" t="s">
        <v>1171</v>
      </c>
      <c r="W265" s="38" t="s">
        <v>1175</v>
      </c>
    </row>
    <row r="266" spans="1:23" ht="236.25" x14ac:dyDescent="0.2">
      <c r="A266" s="4">
        <v>2018</v>
      </c>
      <c r="B266" s="8" t="s">
        <v>609</v>
      </c>
      <c r="C266" s="14">
        <v>42</v>
      </c>
      <c r="D266" s="12" t="s">
        <v>876</v>
      </c>
      <c r="E266" s="12" t="s">
        <v>835</v>
      </c>
      <c r="F266" s="11" t="s">
        <v>422</v>
      </c>
      <c r="G266" s="12" t="s">
        <v>848</v>
      </c>
      <c r="H266" s="12" t="s">
        <v>877</v>
      </c>
      <c r="I266" s="8" t="s">
        <v>72</v>
      </c>
      <c r="J266" s="13" t="s">
        <v>695</v>
      </c>
      <c r="K266" s="14">
        <v>1</v>
      </c>
      <c r="L266" s="22">
        <v>43678</v>
      </c>
      <c r="M266" s="22">
        <v>43830</v>
      </c>
      <c r="N266" s="4">
        <v>1</v>
      </c>
      <c r="O266" s="5">
        <f t="shared" si="7"/>
        <v>1</v>
      </c>
      <c r="P266" s="15">
        <f>+O266</f>
        <v>1</v>
      </c>
      <c r="Q266" s="15" t="s">
        <v>63</v>
      </c>
      <c r="R266" s="9" t="s">
        <v>1103</v>
      </c>
      <c r="S266" s="9" t="s">
        <v>878</v>
      </c>
      <c r="T266" s="10" t="s">
        <v>548</v>
      </c>
      <c r="U266" s="46"/>
      <c r="V266" s="43" t="s">
        <v>1176</v>
      </c>
      <c r="W266" s="38" t="s">
        <v>1175</v>
      </c>
    </row>
    <row r="267" spans="1:23" ht="112.5" x14ac:dyDescent="0.2">
      <c r="A267" s="4">
        <v>2018</v>
      </c>
      <c r="B267" s="8" t="s">
        <v>609</v>
      </c>
      <c r="C267" s="14">
        <v>43</v>
      </c>
      <c r="D267" s="12" t="s">
        <v>879</v>
      </c>
      <c r="E267" s="12" t="s">
        <v>880</v>
      </c>
      <c r="F267" s="11" t="s">
        <v>422</v>
      </c>
      <c r="G267" s="12" t="s">
        <v>881</v>
      </c>
      <c r="H267" s="12" t="s">
        <v>882</v>
      </c>
      <c r="I267" s="8" t="s">
        <v>72</v>
      </c>
      <c r="J267" s="13" t="s">
        <v>883</v>
      </c>
      <c r="K267" s="14">
        <v>2</v>
      </c>
      <c r="L267" s="22">
        <v>43678</v>
      </c>
      <c r="M267" s="22">
        <v>43830</v>
      </c>
      <c r="N267" s="4">
        <v>0</v>
      </c>
      <c r="O267" s="5">
        <f t="shared" si="7"/>
        <v>0</v>
      </c>
      <c r="P267" s="15">
        <f>+O267</f>
        <v>0</v>
      </c>
      <c r="Q267" s="15" t="s">
        <v>63</v>
      </c>
      <c r="R267" s="9" t="s">
        <v>1104</v>
      </c>
      <c r="S267" s="9" t="s">
        <v>1105</v>
      </c>
      <c r="T267" s="10" t="s">
        <v>317</v>
      </c>
      <c r="U267" s="46"/>
      <c r="V267" s="36" t="s">
        <v>1173</v>
      </c>
      <c r="W267" s="38" t="s">
        <v>1175</v>
      </c>
    </row>
    <row r="268" spans="1:23" ht="112.5" x14ac:dyDescent="0.2">
      <c r="A268" s="4">
        <v>2018</v>
      </c>
      <c r="B268" s="8" t="s">
        <v>609</v>
      </c>
      <c r="C268" s="14">
        <v>44</v>
      </c>
      <c r="D268" s="12" t="s">
        <v>884</v>
      </c>
      <c r="E268" s="12" t="s">
        <v>885</v>
      </c>
      <c r="F268" s="11" t="s">
        <v>422</v>
      </c>
      <c r="G268" s="12" t="s">
        <v>1106</v>
      </c>
      <c r="H268" s="12" t="s">
        <v>886</v>
      </c>
      <c r="I268" s="8" t="s">
        <v>72</v>
      </c>
      <c r="J268" s="13" t="s">
        <v>887</v>
      </c>
      <c r="K268" s="14">
        <v>2</v>
      </c>
      <c r="L268" s="22">
        <v>43678</v>
      </c>
      <c r="M268" s="22">
        <v>43830</v>
      </c>
      <c r="N268" s="4">
        <v>0</v>
      </c>
      <c r="O268" s="5">
        <f t="shared" si="7"/>
        <v>0</v>
      </c>
      <c r="P268" s="15">
        <f>+O268</f>
        <v>0</v>
      </c>
      <c r="Q268" s="15" t="s">
        <v>63</v>
      </c>
      <c r="R268" s="9" t="s">
        <v>1104</v>
      </c>
      <c r="S268" s="9" t="s">
        <v>1105</v>
      </c>
      <c r="T268" s="10" t="s">
        <v>317</v>
      </c>
      <c r="U268" s="46"/>
      <c r="V268" s="36" t="s">
        <v>1173</v>
      </c>
      <c r="W268" s="38" t="s">
        <v>1175</v>
      </c>
    </row>
    <row r="269" spans="1:23" ht="112.5" x14ac:dyDescent="0.2">
      <c r="A269" s="4" t="s">
        <v>888</v>
      </c>
      <c r="B269" s="8" t="s">
        <v>889</v>
      </c>
      <c r="C269" s="14" t="s">
        <v>890</v>
      </c>
      <c r="D269" s="12" t="s">
        <v>891</v>
      </c>
      <c r="E269" s="12" t="s">
        <v>892</v>
      </c>
      <c r="F269" s="11">
        <v>1</v>
      </c>
      <c r="G269" s="12" t="s">
        <v>1107</v>
      </c>
      <c r="H269" s="12" t="s">
        <v>893</v>
      </c>
      <c r="I269" s="8" t="s">
        <v>894</v>
      </c>
      <c r="J269" s="8" t="s">
        <v>1108</v>
      </c>
      <c r="K269" s="13">
        <v>1</v>
      </c>
      <c r="L269" s="22">
        <v>43692</v>
      </c>
      <c r="M269" s="22">
        <v>44043</v>
      </c>
      <c r="N269" s="4">
        <v>0</v>
      </c>
      <c r="O269" s="5">
        <f t="shared" si="7"/>
        <v>0</v>
      </c>
      <c r="P269" s="15">
        <f>+O269</f>
        <v>0</v>
      </c>
      <c r="Q269" s="15" t="s">
        <v>63</v>
      </c>
      <c r="R269" s="9" t="s">
        <v>316</v>
      </c>
      <c r="S269" s="10" t="s">
        <v>316</v>
      </c>
      <c r="T269" s="10" t="s">
        <v>667</v>
      </c>
      <c r="U269" s="46"/>
      <c r="V269" s="40" t="s">
        <v>1171</v>
      </c>
      <c r="W269" s="38" t="s">
        <v>1175</v>
      </c>
    </row>
    <row r="270" spans="1:23" ht="90" x14ac:dyDescent="0.2">
      <c r="A270" s="4" t="s">
        <v>888</v>
      </c>
      <c r="B270" s="8" t="s">
        <v>889</v>
      </c>
      <c r="C270" s="14" t="s">
        <v>895</v>
      </c>
      <c r="D270" s="12" t="s">
        <v>896</v>
      </c>
      <c r="E270" s="12" t="s">
        <v>1109</v>
      </c>
      <c r="F270" s="11">
        <v>1</v>
      </c>
      <c r="G270" s="12" t="s">
        <v>1110</v>
      </c>
      <c r="H270" s="12" t="s">
        <v>1111</v>
      </c>
      <c r="I270" s="8" t="s">
        <v>894</v>
      </c>
      <c r="J270" s="8" t="s">
        <v>1112</v>
      </c>
      <c r="K270" s="13">
        <v>1</v>
      </c>
      <c r="L270" s="22">
        <v>43692</v>
      </c>
      <c r="M270" s="22">
        <v>44043</v>
      </c>
      <c r="N270" s="4">
        <v>0</v>
      </c>
      <c r="O270" s="5">
        <f t="shared" si="7"/>
        <v>0</v>
      </c>
      <c r="P270" s="15">
        <f>+O270</f>
        <v>0</v>
      </c>
      <c r="Q270" s="15" t="s">
        <v>63</v>
      </c>
      <c r="R270" s="9" t="s">
        <v>316</v>
      </c>
      <c r="S270" s="10" t="s">
        <v>316</v>
      </c>
      <c r="T270" s="10" t="s">
        <v>667</v>
      </c>
      <c r="U270" s="46"/>
      <c r="V270" s="40" t="s">
        <v>1171</v>
      </c>
      <c r="W270" s="38" t="s">
        <v>1175</v>
      </c>
    </row>
    <row r="271" spans="1:23" ht="101.25" x14ac:dyDescent="0.2">
      <c r="A271" s="4" t="s">
        <v>888</v>
      </c>
      <c r="B271" s="8" t="s">
        <v>889</v>
      </c>
      <c r="C271" s="14" t="s">
        <v>897</v>
      </c>
      <c r="D271" s="12" t="s">
        <v>898</v>
      </c>
      <c r="E271" s="12" t="s">
        <v>899</v>
      </c>
      <c r="F271" s="11" t="s">
        <v>59</v>
      </c>
      <c r="G271" s="12" t="s">
        <v>900</v>
      </c>
      <c r="H271" s="12" t="s">
        <v>901</v>
      </c>
      <c r="I271" s="8" t="s">
        <v>72</v>
      </c>
      <c r="J271" s="8" t="s">
        <v>902</v>
      </c>
      <c r="K271" s="13">
        <v>28</v>
      </c>
      <c r="L271" s="22">
        <v>43723</v>
      </c>
      <c r="M271" s="22">
        <v>44043</v>
      </c>
      <c r="N271" s="4">
        <v>0</v>
      </c>
      <c r="O271" s="5">
        <f t="shared" si="7"/>
        <v>0</v>
      </c>
      <c r="P271" s="268">
        <f>AVERAGE(O271:O272)</f>
        <v>0</v>
      </c>
      <c r="Q271" s="268" t="s">
        <v>63</v>
      </c>
      <c r="R271" s="9" t="s">
        <v>64</v>
      </c>
      <c r="S271" s="9" t="s">
        <v>65</v>
      </c>
      <c r="T271" s="10" t="s">
        <v>66</v>
      </c>
      <c r="U271" s="46"/>
      <c r="V271" s="36" t="s">
        <v>1171</v>
      </c>
      <c r="W271" s="38" t="s">
        <v>1175</v>
      </c>
    </row>
    <row r="272" spans="1:23" ht="90" x14ac:dyDescent="0.2">
      <c r="A272" s="4" t="s">
        <v>888</v>
      </c>
      <c r="B272" s="8" t="s">
        <v>889</v>
      </c>
      <c r="C272" s="14" t="s">
        <v>897</v>
      </c>
      <c r="D272" s="12" t="s">
        <v>898</v>
      </c>
      <c r="E272" s="12" t="s">
        <v>899</v>
      </c>
      <c r="F272" s="11" t="s">
        <v>68</v>
      </c>
      <c r="G272" s="12" t="s">
        <v>903</v>
      </c>
      <c r="H272" s="12" t="s">
        <v>904</v>
      </c>
      <c r="I272" s="8" t="s">
        <v>72</v>
      </c>
      <c r="J272" s="8" t="s">
        <v>902</v>
      </c>
      <c r="K272" s="13">
        <v>5</v>
      </c>
      <c r="L272" s="22">
        <v>43723</v>
      </c>
      <c r="M272" s="22">
        <v>44043</v>
      </c>
      <c r="N272" s="4">
        <v>0</v>
      </c>
      <c r="O272" s="5">
        <f t="shared" si="7"/>
        <v>0</v>
      </c>
      <c r="P272" s="270"/>
      <c r="Q272" s="270"/>
      <c r="R272" s="9" t="s">
        <v>64</v>
      </c>
      <c r="S272" s="9" t="s">
        <v>65</v>
      </c>
      <c r="T272" s="10" t="s">
        <v>66</v>
      </c>
      <c r="U272" s="46"/>
      <c r="V272" s="36" t="s">
        <v>1171</v>
      </c>
      <c r="W272" s="38" t="s">
        <v>1175</v>
      </c>
    </row>
    <row r="273" spans="1:23" ht="89.25" customHeight="1" x14ac:dyDescent="0.2">
      <c r="A273" s="4" t="s">
        <v>888</v>
      </c>
      <c r="B273" s="8" t="s">
        <v>889</v>
      </c>
      <c r="C273" s="14" t="s">
        <v>905</v>
      </c>
      <c r="D273" s="12" t="s">
        <v>906</v>
      </c>
      <c r="E273" s="12" t="s">
        <v>907</v>
      </c>
      <c r="F273" s="11" t="s">
        <v>59</v>
      </c>
      <c r="G273" s="12" t="s">
        <v>908</v>
      </c>
      <c r="H273" s="12" t="s">
        <v>1113</v>
      </c>
      <c r="I273" s="8" t="s">
        <v>72</v>
      </c>
      <c r="J273" s="8" t="s">
        <v>909</v>
      </c>
      <c r="K273" s="13">
        <v>1</v>
      </c>
      <c r="L273" s="22">
        <v>43723</v>
      </c>
      <c r="M273" s="22">
        <v>43830</v>
      </c>
      <c r="N273" s="4">
        <v>0</v>
      </c>
      <c r="O273" s="5">
        <f t="shared" si="7"/>
        <v>0</v>
      </c>
      <c r="P273" s="268">
        <f>AVERAGE(O273:O274)</f>
        <v>0</v>
      </c>
      <c r="Q273" s="268" t="s">
        <v>63</v>
      </c>
      <c r="R273" s="12" t="s">
        <v>1114</v>
      </c>
      <c r="S273" s="12" t="s">
        <v>910</v>
      </c>
      <c r="T273" s="10" t="s">
        <v>317</v>
      </c>
      <c r="U273" s="46"/>
      <c r="V273" s="36" t="s">
        <v>1173</v>
      </c>
      <c r="W273" s="38" t="s">
        <v>1175</v>
      </c>
    </row>
    <row r="274" spans="1:23" ht="78.75" x14ac:dyDescent="0.2">
      <c r="A274" s="4" t="s">
        <v>888</v>
      </c>
      <c r="B274" s="8" t="s">
        <v>889</v>
      </c>
      <c r="C274" s="14" t="s">
        <v>905</v>
      </c>
      <c r="D274" s="12" t="s">
        <v>906</v>
      </c>
      <c r="E274" s="12" t="s">
        <v>1115</v>
      </c>
      <c r="F274" s="11" t="s">
        <v>68</v>
      </c>
      <c r="G274" s="12" t="s">
        <v>911</v>
      </c>
      <c r="H274" s="12" t="s">
        <v>912</v>
      </c>
      <c r="I274" s="8" t="s">
        <v>72</v>
      </c>
      <c r="J274" s="8" t="s">
        <v>913</v>
      </c>
      <c r="K274" s="13">
        <v>1</v>
      </c>
      <c r="L274" s="22">
        <v>43709</v>
      </c>
      <c r="M274" s="22">
        <v>43830</v>
      </c>
      <c r="N274" s="4">
        <v>0</v>
      </c>
      <c r="O274" s="5">
        <f t="shared" si="7"/>
        <v>0</v>
      </c>
      <c r="P274" s="270"/>
      <c r="Q274" s="270"/>
      <c r="R274" s="12" t="s">
        <v>914</v>
      </c>
      <c r="S274" s="12" t="s">
        <v>915</v>
      </c>
      <c r="T274" s="10" t="s">
        <v>317</v>
      </c>
      <c r="U274" s="46"/>
      <c r="V274" s="36" t="s">
        <v>1173</v>
      </c>
      <c r="W274" s="38" t="s">
        <v>1175</v>
      </c>
    </row>
    <row r="275" spans="1:23" ht="67.5" x14ac:dyDescent="0.2">
      <c r="A275" s="4" t="s">
        <v>888</v>
      </c>
      <c r="B275" s="8" t="s">
        <v>889</v>
      </c>
      <c r="C275" s="14" t="s">
        <v>916</v>
      </c>
      <c r="D275" s="12" t="s">
        <v>917</v>
      </c>
      <c r="E275" s="12" t="s">
        <v>918</v>
      </c>
      <c r="F275" s="11" t="s">
        <v>919</v>
      </c>
      <c r="G275" s="12" t="s">
        <v>920</v>
      </c>
      <c r="H275" s="12" t="s">
        <v>921</v>
      </c>
      <c r="I275" s="8" t="s">
        <v>72</v>
      </c>
      <c r="J275" s="8" t="s">
        <v>922</v>
      </c>
      <c r="K275" s="13">
        <v>1</v>
      </c>
      <c r="L275" s="22">
        <v>43697</v>
      </c>
      <c r="M275" s="22">
        <v>44042</v>
      </c>
      <c r="N275" s="4">
        <v>0</v>
      </c>
      <c r="O275" s="5">
        <f t="shared" si="7"/>
        <v>0</v>
      </c>
      <c r="P275" s="268">
        <f>AVERAGE(O275:O278)</f>
        <v>0.5</v>
      </c>
      <c r="Q275" s="268" t="s">
        <v>63</v>
      </c>
      <c r="R275" s="9" t="s">
        <v>64</v>
      </c>
      <c r="S275" s="9" t="s">
        <v>65</v>
      </c>
      <c r="T275" s="10" t="s">
        <v>66</v>
      </c>
      <c r="U275" s="46"/>
      <c r="V275" s="36" t="s">
        <v>1171</v>
      </c>
      <c r="W275" s="38" t="s">
        <v>1175</v>
      </c>
    </row>
    <row r="276" spans="1:23" ht="67.5" x14ac:dyDescent="0.2">
      <c r="A276" s="4" t="s">
        <v>888</v>
      </c>
      <c r="B276" s="8" t="s">
        <v>889</v>
      </c>
      <c r="C276" s="14" t="s">
        <v>916</v>
      </c>
      <c r="D276" s="12" t="s">
        <v>917</v>
      </c>
      <c r="E276" s="12" t="s">
        <v>918</v>
      </c>
      <c r="F276" s="11" t="s">
        <v>923</v>
      </c>
      <c r="G276" s="12" t="s">
        <v>920</v>
      </c>
      <c r="H276" s="12" t="s">
        <v>924</v>
      </c>
      <c r="I276" s="8" t="s">
        <v>72</v>
      </c>
      <c r="J276" s="8" t="s">
        <v>925</v>
      </c>
      <c r="K276" s="13">
        <v>1</v>
      </c>
      <c r="L276" s="22">
        <v>43769</v>
      </c>
      <c r="M276" s="22">
        <v>44042</v>
      </c>
      <c r="N276" s="4">
        <v>0</v>
      </c>
      <c r="O276" s="5">
        <f t="shared" ref="O276:O300" si="9">+N276/K276</f>
        <v>0</v>
      </c>
      <c r="P276" s="269"/>
      <c r="Q276" s="269"/>
      <c r="R276" s="9" t="s">
        <v>64</v>
      </c>
      <c r="S276" s="9" t="s">
        <v>65</v>
      </c>
      <c r="T276" s="10" t="s">
        <v>66</v>
      </c>
      <c r="U276" s="46"/>
      <c r="V276" s="36" t="s">
        <v>1171</v>
      </c>
      <c r="W276" s="38" t="s">
        <v>1175</v>
      </c>
    </row>
    <row r="277" spans="1:23" ht="146.25" x14ac:dyDescent="0.2">
      <c r="A277" s="4" t="s">
        <v>888</v>
      </c>
      <c r="B277" s="8" t="s">
        <v>889</v>
      </c>
      <c r="C277" s="14" t="s">
        <v>916</v>
      </c>
      <c r="D277" s="12" t="s">
        <v>917</v>
      </c>
      <c r="E277" s="12" t="s">
        <v>918</v>
      </c>
      <c r="F277" s="11" t="s">
        <v>926</v>
      </c>
      <c r="G277" s="12" t="s">
        <v>927</v>
      </c>
      <c r="H277" s="12" t="s">
        <v>928</v>
      </c>
      <c r="I277" s="8" t="s">
        <v>72</v>
      </c>
      <c r="J277" s="8" t="s">
        <v>929</v>
      </c>
      <c r="K277" s="13">
        <v>1</v>
      </c>
      <c r="L277" s="22">
        <v>43769</v>
      </c>
      <c r="M277" s="22">
        <v>43830</v>
      </c>
      <c r="N277" s="4">
        <v>1</v>
      </c>
      <c r="O277" s="5">
        <f t="shared" si="9"/>
        <v>1</v>
      </c>
      <c r="P277" s="269"/>
      <c r="Q277" s="269"/>
      <c r="R277" s="12" t="s">
        <v>930</v>
      </c>
      <c r="S277" s="9" t="s">
        <v>822</v>
      </c>
      <c r="T277" s="9" t="s">
        <v>931</v>
      </c>
      <c r="U277" s="45"/>
      <c r="V277" s="43" t="s">
        <v>1176</v>
      </c>
      <c r="W277" s="38" t="s">
        <v>1175</v>
      </c>
    </row>
    <row r="278" spans="1:23" ht="78.75" x14ac:dyDescent="0.2">
      <c r="A278" s="4" t="s">
        <v>888</v>
      </c>
      <c r="B278" s="8" t="s">
        <v>889</v>
      </c>
      <c r="C278" s="14" t="s">
        <v>916</v>
      </c>
      <c r="D278" s="12" t="s">
        <v>917</v>
      </c>
      <c r="E278" s="12" t="s">
        <v>918</v>
      </c>
      <c r="F278" s="11" t="s">
        <v>932</v>
      </c>
      <c r="G278" s="12" t="s">
        <v>927</v>
      </c>
      <c r="H278" s="12" t="s">
        <v>933</v>
      </c>
      <c r="I278" s="8" t="s">
        <v>72</v>
      </c>
      <c r="J278" s="8" t="s">
        <v>934</v>
      </c>
      <c r="K278" s="13">
        <v>1</v>
      </c>
      <c r="L278" s="22">
        <v>43769</v>
      </c>
      <c r="M278" s="22">
        <v>43830</v>
      </c>
      <c r="N278" s="4">
        <v>1</v>
      </c>
      <c r="O278" s="5">
        <f t="shared" si="9"/>
        <v>1</v>
      </c>
      <c r="P278" s="270"/>
      <c r="Q278" s="270"/>
      <c r="R278" s="12" t="s">
        <v>935</v>
      </c>
      <c r="S278" s="9" t="s">
        <v>1116</v>
      </c>
      <c r="T278" s="9" t="s">
        <v>931</v>
      </c>
      <c r="U278" s="45"/>
      <c r="V278" s="42" t="s">
        <v>1176</v>
      </c>
      <c r="W278" s="38" t="s">
        <v>1175</v>
      </c>
    </row>
    <row r="279" spans="1:23" ht="90" x14ac:dyDescent="0.2">
      <c r="A279" s="4" t="s">
        <v>888</v>
      </c>
      <c r="B279" s="8" t="s">
        <v>889</v>
      </c>
      <c r="C279" s="14" t="s">
        <v>936</v>
      </c>
      <c r="D279" s="12" t="s">
        <v>937</v>
      </c>
      <c r="E279" s="12" t="s">
        <v>938</v>
      </c>
      <c r="F279" s="11" t="s">
        <v>59</v>
      </c>
      <c r="G279" s="12" t="s">
        <v>1117</v>
      </c>
      <c r="H279" s="12" t="s">
        <v>939</v>
      </c>
      <c r="I279" s="8" t="s">
        <v>72</v>
      </c>
      <c r="J279" s="8" t="s">
        <v>940</v>
      </c>
      <c r="K279" s="13">
        <v>1</v>
      </c>
      <c r="L279" s="22">
        <v>43739</v>
      </c>
      <c r="M279" s="22">
        <v>44012</v>
      </c>
      <c r="N279" s="4">
        <v>0</v>
      </c>
      <c r="O279" s="5">
        <f t="shared" si="9"/>
        <v>0</v>
      </c>
      <c r="P279" s="268">
        <f>AVERAGE(O279:O280)</f>
        <v>0</v>
      </c>
      <c r="Q279" s="268" t="s">
        <v>63</v>
      </c>
      <c r="R279" s="9" t="s">
        <v>64</v>
      </c>
      <c r="S279" s="9" t="s">
        <v>65</v>
      </c>
      <c r="T279" s="10" t="s">
        <v>66</v>
      </c>
      <c r="U279" s="46"/>
      <c r="V279" s="36" t="s">
        <v>1171</v>
      </c>
      <c r="W279" s="38" t="s">
        <v>1175</v>
      </c>
    </row>
    <row r="280" spans="1:23" ht="90" x14ac:dyDescent="0.2">
      <c r="A280" s="4" t="s">
        <v>888</v>
      </c>
      <c r="B280" s="8" t="s">
        <v>889</v>
      </c>
      <c r="C280" s="14" t="s">
        <v>936</v>
      </c>
      <c r="D280" s="12" t="s">
        <v>937</v>
      </c>
      <c r="E280" s="12" t="s">
        <v>938</v>
      </c>
      <c r="F280" s="11" t="s">
        <v>68</v>
      </c>
      <c r="G280" s="12" t="s">
        <v>941</v>
      </c>
      <c r="H280" s="12" t="s">
        <v>942</v>
      </c>
      <c r="I280" s="8" t="s">
        <v>72</v>
      </c>
      <c r="J280" s="8" t="s">
        <v>943</v>
      </c>
      <c r="K280" s="13">
        <v>1</v>
      </c>
      <c r="L280" s="22">
        <v>43739</v>
      </c>
      <c r="M280" s="22">
        <v>44012</v>
      </c>
      <c r="N280" s="4">
        <v>0</v>
      </c>
      <c r="O280" s="5">
        <f t="shared" si="9"/>
        <v>0</v>
      </c>
      <c r="P280" s="270"/>
      <c r="Q280" s="270"/>
      <c r="R280" s="9" t="s">
        <v>64</v>
      </c>
      <c r="S280" s="9" t="s">
        <v>65</v>
      </c>
      <c r="T280" s="10" t="s">
        <v>66</v>
      </c>
      <c r="U280" s="46"/>
      <c r="V280" s="36" t="s">
        <v>1171</v>
      </c>
      <c r="W280" s="38" t="s">
        <v>1175</v>
      </c>
    </row>
    <row r="281" spans="1:23" ht="78.75" x14ac:dyDescent="0.2">
      <c r="A281" s="4" t="s">
        <v>888</v>
      </c>
      <c r="B281" s="8" t="s">
        <v>889</v>
      </c>
      <c r="C281" s="14" t="s">
        <v>944</v>
      </c>
      <c r="D281" s="12" t="s">
        <v>945</v>
      </c>
      <c r="E281" s="12" t="s">
        <v>946</v>
      </c>
      <c r="F281" s="11" t="s">
        <v>59</v>
      </c>
      <c r="G281" s="12" t="s">
        <v>947</v>
      </c>
      <c r="H281" s="12" t="s">
        <v>948</v>
      </c>
      <c r="I281" s="8" t="s">
        <v>72</v>
      </c>
      <c r="J281" s="8" t="s">
        <v>1118</v>
      </c>
      <c r="K281" s="13">
        <v>5</v>
      </c>
      <c r="L281" s="22">
        <v>43709</v>
      </c>
      <c r="M281" s="22">
        <v>44012</v>
      </c>
      <c r="N281" s="4">
        <v>0</v>
      </c>
      <c r="O281" s="5">
        <f t="shared" si="9"/>
        <v>0</v>
      </c>
      <c r="P281" s="268">
        <f>AVERAGE(O281:O282)</f>
        <v>0</v>
      </c>
      <c r="Q281" s="268" t="s">
        <v>63</v>
      </c>
      <c r="R281" s="9" t="s">
        <v>64</v>
      </c>
      <c r="S281" s="9" t="s">
        <v>65</v>
      </c>
      <c r="T281" s="10" t="s">
        <v>66</v>
      </c>
      <c r="U281" s="46"/>
      <c r="V281" s="36" t="s">
        <v>1171</v>
      </c>
      <c r="W281" s="38" t="s">
        <v>1175</v>
      </c>
    </row>
    <row r="282" spans="1:23" ht="78.75" x14ac:dyDescent="0.2">
      <c r="A282" s="4" t="s">
        <v>888</v>
      </c>
      <c r="B282" s="8" t="s">
        <v>889</v>
      </c>
      <c r="C282" s="14" t="s">
        <v>944</v>
      </c>
      <c r="D282" s="12" t="s">
        <v>945</v>
      </c>
      <c r="E282" s="12" t="s">
        <v>946</v>
      </c>
      <c r="F282" s="11" t="s">
        <v>68</v>
      </c>
      <c r="G282" s="12" t="s">
        <v>1119</v>
      </c>
      <c r="H282" s="12" t="s">
        <v>1120</v>
      </c>
      <c r="I282" s="8" t="s">
        <v>72</v>
      </c>
      <c r="J282" s="8" t="s">
        <v>949</v>
      </c>
      <c r="K282" s="13">
        <v>1</v>
      </c>
      <c r="L282" s="22">
        <v>43692</v>
      </c>
      <c r="M282" s="22">
        <v>44012</v>
      </c>
      <c r="N282" s="4">
        <v>0</v>
      </c>
      <c r="O282" s="5">
        <f t="shared" si="9"/>
        <v>0</v>
      </c>
      <c r="P282" s="270"/>
      <c r="Q282" s="270"/>
      <c r="R282" s="9" t="s">
        <v>64</v>
      </c>
      <c r="S282" s="9" t="s">
        <v>65</v>
      </c>
      <c r="T282" s="10" t="s">
        <v>66</v>
      </c>
      <c r="U282" s="46"/>
      <c r="V282" s="36" t="s">
        <v>1171</v>
      </c>
      <c r="W282" s="38" t="s">
        <v>1175</v>
      </c>
    </row>
    <row r="283" spans="1:23" ht="56.25" x14ac:dyDescent="0.2">
      <c r="A283" s="4" t="s">
        <v>888</v>
      </c>
      <c r="B283" s="8" t="s">
        <v>889</v>
      </c>
      <c r="C283" s="14" t="s">
        <v>950</v>
      </c>
      <c r="D283" s="12" t="s">
        <v>951</v>
      </c>
      <c r="E283" s="12" t="s">
        <v>952</v>
      </c>
      <c r="F283" s="11" t="s">
        <v>59</v>
      </c>
      <c r="G283" s="12" t="s">
        <v>1121</v>
      </c>
      <c r="H283" s="12" t="s">
        <v>1122</v>
      </c>
      <c r="I283" s="8" t="s">
        <v>72</v>
      </c>
      <c r="J283" s="8" t="s">
        <v>953</v>
      </c>
      <c r="K283" s="13">
        <v>1</v>
      </c>
      <c r="L283" s="22">
        <v>43709</v>
      </c>
      <c r="M283" s="22">
        <v>44012</v>
      </c>
      <c r="N283" s="4">
        <v>0</v>
      </c>
      <c r="O283" s="5">
        <f t="shared" si="9"/>
        <v>0</v>
      </c>
      <c r="P283" s="268">
        <f>AVERAGE(O283:O284)</f>
        <v>0</v>
      </c>
      <c r="Q283" s="268" t="s">
        <v>63</v>
      </c>
      <c r="R283" s="9" t="s">
        <v>64</v>
      </c>
      <c r="S283" s="9" t="s">
        <v>65</v>
      </c>
      <c r="T283" s="10" t="s">
        <v>66</v>
      </c>
      <c r="U283" s="46"/>
      <c r="V283" s="36" t="s">
        <v>1171</v>
      </c>
      <c r="W283" s="38" t="s">
        <v>1175</v>
      </c>
    </row>
    <row r="284" spans="1:23" ht="56.25" x14ac:dyDescent="0.2">
      <c r="A284" s="4" t="s">
        <v>888</v>
      </c>
      <c r="B284" s="8" t="s">
        <v>889</v>
      </c>
      <c r="C284" s="14" t="s">
        <v>950</v>
      </c>
      <c r="D284" s="12" t="s">
        <v>951</v>
      </c>
      <c r="E284" s="12" t="s">
        <v>952</v>
      </c>
      <c r="F284" s="11" t="s">
        <v>68</v>
      </c>
      <c r="G284" s="12" t="s">
        <v>1123</v>
      </c>
      <c r="H284" s="12" t="s">
        <v>954</v>
      </c>
      <c r="I284" s="8" t="s">
        <v>72</v>
      </c>
      <c r="J284" s="8" t="s">
        <v>943</v>
      </c>
      <c r="K284" s="13">
        <v>1</v>
      </c>
      <c r="L284" s="22">
        <v>43709</v>
      </c>
      <c r="M284" s="22">
        <v>44012</v>
      </c>
      <c r="N284" s="4">
        <v>0</v>
      </c>
      <c r="O284" s="5">
        <f t="shared" si="9"/>
        <v>0</v>
      </c>
      <c r="P284" s="270"/>
      <c r="Q284" s="270"/>
      <c r="R284" s="9" t="s">
        <v>64</v>
      </c>
      <c r="S284" s="9" t="s">
        <v>65</v>
      </c>
      <c r="T284" s="10" t="s">
        <v>66</v>
      </c>
      <c r="U284" s="46"/>
      <c r="V284" s="36" t="s">
        <v>1171</v>
      </c>
      <c r="W284" s="38" t="s">
        <v>1175</v>
      </c>
    </row>
    <row r="285" spans="1:23" ht="78.75" x14ac:dyDescent="0.2">
      <c r="A285" s="4" t="s">
        <v>888</v>
      </c>
      <c r="B285" s="8" t="s">
        <v>889</v>
      </c>
      <c r="C285" s="14" t="s">
        <v>955</v>
      </c>
      <c r="D285" s="12" t="s">
        <v>956</v>
      </c>
      <c r="E285" s="12" t="s">
        <v>957</v>
      </c>
      <c r="F285" s="11" t="s">
        <v>422</v>
      </c>
      <c r="G285" s="12" t="s">
        <v>958</v>
      </c>
      <c r="H285" s="12" t="s">
        <v>959</v>
      </c>
      <c r="I285" s="8" t="s">
        <v>72</v>
      </c>
      <c r="J285" s="8" t="s">
        <v>943</v>
      </c>
      <c r="K285" s="13">
        <v>1</v>
      </c>
      <c r="L285" s="22">
        <v>43709</v>
      </c>
      <c r="M285" s="22">
        <v>44012</v>
      </c>
      <c r="N285" s="4">
        <v>0</v>
      </c>
      <c r="O285" s="5">
        <f t="shared" si="9"/>
        <v>0</v>
      </c>
      <c r="P285" s="15">
        <f>+O285</f>
        <v>0</v>
      </c>
      <c r="Q285" s="15" t="s">
        <v>63</v>
      </c>
      <c r="R285" s="9" t="s">
        <v>64</v>
      </c>
      <c r="S285" s="9" t="s">
        <v>65</v>
      </c>
      <c r="T285" s="10" t="s">
        <v>66</v>
      </c>
      <c r="U285" s="46"/>
      <c r="V285" s="36" t="s">
        <v>1171</v>
      </c>
      <c r="W285" s="38" t="s">
        <v>1175</v>
      </c>
    </row>
    <row r="286" spans="1:23" ht="146.25" x14ac:dyDescent="0.2">
      <c r="A286" s="4" t="s">
        <v>888</v>
      </c>
      <c r="B286" s="8" t="s">
        <v>889</v>
      </c>
      <c r="C286" s="14" t="s">
        <v>960</v>
      </c>
      <c r="D286" s="12" t="s">
        <v>961</v>
      </c>
      <c r="E286" s="12" t="s">
        <v>962</v>
      </c>
      <c r="F286" s="11" t="s">
        <v>422</v>
      </c>
      <c r="G286" s="12" t="s">
        <v>963</v>
      </c>
      <c r="H286" s="12" t="s">
        <v>1124</v>
      </c>
      <c r="I286" s="8" t="s">
        <v>72</v>
      </c>
      <c r="J286" s="8" t="s">
        <v>1125</v>
      </c>
      <c r="K286" s="13">
        <v>1</v>
      </c>
      <c r="L286" s="22">
        <v>43709</v>
      </c>
      <c r="M286" s="22">
        <v>44042</v>
      </c>
      <c r="N286" s="4">
        <v>0</v>
      </c>
      <c r="O286" s="5">
        <f t="shared" si="9"/>
        <v>0</v>
      </c>
      <c r="P286" s="15">
        <f>+O286</f>
        <v>0</v>
      </c>
      <c r="Q286" s="15" t="s">
        <v>63</v>
      </c>
      <c r="R286" s="9" t="s">
        <v>64</v>
      </c>
      <c r="S286" s="9" t="s">
        <v>65</v>
      </c>
      <c r="T286" s="10" t="s">
        <v>66</v>
      </c>
      <c r="U286" s="46"/>
      <c r="V286" s="36" t="s">
        <v>1171</v>
      </c>
      <c r="W286" s="38" t="s">
        <v>1175</v>
      </c>
    </row>
    <row r="287" spans="1:23" ht="157.5" x14ac:dyDescent="0.2">
      <c r="A287" s="8" t="s">
        <v>964</v>
      </c>
      <c r="B287" s="8" t="s">
        <v>965</v>
      </c>
      <c r="C287" s="14">
        <v>4</v>
      </c>
      <c r="D287" s="12" t="s">
        <v>1126</v>
      </c>
      <c r="E287" s="12" t="s">
        <v>966</v>
      </c>
      <c r="F287" s="11" t="s">
        <v>185</v>
      </c>
      <c r="G287" s="12" t="s">
        <v>967</v>
      </c>
      <c r="H287" s="12" t="s">
        <v>968</v>
      </c>
      <c r="I287" s="8" t="s">
        <v>72</v>
      </c>
      <c r="J287" s="8" t="s">
        <v>969</v>
      </c>
      <c r="K287" s="13">
        <v>1</v>
      </c>
      <c r="L287" s="22">
        <v>43691</v>
      </c>
      <c r="M287" s="22">
        <v>43830</v>
      </c>
      <c r="N287" s="4">
        <v>0</v>
      </c>
      <c r="O287" s="5">
        <f t="shared" si="9"/>
        <v>0</v>
      </c>
      <c r="P287" s="268">
        <f>AVERAGE(O287:O289)</f>
        <v>0</v>
      </c>
      <c r="Q287" s="268" t="s">
        <v>63</v>
      </c>
      <c r="R287" s="9" t="s">
        <v>1156</v>
      </c>
      <c r="S287" s="9" t="s">
        <v>970</v>
      </c>
      <c r="T287" s="10" t="s">
        <v>66</v>
      </c>
      <c r="U287" s="46"/>
      <c r="V287" s="36" t="s">
        <v>1173</v>
      </c>
      <c r="W287" s="38" t="s">
        <v>1175</v>
      </c>
    </row>
    <row r="288" spans="1:23" ht="180" x14ac:dyDescent="0.2">
      <c r="A288" s="8" t="s">
        <v>964</v>
      </c>
      <c r="B288" s="8" t="s">
        <v>965</v>
      </c>
      <c r="C288" s="14">
        <v>4</v>
      </c>
      <c r="D288" s="12" t="s">
        <v>1126</v>
      </c>
      <c r="E288" s="12" t="s">
        <v>966</v>
      </c>
      <c r="F288" s="11" t="s">
        <v>48</v>
      </c>
      <c r="G288" s="12" t="s">
        <v>967</v>
      </c>
      <c r="H288" s="12" t="s">
        <v>971</v>
      </c>
      <c r="I288" s="8" t="s">
        <v>72</v>
      </c>
      <c r="J288" s="8" t="s">
        <v>972</v>
      </c>
      <c r="K288" s="13">
        <v>1</v>
      </c>
      <c r="L288" s="22">
        <v>43707</v>
      </c>
      <c r="M288" s="22">
        <v>43830</v>
      </c>
      <c r="N288" s="4">
        <v>0</v>
      </c>
      <c r="O288" s="5">
        <f t="shared" si="9"/>
        <v>0</v>
      </c>
      <c r="P288" s="271"/>
      <c r="Q288" s="269"/>
      <c r="R288" s="9" t="s">
        <v>1157</v>
      </c>
      <c r="S288" s="9" t="s">
        <v>973</v>
      </c>
      <c r="T288" s="10" t="s">
        <v>317</v>
      </c>
      <c r="U288" s="46"/>
      <c r="V288" s="36" t="s">
        <v>1173</v>
      </c>
      <c r="W288" s="38" t="s">
        <v>1175</v>
      </c>
    </row>
    <row r="289" spans="1:23" ht="225" x14ac:dyDescent="0.2">
      <c r="A289" s="8" t="s">
        <v>964</v>
      </c>
      <c r="B289" s="8" t="s">
        <v>965</v>
      </c>
      <c r="C289" s="14">
        <v>4</v>
      </c>
      <c r="D289" s="12" t="s">
        <v>1126</v>
      </c>
      <c r="E289" s="12" t="s">
        <v>966</v>
      </c>
      <c r="F289" s="11" t="s">
        <v>52</v>
      </c>
      <c r="G289" s="12" t="s">
        <v>967</v>
      </c>
      <c r="H289" s="12" t="s">
        <v>974</v>
      </c>
      <c r="I289" s="8" t="s">
        <v>72</v>
      </c>
      <c r="J289" s="8" t="s">
        <v>975</v>
      </c>
      <c r="K289" s="13">
        <v>1</v>
      </c>
      <c r="L289" s="22">
        <v>43731</v>
      </c>
      <c r="M289" s="22">
        <v>43830</v>
      </c>
      <c r="N289" s="4">
        <v>0</v>
      </c>
      <c r="O289" s="5">
        <f t="shared" si="9"/>
        <v>0</v>
      </c>
      <c r="P289" s="272"/>
      <c r="Q289" s="270"/>
      <c r="R289" s="9" t="s">
        <v>1158</v>
      </c>
      <c r="S289" s="9" t="s">
        <v>976</v>
      </c>
      <c r="T289" s="10" t="s">
        <v>66</v>
      </c>
      <c r="U289" s="46"/>
      <c r="V289" s="36" t="s">
        <v>1173</v>
      </c>
      <c r="W289" s="38" t="s">
        <v>1175</v>
      </c>
    </row>
    <row r="290" spans="1:23" ht="225" x14ac:dyDescent="0.2">
      <c r="A290" s="8" t="s">
        <v>964</v>
      </c>
      <c r="B290" s="8" t="s">
        <v>965</v>
      </c>
      <c r="C290" s="14">
        <v>5</v>
      </c>
      <c r="D290" s="12" t="s">
        <v>977</v>
      </c>
      <c r="E290" s="12" t="s">
        <v>978</v>
      </c>
      <c r="F290" s="11" t="s">
        <v>422</v>
      </c>
      <c r="G290" s="12" t="s">
        <v>979</v>
      </c>
      <c r="H290" s="12" t="s">
        <v>980</v>
      </c>
      <c r="I290" s="8" t="s">
        <v>72</v>
      </c>
      <c r="J290" s="8" t="s">
        <v>975</v>
      </c>
      <c r="K290" s="13">
        <v>1</v>
      </c>
      <c r="L290" s="22">
        <v>43731</v>
      </c>
      <c r="M290" s="22">
        <v>43830</v>
      </c>
      <c r="N290" s="4">
        <v>0</v>
      </c>
      <c r="O290" s="5">
        <f t="shared" si="9"/>
        <v>0</v>
      </c>
      <c r="P290" s="15">
        <f>+O290</f>
        <v>0</v>
      </c>
      <c r="Q290" s="15" t="s">
        <v>63</v>
      </c>
      <c r="R290" s="9" t="s">
        <v>1159</v>
      </c>
      <c r="S290" s="9" t="s">
        <v>981</v>
      </c>
      <c r="T290" s="10" t="s">
        <v>66</v>
      </c>
      <c r="U290" s="46"/>
      <c r="V290" s="42" t="s">
        <v>1173</v>
      </c>
      <c r="W290" s="38" t="s">
        <v>1175</v>
      </c>
    </row>
    <row r="291" spans="1:23" ht="135" x14ac:dyDescent="0.2">
      <c r="A291" s="8" t="s">
        <v>964</v>
      </c>
      <c r="B291" s="8" t="s">
        <v>965</v>
      </c>
      <c r="C291" s="14">
        <v>8</v>
      </c>
      <c r="D291" s="12" t="s">
        <v>1127</v>
      </c>
      <c r="E291" s="12" t="s">
        <v>982</v>
      </c>
      <c r="F291" s="11" t="s">
        <v>422</v>
      </c>
      <c r="G291" s="12" t="s">
        <v>983</v>
      </c>
      <c r="H291" s="12" t="s">
        <v>984</v>
      </c>
      <c r="I291" s="8" t="s">
        <v>72</v>
      </c>
      <c r="J291" s="8" t="s">
        <v>985</v>
      </c>
      <c r="K291" s="13">
        <v>1</v>
      </c>
      <c r="L291" s="22">
        <v>43715</v>
      </c>
      <c r="M291" s="22">
        <v>43830</v>
      </c>
      <c r="N291" s="4">
        <v>1</v>
      </c>
      <c r="O291" s="5">
        <f t="shared" si="9"/>
        <v>1</v>
      </c>
      <c r="P291" s="15">
        <f>+O291</f>
        <v>1</v>
      </c>
      <c r="Q291" s="15" t="s">
        <v>63</v>
      </c>
      <c r="R291" s="9" t="s">
        <v>1160</v>
      </c>
      <c r="S291" s="9" t="s">
        <v>986</v>
      </c>
      <c r="T291" s="10" t="s">
        <v>66</v>
      </c>
      <c r="U291" s="46"/>
      <c r="V291" s="42" t="s">
        <v>1176</v>
      </c>
      <c r="W291" s="38" t="s">
        <v>1175</v>
      </c>
    </row>
    <row r="292" spans="1:23" ht="123.75" x14ac:dyDescent="0.2">
      <c r="A292" s="8" t="s">
        <v>964</v>
      </c>
      <c r="B292" s="8" t="s">
        <v>965</v>
      </c>
      <c r="C292" s="14">
        <v>9</v>
      </c>
      <c r="D292" s="12" t="s">
        <v>987</v>
      </c>
      <c r="E292" s="12" t="s">
        <v>1128</v>
      </c>
      <c r="F292" s="11" t="s">
        <v>422</v>
      </c>
      <c r="G292" s="12" t="s">
        <v>988</v>
      </c>
      <c r="H292" s="12" t="s">
        <v>989</v>
      </c>
      <c r="I292" s="8" t="s">
        <v>72</v>
      </c>
      <c r="J292" s="8" t="s">
        <v>990</v>
      </c>
      <c r="K292" s="13">
        <v>1</v>
      </c>
      <c r="L292" s="22">
        <v>43703</v>
      </c>
      <c r="M292" s="22">
        <v>43830</v>
      </c>
      <c r="N292" s="4">
        <v>0</v>
      </c>
      <c r="O292" s="5">
        <f t="shared" si="9"/>
        <v>0</v>
      </c>
      <c r="P292" s="15">
        <f>+O292</f>
        <v>0</v>
      </c>
      <c r="Q292" s="15" t="s">
        <v>63</v>
      </c>
      <c r="R292" s="9" t="s">
        <v>1161</v>
      </c>
      <c r="S292" s="9" t="s">
        <v>1129</v>
      </c>
      <c r="T292" s="10" t="s">
        <v>317</v>
      </c>
      <c r="U292" s="46"/>
      <c r="V292" s="36" t="s">
        <v>1173</v>
      </c>
      <c r="W292" s="38" t="s">
        <v>1175</v>
      </c>
    </row>
    <row r="293" spans="1:23" ht="168.75" x14ac:dyDescent="0.2">
      <c r="A293" s="8" t="s">
        <v>964</v>
      </c>
      <c r="B293" s="8" t="s">
        <v>965</v>
      </c>
      <c r="C293" s="14">
        <v>10</v>
      </c>
      <c r="D293" s="12" t="s">
        <v>991</v>
      </c>
      <c r="E293" s="12" t="s">
        <v>992</v>
      </c>
      <c r="F293" s="11" t="s">
        <v>422</v>
      </c>
      <c r="G293" s="12" t="s">
        <v>993</v>
      </c>
      <c r="H293" s="12" t="s">
        <v>1130</v>
      </c>
      <c r="I293" s="8" t="s">
        <v>72</v>
      </c>
      <c r="J293" s="8" t="s">
        <v>994</v>
      </c>
      <c r="K293" s="13">
        <v>1</v>
      </c>
      <c r="L293" s="22">
        <v>43703</v>
      </c>
      <c r="M293" s="22">
        <v>43830</v>
      </c>
      <c r="N293" s="4">
        <v>0</v>
      </c>
      <c r="O293" s="5">
        <v>0</v>
      </c>
      <c r="P293" s="15">
        <f>+O293</f>
        <v>0</v>
      </c>
      <c r="Q293" s="15" t="s">
        <v>63</v>
      </c>
      <c r="R293" s="9" t="s">
        <v>1162</v>
      </c>
      <c r="S293" s="9" t="s">
        <v>995</v>
      </c>
      <c r="T293" s="10" t="s">
        <v>317</v>
      </c>
      <c r="U293" s="46"/>
      <c r="V293" s="36" t="s">
        <v>1173</v>
      </c>
      <c r="W293" s="38" t="s">
        <v>1175</v>
      </c>
    </row>
    <row r="294" spans="1:23" ht="123.75" x14ac:dyDescent="0.2">
      <c r="A294" s="8" t="s">
        <v>964</v>
      </c>
      <c r="B294" s="8" t="s">
        <v>965</v>
      </c>
      <c r="C294" s="14">
        <v>13</v>
      </c>
      <c r="D294" s="12" t="s">
        <v>1131</v>
      </c>
      <c r="E294" s="12" t="s">
        <v>996</v>
      </c>
      <c r="F294" s="11" t="s">
        <v>185</v>
      </c>
      <c r="G294" s="12" t="s">
        <v>1132</v>
      </c>
      <c r="H294" s="12" t="s">
        <v>997</v>
      </c>
      <c r="I294" s="8" t="s">
        <v>72</v>
      </c>
      <c r="J294" s="8" t="s">
        <v>998</v>
      </c>
      <c r="K294" s="13">
        <v>1</v>
      </c>
      <c r="L294" s="22">
        <v>43697</v>
      </c>
      <c r="M294" s="22">
        <v>43830</v>
      </c>
      <c r="N294" s="4">
        <v>0</v>
      </c>
      <c r="O294" s="5">
        <f t="shared" si="9"/>
        <v>0</v>
      </c>
      <c r="P294" s="268">
        <f>AVERAGE(O294:O296)</f>
        <v>0.51851851851851849</v>
      </c>
      <c r="Q294" s="268" t="s">
        <v>63</v>
      </c>
      <c r="R294" s="9" t="s">
        <v>1163</v>
      </c>
      <c r="S294" s="9" t="s">
        <v>1133</v>
      </c>
      <c r="T294" s="10" t="s">
        <v>317</v>
      </c>
      <c r="U294" s="46"/>
      <c r="V294" s="36" t="s">
        <v>1173</v>
      </c>
      <c r="W294" s="38" t="s">
        <v>1175</v>
      </c>
    </row>
    <row r="295" spans="1:23" ht="409.5" x14ac:dyDescent="0.2">
      <c r="A295" s="8" t="s">
        <v>964</v>
      </c>
      <c r="B295" s="8" t="s">
        <v>965</v>
      </c>
      <c r="C295" s="14">
        <v>13</v>
      </c>
      <c r="D295" s="12" t="s">
        <v>1131</v>
      </c>
      <c r="E295" s="12" t="s">
        <v>999</v>
      </c>
      <c r="F295" s="11" t="s">
        <v>48</v>
      </c>
      <c r="G295" s="12" t="s">
        <v>1000</v>
      </c>
      <c r="H295" s="12" t="s">
        <v>1001</v>
      </c>
      <c r="I295" s="8" t="s">
        <v>72</v>
      </c>
      <c r="J295" s="8" t="s">
        <v>1002</v>
      </c>
      <c r="K295" s="13">
        <v>9</v>
      </c>
      <c r="L295" s="22">
        <v>43697</v>
      </c>
      <c r="M295" s="22">
        <v>43830</v>
      </c>
      <c r="N295" s="4">
        <v>5</v>
      </c>
      <c r="O295" s="5">
        <f t="shared" si="9"/>
        <v>0.55555555555555558</v>
      </c>
      <c r="P295" s="269"/>
      <c r="Q295" s="269"/>
      <c r="R295" s="9" t="s">
        <v>1164</v>
      </c>
      <c r="S295" s="9" t="s">
        <v>1003</v>
      </c>
      <c r="T295" s="10" t="s">
        <v>66</v>
      </c>
      <c r="U295" s="46"/>
      <c r="V295" s="42" t="s">
        <v>1173</v>
      </c>
      <c r="W295" s="38" t="s">
        <v>1175</v>
      </c>
    </row>
    <row r="296" spans="1:23" ht="315" x14ac:dyDescent="0.2">
      <c r="A296" s="8" t="s">
        <v>964</v>
      </c>
      <c r="B296" s="8" t="s">
        <v>965</v>
      </c>
      <c r="C296" s="14">
        <v>13</v>
      </c>
      <c r="D296" s="12" t="s">
        <v>1131</v>
      </c>
      <c r="E296" s="12" t="s">
        <v>999</v>
      </c>
      <c r="F296" s="11" t="s">
        <v>52</v>
      </c>
      <c r="G296" s="12" t="s">
        <v>1004</v>
      </c>
      <c r="H296" s="12" t="s">
        <v>1134</v>
      </c>
      <c r="I296" s="8" t="s">
        <v>72</v>
      </c>
      <c r="J296" s="8" t="s">
        <v>1005</v>
      </c>
      <c r="K296" s="13">
        <v>1</v>
      </c>
      <c r="L296" s="22">
        <v>43697</v>
      </c>
      <c r="M296" s="22">
        <v>43830</v>
      </c>
      <c r="N296" s="4">
        <v>4</v>
      </c>
      <c r="O296" s="5">
        <v>1</v>
      </c>
      <c r="P296" s="270"/>
      <c r="Q296" s="270"/>
      <c r="R296" s="9" t="s">
        <v>1165</v>
      </c>
      <c r="S296" s="9" t="s">
        <v>1006</v>
      </c>
      <c r="T296" s="9" t="s">
        <v>66</v>
      </c>
      <c r="U296" s="45"/>
      <c r="V296" s="42" t="s">
        <v>1176</v>
      </c>
      <c r="W296" s="38" t="s">
        <v>1175</v>
      </c>
    </row>
    <row r="297" spans="1:23" ht="168.75" x14ac:dyDescent="0.2">
      <c r="A297" s="8" t="s">
        <v>964</v>
      </c>
      <c r="B297" s="8" t="s">
        <v>965</v>
      </c>
      <c r="C297" s="14">
        <v>14</v>
      </c>
      <c r="D297" s="12" t="s">
        <v>1007</v>
      </c>
      <c r="E297" s="12" t="s">
        <v>1008</v>
      </c>
      <c r="F297" s="11" t="s">
        <v>422</v>
      </c>
      <c r="G297" s="12" t="s">
        <v>1009</v>
      </c>
      <c r="H297" s="12" t="s">
        <v>1010</v>
      </c>
      <c r="I297" s="8" t="s">
        <v>72</v>
      </c>
      <c r="J297" s="8" t="s">
        <v>1011</v>
      </c>
      <c r="K297" s="13">
        <v>1</v>
      </c>
      <c r="L297" s="22">
        <v>43700</v>
      </c>
      <c r="M297" s="22">
        <v>43769</v>
      </c>
      <c r="N297" s="4">
        <v>0</v>
      </c>
      <c r="O297" s="5">
        <f t="shared" si="9"/>
        <v>0</v>
      </c>
      <c r="P297" s="15">
        <f>+O297</f>
        <v>0</v>
      </c>
      <c r="Q297" s="15" t="s">
        <v>63</v>
      </c>
      <c r="R297" s="12" t="s">
        <v>1166</v>
      </c>
      <c r="S297" s="9" t="s">
        <v>1135</v>
      </c>
      <c r="T297" s="10" t="s">
        <v>317</v>
      </c>
      <c r="U297" s="46"/>
      <c r="V297" s="36" t="s">
        <v>1173</v>
      </c>
      <c r="W297" s="38" t="s">
        <v>1175</v>
      </c>
    </row>
    <row r="298" spans="1:23" ht="247.5" x14ac:dyDescent="0.2">
      <c r="A298" s="8" t="s">
        <v>964</v>
      </c>
      <c r="B298" s="8" t="s">
        <v>965</v>
      </c>
      <c r="C298" s="14">
        <v>16</v>
      </c>
      <c r="D298" s="12" t="s">
        <v>1012</v>
      </c>
      <c r="E298" s="12" t="s">
        <v>1013</v>
      </c>
      <c r="F298" s="11" t="s">
        <v>422</v>
      </c>
      <c r="G298" s="12" t="s">
        <v>1014</v>
      </c>
      <c r="H298" s="12" t="s">
        <v>1015</v>
      </c>
      <c r="I298" s="8" t="s">
        <v>72</v>
      </c>
      <c r="J298" s="8" t="s">
        <v>1016</v>
      </c>
      <c r="K298" s="13">
        <v>1</v>
      </c>
      <c r="L298" s="22">
        <v>43770</v>
      </c>
      <c r="M298" s="22">
        <v>43830</v>
      </c>
      <c r="N298" s="4">
        <v>0</v>
      </c>
      <c r="O298" s="5">
        <f t="shared" si="9"/>
        <v>0</v>
      </c>
      <c r="P298" s="15">
        <f>+O298</f>
        <v>0</v>
      </c>
      <c r="Q298" s="15" t="s">
        <v>63</v>
      </c>
      <c r="R298" s="12" t="s">
        <v>1167</v>
      </c>
      <c r="S298" s="12" t="s">
        <v>1017</v>
      </c>
      <c r="T298" s="9" t="s">
        <v>66</v>
      </c>
      <c r="U298" s="45"/>
      <c r="V298" s="42" t="s">
        <v>1173</v>
      </c>
      <c r="W298" s="38" t="s">
        <v>1175</v>
      </c>
    </row>
    <row r="299" spans="1:23" ht="213.75" x14ac:dyDescent="0.2">
      <c r="A299" s="8" t="s">
        <v>964</v>
      </c>
      <c r="B299" s="8" t="s">
        <v>965</v>
      </c>
      <c r="C299" s="14">
        <v>17</v>
      </c>
      <c r="D299" s="12" t="s">
        <v>1018</v>
      </c>
      <c r="E299" s="12" t="s">
        <v>1019</v>
      </c>
      <c r="F299" s="11" t="s">
        <v>59</v>
      </c>
      <c r="G299" s="12" t="s">
        <v>1020</v>
      </c>
      <c r="H299" s="12" t="s">
        <v>1136</v>
      </c>
      <c r="I299" s="8" t="s">
        <v>72</v>
      </c>
      <c r="J299" s="8" t="s">
        <v>1021</v>
      </c>
      <c r="K299" s="13">
        <v>1</v>
      </c>
      <c r="L299" s="22">
        <v>43607</v>
      </c>
      <c r="M299" s="22">
        <v>43609</v>
      </c>
      <c r="N299" s="4">
        <v>1</v>
      </c>
      <c r="O299" s="5">
        <f t="shared" si="9"/>
        <v>1</v>
      </c>
      <c r="P299" s="268">
        <f>AVERAGE(O299:O300)</f>
        <v>0.5</v>
      </c>
      <c r="Q299" s="268" t="s">
        <v>63</v>
      </c>
      <c r="R299" s="12" t="s">
        <v>1168</v>
      </c>
      <c r="S299" s="12" t="s">
        <v>1022</v>
      </c>
      <c r="T299" s="9" t="s">
        <v>66</v>
      </c>
      <c r="U299" s="45"/>
      <c r="V299" s="42" t="s">
        <v>1173</v>
      </c>
      <c r="W299" s="38" t="s">
        <v>1175</v>
      </c>
    </row>
    <row r="300" spans="1:23" ht="180" x14ac:dyDescent="0.2">
      <c r="A300" s="8" t="s">
        <v>964</v>
      </c>
      <c r="B300" s="8" t="s">
        <v>965</v>
      </c>
      <c r="C300" s="14">
        <v>17</v>
      </c>
      <c r="D300" s="12" t="s">
        <v>1018</v>
      </c>
      <c r="E300" s="12" t="s">
        <v>1023</v>
      </c>
      <c r="F300" s="11" t="s">
        <v>68</v>
      </c>
      <c r="G300" s="12" t="s">
        <v>1024</v>
      </c>
      <c r="H300" s="12" t="s">
        <v>1137</v>
      </c>
      <c r="I300" s="8" t="s">
        <v>72</v>
      </c>
      <c r="J300" s="8" t="s">
        <v>1025</v>
      </c>
      <c r="K300" s="13">
        <v>4</v>
      </c>
      <c r="L300" s="22">
        <v>43647</v>
      </c>
      <c r="M300" s="22" t="s">
        <v>1026</v>
      </c>
      <c r="N300" s="4">
        <v>0</v>
      </c>
      <c r="O300" s="5">
        <f t="shared" si="9"/>
        <v>0</v>
      </c>
      <c r="P300" s="270"/>
      <c r="Q300" s="270"/>
      <c r="R300" s="9" t="s">
        <v>64</v>
      </c>
      <c r="S300" s="9" t="s">
        <v>65</v>
      </c>
      <c r="T300" s="10" t="s">
        <v>66</v>
      </c>
      <c r="U300" s="46"/>
      <c r="V300" s="36" t="s">
        <v>1171</v>
      </c>
      <c r="W300" s="38" t="s">
        <v>1175</v>
      </c>
    </row>
  </sheetData>
  <mergeCells count="173">
    <mergeCell ref="A1:H1"/>
    <mergeCell ref="P5:P7"/>
    <mergeCell ref="Q5:Q7"/>
    <mergeCell ref="P8:P9"/>
    <mergeCell ref="Q8:Q9"/>
    <mergeCell ref="P10:P11"/>
    <mergeCell ref="Q10:Q11"/>
    <mergeCell ref="P20:P21"/>
    <mergeCell ref="Q20:Q21"/>
    <mergeCell ref="P22:P23"/>
    <mergeCell ref="Q22:Q23"/>
    <mergeCell ref="P24:P25"/>
    <mergeCell ref="Q24:Q25"/>
    <mergeCell ref="P14:P15"/>
    <mergeCell ref="Q14:Q15"/>
    <mergeCell ref="P16:P17"/>
    <mergeCell ref="Q16:Q17"/>
    <mergeCell ref="P18:P19"/>
    <mergeCell ref="Q18:Q19"/>
    <mergeCell ref="P32:P33"/>
    <mergeCell ref="Q32:Q33"/>
    <mergeCell ref="P34:P35"/>
    <mergeCell ref="Q34:Q35"/>
    <mergeCell ref="P37:P38"/>
    <mergeCell ref="Q37:Q38"/>
    <mergeCell ref="P26:P27"/>
    <mergeCell ref="Q26:Q27"/>
    <mergeCell ref="P28:P29"/>
    <mergeCell ref="Q28:Q29"/>
    <mergeCell ref="P30:P31"/>
    <mergeCell ref="Q30:Q31"/>
    <mergeCell ref="P47:P48"/>
    <mergeCell ref="Q47:Q48"/>
    <mergeCell ref="P55:P56"/>
    <mergeCell ref="Q55:Q56"/>
    <mergeCell ref="P57:P58"/>
    <mergeCell ref="Q57:Q58"/>
    <mergeCell ref="P39:P40"/>
    <mergeCell ref="Q39:Q40"/>
    <mergeCell ref="P43:P44"/>
    <mergeCell ref="Q43:Q44"/>
    <mergeCell ref="P45:P46"/>
    <mergeCell ref="Q45:Q46"/>
    <mergeCell ref="P70:P71"/>
    <mergeCell ref="Q70:Q71"/>
    <mergeCell ref="P72:P74"/>
    <mergeCell ref="Q72:Q74"/>
    <mergeCell ref="P75:P76"/>
    <mergeCell ref="Q75:Q76"/>
    <mergeCell ref="P62:P63"/>
    <mergeCell ref="Q62:Q63"/>
    <mergeCell ref="P64:P66"/>
    <mergeCell ref="Q64:Q66"/>
    <mergeCell ref="P67:P69"/>
    <mergeCell ref="Q67:Q69"/>
    <mergeCell ref="P83:P84"/>
    <mergeCell ref="Q83:Q84"/>
    <mergeCell ref="P90:P92"/>
    <mergeCell ref="Q90:Q92"/>
    <mergeCell ref="P93:P94"/>
    <mergeCell ref="Q93:Q94"/>
    <mergeCell ref="P77:P78"/>
    <mergeCell ref="Q77:Q78"/>
    <mergeCell ref="P79:P80"/>
    <mergeCell ref="Q79:Q80"/>
    <mergeCell ref="P81:P82"/>
    <mergeCell ref="Q81:Q82"/>
    <mergeCell ref="P104:P105"/>
    <mergeCell ref="Q104:Q105"/>
    <mergeCell ref="P106:P107"/>
    <mergeCell ref="Q106:Q107"/>
    <mergeCell ref="P108:P109"/>
    <mergeCell ref="Q108:Q109"/>
    <mergeCell ref="P95:P96"/>
    <mergeCell ref="Q95:Q96"/>
    <mergeCell ref="P97:P98"/>
    <mergeCell ref="Q97:Q98"/>
    <mergeCell ref="P100:P102"/>
    <mergeCell ref="Q100:Q102"/>
    <mergeCell ref="P120:P122"/>
    <mergeCell ref="Q120:Q122"/>
    <mergeCell ref="P123:P124"/>
    <mergeCell ref="Q123:Q124"/>
    <mergeCell ref="P125:P126"/>
    <mergeCell ref="Q125:Q126"/>
    <mergeCell ref="P112:P113"/>
    <mergeCell ref="Q112:Q113"/>
    <mergeCell ref="P114:P115"/>
    <mergeCell ref="Q114:Q115"/>
    <mergeCell ref="P118:P119"/>
    <mergeCell ref="Q118:Q119"/>
    <mergeCell ref="P143:P145"/>
    <mergeCell ref="Q143:Q145"/>
    <mergeCell ref="P149:P150"/>
    <mergeCell ref="Q149:Q150"/>
    <mergeCell ref="P151:P152"/>
    <mergeCell ref="Q151:Q152"/>
    <mergeCell ref="P128:P129"/>
    <mergeCell ref="Q128:Q129"/>
    <mergeCell ref="P132:P133"/>
    <mergeCell ref="Q132:Q133"/>
    <mergeCell ref="P138:P140"/>
    <mergeCell ref="Q138:Q140"/>
    <mergeCell ref="P161:P162"/>
    <mergeCell ref="Q161:Q162"/>
    <mergeCell ref="P163:P164"/>
    <mergeCell ref="Q163:Q164"/>
    <mergeCell ref="P165:P172"/>
    <mergeCell ref="Q165:Q172"/>
    <mergeCell ref="P153:P154"/>
    <mergeCell ref="Q153:Q154"/>
    <mergeCell ref="P155:P156"/>
    <mergeCell ref="Q155:Q156"/>
    <mergeCell ref="P159:P160"/>
    <mergeCell ref="Q159:Q160"/>
    <mergeCell ref="P183:P185"/>
    <mergeCell ref="Q183:Q185"/>
    <mergeCell ref="P186:P187"/>
    <mergeCell ref="Q186:Q187"/>
    <mergeCell ref="P188:P189"/>
    <mergeCell ref="Q188:Q189"/>
    <mergeCell ref="P173:P174"/>
    <mergeCell ref="Q173:Q174"/>
    <mergeCell ref="P176:P180"/>
    <mergeCell ref="Q176:Q180"/>
    <mergeCell ref="P181:P182"/>
    <mergeCell ref="Q181:Q182"/>
    <mergeCell ref="P206:P207"/>
    <mergeCell ref="Q206:Q207"/>
    <mergeCell ref="R206:R207"/>
    <mergeCell ref="S206:S207"/>
    <mergeCell ref="P208:P209"/>
    <mergeCell ref="Q208:Q209"/>
    <mergeCell ref="P190:P191"/>
    <mergeCell ref="Q190:Q191"/>
    <mergeCell ref="P192:P194"/>
    <mergeCell ref="Q192:Q194"/>
    <mergeCell ref="P198:P202"/>
    <mergeCell ref="Q198:Q202"/>
    <mergeCell ref="P234:P235"/>
    <mergeCell ref="Q234:Q235"/>
    <mergeCell ref="P236:P237"/>
    <mergeCell ref="Q236:Q237"/>
    <mergeCell ref="P239:P244"/>
    <mergeCell ref="Q239:Q244"/>
    <mergeCell ref="P218:P220"/>
    <mergeCell ref="Q218:Q220"/>
    <mergeCell ref="P226:P227"/>
    <mergeCell ref="Q226:Q227"/>
    <mergeCell ref="P228:P230"/>
    <mergeCell ref="Q228:Q230"/>
    <mergeCell ref="P273:P274"/>
    <mergeCell ref="Q273:Q274"/>
    <mergeCell ref="P275:P278"/>
    <mergeCell ref="Q275:Q278"/>
    <mergeCell ref="P279:P280"/>
    <mergeCell ref="Q279:Q280"/>
    <mergeCell ref="P254:P255"/>
    <mergeCell ref="Q254:Q255"/>
    <mergeCell ref="P258:P265"/>
    <mergeCell ref="Q258:Q265"/>
    <mergeCell ref="P271:P272"/>
    <mergeCell ref="Q271:Q272"/>
    <mergeCell ref="P294:P296"/>
    <mergeCell ref="Q294:Q296"/>
    <mergeCell ref="P299:P300"/>
    <mergeCell ref="Q299:Q300"/>
    <mergeCell ref="P281:P282"/>
    <mergeCell ref="Q281:Q282"/>
    <mergeCell ref="P283:P284"/>
    <mergeCell ref="Q283:Q284"/>
    <mergeCell ref="P287:P289"/>
    <mergeCell ref="Q287:Q289"/>
  </mergeCells>
  <dataValidations count="12">
    <dataValidation type="date" showInputMessage="1" showErrorMessage="1" prompt="Ingrese dato de fecha DD/MM/AAAA_x000a_" sqref="L8:M11 L16:M17 L32:M33 L37:M40 L43:M44 L55:M58 L62:M63 L112:M113 L128:M129 L149:M156 L159:M164 L175:M189 L195:M195">
      <formula1>36161</formula1>
      <formula2>44561</formula2>
    </dataValidation>
    <dataValidation type="whole" allowBlank="1" showInputMessage="1" showErrorMessage="1" prompt="Ingrese un valor númerico" sqref="K8:K11 K16:K17 K32:K33 K37:K40 K43:K44 K55:K58 K62:K63 K112:K113 K128:K129 K149:K156 K159:K164 K173:K182 K185:K189 K195 K146">
      <formula1>1</formula1>
      <formula2>1000</formula2>
    </dataValidation>
    <dataValidation type="textLength" allowBlank="1" showInputMessage="1" showErrorMessage="1" prompt="Cualquier contenido, máximo 390 caracteres_x000a_" sqref="J8:J11 G8:H11 G16:H17 J16:J17 G32:H33 J32:J33 J37:J40 G37:H40 G43:H44 J43:J44 J55:J58 G55:H58 G62:H63 J62:J63 G112:H113 J112:J113 G128:H129 J128:J129 J149:J156 G149:H156 J159:J164 G159:H164 G178:H182 G176 J173:J182 G186:H189 G183:G185 J185:J189 G195:H195 J195 G146 J146">
      <formula1>1</formula1>
      <formula2>300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54:E255 D208:D289 D165:D202 D146:D15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56:E289 E165:E253 E146:E15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55:C156 C208:C289 C165:C202 C146:C152">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98 G203:H204 G206:H207 G208:G290 G148 G157:G158 G165:G166 G172 G190:G194 G197:G20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90:H194 H256:H289 J203:J207 H208:H253 H148 H157:H158 H165:H166 H170:H172 H197:H202">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98 M256:M290 M148 M157:M158 M165:M166 M172:M174 M190:M194 M146 M197:M253">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98 L256:L290 L148 L157:L158 L165:L166 L172:L174 L190:L194 L146 L197:L25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298 J208:J253 J256:J290 J148 J157:J158 J165:J166 J172 J190:J194 J198:J20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98 K148 K256:K290 K165:K166 K170:K172 K190:K194 K198:K253">
      <formula1>-9223372036854770000</formula1>
      <formula2>9223372036854770000</formula2>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topLeftCell="A110" workbookViewId="0">
      <selection activeCell="D112" sqref="D112"/>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 min="21" max="21" width="16" hidden="1" customWidth="1"/>
    <col min="22" max="22" width="26.28515625" hidden="1" customWidth="1"/>
    <col min="23" max="23" width="18.7109375" hidden="1" customWidth="1"/>
  </cols>
  <sheetData>
    <row r="1" spans="1:23" ht="28.5" customHeight="1" x14ac:dyDescent="0.25">
      <c r="A1" s="340" t="s">
        <v>1178</v>
      </c>
      <c r="B1" s="340"/>
      <c r="C1" s="340"/>
      <c r="D1" s="340"/>
      <c r="E1" s="340"/>
      <c r="F1" s="340"/>
      <c r="G1" s="340"/>
    </row>
    <row r="2" spans="1:23"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34"/>
      <c r="V2" s="34"/>
      <c r="W2" s="35" t="s">
        <v>1169</v>
      </c>
    </row>
    <row r="3" spans="1:23" s="61" customFormat="1" ht="146.25" x14ac:dyDescent="0.25">
      <c r="A3" s="47">
        <v>2015</v>
      </c>
      <c r="B3" s="48" t="s">
        <v>20</v>
      </c>
      <c r="C3" s="47">
        <v>1</v>
      </c>
      <c r="D3" s="49" t="s">
        <v>21</v>
      </c>
      <c r="E3" s="49" t="s">
        <v>22</v>
      </c>
      <c r="F3" s="48">
        <v>1</v>
      </c>
      <c r="G3" s="49" t="s">
        <v>23</v>
      </c>
      <c r="H3" s="49" t="s">
        <v>24</v>
      </c>
      <c r="I3" s="48" t="s">
        <v>25</v>
      </c>
      <c r="J3" s="48" t="s">
        <v>26</v>
      </c>
      <c r="K3" s="47">
        <v>1</v>
      </c>
      <c r="L3" s="62">
        <v>42767</v>
      </c>
      <c r="M3" s="62">
        <v>42826</v>
      </c>
      <c r="N3" s="47">
        <v>1</v>
      </c>
      <c r="O3" s="52">
        <f>+N3/K3</f>
        <v>1</v>
      </c>
      <c r="P3" s="52">
        <f>+O3</f>
        <v>1</v>
      </c>
      <c r="Q3" s="52" t="s">
        <v>27</v>
      </c>
      <c r="R3" s="49" t="s">
        <v>28</v>
      </c>
      <c r="S3" s="53" t="s">
        <v>29</v>
      </c>
      <c r="T3" s="49" t="s">
        <v>30</v>
      </c>
      <c r="U3" s="63"/>
      <c r="V3" s="36" t="s">
        <v>1174</v>
      </c>
      <c r="W3" s="64" t="s">
        <v>1170</v>
      </c>
    </row>
    <row r="4" spans="1:23" s="61" customFormat="1" ht="191.25" x14ac:dyDescent="0.25">
      <c r="A4" s="47">
        <v>2015</v>
      </c>
      <c r="B4" s="48" t="s">
        <v>20</v>
      </c>
      <c r="C4" s="47">
        <v>2</v>
      </c>
      <c r="D4" s="54" t="s">
        <v>31</v>
      </c>
      <c r="E4" s="54" t="s">
        <v>32</v>
      </c>
      <c r="F4" s="48">
        <v>1</v>
      </c>
      <c r="G4" s="54" t="s">
        <v>33</v>
      </c>
      <c r="H4" s="54" t="s">
        <v>34</v>
      </c>
      <c r="I4" s="48" t="s">
        <v>35</v>
      </c>
      <c r="J4" s="48" t="s">
        <v>36</v>
      </c>
      <c r="K4" s="47">
        <v>1</v>
      </c>
      <c r="L4" s="62">
        <v>42733</v>
      </c>
      <c r="M4" s="62">
        <v>42750</v>
      </c>
      <c r="N4" s="47">
        <v>1</v>
      </c>
      <c r="O4" s="52">
        <f t="shared" ref="O4:O67" si="0">+N4/K4</f>
        <v>1</v>
      </c>
      <c r="P4" s="52">
        <f>+O4</f>
        <v>1</v>
      </c>
      <c r="Q4" s="52" t="s">
        <v>27</v>
      </c>
      <c r="R4" s="65" t="s">
        <v>37</v>
      </c>
      <c r="S4" s="49" t="s">
        <v>38</v>
      </c>
      <c r="T4" s="49" t="s">
        <v>30</v>
      </c>
      <c r="U4" s="63"/>
      <c r="V4" s="36" t="s">
        <v>1174</v>
      </c>
      <c r="W4" s="64" t="s">
        <v>1170</v>
      </c>
    </row>
    <row r="5" spans="1:23" s="61" customFormat="1" ht="191.25" x14ac:dyDescent="0.25">
      <c r="A5" s="47">
        <v>2015</v>
      </c>
      <c r="B5" s="48" t="s">
        <v>20</v>
      </c>
      <c r="C5" s="47">
        <v>3</v>
      </c>
      <c r="D5" s="49" t="s">
        <v>39</v>
      </c>
      <c r="E5" s="49" t="s">
        <v>40</v>
      </c>
      <c r="F5" s="50" t="s">
        <v>41</v>
      </c>
      <c r="G5" s="49" t="s">
        <v>42</v>
      </c>
      <c r="H5" s="49" t="s">
        <v>43</v>
      </c>
      <c r="I5" s="48" t="s">
        <v>44</v>
      </c>
      <c r="J5" s="48" t="s">
        <v>45</v>
      </c>
      <c r="K5" s="47">
        <v>8</v>
      </c>
      <c r="L5" s="62">
        <v>42558</v>
      </c>
      <c r="M5" s="62">
        <v>42735</v>
      </c>
      <c r="N5" s="47">
        <v>8</v>
      </c>
      <c r="O5" s="52">
        <f t="shared" si="0"/>
        <v>1</v>
      </c>
      <c r="P5" s="331">
        <f>AVERAGE(O5:O7)</f>
        <v>1</v>
      </c>
      <c r="Q5" s="331" t="s">
        <v>27</v>
      </c>
      <c r="R5" s="66" t="s">
        <v>46</v>
      </c>
      <c r="S5" s="54" t="s">
        <v>47</v>
      </c>
      <c r="T5" s="49" t="s">
        <v>30</v>
      </c>
      <c r="U5" s="63"/>
      <c r="V5" s="36" t="s">
        <v>1174</v>
      </c>
      <c r="W5" s="64" t="s">
        <v>1170</v>
      </c>
    </row>
    <row r="6" spans="1:23" s="61" customFormat="1" ht="191.25" x14ac:dyDescent="0.25">
      <c r="A6" s="47">
        <v>2015</v>
      </c>
      <c r="B6" s="48" t="s">
        <v>20</v>
      </c>
      <c r="C6" s="47">
        <v>3</v>
      </c>
      <c r="D6" s="49" t="s">
        <v>39</v>
      </c>
      <c r="E6" s="49" t="s">
        <v>40</v>
      </c>
      <c r="F6" s="50" t="s">
        <v>48</v>
      </c>
      <c r="G6" s="49" t="s">
        <v>49</v>
      </c>
      <c r="H6" s="49" t="s">
        <v>50</v>
      </c>
      <c r="I6" s="48" t="s">
        <v>44</v>
      </c>
      <c r="J6" s="48" t="s">
        <v>36</v>
      </c>
      <c r="K6" s="47">
        <v>1</v>
      </c>
      <c r="L6" s="62">
        <v>42556</v>
      </c>
      <c r="M6" s="62">
        <v>42735</v>
      </c>
      <c r="N6" s="47">
        <v>1</v>
      </c>
      <c r="O6" s="52">
        <f t="shared" si="0"/>
        <v>1</v>
      </c>
      <c r="P6" s="331"/>
      <c r="Q6" s="331"/>
      <c r="R6" s="49" t="s">
        <v>51</v>
      </c>
      <c r="S6" s="54" t="s">
        <v>47</v>
      </c>
      <c r="T6" s="49" t="s">
        <v>30</v>
      </c>
      <c r="U6" s="63"/>
      <c r="V6" s="36" t="s">
        <v>1174</v>
      </c>
      <c r="W6" s="64" t="s">
        <v>1170</v>
      </c>
    </row>
    <row r="7" spans="1:23" s="61" customFormat="1" ht="191.25" x14ac:dyDescent="0.25">
      <c r="A7" s="47">
        <v>2015</v>
      </c>
      <c r="B7" s="48" t="s">
        <v>20</v>
      </c>
      <c r="C7" s="47">
        <v>3</v>
      </c>
      <c r="D7" s="49" t="s">
        <v>39</v>
      </c>
      <c r="E7" s="49" t="s">
        <v>40</v>
      </c>
      <c r="F7" s="50" t="s">
        <v>52</v>
      </c>
      <c r="G7" s="49" t="s">
        <v>53</v>
      </c>
      <c r="H7" s="49" t="s">
        <v>54</v>
      </c>
      <c r="I7" s="48" t="s">
        <v>44</v>
      </c>
      <c r="J7" s="48" t="s">
        <v>55</v>
      </c>
      <c r="K7" s="47">
        <v>2</v>
      </c>
      <c r="L7" s="62">
        <v>42644</v>
      </c>
      <c r="M7" s="62">
        <v>42916</v>
      </c>
      <c r="N7" s="47">
        <v>2</v>
      </c>
      <c r="O7" s="52">
        <f t="shared" si="0"/>
        <v>1</v>
      </c>
      <c r="P7" s="331"/>
      <c r="Q7" s="331"/>
      <c r="R7" s="49" t="s">
        <v>56</v>
      </c>
      <c r="S7" s="54" t="s">
        <v>47</v>
      </c>
      <c r="T7" s="49" t="s">
        <v>30</v>
      </c>
      <c r="U7" s="63"/>
      <c r="V7" s="36" t="s">
        <v>1174</v>
      </c>
      <c r="W7" s="64" t="s">
        <v>1170</v>
      </c>
    </row>
    <row r="8" spans="1:23" s="61" customFormat="1" ht="180" x14ac:dyDescent="0.25">
      <c r="A8" s="47">
        <v>2015</v>
      </c>
      <c r="B8" s="48" t="s">
        <v>20</v>
      </c>
      <c r="C8" s="47">
        <v>6</v>
      </c>
      <c r="D8" s="49" t="s">
        <v>73</v>
      </c>
      <c r="E8" s="49" t="s">
        <v>74</v>
      </c>
      <c r="F8" s="48">
        <v>1</v>
      </c>
      <c r="G8" s="49" t="s">
        <v>75</v>
      </c>
      <c r="H8" s="49" t="s">
        <v>76</v>
      </c>
      <c r="I8" s="48" t="s">
        <v>44</v>
      </c>
      <c r="J8" s="48" t="s">
        <v>77</v>
      </c>
      <c r="K8" s="47">
        <v>1</v>
      </c>
      <c r="L8" s="51">
        <v>42644</v>
      </c>
      <c r="M8" s="51">
        <v>42735</v>
      </c>
      <c r="N8" s="47">
        <v>1</v>
      </c>
      <c r="O8" s="52">
        <f t="shared" si="0"/>
        <v>1</v>
      </c>
      <c r="P8" s="52">
        <f>+O8</f>
        <v>1</v>
      </c>
      <c r="Q8" s="52" t="s">
        <v>27</v>
      </c>
      <c r="R8" s="66" t="s">
        <v>78</v>
      </c>
      <c r="S8" s="49" t="s">
        <v>79</v>
      </c>
      <c r="T8" s="49" t="s">
        <v>30</v>
      </c>
      <c r="U8" s="63"/>
      <c r="V8" s="36" t="s">
        <v>1174</v>
      </c>
      <c r="W8" s="64" t="s">
        <v>1170</v>
      </c>
    </row>
    <row r="9" spans="1:23" s="61" customFormat="1" ht="180" x14ac:dyDescent="0.25">
      <c r="A9" s="47">
        <v>2015</v>
      </c>
      <c r="B9" s="48" t="s">
        <v>20</v>
      </c>
      <c r="C9" s="47">
        <v>7</v>
      </c>
      <c r="D9" s="49" t="s">
        <v>80</v>
      </c>
      <c r="E9" s="49" t="s">
        <v>81</v>
      </c>
      <c r="F9" s="48">
        <v>1</v>
      </c>
      <c r="G9" s="49" t="s">
        <v>49</v>
      </c>
      <c r="H9" s="49" t="s">
        <v>82</v>
      </c>
      <c r="I9" s="48" t="s">
        <v>44</v>
      </c>
      <c r="J9" s="48" t="s">
        <v>36</v>
      </c>
      <c r="K9" s="47">
        <v>1</v>
      </c>
      <c r="L9" s="51">
        <v>42556</v>
      </c>
      <c r="M9" s="51">
        <v>42735</v>
      </c>
      <c r="N9" s="47">
        <v>1</v>
      </c>
      <c r="O9" s="52">
        <f t="shared" si="0"/>
        <v>1</v>
      </c>
      <c r="P9" s="52">
        <f>+O9</f>
        <v>1</v>
      </c>
      <c r="Q9" s="52" t="s">
        <v>27</v>
      </c>
      <c r="R9" s="49" t="s">
        <v>83</v>
      </c>
      <c r="S9" s="49" t="s">
        <v>1043</v>
      </c>
      <c r="T9" s="49" t="s">
        <v>30</v>
      </c>
      <c r="U9" s="63"/>
      <c r="V9" s="36" t="s">
        <v>1174</v>
      </c>
      <c r="W9" s="64" t="s">
        <v>1170</v>
      </c>
    </row>
    <row r="10" spans="1:23" s="61" customFormat="1" ht="191.25" x14ac:dyDescent="0.25">
      <c r="A10" s="47">
        <v>2015</v>
      </c>
      <c r="B10" s="48" t="s">
        <v>20</v>
      </c>
      <c r="C10" s="47">
        <v>8</v>
      </c>
      <c r="D10" s="49" t="s">
        <v>84</v>
      </c>
      <c r="E10" s="49" t="s">
        <v>85</v>
      </c>
      <c r="F10" s="50" t="s">
        <v>59</v>
      </c>
      <c r="G10" s="49" t="s">
        <v>86</v>
      </c>
      <c r="H10" s="49" t="s">
        <v>87</v>
      </c>
      <c r="I10" s="48" t="s">
        <v>44</v>
      </c>
      <c r="J10" s="48" t="s">
        <v>45</v>
      </c>
      <c r="K10" s="47">
        <v>8</v>
      </c>
      <c r="L10" s="51">
        <v>42558</v>
      </c>
      <c r="M10" s="51">
        <v>42735</v>
      </c>
      <c r="N10" s="47">
        <v>8</v>
      </c>
      <c r="O10" s="52">
        <f t="shared" si="0"/>
        <v>1</v>
      </c>
      <c r="P10" s="331">
        <f>AVERAGE(O10:O11)</f>
        <v>1</v>
      </c>
      <c r="Q10" s="331" t="s">
        <v>27</v>
      </c>
      <c r="R10" s="49" t="s">
        <v>88</v>
      </c>
      <c r="S10" s="54" t="s">
        <v>47</v>
      </c>
      <c r="T10" s="49" t="s">
        <v>30</v>
      </c>
      <c r="U10" s="63"/>
      <c r="V10" s="36" t="s">
        <v>1174</v>
      </c>
      <c r="W10" s="64" t="s">
        <v>1170</v>
      </c>
    </row>
    <row r="11" spans="1:23" s="61" customFormat="1" ht="191.25" x14ac:dyDescent="0.25">
      <c r="A11" s="47">
        <v>2015</v>
      </c>
      <c r="B11" s="48" t="s">
        <v>20</v>
      </c>
      <c r="C11" s="47">
        <v>8</v>
      </c>
      <c r="D11" s="49" t="s">
        <v>84</v>
      </c>
      <c r="E11" s="49" t="s">
        <v>85</v>
      </c>
      <c r="F11" s="50" t="s">
        <v>68</v>
      </c>
      <c r="G11" s="49" t="s">
        <v>89</v>
      </c>
      <c r="H11" s="49" t="s">
        <v>90</v>
      </c>
      <c r="I11" s="48" t="s">
        <v>44</v>
      </c>
      <c r="J11" s="48" t="s">
        <v>55</v>
      </c>
      <c r="K11" s="47">
        <v>2</v>
      </c>
      <c r="L11" s="51">
        <v>42644</v>
      </c>
      <c r="M11" s="51">
        <v>42916</v>
      </c>
      <c r="N11" s="47">
        <v>2</v>
      </c>
      <c r="O11" s="52">
        <f t="shared" si="0"/>
        <v>1</v>
      </c>
      <c r="P11" s="331"/>
      <c r="Q11" s="331"/>
      <c r="R11" s="49" t="s">
        <v>91</v>
      </c>
      <c r="S11" s="54" t="s">
        <v>47</v>
      </c>
      <c r="T11" s="49" t="s">
        <v>30</v>
      </c>
      <c r="U11" s="63"/>
      <c r="V11" s="36" t="s">
        <v>1174</v>
      </c>
      <c r="W11" s="64" t="s">
        <v>1170</v>
      </c>
    </row>
    <row r="12" spans="1:23" s="61" customFormat="1" ht="191.25" x14ac:dyDescent="0.25">
      <c r="A12" s="47">
        <v>2015</v>
      </c>
      <c r="B12" s="48" t="s">
        <v>20</v>
      </c>
      <c r="C12" s="47">
        <v>10</v>
      </c>
      <c r="D12" s="49" t="s">
        <v>94</v>
      </c>
      <c r="E12" s="49" t="s">
        <v>95</v>
      </c>
      <c r="F12" s="50" t="s">
        <v>59</v>
      </c>
      <c r="G12" s="49" t="s">
        <v>86</v>
      </c>
      <c r="H12" s="49" t="s">
        <v>87</v>
      </c>
      <c r="I12" s="48" t="s">
        <v>44</v>
      </c>
      <c r="J12" s="48" t="s">
        <v>45</v>
      </c>
      <c r="K12" s="47">
        <v>8</v>
      </c>
      <c r="L12" s="51">
        <v>42558</v>
      </c>
      <c r="M12" s="51">
        <v>42735</v>
      </c>
      <c r="N12" s="47">
        <v>8</v>
      </c>
      <c r="O12" s="52">
        <f t="shared" si="0"/>
        <v>1</v>
      </c>
      <c r="P12" s="331">
        <f>AVERAGE(O12:O13)</f>
        <v>1</v>
      </c>
      <c r="Q12" s="331" t="s">
        <v>27</v>
      </c>
      <c r="R12" s="49" t="s">
        <v>88</v>
      </c>
      <c r="S12" s="49" t="s">
        <v>47</v>
      </c>
      <c r="T12" s="49" t="s">
        <v>30</v>
      </c>
      <c r="U12" s="63"/>
      <c r="V12" s="36" t="s">
        <v>1174</v>
      </c>
      <c r="W12" s="64" t="s">
        <v>1170</v>
      </c>
    </row>
    <row r="13" spans="1:23" s="61" customFormat="1" ht="191.25" x14ac:dyDescent="0.25">
      <c r="A13" s="47">
        <v>2015</v>
      </c>
      <c r="B13" s="48" t="s">
        <v>20</v>
      </c>
      <c r="C13" s="47">
        <v>10</v>
      </c>
      <c r="D13" s="49" t="s">
        <v>94</v>
      </c>
      <c r="E13" s="49" t="s">
        <v>95</v>
      </c>
      <c r="F13" s="50" t="s">
        <v>68</v>
      </c>
      <c r="G13" s="49" t="s">
        <v>89</v>
      </c>
      <c r="H13" s="49" t="s">
        <v>90</v>
      </c>
      <c r="I13" s="48" t="s">
        <v>44</v>
      </c>
      <c r="J13" s="48" t="s">
        <v>55</v>
      </c>
      <c r="K13" s="47">
        <v>2</v>
      </c>
      <c r="L13" s="51">
        <v>42644</v>
      </c>
      <c r="M13" s="51">
        <v>42916</v>
      </c>
      <c r="N13" s="47">
        <v>2</v>
      </c>
      <c r="O13" s="52">
        <f t="shared" si="0"/>
        <v>1</v>
      </c>
      <c r="P13" s="331"/>
      <c r="Q13" s="331"/>
      <c r="R13" s="49" t="s">
        <v>91</v>
      </c>
      <c r="S13" s="49" t="s">
        <v>47</v>
      </c>
      <c r="T13" s="49" t="s">
        <v>30</v>
      </c>
      <c r="U13" s="63"/>
      <c r="V13" s="36" t="s">
        <v>1174</v>
      </c>
      <c r="W13" s="64" t="s">
        <v>1170</v>
      </c>
    </row>
    <row r="14" spans="1:23" s="61" customFormat="1" ht="191.25" x14ac:dyDescent="0.25">
      <c r="A14" s="47">
        <v>2015</v>
      </c>
      <c r="B14" s="48" t="s">
        <v>20</v>
      </c>
      <c r="C14" s="47">
        <v>11</v>
      </c>
      <c r="D14" s="49" t="s">
        <v>96</v>
      </c>
      <c r="E14" s="49" t="s">
        <v>97</v>
      </c>
      <c r="F14" s="50" t="s">
        <v>59</v>
      </c>
      <c r="G14" s="49" t="s">
        <v>86</v>
      </c>
      <c r="H14" s="49" t="s">
        <v>87</v>
      </c>
      <c r="I14" s="48" t="s">
        <v>44</v>
      </c>
      <c r="J14" s="48" t="s">
        <v>45</v>
      </c>
      <c r="K14" s="47">
        <v>8</v>
      </c>
      <c r="L14" s="51">
        <v>42558</v>
      </c>
      <c r="M14" s="51">
        <v>42735</v>
      </c>
      <c r="N14" s="47">
        <v>8</v>
      </c>
      <c r="O14" s="52">
        <f t="shared" si="0"/>
        <v>1</v>
      </c>
      <c r="P14" s="331">
        <f>AVERAGE(O14:O15)</f>
        <v>1</v>
      </c>
      <c r="Q14" s="331" t="s">
        <v>27</v>
      </c>
      <c r="R14" s="49" t="s">
        <v>88</v>
      </c>
      <c r="S14" s="49" t="s">
        <v>47</v>
      </c>
      <c r="T14" s="49" t="s">
        <v>30</v>
      </c>
      <c r="U14" s="63"/>
      <c r="V14" s="36" t="s">
        <v>1174</v>
      </c>
      <c r="W14" s="64" t="s">
        <v>1170</v>
      </c>
    </row>
    <row r="15" spans="1:23" s="61" customFormat="1" ht="191.25" x14ac:dyDescent="0.25">
      <c r="A15" s="47">
        <v>2015</v>
      </c>
      <c r="B15" s="48" t="s">
        <v>20</v>
      </c>
      <c r="C15" s="47">
        <v>11</v>
      </c>
      <c r="D15" s="49" t="s">
        <v>96</v>
      </c>
      <c r="E15" s="49" t="s">
        <v>97</v>
      </c>
      <c r="F15" s="50" t="s">
        <v>68</v>
      </c>
      <c r="G15" s="49" t="s">
        <v>89</v>
      </c>
      <c r="H15" s="49" t="s">
        <v>90</v>
      </c>
      <c r="I15" s="48" t="s">
        <v>44</v>
      </c>
      <c r="J15" s="48" t="s">
        <v>55</v>
      </c>
      <c r="K15" s="47">
        <v>2</v>
      </c>
      <c r="L15" s="51">
        <v>42644</v>
      </c>
      <c r="M15" s="51">
        <v>42916</v>
      </c>
      <c r="N15" s="47">
        <v>2</v>
      </c>
      <c r="O15" s="52">
        <f t="shared" si="0"/>
        <v>1</v>
      </c>
      <c r="P15" s="331"/>
      <c r="Q15" s="331"/>
      <c r="R15" s="49" t="s">
        <v>91</v>
      </c>
      <c r="S15" s="49" t="s">
        <v>47</v>
      </c>
      <c r="T15" s="49" t="s">
        <v>30</v>
      </c>
      <c r="U15" s="63"/>
      <c r="V15" s="36" t="s">
        <v>1174</v>
      </c>
      <c r="W15" s="64" t="s">
        <v>1170</v>
      </c>
    </row>
    <row r="16" spans="1:23" s="61" customFormat="1" ht="191.25" x14ac:dyDescent="0.25">
      <c r="A16" s="47">
        <v>2015</v>
      </c>
      <c r="B16" s="48" t="s">
        <v>20</v>
      </c>
      <c r="C16" s="47">
        <v>12</v>
      </c>
      <c r="D16" s="49" t="s">
        <v>98</v>
      </c>
      <c r="E16" s="49" t="s">
        <v>99</v>
      </c>
      <c r="F16" s="50" t="s">
        <v>59</v>
      </c>
      <c r="G16" s="49" t="s">
        <v>86</v>
      </c>
      <c r="H16" s="49" t="s">
        <v>87</v>
      </c>
      <c r="I16" s="48" t="s">
        <v>44</v>
      </c>
      <c r="J16" s="48" t="s">
        <v>45</v>
      </c>
      <c r="K16" s="47">
        <v>8</v>
      </c>
      <c r="L16" s="51">
        <v>42558</v>
      </c>
      <c r="M16" s="51">
        <v>42735</v>
      </c>
      <c r="N16" s="47">
        <v>8</v>
      </c>
      <c r="O16" s="52">
        <f t="shared" si="0"/>
        <v>1</v>
      </c>
      <c r="P16" s="331">
        <f>AVERAGE(O16:O17)</f>
        <v>1</v>
      </c>
      <c r="Q16" s="331" t="s">
        <v>27</v>
      </c>
      <c r="R16" s="49" t="s">
        <v>88</v>
      </c>
      <c r="S16" s="49" t="s">
        <v>47</v>
      </c>
      <c r="T16" s="49" t="s">
        <v>30</v>
      </c>
      <c r="U16" s="63"/>
      <c r="V16" s="36" t="s">
        <v>1174</v>
      </c>
      <c r="W16" s="64" t="s">
        <v>1170</v>
      </c>
    </row>
    <row r="17" spans="1:23" s="61" customFormat="1" ht="191.25" x14ac:dyDescent="0.25">
      <c r="A17" s="47">
        <v>2015</v>
      </c>
      <c r="B17" s="48" t="s">
        <v>20</v>
      </c>
      <c r="C17" s="47">
        <v>12</v>
      </c>
      <c r="D17" s="49" t="s">
        <v>98</v>
      </c>
      <c r="E17" s="49" t="s">
        <v>99</v>
      </c>
      <c r="F17" s="50" t="s">
        <v>68</v>
      </c>
      <c r="G17" s="49" t="s">
        <v>89</v>
      </c>
      <c r="H17" s="49" t="s">
        <v>90</v>
      </c>
      <c r="I17" s="48" t="s">
        <v>44</v>
      </c>
      <c r="J17" s="48" t="s">
        <v>55</v>
      </c>
      <c r="K17" s="47">
        <v>2</v>
      </c>
      <c r="L17" s="51">
        <v>42644</v>
      </c>
      <c r="M17" s="51">
        <v>42916</v>
      </c>
      <c r="N17" s="47">
        <v>2</v>
      </c>
      <c r="O17" s="52">
        <f t="shared" si="0"/>
        <v>1</v>
      </c>
      <c r="P17" s="331"/>
      <c r="Q17" s="331"/>
      <c r="R17" s="49" t="s">
        <v>91</v>
      </c>
      <c r="S17" s="49" t="s">
        <v>47</v>
      </c>
      <c r="T17" s="49" t="s">
        <v>30</v>
      </c>
      <c r="U17" s="63"/>
      <c r="V17" s="36" t="s">
        <v>1174</v>
      </c>
      <c r="W17" s="64" t="s">
        <v>1170</v>
      </c>
    </row>
    <row r="18" spans="1:23" s="61" customFormat="1" ht="191.25" x14ac:dyDescent="0.25">
      <c r="A18" s="47">
        <v>2015</v>
      </c>
      <c r="B18" s="48" t="s">
        <v>20</v>
      </c>
      <c r="C18" s="47">
        <v>13</v>
      </c>
      <c r="D18" s="49" t="s">
        <v>100</v>
      </c>
      <c r="E18" s="49" t="s">
        <v>101</v>
      </c>
      <c r="F18" s="50" t="s">
        <v>59</v>
      </c>
      <c r="G18" s="49" t="s">
        <v>86</v>
      </c>
      <c r="H18" s="49" t="s">
        <v>87</v>
      </c>
      <c r="I18" s="48" t="s">
        <v>44</v>
      </c>
      <c r="J18" s="48" t="s">
        <v>45</v>
      </c>
      <c r="K18" s="47">
        <v>8</v>
      </c>
      <c r="L18" s="51">
        <v>42558</v>
      </c>
      <c r="M18" s="51">
        <v>42735</v>
      </c>
      <c r="N18" s="47">
        <v>8</v>
      </c>
      <c r="O18" s="52">
        <f t="shared" si="0"/>
        <v>1</v>
      </c>
      <c r="P18" s="331">
        <f>AVERAGE(O18:O19)</f>
        <v>1</v>
      </c>
      <c r="Q18" s="331" t="s">
        <v>27</v>
      </c>
      <c r="R18" s="49" t="s">
        <v>88</v>
      </c>
      <c r="S18" s="49" t="s">
        <v>47</v>
      </c>
      <c r="T18" s="49" t="s">
        <v>30</v>
      </c>
      <c r="U18" s="63"/>
      <c r="V18" s="36" t="s">
        <v>1174</v>
      </c>
      <c r="W18" s="64" t="s">
        <v>1170</v>
      </c>
    </row>
    <row r="19" spans="1:23" s="61" customFormat="1" ht="191.25" x14ac:dyDescent="0.25">
      <c r="A19" s="47">
        <v>2015</v>
      </c>
      <c r="B19" s="48" t="s">
        <v>20</v>
      </c>
      <c r="C19" s="47">
        <v>13</v>
      </c>
      <c r="D19" s="49" t="s">
        <v>100</v>
      </c>
      <c r="E19" s="49" t="s">
        <v>101</v>
      </c>
      <c r="F19" s="50" t="s">
        <v>68</v>
      </c>
      <c r="G19" s="49" t="s">
        <v>89</v>
      </c>
      <c r="H19" s="49" t="s">
        <v>90</v>
      </c>
      <c r="I19" s="48" t="s">
        <v>44</v>
      </c>
      <c r="J19" s="48" t="s">
        <v>55</v>
      </c>
      <c r="K19" s="47">
        <v>2</v>
      </c>
      <c r="L19" s="51">
        <v>42644</v>
      </c>
      <c r="M19" s="51">
        <v>42916</v>
      </c>
      <c r="N19" s="47">
        <v>2</v>
      </c>
      <c r="O19" s="52">
        <f t="shared" si="0"/>
        <v>1</v>
      </c>
      <c r="P19" s="331"/>
      <c r="Q19" s="331"/>
      <c r="R19" s="49" t="s">
        <v>91</v>
      </c>
      <c r="S19" s="49" t="s">
        <v>47</v>
      </c>
      <c r="T19" s="49" t="s">
        <v>30</v>
      </c>
      <c r="U19" s="63"/>
      <c r="V19" s="36" t="s">
        <v>1174</v>
      </c>
      <c r="W19" s="64" t="s">
        <v>1170</v>
      </c>
    </row>
    <row r="20" spans="1:23" s="61" customFormat="1" ht="191.25" x14ac:dyDescent="0.25">
      <c r="A20" s="47">
        <v>2015</v>
      </c>
      <c r="B20" s="48" t="s">
        <v>20</v>
      </c>
      <c r="C20" s="47">
        <v>14</v>
      </c>
      <c r="D20" s="49" t="s">
        <v>102</v>
      </c>
      <c r="E20" s="49" t="s">
        <v>103</v>
      </c>
      <c r="F20" s="50" t="s">
        <v>59</v>
      </c>
      <c r="G20" s="49" t="s">
        <v>86</v>
      </c>
      <c r="H20" s="49" t="s">
        <v>87</v>
      </c>
      <c r="I20" s="48" t="s">
        <v>44</v>
      </c>
      <c r="J20" s="48" t="s">
        <v>45</v>
      </c>
      <c r="K20" s="47">
        <v>8</v>
      </c>
      <c r="L20" s="51">
        <v>42558</v>
      </c>
      <c r="M20" s="51">
        <v>42735</v>
      </c>
      <c r="N20" s="47">
        <v>8</v>
      </c>
      <c r="O20" s="52">
        <f t="shared" si="0"/>
        <v>1</v>
      </c>
      <c r="P20" s="331">
        <f>AVERAGE(O20:O21)</f>
        <v>1</v>
      </c>
      <c r="Q20" s="331" t="s">
        <v>27</v>
      </c>
      <c r="R20" s="49" t="s">
        <v>88</v>
      </c>
      <c r="S20" s="49" t="s">
        <v>47</v>
      </c>
      <c r="T20" s="49" t="s">
        <v>30</v>
      </c>
      <c r="U20" s="63"/>
      <c r="V20" s="36" t="s">
        <v>1174</v>
      </c>
      <c r="W20" s="64" t="s">
        <v>1170</v>
      </c>
    </row>
    <row r="21" spans="1:23" s="61" customFormat="1" ht="191.25" x14ac:dyDescent="0.25">
      <c r="A21" s="47">
        <v>2015</v>
      </c>
      <c r="B21" s="48" t="s">
        <v>20</v>
      </c>
      <c r="C21" s="47">
        <v>14</v>
      </c>
      <c r="D21" s="49" t="s">
        <v>102</v>
      </c>
      <c r="E21" s="49" t="s">
        <v>103</v>
      </c>
      <c r="F21" s="50" t="s">
        <v>68</v>
      </c>
      <c r="G21" s="49" t="s">
        <v>89</v>
      </c>
      <c r="H21" s="49" t="s">
        <v>90</v>
      </c>
      <c r="I21" s="48" t="s">
        <v>44</v>
      </c>
      <c r="J21" s="48" t="s">
        <v>55</v>
      </c>
      <c r="K21" s="47">
        <v>2</v>
      </c>
      <c r="L21" s="51">
        <v>42644</v>
      </c>
      <c r="M21" s="51">
        <v>42916</v>
      </c>
      <c r="N21" s="47">
        <v>2</v>
      </c>
      <c r="O21" s="52">
        <f t="shared" si="0"/>
        <v>1</v>
      </c>
      <c r="P21" s="331"/>
      <c r="Q21" s="331"/>
      <c r="R21" s="49" t="s">
        <v>91</v>
      </c>
      <c r="S21" s="49" t="s">
        <v>47</v>
      </c>
      <c r="T21" s="49" t="s">
        <v>30</v>
      </c>
      <c r="U21" s="63"/>
      <c r="V21" s="36" t="s">
        <v>1174</v>
      </c>
      <c r="W21" s="64" t="s">
        <v>1170</v>
      </c>
    </row>
    <row r="22" spans="1:23" s="61" customFormat="1" ht="191.25" x14ac:dyDescent="0.25">
      <c r="A22" s="47">
        <v>2015</v>
      </c>
      <c r="B22" s="48" t="s">
        <v>20</v>
      </c>
      <c r="C22" s="47">
        <v>15</v>
      </c>
      <c r="D22" s="49" t="s">
        <v>104</v>
      </c>
      <c r="E22" s="49" t="s">
        <v>105</v>
      </c>
      <c r="F22" s="50" t="s">
        <v>59</v>
      </c>
      <c r="G22" s="49" t="s">
        <v>86</v>
      </c>
      <c r="H22" s="49" t="s">
        <v>87</v>
      </c>
      <c r="I22" s="48" t="s">
        <v>44</v>
      </c>
      <c r="J22" s="48" t="s">
        <v>45</v>
      </c>
      <c r="K22" s="47">
        <v>8</v>
      </c>
      <c r="L22" s="51">
        <v>42558</v>
      </c>
      <c r="M22" s="51">
        <v>42735</v>
      </c>
      <c r="N22" s="47">
        <v>8</v>
      </c>
      <c r="O22" s="52">
        <f t="shared" si="0"/>
        <v>1</v>
      </c>
      <c r="P22" s="331">
        <f>AVERAGE(O22:O23)</f>
        <v>1</v>
      </c>
      <c r="Q22" s="331" t="s">
        <v>27</v>
      </c>
      <c r="R22" s="49" t="s">
        <v>88</v>
      </c>
      <c r="S22" s="49" t="s">
        <v>47</v>
      </c>
      <c r="T22" s="49" t="s">
        <v>30</v>
      </c>
      <c r="U22" s="63"/>
      <c r="V22" s="36" t="s">
        <v>1174</v>
      </c>
      <c r="W22" s="64" t="s">
        <v>1170</v>
      </c>
    </row>
    <row r="23" spans="1:23" s="61" customFormat="1" ht="191.25" x14ac:dyDescent="0.25">
      <c r="A23" s="47">
        <v>2015</v>
      </c>
      <c r="B23" s="48" t="s">
        <v>20</v>
      </c>
      <c r="C23" s="47">
        <v>15</v>
      </c>
      <c r="D23" s="49" t="s">
        <v>104</v>
      </c>
      <c r="E23" s="49" t="s">
        <v>105</v>
      </c>
      <c r="F23" s="50" t="s">
        <v>68</v>
      </c>
      <c r="G23" s="49" t="s">
        <v>89</v>
      </c>
      <c r="H23" s="49" t="s">
        <v>90</v>
      </c>
      <c r="I23" s="48" t="s">
        <v>44</v>
      </c>
      <c r="J23" s="48" t="s">
        <v>55</v>
      </c>
      <c r="K23" s="47">
        <v>2</v>
      </c>
      <c r="L23" s="51">
        <v>42644</v>
      </c>
      <c r="M23" s="51">
        <v>42916</v>
      </c>
      <c r="N23" s="47">
        <v>2</v>
      </c>
      <c r="O23" s="52">
        <f t="shared" si="0"/>
        <v>1</v>
      </c>
      <c r="P23" s="331"/>
      <c r="Q23" s="331"/>
      <c r="R23" s="49" t="s">
        <v>91</v>
      </c>
      <c r="S23" s="49" t="s">
        <v>47</v>
      </c>
      <c r="T23" s="49" t="s">
        <v>30</v>
      </c>
      <c r="U23" s="63"/>
      <c r="V23" s="36" t="s">
        <v>1174</v>
      </c>
      <c r="W23" s="64" t="s">
        <v>1170</v>
      </c>
    </row>
    <row r="24" spans="1:23" s="61" customFormat="1" ht="191.25" x14ac:dyDescent="0.25">
      <c r="A24" s="47">
        <v>2015</v>
      </c>
      <c r="B24" s="48" t="s">
        <v>20</v>
      </c>
      <c r="C24" s="47">
        <v>16</v>
      </c>
      <c r="D24" s="49" t="s">
        <v>106</v>
      </c>
      <c r="E24" s="49" t="s">
        <v>107</v>
      </c>
      <c r="F24" s="50" t="s">
        <v>59</v>
      </c>
      <c r="G24" s="49" t="s">
        <v>86</v>
      </c>
      <c r="H24" s="49" t="s">
        <v>87</v>
      </c>
      <c r="I24" s="48" t="s">
        <v>44</v>
      </c>
      <c r="J24" s="48" t="s">
        <v>45</v>
      </c>
      <c r="K24" s="47">
        <v>8</v>
      </c>
      <c r="L24" s="51">
        <v>42558</v>
      </c>
      <c r="M24" s="51">
        <v>42735</v>
      </c>
      <c r="N24" s="47">
        <v>8</v>
      </c>
      <c r="O24" s="52">
        <f t="shared" si="0"/>
        <v>1</v>
      </c>
      <c r="P24" s="331">
        <f>AVERAGE(O24:O25)</f>
        <v>1</v>
      </c>
      <c r="Q24" s="331" t="s">
        <v>27</v>
      </c>
      <c r="R24" s="49" t="s">
        <v>88</v>
      </c>
      <c r="S24" s="49" t="s">
        <v>47</v>
      </c>
      <c r="T24" s="49" t="s">
        <v>30</v>
      </c>
      <c r="U24" s="63"/>
      <c r="V24" s="36" t="s">
        <v>1174</v>
      </c>
      <c r="W24" s="64" t="s">
        <v>1170</v>
      </c>
    </row>
    <row r="25" spans="1:23" s="61" customFormat="1" ht="191.25" x14ac:dyDescent="0.25">
      <c r="A25" s="47">
        <v>2015</v>
      </c>
      <c r="B25" s="48" t="s">
        <v>20</v>
      </c>
      <c r="C25" s="47">
        <v>16</v>
      </c>
      <c r="D25" s="49" t="s">
        <v>106</v>
      </c>
      <c r="E25" s="49" t="s">
        <v>107</v>
      </c>
      <c r="F25" s="50" t="s">
        <v>68</v>
      </c>
      <c r="G25" s="49" t="s">
        <v>89</v>
      </c>
      <c r="H25" s="49" t="s">
        <v>90</v>
      </c>
      <c r="I25" s="48" t="s">
        <v>44</v>
      </c>
      <c r="J25" s="48" t="s">
        <v>55</v>
      </c>
      <c r="K25" s="47">
        <v>2</v>
      </c>
      <c r="L25" s="51">
        <v>42644</v>
      </c>
      <c r="M25" s="51">
        <v>42916</v>
      </c>
      <c r="N25" s="47">
        <v>2</v>
      </c>
      <c r="O25" s="52">
        <f t="shared" si="0"/>
        <v>1</v>
      </c>
      <c r="P25" s="331"/>
      <c r="Q25" s="331"/>
      <c r="R25" s="49" t="s">
        <v>91</v>
      </c>
      <c r="S25" s="49" t="s">
        <v>47</v>
      </c>
      <c r="T25" s="49" t="s">
        <v>30</v>
      </c>
      <c r="U25" s="63"/>
      <c r="V25" s="36" t="s">
        <v>1174</v>
      </c>
      <c r="W25" s="64" t="s">
        <v>1170</v>
      </c>
    </row>
    <row r="26" spans="1:23" s="61" customFormat="1" ht="191.25" x14ac:dyDescent="0.25">
      <c r="A26" s="47">
        <v>2015</v>
      </c>
      <c r="B26" s="48" t="s">
        <v>20</v>
      </c>
      <c r="C26" s="47">
        <v>18</v>
      </c>
      <c r="D26" s="49" t="s">
        <v>110</v>
      </c>
      <c r="E26" s="49" t="s">
        <v>111</v>
      </c>
      <c r="F26" s="50" t="s">
        <v>59</v>
      </c>
      <c r="G26" s="49" t="s">
        <v>86</v>
      </c>
      <c r="H26" s="49" t="s">
        <v>87</v>
      </c>
      <c r="I26" s="48" t="s">
        <v>44</v>
      </c>
      <c r="J26" s="48" t="s">
        <v>45</v>
      </c>
      <c r="K26" s="47">
        <v>8</v>
      </c>
      <c r="L26" s="51">
        <v>42558</v>
      </c>
      <c r="M26" s="51">
        <v>42735</v>
      </c>
      <c r="N26" s="47">
        <v>8</v>
      </c>
      <c r="O26" s="52">
        <f t="shared" si="0"/>
        <v>1</v>
      </c>
      <c r="P26" s="331">
        <f>AVERAGE(O26:O27)</f>
        <v>1</v>
      </c>
      <c r="Q26" s="331" t="s">
        <v>27</v>
      </c>
      <c r="R26" s="49" t="s">
        <v>88</v>
      </c>
      <c r="S26" s="49" t="s">
        <v>47</v>
      </c>
      <c r="T26" s="49" t="s">
        <v>30</v>
      </c>
      <c r="U26" s="63"/>
      <c r="V26" s="36" t="s">
        <v>1174</v>
      </c>
      <c r="W26" s="64" t="s">
        <v>1170</v>
      </c>
    </row>
    <row r="27" spans="1:23" s="61" customFormat="1" ht="191.25" x14ac:dyDescent="0.25">
      <c r="A27" s="47">
        <v>2015</v>
      </c>
      <c r="B27" s="48" t="s">
        <v>20</v>
      </c>
      <c r="C27" s="47">
        <v>18</v>
      </c>
      <c r="D27" s="49" t="s">
        <v>110</v>
      </c>
      <c r="E27" s="49" t="s">
        <v>111</v>
      </c>
      <c r="F27" s="50" t="s">
        <v>68</v>
      </c>
      <c r="G27" s="49" t="s">
        <v>89</v>
      </c>
      <c r="H27" s="49" t="s">
        <v>90</v>
      </c>
      <c r="I27" s="48" t="s">
        <v>44</v>
      </c>
      <c r="J27" s="48" t="s">
        <v>55</v>
      </c>
      <c r="K27" s="47">
        <v>2</v>
      </c>
      <c r="L27" s="51">
        <v>42644</v>
      </c>
      <c r="M27" s="51">
        <v>42916</v>
      </c>
      <c r="N27" s="47">
        <v>2</v>
      </c>
      <c r="O27" s="52">
        <f t="shared" si="0"/>
        <v>1</v>
      </c>
      <c r="P27" s="331"/>
      <c r="Q27" s="331"/>
      <c r="R27" s="49" t="s">
        <v>91</v>
      </c>
      <c r="S27" s="49" t="s">
        <v>47</v>
      </c>
      <c r="T27" s="49" t="s">
        <v>30</v>
      </c>
      <c r="U27" s="63"/>
      <c r="V27" s="36" t="s">
        <v>1174</v>
      </c>
      <c r="W27" s="64" t="s">
        <v>1170</v>
      </c>
    </row>
    <row r="28" spans="1:23" s="61" customFormat="1" ht="180" x14ac:dyDescent="0.25">
      <c r="A28" s="47">
        <v>2015</v>
      </c>
      <c r="B28" s="48" t="s">
        <v>20</v>
      </c>
      <c r="C28" s="47">
        <v>19</v>
      </c>
      <c r="D28" s="49" t="s">
        <v>112</v>
      </c>
      <c r="E28" s="49" t="s">
        <v>113</v>
      </c>
      <c r="F28" s="48">
        <v>1</v>
      </c>
      <c r="G28" s="49" t="s">
        <v>53</v>
      </c>
      <c r="H28" s="49" t="s">
        <v>114</v>
      </c>
      <c r="I28" s="48" t="s">
        <v>44</v>
      </c>
      <c r="J28" s="48" t="s">
        <v>55</v>
      </c>
      <c r="K28" s="47">
        <v>2</v>
      </c>
      <c r="L28" s="51">
        <v>42644</v>
      </c>
      <c r="M28" s="51">
        <v>42916</v>
      </c>
      <c r="N28" s="47">
        <v>2</v>
      </c>
      <c r="O28" s="52">
        <f t="shared" si="0"/>
        <v>1</v>
      </c>
      <c r="P28" s="52">
        <f>+O28</f>
        <v>1</v>
      </c>
      <c r="Q28" s="52" t="s">
        <v>27</v>
      </c>
      <c r="R28" s="49" t="s">
        <v>115</v>
      </c>
      <c r="S28" s="49" t="s">
        <v>116</v>
      </c>
      <c r="T28" s="49" t="s">
        <v>30</v>
      </c>
      <c r="U28" s="63"/>
      <c r="V28" s="36" t="s">
        <v>1174</v>
      </c>
      <c r="W28" s="64" t="s">
        <v>1170</v>
      </c>
    </row>
    <row r="29" spans="1:23" s="61" customFormat="1" ht="180" x14ac:dyDescent="0.25">
      <c r="A29" s="47">
        <v>2015</v>
      </c>
      <c r="B29" s="48" t="s">
        <v>20</v>
      </c>
      <c r="C29" s="47">
        <v>22</v>
      </c>
      <c r="D29" s="49" t="s">
        <v>121</v>
      </c>
      <c r="E29" s="49" t="s">
        <v>122</v>
      </c>
      <c r="F29" s="48">
        <v>1</v>
      </c>
      <c r="G29" s="49" t="s">
        <v>123</v>
      </c>
      <c r="H29" s="49" t="s">
        <v>114</v>
      </c>
      <c r="I29" s="48" t="s">
        <v>44</v>
      </c>
      <c r="J29" s="48" t="s">
        <v>55</v>
      </c>
      <c r="K29" s="47">
        <v>2</v>
      </c>
      <c r="L29" s="51">
        <v>42644</v>
      </c>
      <c r="M29" s="51">
        <v>42916</v>
      </c>
      <c r="N29" s="47">
        <v>2</v>
      </c>
      <c r="O29" s="52">
        <f t="shared" si="0"/>
        <v>1</v>
      </c>
      <c r="P29" s="52">
        <f>+O29</f>
        <v>1</v>
      </c>
      <c r="Q29" s="52" t="s">
        <v>27</v>
      </c>
      <c r="R29" s="49" t="s">
        <v>124</v>
      </c>
      <c r="S29" s="49" t="s">
        <v>116</v>
      </c>
      <c r="T29" s="49" t="s">
        <v>30</v>
      </c>
      <c r="U29" s="63"/>
      <c r="V29" s="36" t="s">
        <v>1174</v>
      </c>
      <c r="W29" s="64" t="s">
        <v>1170</v>
      </c>
    </row>
    <row r="30" spans="1:23" s="61" customFormat="1" ht="146.25" x14ac:dyDescent="0.25">
      <c r="A30" s="47">
        <v>2015</v>
      </c>
      <c r="B30" s="48" t="s">
        <v>20</v>
      </c>
      <c r="C30" s="47">
        <v>23</v>
      </c>
      <c r="D30" s="49" t="s">
        <v>125</v>
      </c>
      <c r="E30" s="49" t="s">
        <v>126</v>
      </c>
      <c r="F30" s="48">
        <v>1</v>
      </c>
      <c r="G30" s="49" t="s">
        <v>127</v>
      </c>
      <c r="H30" s="49" t="s">
        <v>127</v>
      </c>
      <c r="I30" s="48" t="s">
        <v>44</v>
      </c>
      <c r="J30" s="48" t="s">
        <v>36</v>
      </c>
      <c r="K30" s="47">
        <v>1</v>
      </c>
      <c r="L30" s="51">
        <v>42644</v>
      </c>
      <c r="M30" s="51">
        <v>42916</v>
      </c>
      <c r="N30" s="47">
        <v>1</v>
      </c>
      <c r="O30" s="52">
        <f t="shared" si="0"/>
        <v>1</v>
      </c>
      <c r="P30" s="52">
        <f>+O30</f>
        <v>1</v>
      </c>
      <c r="Q30" s="52" t="s">
        <v>27</v>
      </c>
      <c r="R30" s="66" t="s">
        <v>128</v>
      </c>
      <c r="S30" s="49" t="s">
        <v>129</v>
      </c>
      <c r="T30" s="49" t="s">
        <v>30</v>
      </c>
      <c r="U30" s="63"/>
      <c r="V30" s="36" t="s">
        <v>1174</v>
      </c>
      <c r="W30" s="64" t="s">
        <v>1170</v>
      </c>
    </row>
    <row r="31" spans="1:23" s="61" customFormat="1" ht="191.25" x14ac:dyDescent="0.25">
      <c r="A31" s="47">
        <v>2015</v>
      </c>
      <c r="B31" s="48" t="s">
        <v>20</v>
      </c>
      <c r="C31" s="47">
        <v>25</v>
      </c>
      <c r="D31" s="49" t="s">
        <v>132</v>
      </c>
      <c r="E31" s="49" t="s">
        <v>133</v>
      </c>
      <c r="F31" s="50" t="s">
        <v>59</v>
      </c>
      <c r="G31" s="49" t="s">
        <v>86</v>
      </c>
      <c r="H31" s="49" t="s">
        <v>87</v>
      </c>
      <c r="I31" s="48" t="s">
        <v>44</v>
      </c>
      <c r="J31" s="48" t="s">
        <v>45</v>
      </c>
      <c r="K31" s="47">
        <v>8</v>
      </c>
      <c r="L31" s="51">
        <v>42558</v>
      </c>
      <c r="M31" s="51">
        <v>42735</v>
      </c>
      <c r="N31" s="47">
        <v>8</v>
      </c>
      <c r="O31" s="52">
        <f t="shared" si="0"/>
        <v>1</v>
      </c>
      <c r="P31" s="331">
        <f>AVERAGE(O31:O32)</f>
        <v>1</v>
      </c>
      <c r="Q31" s="331" t="s">
        <v>27</v>
      </c>
      <c r="R31" s="49" t="s">
        <v>88</v>
      </c>
      <c r="S31" s="49" t="s">
        <v>47</v>
      </c>
      <c r="T31" s="49" t="s">
        <v>30</v>
      </c>
      <c r="U31" s="63"/>
      <c r="V31" s="36" t="s">
        <v>1174</v>
      </c>
      <c r="W31" s="64" t="s">
        <v>1170</v>
      </c>
    </row>
    <row r="32" spans="1:23" s="61" customFormat="1" ht="191.25" x14ac:dyDescent="0.25">
      <c r="A32" s="47">
        <v>2015</v>
      </c>
      <c r="B32" s="48" t="s">
        <v>20</v>
      </c>
      <c r="C32" s="47">
        <v>25</v>
      </c>
      <c r="D32" s="49" t="s">
        <v>132</v>
      </c>
      <c r="E32" s="49" t="s">
        <v>133</v>
      </c>
      <c r="F32" s="50" t="s">
        <v>68</v>
      </c>
      <c r="G32" s="49" t="s">
        <v>89</v>
      </c>
      <c r="H32" s="49" t="s">
        <v>90</v>
      </c>
      <c r="I32" s="48" t="s">
        <v>44</v>
      </c>
      <c r="J32" s="48" t="s">
        <v>55</v>
      </c>
      <c r="K32" s="47">
        <v>2</v>
      </c>
      <c r="L32" s="51">
        <v>42644</v>
      </c>
      <c r="M32" s="51">
        <v>42916</v>
      </c>
      <c r="N32" s="47">
        <v>2</v>
      </c>
      <c r="O32" s="52">
        <f t="shared" si="0"/>
        <v>1</v>
      </c>
      <c r="P32" s="331"/>
      <c r="Q32" s="331"/>
      <c r="R32" s="49" t="s">
        <v>91</v>
      </c>
      <c r="S32" s="49" t="s">
        <v>47</v>
      </c>
      <c r="T32" s="49" t="s">
        <v>30</v>
      </c>
      <c r="U32" s="63"/>
      <c r="V32" s="36" t="s">
        <v>1174</v>
      </c>
      <c r="W32" s="64" t="s">
        <v>1170</v>
      </c>
    </row>
    <row r="33" spans="1:23" s="61" customFormat="1" ht="135" x14ac:dyDescent="0.25">
      <c r="A33" s="47">
        <v>2015</v>
      </c>
      <c r="B33" s="48" t="s">
        <v>20</v>
      </c>
      <c r="C33" s="47">
        <v>26</v>
      </c>
      <c r="D33" s="49" t="s">
        <v>134</v>
      </c>
      <c r="E33" s="49" t="s">
        <v>135</v>
      </c>
      <c r="F33" s="50" t="s">
        <v>59</v>
      </c>
      <c r="G33" s="49" t="s">
        <v>75</v>
      </c>
      <c r="H33" s="49" t="s">
        <v>76</v>
      </c>
      <c r="I33" s="48" t="s">
        <v>44</v>
      </c>
      <c r="J33" s="48" t="s">
        <v>77</v>
      </c>
      <c r="K33" s="47">
        <v>1</v>
      </c>
      <c r="L33" s="51">
        <v>42644</v>
      </c>
      <c r="M33" s="51">
        <v>42735</v>
      </c>
      <c r="N33" s="47">
        <v>1</v>
      </c>
      <c r="O33" s="52">
        <f t="shared" si="0"/>
        <v>1</v>
      </c>
      <c r="P33" s="331">
        <f>AVERAGE(O33:O34)</f>
        <v>1</v>
      </c>
      <c r="Q33" s="331" t="s">
        <v>27</v>
      </c>
      <c r="R33" s="66" t="s">
        <v>78</v>
      </c>
      <c r="S33" s="49" t="s">
        <v>136</v>
      </c>
      <c r="T33" s="49" t="s">
        <v>30</v>
      </c>
      <c r="U33" s="63"/>
      <c r="V33" s="36" t="s">
        <v>1174</v>
      </c>
      <c r="W33" s="64" t="s">
        <v>1170</v>
      </c>
    </row>
    <row r="34" spans="1:23" s="61" customFormat="1" ht="135" x14ac:dyDescent="0.25">
      <c r="A34" s="47">
        <v>2015</v>
      </c>
      <c r="B34" s="48" t="s">
        <v>20</v>
      </c>
      <c r="C34" s="47">
        <v>26</v>
      </c>
      <c r="D34" s="49" t="s">
        <v>134</v>
      </c>
      <c r="E34" s="49" t="s">
        <v>135</v>
      </c>
      <c r="F34" s="50" t="s">
        <v>68</v>
      </c>
      <c r="G34" s="49" t="s">
        <v>123</v>
      </c>
      <c r="H34" s="49" t="s">
        <v>137</v>
      </c>
      <c r="I34" s="48" t="s">
        <v>44</v>
      </c>
      <c r="J34" s="48" t="s">
        <v>55</v>
      </c>
      <c r="K34" s="47">
        <v>2</v>
      </c>
      <c r="L34" s="51">
        <v>42644</v>
      </c>
      <c r="M34" s="51">
        <v>42916</v>
      </c>
      <c r="N34" s="47">
        <v>2</v>
      </c>
      <c r="O34" s="52">
        <f t="shared" si="0"/>
        <v>1</v>
      </c>
      <c r="P34" s="331"/>
      <c r="Q34" s="331"/>
      <c r="R34" s="49" t="s">
        <v>124</v>
      </c>
      <c r="S34" s="49" t="s">
        <v>136</v>
      </c>
      <c r="T34" s="49" t="s">
        <v>30</v>
      </c>
      <c r="U34" s="63"/>
      <c r="V34" s="36" t="s">
        <v>1174</v>
      </c>
      <c r="W34" s="64" t="s">
        <v>1170</v>
      </c>
    </row>
    <row r="35" spans="1:23" s="61" customFormat="1" ht="135" x14ac:dyDescent="0.25">
      <c r="A35" s="47">
        <v>2015</v>
      </c>
      <c r="B35" s="48" t="s">
        <v>20</v>
      </c>
      <c r="C35" s="47">
        <v>27</v>
      </c>
      <c r="D35" s="49" t="s">
        <v>138</v>
      </c>
      <c r="E35" s="49" t="s">
        <v>139</v>
      </c>
      <c r="F35" s="48">
        <v>1</v>
      </c>
      <c r="G35" s="49" t="s">
        <v>140</v>
      </c>
      <c r="H35" s="49" t="s">
        <v>141</v>
      </c>
      <c r="I35" s="48" t="s">
        <v>44</v>
      </c>
      <c r="J35" s="48" t="s">
        <v>36</v>
      </c>
      <c r="K35" s="47">
        <v>1</v>
      </c>
      <c r="L35" s="51">
        <v>42644</v>
      </c>
      <c r="M35" s="51">
        <v>42916</v>
      </c>
      <c r="N35" s="47">
        <v>1</v>
      </c>
      <c r="O35" s="52">
        <f t="shared" si="0"/>
        <v>1</v>
      </c>
      <c r="P35" s="52">
        <f t="shared" ref="P35:P42" si="1">+O35</f>
        <v>1</v>
      </c>
      <c r="Q35" s="52" t="s">
        <v>27</v>
      </c>
      <c r="R35" s="66" t="s">
        <v>142</v>
      </c>
      <c r="S35" s="49" t="s">
        <v>143</v>
      </c>
      <c r="T35" s="49" t="s">
        <v>30</v>
      </c>
      <c r="U35" s="63"/>
      <c r="V35" s="36" t="s">
        <v>1174</v>
      </c>
      <c r="W35" s="64" t="s">
        <v>1170</v>
      </c>
    </row>
    <row r="36" spans="1:23" s="61" customFormat="1" ht="180" x14ac:dyDescent="0.25">
      <c r="A36" s="47">
        <v>2015</v>
      </c>
      <c r="B36" s="48" t="s">
        <v>20</v>
      </c>
      <c r="C36" s="47">
        <v>28</v>
      </c>
      <c r="D36" s="49" t="s">
        <v>144</v>
      </c>
      <c r="E36" s="49" t="s">
        <v>145</v>
      </c>
      <c r="F36" s="48">
        <v>1</v>
      </c>
      <c r="G36" s="49" t="s">
        <v>123</v>
      </c>
      <c r="H36" s="49" t="s">
        <v>114</v>
      </c>
      <c r="I36" s="48" t="s">
        <v>44</v>
      </c>
      <c r="J36" s="48" t="s">
        <v>55</v>
      </c>
      <c r="K36" s="47">
        <v>2</v>
      </c>
      <c r="L36" s="51">
        <v>42644</v>
      </c>
      <c r="M36" s="51">
        <v>42916</v>
      </c>
      <c r="N36" s="47">
        <v>2</v>
      </c>
      <c r="O36" s="52">
        <f t="shared" si="0"/>
        <v>1</v>
      </c>
      <c r="P36" s="52">
        <f t="shared" si="1"/>
        <v>1</v>
      </c>
      <c r="Q36" s="52" t="s">
        <v>27</v>
      </c>
      <c r="R36" s="49" t="s">
        <v>124</v>
      </c>
      <c r="S36" s="49" t="s">
        <v>116</v>
      </c>
      <c r="T36" s="49" t="s">
        <v>30</v>
      </c>
      <c r="U36" s="63"/>
      <c r="V36" s="36" t="s">
        <v>1174</v>
      </c>
      <c r="W36" s="64" t="s">
        <v>1170</v>
      </c>
    </row>
    <row r="37" spans="1:23" s="61" customFormat="1" ht="180" x14ac:dyDescent="0.25">
      <c r="A37" s="47">
        <v>2015</v>
      </c>
      <c r="B37" s="48" t="s">
        <v>20</v>
      </c>
      <c r="C37" s="47">
        <v>29</v>
      </c>
      <c r="D37" s="49" t="s">
        <v>146</v>
      </c>
      <c r="E37" s="49" t="s">
        <v>147</v>
      </c>
      <c r="F37" s="48">
        <v>1</v>
      </c>
      <c r="G37" s="49" t="s">
        <v>89</v>
      </c>
      <c r="H37" s="49" t="s">
        <v>90</v>
      </c>
      <c r="I37" s="48" t="s">
        <v>44</v>
      </c>
      <c r="J37" s="48" t="s">
        <v>55</v>
      </c>
      <c r="K37" s="47">
        <v>2</v>
      </c>
      <c r="L37" s="51">
        <v>42644</v>
      </c>
      <c r="M37" s="51">
        <v>42916</v>
      </c>
      <c r="N37" s="47">
        <v>2</v>
      </c>
      <c r="O37" s="52">
        <f t="shared" si="0"/>
        <v>1</v>
      </c>
      <c r="P37" s="52">
        <f t="shared" si="1"/>
        <v>1</v>
      </c>
      <c r="Q37" s="52" t="s">
        <v>27</v>
      </c>
      <c r="R37" s="49" t="s">
        <v>91</v>
      </c>
      <c r="S37" s="49" t="s">
        <v>116</v>
      </c>
      <c r="T37" s="49" t="s">
        <v>30</v>
      </c>
      <c r="U37" s="63"/>
      <c r="V37" s="36" t="s">
        <v>1174</v>
      </c>
      <c r="W37" s="64" t="s">
        <v>1170</v>
      </c>
    </row>
    <row r="38" spans="1:23" s="61" customFormat="1" ht="180" x14ac:dyDescent="0.25">
      <c r="A38" s="47">
        <v>2015</v>
      </c>
      <c r="B38" s="48" t="s">
        <v>20</v>
      </c>
      <c r="C38" s="47">
        <v>30</v>
      </c>
      <c r="D38" s="49" t="s">
        <v>148</v>
      </c>
      <c r="E38" s="49" t="s">
        <v>149</v>
      </c>
      <c r="F38" s="48">
        <v>1</v>
      </c>
      <c r="G38" s="49" t="s">
        <v>89</v>
      </c>
      <c r="H38" s="49" t="s">
        <v>90</v>
      </c>
      <c r="I38" s="48" t="s">
        <v>44</v>
      </c>
      <c r="J38" s="48" t="s">
        <v>55</v>
      </c>
      <c r="K38" s="47">
        <v>2</v>
      </c>
      <c r="L38" s="51">
        <v>42644</v>
      </c>
      <c r="M38" s="51">
        <v>42916</v>
      </c>
      <c r="N38" s="47">
        <v>2</v>
      </c>
      <c r="O38" s="52">
        <f t="shared" si="0"/>
        <v>1</v>
      </c>
      <c r="P38" s="52">
        <f t="shared" si="1"/>
        <v>1</v>
      </c>
      <c r="Q38" s="52" t="s">
        <v>27</v>
      </c>
      <c r="R38" s="49" t="s">
        <v>91</v>
      </c>
      <c r="S38" s="49" t="s">
        <v>116</v>
      </c>
      <c r="T38" s="49" t="s">
        <v>30</v>
      </c>
      <c r="U38" s="63"/>
      <c r="V38" s="36" t="s">
        <v>1174</v>
      </c>
      <c r="W38" s="64" t="s">
        <v>1170</v>
      </c>
    </row>
    <row r="39" spans="1:23" s="61" customFormat="1" ht="135" x14ac:dyDescent="0.25">
      <c r="A39" s="47">
        <v>2015</v>
      </c>
      <c r="B39" s="48" t="s">
        <v>20</v>
      </c>
      <c r="C39" s="47">
        <v>31</v>
      </c>
      <c r="D39" s="49" t="s">
        <v>150</v>
      </c>
      <c r="E39" s="49" t="s">
        <v>151</v>
      </c>
      <c r="F39" s="48">
        <v>1</v>
      </c>
      <c r="G39" s="49" t="s">
        <v>140</v>
      </c>
      <c r="H39" s="49" t="s">
        <v>141</v>
      </c>
      <c r="I39" s="48" t="s">
        <v>44</v>
      </c>
      <c r="J39" s="48" t="s">
        <v>36</v>
      </c>
      <c r="K39" s="47">
        <v>1</v>
      </c>
      <c r="L39" s="51">
        <v>42644</v>
      </c>
      <c r="M39" s="51">
        <v>42916</v>
      </c>
      <c r="N39" s="47">
        <v>1</v>
      </c>
      <c r="O39" s="52">
        <f t="shared" si="0"/>
        <v>1</v>
      </c>
      <c r="P39" s="52">
        <f t="shared" si="1"/>
        <v>1</v>
      </c>
      <c r="Q39" s="52" t="s">
        <v>27</v>
      </c>
      <c r="R39" s="66" t="s">
        <v>142</v>
      </c>
      <c r="S39" s="49" t="s">
        <v>143</v>
      </c>
      <c r="T39" s="49" t="s">
        <v>30</v>
      </c>
      <c r="U39" s="63"/>
      <c r="V39" s="36" t="s">
        <v>1174</v>
      </c>
      <c r="W39" s="64" t="s">
        <v>1170</v>
      </c>
    </row>
    <row r="40" spans="1:23" s="61" customFormat="1" ht="180" x14ac:dyDescent="0.25">
      <c r="A40" s="47">
        <v>2015</v>
      </c>
      <c r="B40" s="48" t="s">
        <v>20</v>
      </c>
      <c r="C40" s="47">
        <v>32</v>
      </c>
      <c r="D40" s="49" t="s">
        <v>152</v>
      </c>
      <c r="E40" s="49" t="s">
        <v>153</v>
      </c>
      <c r="F40" s="48">
        <v>1</v>
      </c>
      <c r="G40" s="49" t="s">
        <v>123</v>
      </c>
      <c r="H40" s="49" t="s">
        <v>154</v>
      </c>
      <c r="I40" s="48" t="s">
        <v>44</v>
      </c>
      <c r="J40" s="48" t="s">
        <v>55</v>
      </c>
      <c r="K40" s="47">
        <v>2</v>
      </c>
      <c r="L40" s="51">
        <v>42644</v>
      </c>
      <c r="M40" s="51">
        <v>42916</v>
      </c>
      <c r="N40" s="47">
        <v>2</v>
      </c>
      <c r="O40" s="52">
        <f t="shared" si="0"/>
        <v>1</v>
      </c>
      <c r="P40" s="52">
        <f t="shared" si="1"/>
        <v>1</v>
      </c>
      <c r="Q40" s="52" t="s">
        <v>27</v>
      </c>
      <c r="R40" s="49" t="s">
        <v>124</v>
      </c>
      <c r="S40" s="49" t="s">
        <v>116</v>
      </c>
      <c r="T40" s="49" t="s">
        <v>30</v>
      </c>
      <c r="U40" s="63"/>
      <c r="V40" s="36" t="s">
        <v>1174</v>
      </c>
      <c r="W40" s="64" t="s">
        <v>1170</v>
      </c>
    </row>
    <row r="41" spans="1:23" s="61" customFormat="1" ht="135" x14ac:dyDescent="0.25">
      <c r="A41" s="47">
        <v>2015</v>
      </c>
      <c r="B41" s="48" t="s">
        <v>20</v>
      </c>
      <c r="C41" s="47">
        <v>37</v>
      </c>
      <c r="D41" s="49" t="s">
        <v>166</v>
      </c>
      <c r="E41" s="49" t="s">
        <v>167</v>
      </c>
      <c r="F41" s="48">
        <v>1</v>
      </c>
      <c r="G41" s="49" t="s">
        <v>140</v>
      </c>
      <c r="H41" s="49" t="s">
        <v>141</v>
      </c>
      <c r="I41" s="48" t="s">
        <v>44</v>
      </c>
      <c r="J41" s="48" t="s">
        <v>36</v>
      </c>
      <c r="K41" s="47">
        <v>1</v>
      </c>
      <c r="L41" s="51">
        <v>42644</v>
      </c>
      <c r="M41" s="51">
        <v>42916</v>
      </c>
      <c r="N41" s="47">
        <v>1</v>
      </c>
      <c r="O41" s="52">
        <f t="shared" si="0"/>
        <v>1</v>
      </c>
      <c r="P41" s="52">
        <f t="shared" si="1"/>
        <v>1</v>
      </c>
      <c r="Q41" s="52" t="s">
        <v>27</v>
      </c>
      <c r="R41" s="49" t="s">
        <v>142</v>
      </c>
      <c r="S41" s="49" t="s">
        <v>143</v>
      </c>
      <c r="T41" s="49" t="s">
        <v>30</v>
      </c>
      <c r="U41" s="63"/>
      <c r="V41" s="36" t="s">
        <v>1174</v>
      </c>
      <c r="W41" s="64" t="s">
        <v>1170</v>
      </c>
    </row>
    <row r="42" spans="1:23" s="61" customFormat="1" ht="409.5" x14ac:dyDescent="0.25">
      <c r="A42" s="47">
        <v>2015</v>
      </c>
      <c r="B42" s="48" t="s">
        <v>20</v>
      </c>
      <c r="C42" s="47">
        <v>54</v>
      </c>
      <c r="D42" s="49" t="s">
        <v>168</v>
      </c>
      <c r="E42" s="49" t="s">
        <v>169</v>
      </c>
      <c r="F42" s="48">
        <v>1</v>
      </c>
      <c r="G42" s="49" t="s">
        <v>170</v>
      </c>
      <c r="H42" s="49" t="s">
        <v>171</v>
      </c>
      <c r="I42" s="48" t="s">
        <v>172</v>
      </c>
      <c r="J42" s="48" t="s">
        <v>36</v>
      </c>
      <c r="K42" s="47">
        <v>1</v>
      </c>
      <c r="L42" s="51">
        <v>42644</v>
      </c>
      <c r="M42" s="51">
        <v>42916</v>
      </c>
      <c r="N42" s="47">
        <v>1</v>
      </c>
      <c r="O42" s="52">
        <f t="shared" si="0"/>
        <v>1</v>
      </c>
      <c r="P42" s="52">
        <f t="shared" si="1"/>
        <v>1</v>
      </c>
      <c r="Q42" s="52" t="s">
        <v>27</v>
      </c>
      <c r="R42" s="67" t="s">
        <v>173</v>
      </c>
      <c r="S42" s="49" t="s">
        <v>174</v>
      </c>
      <c r="T42" s="49" t="s">
        <v>30</v>
      </c>
      <c r="U42" s="63"/>
      <c r="V42" s="36" t="s">
        <v>1174</v>
      </c>
      <c r="W42" s="68" t="s">
        <v>1170</v>
      </c>
    </row>
    <row r="43" spans="1:23" s="61" customFormat="1" ht="258.75" x14ac:dyDescent="0.25">
      <c r="A43" s="47">
        <v>2016</v>
      </c>
      <c r="B43" s="48" t="s">
        <v>182</v>
      </c>
      <c r="C43" s="47">
        <v>1</v>
      </c>
      <c r="D43" s="49" t="s">
        <v>183</v>
      </c>
      <c r="E43" s="49" t="s">
        <v>184</v>
      </c>
      <c r="F43" s="50" t="s">
        <v>185</v>
      </c>
      <c r="G43" s="49" t="s">
        <v>186</v>
      </c>
      <c r="H43" s="49" t="s">
        <v>187</v>
      </c>
      <c r="I43" s="48" t="s">
        <v>35</v>
      </c>
      <c r="J43" s="48" t="s">
        <v>36</v>
      </c>
      <c r="K43" s="47">
        <v>1</v>
      </c>
      <c r="L43" s="51">
        <v>42795</v>
      </c>
      <c r="M43" s="51">
        <v>43070</v>
      </c>
      <c r="N43" s="47">
        <v>1</v>
      </c>
      <c r="O43" s="52">
        <f t="shared" si="0"/>
        <v>1</v>
      </c>
      <c r="P43" s="331">
        <f>AVERAGE(O43:O45)</f>
        <v>1</v>
      </c>
      <c r="Q43" s="331" t="s">
        <v>27</v>
      </c>
      <c r="R43" s="65" t="s">
        <v>188</v>
      </c>
      <c r="S43" s="65" t="s">
        <v>189</v>
      </c>
      <c r="T43" s="49" t="s">
        <v>30</v>
      </c>
      <c r="U43" s="63"/>
      <c r="V43" s="36" t="s">
        <v>1174</v>
      </c>
      <c r="W43" s="69" t="s">
        <v>1170</v>
      </c>
    </row>
    <row r="44" spans="1:23" s="61" customFormat="1" ht="225" x14ac:dyDescent="0.25">
      <c r="A44" s="47">
        <v>2016</v>
      </c>
      <c r="B44" s="48" t="s">
        <v>182</v>
      </c>
      <c r="C44" s="47">
        <v>1</v>
      </c>
      <c r="D44" s="49" t="s">
        <v>183</v>
      </c>
      <c r="E44" s="49" t="s">
        <v>190</v>
      </c>
      <c r="F44" s="50" t="s">
        <v>48</v>
      </c>
      <c r="G44" s="49" t="s">
        <v>191</v>
      </c>
      <c r="H44" s="49" t="s">
        <v>192</v>
      </c>
      <c r="I44" s="48" t="s">
        <v>44</v>
      </c>
      <c r="J44" s="48" t="s">
        <v>193</v>
      </c>
      <c r="K44" s="47">
        <v>1</v>
      </c>
      <c r="L44" s="51">
        <v>42795</v>
      </c>
      <c r="M44" s="51">
        <v>43100</v>
      </c>
      <c r="N44" s="47">
        <v>1</v>
      </c>
      <c r="O44" s="52">
        <f t="shared" si="0"/>
        <v>1</v>
      </c>
      <c r="P44" s="331"/>
      <c r="Q44" s="331"/>
      <c r="R44" s="49" t="s">
        <v>194</v>
      </c>
      <c r="S44" s="49" t="s">
        <v>189</v>
      </c>
      <c r="T44" s="49" t="s">
        <v>30</v>
      </c>
      <c r="U44" s="63"/>
      <c r="V44" s="36" t="s">
        <v>1174</v>
      </c>
      <c r="W44" s="69" t="s">
        <v>1170</v>
      </c>
    </row>
    <row r="45" spans="1:23" s="61" customFormat="1" ht="225" x14ac:dyDescent="0.25">
      <c r="A45" s="47">
        <v>2016</v>
      </c>
      <c r="B45" s="48" t="s">
        <v>182</v>
      </c>
      <c r="C45" s="47">
        <v>1</v>
      </c>
      <c r="D45" s="49" t="s">
        <v>183</v>
      </c>
      <c r="E45" s="49" t="s">
        <v>190</v>
      </c>
      <c r="F45" s="50" t="s">
        <v>52</v>
      </c>
      <c r="G45" s="49" t="s">
        <v>195</v>
      </c>
      <c r="H45" s="49" t="s">
        <v>196</v>
      </c>
      <c r="I45" s="48" t="s">
        <v>35</v>
      </c>
      <c r="J45" s="48" t="s">
        <v>197</v>
      </c>
      <c r="K45" s="47">
        <v>1</v>
      </c>
      <c r="L45" s="51">
        <v>42795</v>
      </c>
      <c r="M45" s="51">
        <v>43100</v>
      </c>
      <c r="N45" s="47">
        <v>1</v>
      </c>
      <c r="O45" s="52">
        <f t="shared" si="0"/>
        <v>1</v>
      </c>
      <c r="P45" s="331"/>
      <c r="Q45" s="331"/>
      <c r="R45" s="54" t="s">
        <v>198</v>
      </c>
      <c r="S45" s="65" t="s">
        <v>189</v>
      </c>
      <c r="T45" s="49" t="s">
        <v>30</v>
      </c>
      <c r="U45" s="63"/>
      <c r="V45" s="36" t="s">
        <v>1174</v>
      </c>
      <c r="W45" s="69" t="s">
        <v>1170</v>
      </c>
    </row>
    <row r="46" spans="1:23" s="61" customFormat="1" ht="191.25" x14ac:dyDescent="0.25">
      <c r="A46" s="47">
        <v>2016</v>
      </c>
      <c r="B46" s="48" t="s">
        <v>182</v>
      </c>
      <c r="C46" s="47">
        <v>2</v>
      </c>
      <c r="D46" s="49" t="s">
        <v>199</v>
      </c>
      <c r="E46" s="49" t="s">
        <v>200</v>
      </c>
      <c r="F46" s="50" t="s">
        <v>185</v>
      </c>
      <c r="G46" s="49" t="s">
        <v>201</v>
      </c>
      <c r="H46" s="49" t="s">
        <v>192</v>
      </c>
      <c r="I46" s="48" t="s">
        <v>44</v>
      </c>
      <c r="J46" s="48" t="s">
        <v>193</v>
      </c>
      <c r="K46" s="47">
        <v>1</v>
      </c>
      <c r="L46" s="51">
        <v>42795</v>
      </c>
      <c r="M46" s="51">
        <v>43100</v>
      </c>
      <c r="N46" s="47">
        <v>1</v>
      </c>
      <c r="O46" s="52">
        <f t="shared" si="0"/>
        <v>1</v>
      </c>
      <c r="P46" s="331">
        <f>AVERAGE(O46:O48)</f>
        <v>1</v>
      </c>
      <c r="Q46" s="331" t="s">
        <v>27</v>
      </c>
      <c r="R46" s="49" t="s">
        <v>194</v>
      </c>
      <c r="S46" s="49" t="s">
        <v>202</v>
      </c>
      <c r="T46" s="49" t="s">
        <v>30</v>
      </c>
      <c r="U46" s="63"/>
      <c r="V46" s="36" t="s">
        <v>1174</v>
      </c>
      <c r="W46" s="69" t="s">
        <v>1170</v>
      </c>
    </row>
    <row r="47" spans="1:23" s="61" customFormat="1" ht="157.5" x14ac:dyDescent="0.25">
      <c r="A47" s="47">
        <v>2016</v>
      </c>
      <c r="B47" s="48" t="s">
        <v>182</v>
      </c>
      <c r="C47" s="47">
        <v>2</v>
      </c>
      <c r="D47" s="49" t="s">
        <v>203</v>
      </c>
      <c r="E47" s="49" t="s">
        <v>200</v>
      </c>
      <c r="F47" s="50" t="s">
        <v>48</v>
      </c>
      <c r="G47" s="49" t="s">
        <v>204</v>
      </c>
      <c r="H47" s="49" t="s">
        <v>205</v>
      </c>
      <c r="I47" s="48" t="s">
        <v>35</v>
      </c>
      <c r="J47" s="48" t="s">
        <v>206</v>
      </c>
      <c r="K47" s="47">
        <v>1</v>
      </c>
      <c r="L47" s="51">
        <v>42795</v>
      </c>
      <c r="M47" s="51">
        <v>43100</v>
      </c>
      <c r="N47" s="47">
        <v>1</v>
      </c>
      <c r="O47" s="52">
        <f t="shared" si="0"/>
        <v>1</v>
      </c>
      <c r="P47" s="331"/>
      <c r="Q47" s="331"/>
      <c r="R47" s="65" t="s">
        <v>207</v>
      </c>
      <c r="S47" s="65" t="s">
        <v>202</v>
      </c>
      <c r="T47" s="49" t="s">
        <v>30</v>
      </c>
      <c r="U47" s="63"/>
      <c r="V47" s="36" t="s">
        <v>1174</v>
      </c>
      <c r="W47" s="69" t="s">
        <v>1170</v>
      </c>
    </row>
    <row r="48" spans="1:23" s="61" customFormat="1" ht="157.5" x14ac:dyDescent="0.25">
      <c r="A48" s="47">
        <v>2016</v>
      </c>
      <c r="B48" s="48" t="s">
        <v>182</v>
      </c>
      <c r="C48" s="47">
        <v>2</v>
      </c>
      <c r="D48" s="49" t="s">
        <v>203</v>
      </c>
      <c r="E48" s="49" t="s">
        <v>200</v>
      </c>
      <c r="F48" s="50" t="s">
        <v>52</v>
      </c>
      <c r="G48" s="49" t="s">
        <v>195</v>
      </c>
      <c r="H48" s="49" t="s">
        <v>196</v>
      </c>
      <c r="I48" s="48" t="s">
        <v>35</v>
      </c>
      <c r="J48" s="48" t="s">
        <v>197</v>
      </c>
      <c r="K48" s="47">
        <v>1</v>
      </c>
      <c r="L48" s="51">
        <v>42795</v>
      </c>
      <c r="M48" s="51">
        <v>43100</v>
      </c>
      <c r="N48" s="47">
        <v>1</v>
      </c>
      <c r="O48" s="52">
        <f t="shared" si="0"/>
        <v>1</v>
      </c>
      <c r="P48" s="331"/>
      <c r="Q48" s="331"/>
      <c r="R48" s="54" t="s">
        <v>198</v>
      </c>
      <c r="S48" s="54" t="s">
        <v>202</v>
      </c>
      <c r="T48" s="49" t="s">
        <v>30</v>
      </c>
      <c r="U48" s="63"/>
      <c r="V48" s="36" t="s">
        <v>1174</v>
      </c>
      <c r="W48" s="69" t="s">
        <v>1170</v>
      </c>
    </row>
    <row r="49" spans="1:23" s="61" customFormat="1" ht="258.75" x14ac:dyDescent="0.25">
      <c r="A49" s="47">
        <v>2016</v>
      </c>
      <c r="B49" s="48" t="s">
        <v>182</v>
      </c>
      <c r="C49" s="47">
        <v>3</v>
      </c>
      <c r="D49" s="49" t="s">
        <v>208</v>
      </c>
      <c r="E49" s="49" t="s">
        <v>209</v>
      </c>
      <c r="F49" s="50" t="s">
        <v>59</v>
      </c>
      <c r="G49" s="49" t="s">
        <v>210</v>
      </c>
      <c r="H49" s="49" t="s">
        <v>211</v>
      </c>
      <c r="I49" s="48" t="s">
        <v>44</v>
      </c>
      <c r="J49" s="48" t="s">
        <v>36</v>
      </c>
      <c r="K49" s="47">
        <v>1</v>
      </c>
      <c r="L49" s="51">
        <v>42795</v>
      </c>
      <c r="M49" s="51">
        <v>43070</v>
      </c>
      <c r="N49" s="47">
        <v>1</v>
      </c>
      <c r="O49" s="52">
        <f t="shared" si="0"/>
        <v>1</v>
      </c>
      <c r="P49" s="331">
        <f>AVERAGE(O49:O50)</f>
        <v>1</v>
      </c>
      <c r="Q49" s="331" t="s">
        <v>27</v>
      </c>
      <c r="R49" s="49" t="s">
        <v>142</v>
      </c>
      <c r="S49" s="49" t="s">
        <v>212</v>
      </c>
      <c r="T49" s="49" t="s">
        <v>30</v>
      </c>
      <c r="U49" s="63"/>
      <c r="V49" s="36" t="s">
        <v>1174</v>
      </c>
      <c r="W49" s="69" t="s">
        <v>1170</v>
      </c>
    </row>
    <row r="50" spans="1:23" s="61" customFormat="1" ht="258.75" x14ac:dyDescent="0.25">
      <c r="A50" s="47">
        <v>2016</v>
      </c>
      <c r="B50" s="48" t="s">
        <v>182</v>
      </c>
      <c r="C50" s="47">
        <v>3</v>
      </c>
      <c r="D50" s="49" t="s">
        <v>213</v>
      </c>
      <c r="E50" s="49" t="s">
        <v>209</v>
      </c>
      <c r="F50" s="50" t="s">
        <v>68</v>
      </c>
      <c r="G50" s="49" t="s">
        <v>201</v>
      </c>
      <c r="H50" s="49" t="s">
        <v>214</v>
      </c>
      <c r="I50" s="48" t="s">
        <v>44</v>
      </c>
      <c r="J50" s="48" t="s">
        <v>193</v>
      </c>
      <c r="K50" s="47">
        <v>1</v>
      </c>
      <c r="L50" s="51">
        <v>42795</v>
      </c>
      <c r="M50" s="51">
        <v>43100</v>
      </c>
      <c r="N50" s="47">
        <v>1</v>
      </c>
      <c r="O50" s="52">
        <f t="shared" si="0"/>
        <v>1</v>
      </c>
      <c r="P50" s="331"/>
      <c r="Q50" s="331"/>
      <c r="R50" s="49" t="s">
        <v>194</v>
      </c>
      <c r="S50" s="49" t="s">
        <v>215</v>
      </c>
      <c r="T50" s="49" t="s">
        <v>30</v>
      </c>
      <c r="U50" s="63"/>
      <c r="V50" s="36" t="s">
        <v>1174</v>
      </c>
      <c r="W50" s="69" t="s">
        <v>1170</v>
      </c>
    </row>
    <row r="51" spans="1:23" s="61" customFormat="1" ht="135" x14ac:dyDescent="0.25">
      <c r="A51" s="47">
        <v>2016</v>
      </c>
      <c r="B51" s="48" t="s">
        <v>182</v>
      </c>
      <c r="C51" s="47">
        <v>4</v>
      </c>
      <c r="D51" s="49" t="s">
        <v>216</v>
      </c>
      <c r="E51" s="49" t="s">
        <v>217</v>
      </c>
      <c r="F51" s="50" t="s">
        <v>185</v>
      </c>
      <c r="G51" s="49" t="s">
        <v>218</v>
      </c>
      <c r="H51" s="49" t="s">
        <v>90</v>
      </c>
      <c r="I51" s="48" t="s">
        <v>44</v>
      </c>
      <c r="J51" s="48" t="s">
        <v>55</v>
      </c>
      <c r="K51" s="47">
        <v>2</v>
      </c>
      <c r="L51" s="51">
        <v>42795</v>
      </c>
      <c r="M51" s="51">
        <v>42916</v>
      </c>
      <c r="N51" s="47">
        <v>2</v>
      </c>
      <c r="O51" s="52">
        <f t="shared" si="0"/>
        <v>1</v>
      </c>
      <c r="P51" s="331">
        <f>AVERAGE(O51:O53)</f>
        <v>1</v>
      </c>
      <c r="Q51" s="331" t="s">
        <v>27</v>
      </c>
      <c r="R51" s="49" t="s">
        <v>219</v>
      </c>
      <c r="S51" s="49" t="s">
        <v>220</v>
      </c>
      <c r="T51" s="49" t="s">
        <v>30</v>
      </c>
      <c r="U51" s="63"/>
      <c r="V51" s="36" t="s">
        <v>1174</v>
      </c>
      <c r="W51" s="69" t="s">
        <v>1170</v>
      </c>
    </row>
    <row r="52" spans="1:23" s="61" customFormat="1" ht="135" x14ac:dyDescent="0.25">
      <c r="A52" s="47">
        <v>2016</v>
      </c>
      <c r="B52" s="48" t="s">
        <v>182</v>
      </c>
      <c r="C52" s="47">
        <v>4</v>
      </c>
      <c r="D52" s="49" t="s">
        <v>221</v>
      </c>
      <c r="E52" s="49" t="s">
        <v>217</v>
      </c>
      <c r="F52" s="50" t="s">
        <v>48</v>
      </c>
      <c r="G52" s="49" t="s">
        <v>204</v>
      </c>
      <c r="H52" s="49" t="s">
        <v>205</v>
      </c>
      <c r="I52" s="48" t="s">
        <v>35</v>
      </c>
      <c r="J52" s="48" t="s">
        <v>206</v>
      </c>
      <c r="K52" s="47">
        <v>1</v>
      </c>
      <c r="L52" s="51">
        <v>42795</v>
      </c>
      <c r="M52" s="51">
        <v>43100</v>
      </c>
      <c r="N52" s="47">
        <v>1</v>
      </c>
      <c r="O52" s="52">
        <f t="shared" si="0"/>
        <v>1</v>
      </c>
      <c r="P52" s="331"/>
      <c r="Q52" s="331"/>
      <c r="R52" s="65" t="s">
        <v>207</v>
      </c>
      <c r="S52" s="65" t="s">
        <v>220</v>
      </c>
      <c r="T52" s="49" t="s">
        <v>30</v>
      </c>
      <c r="U52" s="63"/>
      <c r="V52" s="36" t="s">
        <v>1174</v>
      </c>
      <c r="W52" s="69" t="s">
        <v>1170</v>
      </c>
    </row>
    <row r="53" spans="1:23" s="61" customFormat="1" ht="135" x14ac:dyDescent="0.25">
      <c r="A53" s="47">
        <v>2016</v>
      </c>
      <c r="B53" s="48" t="s">
        <v>182</v>
      </c>
      <c r="C53" s="47">
        <v>4</v>
      </c>
      <c r="D53" s="49" t="s">
        <v>216</v>
      </c>
      <c r="E53" s="49" t="s">
        <v>217</v>
      </c>
      <c r="F53" s="50" t="s">
        <v>52</v>
      </c>
      <c r="G53" s="49" t="s">
        <v>222</v>
      </c>
      <c r="H53" s="49" t="s">
        <v>223</v>
      </c>
      <c r="I53" s="48" t="s">
        <v>35</v>
      </c>
      <c r="J53" s="48" t="s">
        <v>224</v>
      </c>
      <c r="K53" s="47">
        <v>1</v>
      </c>
      <c r="L53" s="51">
        <v>42795</v>
      </c>
      <c r="M53" s="51">
        <v>43100</v>
      </c>
      <c r="N53" s="47">
        <v>1</v>
      </c>
      <c r="O53" s="52">
        <f t="shared" si="0"/>
        <v>1</v>
      </c>
      <c r="P53" s="331"/>
      <c r="Q53" s="331"/>
      <c r="R53" s="70" t="s">
        <v>225</v>
      </c>
      <c r="S53" s="65" t="s">
        <v>220</v>
      </c>
      <c r="T53" s="49" t="s">
        <v>30</v>
      </c>
      <c r="U53" s="63"/>
      <c r="V53" s="36" t="s">
        <v>1174</v>
      </c>
      <c r="W53" s="69" t="s">
        <v>1170</v>
      </c>
    </row>
    <row r="54" spans="1:23" s="61" customFormat="1" ht="191.25" x14ac:dyDescent="0.25">
      <c r="A54" s="47">
        <v>2016</v>
      </c>
      <c r="B54" s="48" t="s">
        <v>182</v>
      </c>
      <c r="C54" s="47">
        <v>5</v>
      </c>
      <c r="D54" s="49" t="s">
        <v>226</v>
      </c>
      <c r="E54" s="49" t="s">
        <v>227</v>
      </c>
      <c r="F54" s="50" t="s">
        <v>59</v>
      </c>
      <c r="G54" s="49" t="s">
        <v>201</v>
      </c>
      <c r="H54" s="49" t="s">
        <v>192</v>
      </c>
      <c r="I54" s="48" t="s">
        <v>44</v>
      </c>
      <c r="J54" s="48" t="s">
        <v>193</v>
      </c>
      <c r="K54" s="47">
        <v>1</v>
      </c>
      <c r="L54" s="51">
        <v>42795</v>
      </c>
      <c r="M54" s="51">
        <v>43100</v>
      </c>
      <c r="N54" s="47">
        <v>1</v>
      </c>
      <c r="O54" s="52">
        <f t="shared" si="0"/>
        <v>1</v>
      </c>
      <c r="P54" s="331">
        <f>AVERAGE(O54:O55)</f>
        <v>1</v>
      </c>
      <c r="Q54" s="331" t="s">
        <v>27</v>
      </c>
      <c r="R54" s="49" t="s">
        <v>194</v>
      </c>
      <c r="S54" s="49" t="s">
        <v>228</v>
      </c>
      <c r="T54" s="49" t="s">
        <v>30</v>
      </c>
      <c r="U54" s="63"/>
      <c r="V54" s="36" t="s">
        <v>1174</v>
      </c>
      <c r="W54" s="69" t="s">
        <v>1170</v>
      </c>
    </row>
    <row r="55" spans="1:23" s="61" customFormat="1" ht="168.75" x14ac:dyDescent="0.25">
      <c r="A55" s="47">
        <v>2016</v>
      </c>
      <c r="B55" s="48" t="s">
        <v>182</v>
      </c>
      <c r="C55" s="47">
        <v>5</v>
      </c>
      <c r="D55" s="49" t="s">
        <v>226</v>
      </c>
      <c r="E55" s="49" t="s">
        <v>229</v>
      </c>
      <c r="F55" s="50" t="s">
        <v>68</v>
      </c>
      <c r="G55" s="49" t="s">
        <v>230</v>
      </c>
      <c r="H55" s="49" t="s">
        <v>231</v>
      </c>
      <c r="I55" s="48" t="s">
        <v>44</v>
      </c>
      <c r="J55" s="48" t="s">
        <v>232</v>
      </c>
      <c r="K55" s="47">
        <v>1</v>
      </c>
      <c r="L55" s="51">
        <v>42795</v>
      </c>
      <c r="M55" s="51">
        <v>43070</v>
      </c>
      <c r="N55" s="47">
        <v>1</v>
      </c>
      <c r="O55" s="52">
        <f t="shared" si="0"/>
        <v>1</v>
      </c>
      <c r="P55" s="331"/>
      <c r="Q55" s="331"/>
      <c r="R55" s="49" t="s">
        <v>233</v>
      </c>
      <c r="S55" s="49" t="s">
        <v>228</v>
      </c>
      <c r="T55" s="49" t="s">
        <v>30</v>
      </c>
      <c r="U55" s="63"/>
      <c r="V55" s="36" t="s">
        <v>1174</v>
      </c>
      <c r="W55" s="69" t="s">
        <v>1170</v>
      </c>
    </row>
    <row r="56" spans="1:23" s="61" customFormat="1" ht="157.5" x14ac:dyDescent="0.25">
      <c r="A56" s="47">
        <v>2016</v>
      </c>
      <c r="B56" s="48" t="s">
        <v>182</v>
      </c>
      <c r="C56" s="47">
        <v>6</v>
      </c>
      <c r="D56" s="49" t="s">
        <v>234</v>
      </c>
      <c r="E56" s="49" t="s">
        <v>235</v>
      </c>
      <c r="F56" s="50" t="s">
        <v>59</v>
      </c>
      <c r="G56" s="49" t="s">
        <v>218</v>
      </c>
      <c r="H56" s="49" t="s">
        <v>90</v>
      </c>
      <c r="I56" s="48" t="s">
        <v>44</v>
      </c>
      <c r="J56" s="48" t="s">
        <v>55</v>
      </c>
      <c r="K56" s="47">
        <v>2</v>
      </c>
      <c r="L56" s="51">
        <v>42795</v>
      </c>
      <c r="M56" s="51">
        <v>42916</v>
      </c>
      <c r="N56" s="47">
        <v>2</v>
      </c>
      <c r="O56" s="52">
        <f t="shared" si="0"/>
        <v>1</v>
      </c>
      <c r="P56" s="331">
        <f>AVERAGE(O56:O57)</f>
        <v>1</v>
      </c>
      <c r="Q56" s="331" t="s">
        <v>27</v>
      </c>
      <c r="R56" s="49" t="s">
        <v>219</v>
      </c>
      <c r="S56" s="49" t="s">
        <v>236</v>
      </c>
      <c r="T56" s="49" t="s">
        <v>30</v>
      </c>
      <c r="U56" s="63"/>
      <c r="V56" s="36" t="s">
        <v>1174</v>
      </c>
      <c r="W56" s="69" t="s">
        <v>1170</v>
      </c>
    </row>
    <row r="57" spans="1:23" s="61" customFormat="1" ht="157.5" x14ac:dyDescent="0.25">
      <c r="A57" s="47">
        <v>2016</v>
      </c>
      <c r="B57" s="48" t="s">
        <v>182</v>
      </c>
      <c r="C57" s="47">
        <v>6</v>
      </c>
      <c r="D57" s="49" t="s">
        <v>234</v>
      </c>
      <c r="E57" s="49" t="s">
        <v>235</v>
      </c>
      <c r="F57" s="50" t="s">
        <v>68</v>
      </c>
      <c r="G57" s="49" t="s">
        <v>204</v>
      </c>
      <c r="H57" s="49" t="s">
        <v>205</v>
      </c>
      <c r="I57" s="48" t="s">
        <v>35</v>
      </c>
      <c r="J57" s="48" t="s">
        <v>206</v>
      </c>
      <c r="K57" s="47">
        <v>1</v>
      </c>
      <c r="L57" s="51">
        <v>42795</v>
      </c>
      <c r="M57" s="51">
        <v>43100</v>
      </c>
      <c r="N57" s="47">
        <v>1</v>
      </c>
      <c r="O57" s="52">
        <f t="shared" si="0"/>
        <v>1</v>
      </c>
      <c r="P57" s="331"/>
      <c r="Q57" s="331"/>
      <c r="R57" s="65" t="s">
        <v>207</v>
      </c>
      <c r="S57" s="54" t="s">
        <v>236</v>
      </c>
      <c r="T57" s="49" t="s">
        <v>30</v>
      </c>
      <c r="U57" s="63"/>
      <c r="V57" s="36" t="s">
        <v>1174</v>
      </c>
      <c r="W57" s="69" t="s">
        <v>1170</v>
      </c>
    </row>
    <row r="58" spans="1:23" s="61" customFormat="1" ht="191.25" x14ac:dyDescent="0.25">
      <c r="A58" s="47">
        <v>2016</v>
      </c>
      <c r="B58" s="48" t="s">
        <v>182</v>
      </c>
      <c r="C58" s="47">
        <v>7</v>
      </c>
      <c r="D58" s="49" t="s">
        <v>237</v>
      </c>
      <c r="E58" s="49" t="s">
        <v>238</v>
      </c>
      <c r="F58" s="50" t="s">
        <v>59</v>
      </c>
      <c r="G58" s="49" t="s">
        <v>201</v>
      </c>
      <c r="H58" s="49" t="s">
        <v>192</v>
      </c>
      <c r="I58" s="48" t="s">
        <v>44</v>
      </c>
      <c r="J58" s="48" t="s">
        <v>193</v>
      </c>
      <c r="K58" s="47">
        <v>1</v>
      </c>
      <c r="L58" s="51">
        <v>42795</v>
      </c>
      <c r="M58" s="51">
        <v>43100</v>
      </c>
      <c r="N58" s="47">
        <v>1</v>
      </c>
      <c r="O58" s="52">
        <f t="shared" si="0"/>
        <v>1</v>
      </c>
      <c r="P58" s="331">
        <f>AVERAGE(O58:O59)</f>
        <v>1</v>
      </c>
      <c r="Q58" s="331" t="s">
        <v>27</v>
      </c>
      <c r="R58" s="49" t="s">
        <v>194</v>
      </c>
      <c r="S58" s="49" t="s">
        <v>239</v>
      </c>
      <c r="T58" s="49" t="s">
        <v>30</v>
      </c>
      <c r="U58" s="63"/>
      <c r="V58" s="36" t="s">
        <v>1174</v>
      </c>
      <c r="W58" s="69" t="s">
        <v>1170</v>
      </c>
    </row>
    <row r="59" spans="1:23" s="61" customFormat="1" ht="146.25" x14ac:dyDescent="0.25">
      <c r="A59" s="47">
        <v>2016</v>
      </c>
      <c r="B59" s="48" t="s">
        <v>182</v>
      </c>
      <c r="C59" s="47">
        <v>7</v>
      </c>
      <c r="D59" s="49" t="s">
        <v>237</v>
      </c>
      <c r="E59" s="49" t="s">
        <v>238</v>
      </c>
      <c r="F59" s="50" t="s">
        <v>68</v>
      </c>
      <c r="G59" s="49" t="s">
        <v>204</v>
      </c>
      <c r="H59" s="49" t="s">
        <v>205</v>
      </c>
      <c r="I59" s="48" t="s">
        <v>35</v>
      </c>
      <c r="J59" s="48" t="s">
        <v>206</v>
      </c>
      <c r="K59" s="47">
        <v>1</v>
      </c>
      <c r="L59" s="51">
        <v>42795</v>
      </c>
      <c r="M59" s="51">
        <v>43100</v>
      </c>
      <c r="N59" s="47">
        <v>1</v>
      </c>
      <c r="O59" s="52">
        <f t="shared" si="0"/>
        <v>1</v>
      </c>
      <c r="P59" s="331"/>
      <c r="Q59" s="331"/>
      <c r="R59" s="65" t="s">
        <v>207</v>
      </c>
      <c r="S59" s="54" t="s">
        <v>239</v>
      </c>
      <c r="T59" s="49" t="s">
        <v>30</v>
      </c>
      <c r="U59" s="63"/>
      <c r="V59" s="36" t="s">
        <v>1174</v>
      </c>
      <c r="W59" s="69" t="s">
        <v>1170</v>
      </c>
    </row>
    <row r="60" spans="1:23" s="61" customFormat="1" ht="191.25" x14ac:dyDescent="0.25">
      <c r="A60" s="47">
        <v>2016</v>
      </c>
      <c r="B60" s="48" t="s">
        <v>182</v>
      </c>
      <c r="C60" s="47">
        <v>8</v>
      </c>
      <c r="D60" s="49" t="s">
        <v>240</v>
      </c>
      <c r="E60" s="49" t="s">
        <v>241</v>
      </c>
      <c r="F60" s="50" t="s">
        <v>59</v>
      </c>
      <c r="G60" s="49" t="s">
        <v>201</v>
      </c>
      <c r="H60" s="49" t="s">
        <v>192</v>
      </c>
      <c r="I60" s="48" t="s">
        <v>44</v>
      </c>
      <c r="J60" s="48" t="s">
        <v>193</v>
      </c>
      <c r="K60" s="47">
        <v>1</v>
      </c>
      <c r="L60" s="51">
        <v>42795</v>
      </c>
      <c r="M60" s="51">
        <v>43100</v>
      </c>
      <c r="N60" s="47">
        <v>1</v>
      </c>
      <c r="O60" s="52">
        <f t="shared" si="0"/>
        <v>1</v>
      </c>
      <c r="P60" s="331">
        <f>AVERAGE(O60:O61)</f>
        <v>1</v>
      </c>
      <c r="Q60" s="331" t="s">
        <v>27</v>
      </c>
      <c r="R60" s="49" t="s">
        <v>194</v>
      </c>
      <c r="S60" s="49" t="s">
        <v>239</v>
      </c>
      <c r="T60" s="49" t="s">
        <v>30</v>
      </c>
      <c r="U60" s="63"/>
      <c r="V60" s="36" t="s">
        <v>1174</v>
      </c>
      <c r="W60" s="69" t="s">
        <v>1170</v>
      </c>
    </row>
    <row r="61" spans="1:23" s="61" customFormat="1" ht="146.25" x14ac:dyDescent="0.25">
      <c r="A61" s="47">
        <v>2016</v>
      </c>
      <c r="B61" s="48" t="s">
        <v>182</v>
      </c>
      <c r="C61" s="47">
        <v>8</v>
      </c>
      <c r="D61" s="49" t="s">
        <v>240</v>
      </c>
      <c r="E61" s="49" t="s">
        <v>241</v>
      </c>
      <c r="F61" s="50" t="s">
        <v>68</v>
      </c>
      <c r="G61" s="49" t="s">
        <v>204</v>
      </c>
      <c r="H61" s="49" t="s">
        <v>205</v>
      </c>
      <c r="I61" s="48" t="s">
        <v>35</v>
      </c>
      <c r="J61" s="48" t="s">
        <v>206</v>
      </c>
      <c r="K61" s="47">
        <v>1</v>
      </c>
      <c r="L61" s="51">
        <v>42795</v>
      </c>
      <c r="M61" s="51">
        <v>43100</v>
      </c>
      <c r="N61" s="47">
        <v>1</v>
      </c>
      <c r="O61" s="52">
        <f t="shared" si="0"/>
        <v>1</v>
      </c>
      <c r="P61" s="331"/>
      <c r="Q61" s="331"/>
      <c r="R61" s="65" t="s">
        <v>207</v>
      </c>
      <c r="S61" s="54" t="s">
        <v>239</v>
      </c>
      <c r="T61" s="49" t="s">
        <v>30</v>
      </c>
      <c r="U61" s="63"/>
      <c r="V61" s="36" t="s">
        <v>1174</v>
      </c>
      <c r="W61" s="69" t="s">
        <v>1170</v>
      </c>
    </row>
    <row r="62" spans="1:23" s="61" customFormat="1" ht="258.75" x14ac:dyDescent="0.25">
      <c r="A62" s="47">
        <v>2016</v>
      </c>
      <c r="B62" s="48" t="s">
        <v>182</v>
      </c>
      <c r="C62" s="47">
        <v>9</v>
      </c>
      <c r="D62" s="49" t="s">
        <v>242</v>
      </c>
      <c r="E62" s="49" t="s">
        <v>243</v>
      </c>
      <c r="F62" s="50" t="s">
        <v>59</v>
      </c>
      <c r="G62" s="49" t="s">
        <v>140</v>
      </c>
      <c r="H62" s="49" t="s">
        <v>244</v>
      </c>
      <c r="I62" s="48" t="s">
        <v>44</v>
      </c>
      <c r="J62" s="48" t="s">
        <v>36</v>
      </c>
      <c r="K62" s="47">
        <v>1</v>
      </c>
      <c r="L62" s="51">
        <v>42795</v>
      </c>
      <c r="M62" s="51">
        <v>43070</v>
      </c>
      <c r="N62" s="47">
        <v>1</v>
      </c>
      <c r="O62" s="52">
        <f t="shared" si="0"/>
        <v>1</v>
      </c>
      <c r="P62" s="331">
        <f>AVERAGE(O62:O63)</f>
        <v>1</v>
      </c>
      <c r="Q62" s="331" t="s">
        <v>27</v>
      </c>
      <c r="R62" s="49" t="s">
        <v>142</v>
      </c>
      <c r="S62" s="49" t="s">
        <v>1027</v>
      </c>
      <c r="T62" s="49" t="s">
        <v>30</v>
      </c>
      <c r="U62" s="63"/>
      <c r="V62" s="36" t="s">
        <v>1174</v>
      </c>
      <c r="W62" s="69" t="s">
        <v>1170</v>
      </c>
    </row>
    <row r="63" spans="1:23" s="61" customFormat="1" ht="258.75" x14ac:dyDescent="0.25">
      <c r="A63" s="47">
        <v>2016</v>
      </c>
      <c r="B63" s="48" t="s">
        <v>182</v>
      </c>
      <c r="C63" s="47">
        <v>9</v>
      </c>
      <c r="D63" s="49" t="s">
        <v>242</v>
      </c>
      <c r="E63" s="49" t="s">
        <v>243</v>
      </c>
      <c r="F63" s="50" t="s">
        <v>68</v>
      </c>
      <c r="G63" s="49" t="s">
        <v>201</v>
      </c>
      <c r="H63" s="49" t="s">
        <v>245</v>
      </c>
      <c r="I63" s="48" t="s">
        <v>44</v>
      </c>
      <c r="J63" s="48" t="s">
        <v>193</v>
      </c>
      <c r="K63" s="47">
        <v>1</v>
      </c>
      <c r="L63" s="51">
        <v>42795</v>
      </c>
      <c r="M63" s="51">
        <v>43100</v>
      </c>
      <c r="N63" s="47">
        <v>1</v>
      </c>
      <c r="O63" s="52">
        <f t="shared" si="0"/>
        <v>1</v>
      </c>
      <c r="P63" s="331"/>
      <c r="Q63" s="331"/>
      <c r="R63" s="49" t="s">
        <v>194</v>
      </c>
      <c r="S63" s="49" t="s">
        <v>1027</v>
      </c>
      <c r="T63" s="49" t="s">
        <v>30</v>
      </c>
      <c r="U63" s="63"/>
      <c r="V63" s="36" t="s">
        <v>1174</v>
      </c>
      <c r="W63" s="69" t="s">
        <v>1170</v>
      </c>
    </row>
    <row r="64" spans="1:23" s="61" customFormat="1" ht="258.75" x14ac:dyDescent="0.25">
      <c r="A64" s="47">
        <v>2016</v>
      </c>
      <c r="B64" s="48" t="s">
        <v>182</v>
      </c>
      <c r="C64" s="47">
        <v>10</v>
      </c>
      <c r="D64" s="49" t="s">
        <v>246</v>
      </c>
      <c r="E64" s="49" t="s">
        <v>247</v>
      </c>
      <c r="F64" s="48">
        <v>1</v>
      </c>
      <c r="G64" s="49" t="s">
        <v>201</v>
      </c>
      <c r="H64" s="49" t="s">
        <v>245</v>
      </c>
      <c r="I64" s="48" t="s">
        <v>44</v>
      </c>
      <c r="J64" s="48" t="s">
        <v>193</v>
      </c>
      <c r="K64" s="47">
        <v>1</v>
      </c>
      <c r="L64" s="51">
        <v>42795</v>
      </c>
      <c r="M64" s="51">
        <v>43100</v>
      </c>
      <c r="N64" s="47">
        <v>1</v>
      </c>
      <c r="O64" s="52">
        <f t="shared" si="0"/>
        <v>1</v>
      </c>
      <c r="P64" s="52">
        <f>+O64</f>
        <v>1</v>
      </c>
      <c r="Q64" s="52" t="s">
        <v>27</v>
      </c>
      <c r="R64" s="49" t="s">
        <v>194</v>
      </c>
      <c r="S64" s="49" t="s">
        <v>248</v>
      </c>
      <c r="T64" s="49" t="s">
        <v>30</v>
      </c>
      <c r="U64" s="63"/>
      <c r="V64" s="36" t="s">
        <v>1174</v>
      </c>
      <c r="W64" s="69" t="s">
        <v>1170</v>
      </c>
    </row>
    <row r="65" spans="1:23" s="61" customFormat="1" ht="112.5" x14ac:dyDescent="0.25">
      <c r="A65" s="47">
        <v>2016</v>
      </c>
      <c r="B65" s="48" t="s">
        <v>182</v>
      </c>
      <c r="C65" s="47">
        <v>11</v>
      </c>
      <c r="D65" s="49" t="s">
        <v>249</v>
      </c>
      <c r="E65" s="49" t="s">
        <v>250</v>
      </c>
      <c r="F65" s="48">
        <v>1</v>
      </c>
      <c r="G65" s="49" t="s">
        <v>251</v>
      </c>
      <c r="H65" s="49" t="s">
        <v>252</v>
      </c>
      <c r="I65" s="48" t="s">
        <v>44</v>
      </c>
      <c r="J65" s="48" t="s">
        <v>36</v>
      </c>
      <c r="K65" s="47">
        <v>1</v>
      </c>
      <c r="L65" s="51">
        <v>42795</v>
      </c>
      <c r="M65" s="51">
        <v>43100</v>
      </c>
      <c r="N65" s="47">
        <v>1</v>
      </c>
      <c r="O65" s="52">
        <f t="shared" si="0"/>
        <v>1</v>
      </c>
      <c r="P65" s="52">
        <f>+O65</f>
        <v>1</v>
      </c>
      <c r="Q65" s="52" t="s">
        <v>27</v>
      </c>
      <c r="R65" s="66" t="s">
        <v>253</v>
      </c>
      <c r="S65" s="67" t="s">
        <v>254</v>
      </c>
      <c r="T65" s="49" t="s">
        <v>30</v>
      </c>
      <c r="U65" s="63"/>
      <c r="V65" s="36" t="s">
        <v>1174</v>
      </c>
      <c r="W65" s="69" t="s">
        <v>1170</v>
      </c>
    </row>
    <row r="66" spans="1:23" s="61" customFormat="1" ht="112.5" x14ac:dyDescent="0.25">
      <c r="A66" s="47">
        <v>2016</v>
      </c>
      <c r="B66" s="48" t="s">
        <v>182</v>
      </c>
      <c r="C66" s="47">
        <v>12</v>
      </c>
      <c r="D66" s="49" t="s">
        <v>255</v>
      </c>
      <c r="E66" s="49" t="s">
        <v>256</v>
      </c>
      <c r="F66" s="48">
        <v>1</v>
      </c>
      <c r="G66" s="49" t="s">
        <v>251</v>
      </c>
      <c r="H66" s="49" t="s">
        <v>252</v>
      </c>
      <c r="I66" s="48" t="s">
        <v>44</v>
      </c>
      <c r="J66" s="48" t="s">
        <v>36</v>
      </c>
      <c r="K66" s="47">
        <v>1</v>
      </c>
      <c r="L66" s="51">
        <v>42795</v>
      </c>
      <c r="M66" s="51">
        <v>43100</v>
      </c>
      <c r="N66" s="47">
        <v>1</v>
      </c>
      <c r="O66" s="52">
        <f t="shared" si="0"/>
        <v>1</v>
      </c>
      <c r="P66" s="52">
        <f>+O66</f>
        <v>1</v>
      </c>
      <c r="Q66" s="52" t="s">
        <v>27</v>
      </c>
      <c r="R66" s="66" t="s">
        <v>257</v>
      </c>
      <c r="S66" s="67" t="s">
        <v>258</v>
      </c>
      <c r="T66" s="49" t="s">
        <v>30</v>
      </c>
      <c r="U66" s="63"/>
      <c r="V66" s="36" t="s">
        <v>1174</v>
      </c>
      <c r="W66" s="69" t="s">
        <v>1170</v>
      </c>
    </row>
    <row r="67" spans="1:23" s="61" customFormat="1" ht="258.75" x14ac:dyDescent="0.25">
      <c r="A67" s="47">
        <v>2016</v>
      </c>
      <c r="B67" s="48" t="s">
        <v>182</v>
      </c>
      <c r="C67" s="47">
        <v>13</v>
      </c>
      <c r="D67" s="49" t="s">
        <v>259</v>
      </c>
      <c r="E67" s="49" t="s">
        <v>260</v>
      </c>
      <c r="F67" s="48">
        <v>1</v>
      </c>
      <c r="G67" s="49" t="s">
        <v>201</v>
      </c>
      <c r="H67" s="49" t="s">
        <v>245</v>
      </c>
      <c r="I67" s="48" t="s">
        <v>44</v>
      </c>
      <c r="J67" s="48" t="s">
        <v>193</v>
      </c>
      <c r="K67" s="47">
        <v>1</v>
      </c>
      <c r="L67" s="51">
        <v>42795</v>
      </c>
      <c r="M67" s="51">
        <v>43100</v>
      </c>
      <c r="N67" s="47">
        <v>1</v>
      </c>
      <c r="O67" s="52">
        <f t="shared" si="0"/>
        <v>1</v>
      </c>
      <c r="P67" s="52">
        <f>+O67</f>
        <v>1</v>
      </c>
      <c r="Q67" s="52" t="s">
        <v>27</v>
      </c>
      <c r="R67" s="49" t="s">
        <v>194</v>
      </c>
      <c r="S67" s="49" t="s">
        <v>261</v>
      </c>
      <c r="T67" s="49" t="s">
        <v>30</v>
      </c>
      <c r="U67" s="63"/>
      <c r="V67" s="36" t="s">
        <v>1174</v>
      </c>
      <c r="W67" s="69" t="s">
        <v>1170</v>
      </c>
    </row>
    <row r="68" spans="1:23" s="61" customFormat="1" ht="112.5" x14ac:dyDescent="0.25">
      <c r="A68" s="47">
        <v>2016</v>
      </c>
      <c r="B68" s="48" t="s">
        <v>182</v>
      </c>
      <c r="C68" s="47">
        <v>14</v>
      </c>
      <c r="D68" s="49" t="s">
        <v>262</v>
      </c>
      <c r="E68" s="49" t="s">
        <v>263</v>
      </c>
      <c r="F68" s="48">
        <v>1</v>
      </c>
      <c r="G68" s="49" t="s">
        <v>251</v>
      </c>
      <c r="H68" s="49" t="s">
        <v>252</v>
      </c>
      <c r="I68" s="48" t="s">
        <v>44</v>
      </c>
      <c r="J68" s="48" t="s">
        <v>36</v>
      </c>
      <c r="K68" s="47">
        <v>1</v>
      </c>
      <c r="L68" s="51">
        <v>42795</v>
      </c>
      <c r="M68" s="51">
        <v>43100</v>
      </c>
      <c r="N68" s="47">
        <v>1</v>
      </c>
      <c r="O68" s="52">
        <f t="shared" ref="O68:O122" si="2">+N68/K68</f>
        <v>1</v>
      </c>
      <c r="P68" s="52">
        <f>+O68</f>
        <v>1</v>
      </c>
      <c r="Q68" s="52" t="s">
        <v>27</v>
      </c>
      <c r="R68" s="66" t="s">
        <v>257</v>
      </c>
      <c r="S68" s="67" t="s">
        <v>258</v>
      </c>
      <c r="T68" s="49" t="s">
        <v>30</v>
      </c>
      <c r="U68" s="63"/>
      <c r="V68" s="36" t="s">
        <v>1174</v>
      </c>
      <c r="W68" s="69" t="s">
        <v>1170</v>
      </c>
    </row>
    <row r="69" spans="1:23" s="61" customFormat="1" ht="225" x14ac:dyDescent="0.25">
      <c r="A69" s="47">
        <v>2016</v>
      </c>
      <c r="B69" s="48" t="s">
        <v>182</v>
      </c>
      <c r="C69" s="47">
        <v>15</v>
      </c>
      <c r="D69" s="49" t="s">
        <v>264</v>
      </c>
      <c r="E69" s="49" t="s">
        <v>265</v>
      </c>
      <c r="F69" s="50" t="s">
        <v>185</v>
      </c>
      <c r="G69" s="49" t="s">
        <v>218</v>
      </c>
      <c r="H69" s="49" t="s">
        <v>90</v>
      </c>
      <c r="I69" s="48" t="s">
        <v>44</v>
      </c>
      <c r="J69" s="48" t="s">
        <v>55</v>
      </c>
      <c r="K69" s="47">
        <v>2</v>
      </c>
      <c r="L69" s="51">
        <v>42795</v>
      </c>
      <c r="M69" s="51">
        <v>42916</v>
      </c>
      <c r="N69" s="47">
        <v>2</v>
      </c>
      <c r="O69" s="52">
        <f t="shared" si="2"/>
        <v>1</v>
      </c>
      <c r="P69" s="331">
        <f>AVERAGE(O69:O71)</f>
        <v>1</v>
      </c>
      <c r="Q69" s="331" t="s">
        <v>27</v>
      </c>
      <c r="R69" s="49" t="s">
        <v>219</v>
      </c>
      <c r="S69" s="49" t="s">
        <v>266</v>
      </c>
      <c r="T69" s="49" t="s">
        <v>30</v>
      </c>
      <c r="U69" s="63"/>
      <c r="V69" s="36" t="s">
        <v>1174</v>
      </c>
      <c r="W69" s="69" t="s">
        <v>1170</v>
      </c>
    </row>
    <row r="70" spans="1:23" s="61" customFormat="1" ht="258.75" x14ac:dyDescent="0.25">
      <c r="A70" s="47">
        <v>2016</v>
      </c>
      <c r="B70" s="48" t="s">
        <v>182</v>
      </c>
      <c r="C70" s="47">
        <v>15</v>
      </c>
      <c r="D70" s="49" t="s">
        <v>264</v>
      </c>
      <c r="E70" s="49" t="s">
        <v>265</v>
      </c>
      <c r="F70" s="50" t="s">
        <v>48</v>
      </c>
      <c r="G70" s="49" t="s">
        <v>201</v>
      </c>
      <c r="H70" s="49" t="s">
        <v>245</v>
      </c>
      <c r="I70" s="48" t="s">
        <v>44</v>
      </c>
      <c r="J70" s="48" t="s">
        <v>193</v>
      </c>
      <c r="K70" s="47">
        <v>1</v>
      </c>
      <c r="L70" s="51">
        <v>42795</v>
      </c>
      <c r="M70" s="51">
        <v>43100</v>
      </c>
      <c r="N70" s="47">
        <v>1</v>
      </c>
      <c r="O70" s="52">
        <f t="shared" si="2"/>
        <v>1</v>
      </c>
      <c r="P70" s="331"/>
      <c r="Q70" s="331"/>
      <c r="R70" s="49" t="s">
        <v>194</v>
      </c>
      <c r="S70" s="49" t="s">
        <v>267</v>
      </c>
      <c r="T70" s="49" t="s">
        <v>30</v>
      </c>
      <c r="U70" s="63"/>
      <c r="V70" s="36" t="s">
        <v>1174</v>
      </c>
      <c r="W70" s="69" t="s">
        <v>1170</v>
      </c>
    </row>
    <row r="71" spans="1:23" s="61" customFormat="1" ht="225" x14ac:dyDescent="0.25">
      <c r="A71" s="47">
        <v>2016</v>
      </c>
      <c r="B71" s="48" t="s">
        <v>182</v>
      </c>
      <c r="C71" s="47">
        <v>15</v>
      </c>
      <c r="D71" s="49" t="s">
        <v>264</v>
      </c>
      <c r="E71" s="49" t="s">
        <v>265</v>
      </c>
      <c r="F71" s="50" t="s">
        <v>52</v>
      </c>
      <c r="G71" s="49" t="s">
        <v>268</v>
      </c>
      <c r="H71" s="49" t="s">
        <v>269</v>
      </c>
      <c r="I71" s="48" t="s">
        <v>35</v>
      </c>
      <c r="J71" s="48" t="s">
        <v>206</v>
      </c>
      <c r="K71" s="47">
        <v>1</v>
      </c>
      <c r="L71" s="51">
        <v>42795</v>
      </c>
      <c r="M71" s="51">
        <v>43070</v>
      </c>
      <c r="N71" s="47">
        <v>1</v>
      </c>
      <c r="O71" s="52">
        <f t="shared" si="2"/>
        <v>1</v>
      </c>
      <c r="P71" s="331"/>
      <c r="Q71" s="331"/>
      <c r="R71" s="65" t="s">
        <v>270</v>
      </c>
      <c r="S71" s="65" t="s">
        <v>266</v>
      </c>
      <c r="T71" s="49" t="s">
        <v>30</v>
      </c>
      <c r="U71" s="63"/>
      <c r="V71" s="36" t="s">
        <v>1174</v>
      </c>
      <c r="W71" s="69" t="s">
        <v>1170</v>
      </c>
    </row>
    <row r="72" spans="1:23" s="61" customFormat="1" ht="157.5" x14ac:dyDescent="0.25">
      <c r="A72" s="47">
        <v>2016</v>
      </c>
      <c r="B72" s="48" t="s">
        <v>182</v>
      </c>
      <c r="C72" s="47">
        <v>17</v>
      </c>
      <c r="D72" s="49" t="s">
        <v>279</v>
      </c>
      <c r="E72" s="49" t="s">
        <v>280</v>
      </c>
      <c r="F72" s="50" t="s">
        <v>59</v>
      </c>
      <c r="G72" s="49" t="s">
        <v>218</v>
      </c>
      <c r="H72" s="49" t="s">
        <v>90</v>
      </c>
      <c r="I72" s="48" t="s">
        <v>44</v>
      </c>
      <c r="J72" s="48" t="s">
        <v>55</v>
      </c>
      <c r="K72" s="47">
        <v>2</v>
      </c>
      <c r="L72" s="51">
        <v>42795</v>
      </c>
      <c r="M72" s="51">
        <v>42916</v>
      </c>
      <c r="N72" s="47">
        <v>2</v>
      </c>
      <c r="O72" s="52">
        <f t="shared" si="2"/>
        <v>1</v>
      </c>
      <c r="P72" s="331">
        <f>AVERAGE(O72:O73)</f>
        <v>1</v>
      </c>
      <c r="Q72" s="331" t="s">
        <v>27</v>
      </c>
      <c r="R72" s="49" t="s">
        <v>219</v>
      </c>
      <c r="S72" s="49" t="s">
        <v>236</v>
      </c>
      <c r="T72" s="49" t="s">
        <v>30</v>
      </c>
      <c r="U72" s="63"/>
      <c r="V72" s="36" t="s">
        <v>1174</v>
      </c>
      <c r="W72" s="69" t="s">
        <v>1170</v>
      </c>
    </row>
    <row r="73" spans="1:23" s="61" customFormat="1" ht="157.5" x14ac:dyDescent="0.25">
      <c r="A73" s="47">
        <v>2016</v>
      </c>
      <c r="B73" s="48" t="s">
        <v>182</v>
      </c>
      <c r="C73" s="47">
        <v>17</v>
      </c>
      <c r="D73" s="49" t="s">
        <v>279</v>
      </c>
      <c r="E73" s="49" t="s">
        <v>280</v>
      </c>
      <c r="F73" s="50" t="s">
        <v>68</v>
      </c>
      <c r="G73" s="49" t="s">
        <v>204</v>
      </c>
      <c r="H73" s="49" t="s">
        <v>205</v>
      </c>
      <c r="I73" s="48" t="s">
        <v>35</v>
      </c>
      <c r="J73" s="48" t="s">
        <v>206</v>
      </c>
      <c r="K73" s="47">
        <v>1</v>
      </c>
      <c r="L73" s="51">
        <v>42795</v>
      </c>
      <c r="M73" s="51">
        <v>43100</v>
      </c>
      <c r="N73" s="47">
        <v>1</v>
      </c>
      <c r="O73" s="52">
        <f t="shared" si="2"/>
        <v>1</v>
      </c>
      <c r="P73" s="331"/>
      <c r="Q73" s="331"/>
      <c r="R73" s="65" t="s">
        <v>207</v>
      </c>
      <c r="S73" s="54" t="s">
        <v>236</v>
      </c>
      <c r="T73" s="49" t="s">
        <v>30</v>
      </c>
      <c r="U73" s="63"/>
      <c r="V73" s="36" t="s">
        <v>1174</v>
      </c>
      <c r="W73" s="69" t="s">
        <v>1170</v>
      </c>
    </row>
    <row r="74" spans="1:23" s="61" customFormat="1" ht="337.5" x14ac:dyDescent="0.25">
      <c r="A74" s="47">
        <v>2016</v>
      </c>
      <c r="B74" s="48" t="s">
        <v>182</v>
      </c>
      <c r="C74" s="47">
        <v>18</v>
      </c>
      <c r="D74" s="49" t="s">
        <v>281</v>
      </c>
      <c r="E74" s="49" t="s">
        <v>282</v>
      </c>
      <c r="F74" s="50" t="s">
        <v>59</v>
      </c>
      <c r="G74" s="49" t="s">
        <v>201</v>
      </c>
      <c r="H74" s="49" t="s">
        <v>214</v>
      </c>
      <c r="I74" s="48" t="s">
        <v>44</v>
      </c>
      <c r="J74" s="48" t="s">
        <v>193</v>
      </c>
      <c r="K74" s="47">
        <v>1</v>
      </c>
      <c r="L74" s="51">
        <v>42795</v>
      </c>
      <c r="M74" s="51">
        <v>43100</v>
      </c>
      <c r="N74" s="47">
        <v>1</v>
      </c>
      <c r="O74" s="52">
        <f t="shared" si="2"/>
        <v>1</v>
      </c>
      <c r="P74" s="331">
        <f>AVERAGE(O74:O75)</f>
        <v>1</v>
      </c>
      <c r="Q74" s="331" t="s">
        <v>27</v>
      </c>
      <c r="R74" s="49" t="s">
        <v>194</v>
      </c>
      <c r="S74" s="67" t="s">
        <v>1028</v>
      </c>
      <c r="T74" s="49" t="s">
        <v>30</v>
      </c>
      <c r="U74" s="63"/>
      <c r="V74" s="36" t="s">
        <v>1174</v>
      </c>
      <c r="W74" s="69" t="s">
        <v>1170</v>
      </c>
    </row>
    <row r="75" spans="1:23" s="61" customFormat="1" ht="337.5" x14ac:dyDescent="0.25">
      <c r="A75" s="47">
        <v>2016</v>
      </c>
      <c r="B75" s="48" t="s">
        <v>182</v>
      </c>
      <c r="C75" s="47">
        <v>18</v>
      </c>
      <c r="D75" s="49" t="s">
        <v>281</v>
      </c>
      <c r="E75" s="49" t="s">
        <v>282</v>
      </c>
      <c r="F75" s="50" t="s">
        <v>68</v>
      </c>
      <c r="G75" s="49" t="s">
        <v>204</v>
      </c>
      <c r="H75" s="49" t="s">
        <v>205</v>
      </c>
      <c r="I75" s="48" t="s">
        <v>35</v>
      </c>
      <c r="J75" s="48" t="s">
        <v>206</v>
      </c>
      <c r="K75" s="47">
        <v>1</v>
      </c>
      <c r="L75" s="51">
        <v>42795</v>
      </c>
      <c r="M75" s="51">
        <v>43100</v>
      </c>
      <c r="N75" s="47">
        <v>1</v>
      </c>
      <c r="O75" s="52">
        <f t="shared" si="2"/>
        <v>1</v>
      </c>
      <c r="P75" s="331"/>
      <c r="Q75" s="331"/>
      <c r="R75" s="65" t="s">
        <v>283</v>
      </c>
      <c r="S75" s="67" t="s">
        <v>1029</v>
      </c>
      <c r="T75" s="49" t="s">
        <v>30</v>
      </c>
      <c r="U75" s="63"/>
      <c r="V75" s="36" t="s">
        <v>1174</v>
      </c>
      <c r="W75" s="69" t="s">
        <v>1170</v>
      </c>
    </row>
    <row r="76" spans="1:23" s="61" customFormat="1" ht="258.75" x14ac:dyDescent="0.25">
      <c r="A76" s="47">
        <v>2016</v>
      </c>
      <c r="B76" s="48" t="s">
        <v>182</v>
      </c>
      <c r="C76" s="47">
        <v>19</v>
      </c>
      <c r="D76" s="49" t="s">
        <v>284</v>
      </c>
      <c r="E76" s="49" t="s">
        <v>285</v>
      </c>
      <c r="F76" s="48">
        <v>1</v>
      </c>
      <c r="G76" s="49" t="s">
        <v>201</v>
      </c>
      <c r="H76" s="49" t="s">
        <v>214</v>
      </c>
      <c r="I76" s="48" t="s">
        <v>44</v>
      </c>
      <c r="J76" s="48" t="s">
        <v>193</v>
      </c>
      <c r="K76" s="47">
        <v>1</v>
      </c>
      <c r="L76" s="51">
        <v>42795</v>
      </c>
      <c r="M76" s="51">
        <v>43100</v>
      </c>
      <c r="N76" s="47">
        <v>1</v>
      </c>
      <c r="O76" s="52">
        <f t="shared" si="2"/>
        <v>1</v>
      </c>
      <c r="P76" s="52">
        <f>+O76</f>
        <v>1</v>
      </c>
      <c r="Q76" s="52" t="s">
        <v>27</v>
      </c>
      <c r="R76" s="49" t="s">
        <v>194</v>
      </c>
      <c r="S76" s="49" t="s">
        <v>1030</v>
      </c>
      <c r="T76" s="49" t="s">
        <v>30</v>
      </c>
      <c r="U76" s="63"/>
      <c r="V76" s="36" t="s">
        <v>1174</v>
      </c>
      <c r="W76" s="69" t="s">
        <v>1170</v>
      </c>
    </row>
    <row r="77" spans="1:23" s="61" customFormat="1" ht="202.5" x14ac:dyDescent="0.25">
      <c r="A77" s="47">
        <v>2016</v>
      </c>
      <c r="B77" s="48" t="s">
        <v>182</v>
      </c>
      <c r="C77" s="47">
        <v>20</v>
      </c>
      <c r="D77" s="49" t="s">
        <v>286</v>
      </c>
      <c r="E77" s="49" t="s">
        <v>287</v>
      </c>
      <c r="F77" s="50" t="s">
        <v>185</v>
      </c>
      <c r="G77" s="49" t="s">
        <v>218</v>
      </c>
      <c r="H77" s="49" t="s">
        <v>90</v>
      </c>
      <c r="I77" s="48" t="s">
        <v>44</v>
      </c>
      <c r="J77" s="48" t="s">
        <v>55</v>
      </c>
      <c r="K77" s="47">
        <v>2</v>
      </c>
      <c r="L77" s="51">
        <v>42795</v>
      </c>
      <c r="M77" s="51">
        <v>42916</v>
      </c>
      <c r="N77" s="47">
        <v>2</v>
      </c>
      <c r="O77" s="52">
        <f t="shared" si="2"/>
        <v>1</v>
      </c>
      <c r="P77" s="331">
        <f>AVERAGE(O77:O79)</f>
        <v>1</v>
      </c>
      <c r="Q77" s="331" t="s">
        <v>27</v>
      </c>
      <c r="R77" s="49" t="s">
        <v>219</v>
      </c>
      <c r="S77" s="67" t="s">
        <v>288</v>
      </c>
      <c r="T77" s="49" t="s">
        <v>30</v>
      </c>
      <c r="U77" s="63"/>
      <c r="V77" s="36" t="s">
        <v>1174</v>
      </c>
      <c r="W77" s="69" t="s">
        <v>1170</v>
      </c>
    </row>
    <row r="78" spans="1:23" s="61" customFormat="1" ht="202.5" x14ac:dyDescent="0.25">
      <c r="A78" s="47">
        <v>2016</v>
      </c>
      <c r="B78" s="48" t="s">
        <v>182</v>
      </c>
      <c r="C78" s="47">
        <v>20</v>
      </c>
      <c r="D78" s="49" t="s">
        <v>289</v>
      </c>
      <c r="E78" s="49" t="s">
        <v>290</v>
      </c>
      <c r="F78" s="50" t="s">
        <v>48</v>
      </c>
      <c r="G78" s="49" t="s">
        <v>230</v>
      </c>
      <c r="H78" s="49" t="s">
        <v>231</v>
      </c>
      <c r="I78" s="48" t="s">
        <v>44</v>
      </c>
      <c r="J78" s="48" t="s">
        <v>232</v>
      </c>
      <c r="K78" s="47">
        <v>1</v>
      </c>
      <c r="L78" s="51">
        <v>42795</v>
      </c>
      <c r="M78" s="51">
        <v>43070</v>
      </c>
      <c r="N78" s="47">
        <v>1</v>
      </c>
      <c r="O78" s="52">
        <f t="shared" si="2"/>
        <v>1</v>
      </c>
      <c r="P78" s="331"/>
      <c r="Q78" s="331"/>
      <c r="R78" s="49" t="s">
        <v>233</v>
      </c>
      <c r="S78" s="67" t="s">
        <v>288</v>
      </c>
      <c r="T78" s="49" t="s">
        <v>30</v>
      </c>
      <c r="U78" s="63"/>
      <c r="V78" s="36" t="s">
        <v>1174</v>
      </c>
      <c r="W78" s="69" t="s">
        <v>1170</v>
      </c>
    </row>
    <row r="79" spans="1:23" s="61" customFormat="1" ht="202.5" x14ac:dyDescent="0.25">
      <c r="A79" s="47">
        <v>2016</v>
      </c>
      <c r="B79" s="48" t="s">
        <v>182</v>
      </c>
      <c r="C79" s="47">
        <v>20</v>
      </c>
      <c r="D79" s="49" t="s">
        <v>289</v>
      </c>
      <c r="E79" s="49" t="s">
        <v>287</v>
      </c>
      <c r="F79" s="50" t="s">
        <v>52</v>
      </c>
      <c r="G79" s="49" t="s">
        <v>204</v>
      </c>
      <c r="H79" s="49" t="s">
        <v>205</v>
      </c>
      <c r="I79" s="48" t="s">
        <v>35</v>
      </c>
      <c r="J79" s="48" t="s">
        <v>206</v>
      </c>
      <c r="K79" s="47">
        <v>1</v>
      </c>
      <c r="L79" s="51">
        <v>42795</v>
      </c>
      <c r="M79" s="51">
        <v>43100</v>
      </c>
      <c r="N79" s="47">
        <v>1</v>
      </c>
      <c r="O79" s="52">
        <f t="shared" si="2"/>
        <v>1</v>
      </c>
      <c r="P79" s="331"/>
      <c r="Q79" s="331"/>
      <c r="R79" s="65" t="s">
        <v>207</v>
      </c>
      <c r="S79" s="67" t="s">
        <v>288</v>
      </c>
      <c r="T79" s="49" t="s">
        <v>30</v>
      </c>
      <c r="U79" s="63"/>
      <c r="V79" s="36" t="s">
        <v>1174</v>
      </c>
      <c r="W79" s="69" t="s">
        <v>1170</v>
      </c>
    </row>
    <row r="80" spans="1:23" s="61" customFormat="1" ht="225" x14ac:dyDescent="0.25">
      <c r="A80" s="47">
        <v>2016</v>
      </c>
      <c r="B80" s="48" t="s">
        <v>182</v>
      </c>
      <c r="C80" s="47">
        <v>21</v>
      </c>
      <c r="D80" s="49" t="s">
        <v>291</v>
      </c>
      <c r="E80" s="49" t="s">
        <v>292</v>
      </c>
      <c r="F80" s="48">
        <v>1</v>
      </c>
      <c r="G80" s="49" t="s">
        <v>201</v>
      </c>
      <c r="H80" s="49" t="s">
        <v>214</v>
      </c>
      <c r="I80" s="48" t="s">
        <v>44</v>
      </c>
      <c r="J80" s="48" t="s">
        <v>193</v>
      </c>
      <c r="K80" s="47">
        <v>1</v>
      </c>
      <c r="L80" s="51">
        <v>42795</v>
      </c>
      <c r="M80" s="51">
        <v>43100</v>
      </c>
      <c r="N80" s="47">
        <v>1</v>
      </c>
      <c r="O80" s="52">
        <f t="shared" si="2"/>
        <v>1</v>
      </c>
      <c r="P80" s="52">
        <f>+O80</f>
        <v>1</v>
      </c>
      <c r="Q80" s="52" t="s">
        <v>27</v>
      </c>
      <c r="R80" s="49" t="s">
        <v>194</v>
      </c>
      <c r="S80" s="49" t="s">
        <v>293</v>
      </c>
      <c r="T80" s="49" t="s">
        <v>30</v>
      </c>
      <c r="U80" s="63"/>
      <c r="V80" s="36" t="s">
        <v>1174</v>
      </c>
      <c r="W80" s="69" t="s">
        <v>1170</v>
      </c>
    </row>
    <row r="81" spans="1:23" s="61" customFormat="1" ht="180" x14ac:dyDescent="0.25">
      <c r="A81" s="47">
        <v>2016</v>
      </c>
      <c r="B81" s="48" t="s">
        <v>182</v>
      </c>
      <c r="C81" s="47">
        <v>22</v>
      </c>
      <c r="D81" s="49" t="s">
        <v>294</v>
      </c>
      <c r="E81" s="49" t="s">
        <v>287</v>
      </c>
      <c r="F81" s="50" t="s">
        <v>59</v>
      </c>
      <c r="G81" s="49" t="s">
        <v>218</v>
      </c>
      <c r="H81" s="49" t="s">
        <v>90</v>
      </c>
      <c r="I81" s="48" t="s">
        <v>44</v>
      </c>
      <c r="J81" s="48" t="s">
        <v>55</v>
      </c>
      <c r="K81" s="47">
        <v>2</v>
      </c>
      <c r="L81" s="51">
        <v>42795</v>
      </c>
      <c r="M81" s="51">
        <v>42916</v>
      </c>
      <c r="N81" s="47">
        <v>2</v>
      </c>
      <c r="O81" s="52">
        <f t="shared" si="2"/>
        <v>1</v>
      </c>
      <c r="P81" s="331">
        <f>AVERAGE(O81:O82)</f>
        <v>1</v>
      </c>
      <c r="Q81" s="331" t="s">
        <v>27</v>
      </c>
      <c r="R81" s="49" t="s">
        <v>219</v>
      </c>
      <c r="S81" s="49" t="s">
        <v>295</v>
      </c>
      <c r="T81" s="49" t="s">
        <v>30</v>
      </c>
      <c r="U81" s="63"/>
      <c r="V81" s="36" t="s">
        <v>1174</v>
      </c>
      <c r="W81" s="69" t="s">
        <v>1170</v>
      </c>
    </row>
    <row r="82" spans="1:23" s="61" customFormat="1" ht="191.25" x14ac:dyDescent="0.25">
      <c r="A82" s="47">
        <v>2016</v>
      </c>
      <c r="B82" s="48" t="s">
        <v>182</v>
      </c>
      <c r="C82" s="47">
        <v>22</v>
      </c>
      <c r="D82" s="49" t="s">
        <v>294</v>
      </c>
      <c r="E82" s="49" t="s">
        <v>292</v>
      </c>
      <c r="F82" s="50" t="s">
        <v>68</v>
      </c>
      <c r="G82" s="49" t="s">
        <v>201</v>
      </c>
      <c r="H82" s="49" t="s">
        <v>214</v>
      </c>
      <c r="I82" s="48" t="s">
        <v>44</v>
      </c>
      <c r="J82" s="48" t="s">
        <v>193</v>
      </c>
      <c r="K82" s="47">
        <v>1</v>
      </c>
      <c r="L82" s="51">
        <v>42795</v>
      </c>
      <c r="M82" s="51">
        <v>43100</v>
      </c>
      <c r="N82" s="47">
        <v>1</v>
      </c>
      <c r="O82" s="52">
        <f t="shared" si="2"/>
        <v>1</v>
      </c>
      <c r="P82" s="331"/>
      <c r="Q82" s="331"/>
      <c r="R82" s="49" t="s">
        <v>194</v>
      </c>
      <c r="S82" s="49" t="s">
        <v>295</v>
      </c>
      <c r="T82" s="49" t="s">
        <v>30</v>
      </c>
      <c r="U82" s="63"/>
      <c r="V82" s="36" t="s">
        <v>1174</v>
      </c>
      <c r="W82" s="69" t="s">
        <v>1170</v>
      </c>
    </row>
    <row r="83" spans="1:23" s="61" customFormat="1" ht="157.5" x14ac:dyDescent="0.25">
      <c r="A83" s="47">
        <v>2016</v>
      </c>
      <c r="B83" s="48" t="s">
        <v>182</v>
      </c>
      <c r="C83" s="47">
        <v>23</v>
      </c>
      <c r="D83" s="49" t="s">
        <v>296</v>
      </c>
      <c r="E83" s="49" t="s">
        <v>297</v>
      </c>
      <c r="F83" s="50" t="s">
        <v>59</v>
      </c>
      <c r="G83" s="49" t="s">
        <v>298</v>
      </c>
      <c r="H83" s="49" t="s">
        <v>299</v>
      </c>
      <c r="I83" s="48" t="s">
        <v>44</v>
      </c>
      <c r="J83" s="48" t="s">
        <v>55</v>
      </c>
      <c r="K83" s="47">
        <v>1</v>
      </c>
      <c r="L83" s="51">
        <v>42795</v>
      </c>
      <c r="M83" s="51">
        <v>42916</v>
      </c>
      <c r="N83" s="47">
        <v>1</v>
      </c>
      <c r="O83" s="52">
        <f t="shared" si="2"/>
        <v>1</v>
      </c>
      <c r="P83" s="331">
        <f>AVERAGE(O83:O84)</f>
        <v>1</v>
      </c>
      <c r="Q83" s="331" t="s">
        <v>27</v>
      </c>
      <c r="R83" s="49" t="s">
        <v>219</v>
      </c>
      <c r="S83" s="49" t="s">
        <v>236</v>
      </c>
      <c r="T83" s="49" t="s">
        <v>30</v>
      </c>
      <c r="U83" s="63"/>
      <c r="V83" s="36" t="s">
        <v>1174</v>
      </c>
      <c r="W83" s="69" t="s">
        <v>1170</v>
      </c>
    </row>
    <row r="84" spans="1:23" s="61" customFormat="1" ht="157.5" x14ac:dyDescent="0.25">
      <c r="A84" s="47">
        <v>2016</v>
      </c>
      <c r="B84" s="48" t="s">
        <v>182</v>
      </c>
      <c r="C84" s="47">
        <v>23</v>
      </c>
      <c r="D84" s="49" t="s">
        <v>296</v>
      </c>
      <c r="E84" s="49" t="s">
        <v>297</v>
      </c>
      <c r="F84" s="50" t="s">
        <v>68</v>
      </c>
      <c r="G84" s="49" t="s">
        <v>204</v>
      </c>
      <c r="H84" s="49" t="s">
        <v>205</v>
      </c>
      <c r="I84" s="48" t="s">
        <v>35</v>
      </c>
      <c r="J84" s="48" t="s">
        <v>206</v>
      </c>
      <c r="K84" s="47">
        <v>1</v>
      </c>
      <c r="L84" s="51">
        <v>42795</v>
      </c>
      <c r="M84" s="51">
        <v>43100</v>
      </c>
      <c r="N84" s="47">
        <v>1</v>
      </c>
      <c r="O84" s="52">
        <f t="shared" si="2"/>
        <v>1</v>
      </c>
      <c r="P84" s="331"/>
      <c r="Q84" s="331"/>
      <c r="R84" s="65" t="s">
        <v>207</v>
      </c>
      <c r="S84" s="54" t="s">
        <v>236</v>
      </c>
      <c r="T84" s="49" t="s">
        <v>30</v>
      </c>
      <c r="U84" s="63"/>
      <c r="V84" s="36" t="s">
        <v>1174</v>
      </c>
      <c r="W84" s="69" t="s">
        <v>1170</v>
      </c>
    </row>
    <row r="85" spans="1:23" s="61" customFormat="1" ht="157.5" x14ac:dyDescent="0.25">
      <c r="A85" s="47">
        <v>2016</v>
      </c>
      <c r="B85" s="48" t="s">
        <v>182</v>
      </c>
      <c r="C85" s="47">
        <v>24</v>
      </c>
      <c r="D85" s="49" t="s">
        <v>300</v>
      </c>
      <c r="E85" s="49" t="s">
        <v>301</v>
      </c>
      <c r="F85" s="50" t="s">
        <v>59</v>
      </c>
      <c r="G85" s="49" t="s">
        <v>302</v>
      </c>
      <c r="H85" s="49" t="s">
        <v>303</v>
      </c>
      <c r="I85" s="48" t="s">
        <v>44</v>
      </c>
      <c r="J85" s="48" t="s">
        <v>304</v>
      </c>
      <c r="K85" s="47">
        <v>1</v>
      </c>
      <c r="L85" s="51">
        <v>42795</v>
      </c>
      <c r="M85" s="51">
        <v>43100</v>
      </c>
      <c r="N85" s="47">
        <v>1</v>
      </c>
      <c r="O85" s="52">
        <f t="shared" si="2"/>
        <v>1</v>
      </c>
      <c r="P85" s="331">
        <f>AVERAGE(O85:O86)</f>
        <v>1</v>
      </c>
      <c r="Q85" s="331" t="s">
        <v>27</v>
      </c>
      <c r="R85" s="49" t="s">
        <v>305</v>
      </c>
      <c r="S85" s="49" t="s">
        <v>306</v>
      </c>
      <c r="T85" s="49" t="s">
        <v>30</v>
      </c>
      <c r="U85" s="63"/>
      <c r="V85" s="36" t="s">
        <v>1174</v>
      </c>
      <c r="W85" s="69" t="s">
        <v>1170</v>
      </c>
    </row>
    <row r="86" spans="1:23" s="61" customFormat="1" ht="157.5" x14ac:dyDescent="0.25">
      <c r="A86" s="47">
        <v>2016</v>
      </c>
      <c r="B86" s="48" t="s">
        <v>182</v>
      </c>
      <c r="C86" s="47">
        <v>24</v>
      </c>
      <c r="D86" s="49" t="s">
        <v>307</v>
      </c>
      <c r="E86" s="49" t="s">
        <v>301</v>
      </c>
      <c r="F86" s="50" t="s">
        <v>68</v>
      </c>
      <c r="G86" s="49" t="s">
        <v>308</v>
      </c>
      <c r="H86" s="49" t="s">
        <v>309</v>
      </c>
      <c r="I86" s="48" t="s">
        <v>44</v>
      </c>
      <c r="J86" s="48" t="s">
        <v>55</v>
      </c>
      <c r="K86" s="47">
        <v>1</v>
      </c>
      <c r="L86" s="51">
        <v>42795</v>
      </c>
      <c r="M86" s="51">
        <v>42916</v>
      </c>
      <c r="N86" s="47">
        <v>1</v>
      </c>
      <c r="O86" s="52">
        <f t="shared" si="2"/>
        <v>1</v>
      </c>
      <c r="P86" s="331"/>
      <c r="Q86" s="331"/>
      <c r="R86" s="49" t="s">
        <v>219</v>
      </c>
      <c r="S86" s="49" t="s">
        <v>306</v>
      </c>
      <c r="T86" s="49" t="s">
        <v>30</v>
      </c>
      <c r="U86" s="63"/>
      <c r="V86" s="36" t="s">
        <v>1174</v>
      </c>
      <c r="W86" s="69" t="s">
        <v>1170</v>
      </c>
    </row>
    <row r="87" spans="1:23" s="61" customFormat="1" ht="191.25" x14ac:dyDescent="0.25">
      <c r="A87" s="47">
        <v>2016</v>
      </c>
      <c r="B87" s="48" t="s">
        <v>182</v>
      </c>
      <c r="C87" s="47">
        <v>28</v>
      </c>
      <c r="D87" s="49" t="s">
        <v>323</v>
      </c>
      <c r="E87" s="49" t="s">
        <v>324</v>
      </c>
      <c r="F87" s="50" t="s">
        <v>59</v>
      </c>
      <c r="G87" s="49" t="s">
        <v>325</v>
      </c>
      <c r="H87" s="49" t="s">
        <v>326</v>
      </c>
      <c r="I87" s="48" t="s">
        <v>44</v>
      </c>
      <c r="J87" s="48" t="s">
        <v>36</v>
      </c>
      <c r="K87" s="47">
        <v>1</v>
      </c>
      <c r="L87" s="51">
        <v>42795</v>
      </c>
      <c r="M87" s="51">
        <v>43100</v>
      </c>
      <c r="N87" s="47">
        <v>1</v>
      </c>
      <c r="O87" s="52">
        <f t="shared" si="2"/>
        <v>1</v>
      </c>
      <c r="P87" s="331">
        <f>AVERAGE(O87:O88)</f>
        <v>1</v>
      </c>
      <c r="Q87" s="331" t="s">
        <v>27</v>
      </c>
      <c r="R87" s="67" t="s">
        <v>327</v>
      </c>
      <c r="S87" s="49" t="s">
        <v>1031</v>
      </c>
      <c r="T87" s="49" t="s">
        <v>30</v>
      </c>
      <c r="U87" s="63"/>
      <c r="V87" s="36" t="s">
        <v>1174</v>
      </c>
      <c r="W87" s="69" t="s">
        <v>1170</v>
      </c>
    </row>
    <row r="88" spans="1:23" s="61" customFormat="1" ht="202.5" x14ac:dyDescent="0.25">
      <c r="A88" s="47">
        <v>2016</v>
      </c>
      <c r="B88" s="48" t="s">
        <v>182</v>
      </c>
      <c r="C88" s="47">
        <v>28</v>
      </c>
      <c r="D88" s="49" t="s">
        <v>328</v>
      </c>
      <c r="E88" s="49" t="s">
        <v>324</v>
      </c>
      <c r="F88" s="50" t="s">
        <v>68</v>
      </c>
      <c r="G88" s="49" t="s">
        <v>329</v>
      </c>
      <c r="H88" s="49" t="s">
        <v>330</v>
      </c>
      <c r="I88" s="48" t="s">
        <v>44</v>
      </c>
      <c r="J88" s="48" t="s">
        <v>55</v>
      </c>
      <c r="K88" s="47">
        <v>1</v>
      </c>
      <c r="L88" s="51">
        <v>42795</v>
      </c>
      <c r="M88" s="51">
        <v>42916</v>
      </c>
      <c r="N88" s="47">
        <v>1</v>
      </c>
      <c r="O88" s="52">
        <f t="shared" si="2"/>
        <v>1</v>
      </c>
      <c r="P88" s="331"/>
      <c r="Q88" s="331"/>
      <c r="R88" s="49" t="s">
        <v>219</v>
      </c>
      <c r="S88" s="49" t="s">
        <v>1032</v>
      </c>
      <c r="T88" s="49" t="s">
        <v>30</v>
      </c>
      <c r="U88" s="63"/>
      <c r="V88" s="36" t="s">
        <v>1174</v>
      </c>
      <c r="W88" s="69" t="s">
        <v>1170</v>
      </c>
    </row>
    <row r="89" spans="1:23" s="61" customFormat="1" ht="157.5" x14ac:dyDescent="0.25">
      <c r="A89" s="47">
        <v>2016</v>
      </c>
      <c r="B89" s="48" t="s">
        <v>182</v>
      </c>
      <c r="C89" s="47">
        <v>31</v>
      </c>
      <c r="D89" s="49" t="s">
        <v>336</v>
      </c>
      <c r="E89" s="49" t="s">
        <v>337</v>
      </c>
      <c r="F89" s="50" t="s">
        <v>59</v>
      </c>
      <c r="G89" s="49" t="s">
        <v>298</v>
      </c>
      <c r="H89" s="49" t="s">
        <v>299</v>
      </c>
      <c r="I89" s="48" t="s">
        <v>44</v>
      </c>
      <c r="J89" s="48" t="s">
        <v>55</v>
      </c>
      <c r="K89" s="47">
        <v>1</v>
      </c>
      <c r="L89" s="51">
        <v>42795</v>
      </c>
      <c r="M89" s="51">
        <v>42916</v>
      </c>
      <c r="N89" s="47">
        <v>1</v>
      </c>
      <c r="O89" s="52">
        <f t="shared" si="2"/>
        <v>1</v>
      </c>
      <c r="P89" s="331">
        <f>AVERAGE(O89:O90)</f>
        <v>1</v>
      </c>
      <c r="Q89" s="331" t="s">
        <v>27</v>
      </c>
      <c r="R89" s="49" t="s">
        <v>219</v>
      </c>
      <c r="S89" s="49" t="s">
        <v>236</v>
      </c>
      <c r="T89" s="49" t="s">
        <v>30</v>
      </c>
      <c r="U89" s="63"/>
      <c r="V89" s="36" t="s">
        <v>1174</v>
      </c>
      <c r="W89" s="69" t="s">
        <v>1170</v>
      </c>
    </row>
    <row r="90" spans="1:23" s="61" customFormat="1" ht="157.5" x14ac:dyDescent="0.25">
      <c r="A90" s="47">
        <v>2016</v>
      </c>
      <c r="B90" s="48" t="s">
        <v>182</v>
      </c>
      <c r="C90" s="47">
        <v>31</v>
      </c>
      <c r="D90" s="49" t="s">
        <v>338</v>
      </c>
      <c r="E90" s="49" t="s">
        <v>337</v>
      </c>
      <c r="F90" s="50" t="s">
        <v>68</v>
      </c>
      <c r="G90" s="49" t="s">
        <v>204</v>
      </c>
      <c r="H90" s="49" t="s">
        <v>205</v>
      </c>
      <c r="I90" s="48" t="s">
        <v>35</v>
      </c>
      <c r="J90" s="48" t="s">
        <v>206</v>
      </c>
      <c r="K90" s="47">
        <v>1</v>
      </c>
      <c r="L90" s="51">
        <v>42795</v>
      </c>
      <c r="M90" s="51">
        <v>43100</v>
      </c>
      <c r="N90" s="47">
        <v>1</v>
      </c>
      <c r="O90" s="52">
        <f t="shared" si="2"/>
        <v>1</v>
      </c>
      <c r="P90" s="331"/>
      <c r="Q90" s="331"/>
      <c r="R90" s="65" t="s">
        <v>207</v>
      </c>
      <c r="S90" s="54" t="s">
        <v>236</v>
      </c>
      <c r="T90" s="49" t="s">
        <v>30</v>
      </c>
      <c r="U90" s="63"/>
      <c r="V90" s="36" t="s">
        <v>1174</v>
      </c>
      <c r="W90" s="69" t="s">
        <v>1170</v>
      </c>
    </row>
    <row r="91" spans="1:23" s="61" customFormat="1" ht="168.75" x14ac:dyDescent="0.25">
      <c r="A91" s="47">
        <v>2016</v>
      </c>
      <c r="B91" s="48" t="s">
        <v>182</v>
      </c>
      <c r="C91" s="47">
        <v>32</v>
      </c>
      <c r="D91" s="49" t="s">
        <v>339</v>
      </c>
      <c r="E91" s="49" t="s">
        <v>340</v>
      </c>
      <c r="F91" s="50" t="s">
        <v>185</v>
      </c>
      <c r="G91" s="49" t="s">
        <v>341</v>
      </c>
      <c r="H91" s="49" t="s">
        <v>342</v>
      </c>
      <c r="I91" s="48" t="s">
        <v>44</v>
      </c>
      <c r="J91" s="48" t="s">
        <v>343</v>
      </c>
      <c r="K91" s="47">
        <v>1</v>
      </c>
      <c r="L91" s="51">
        <v>42795</v>
      </c>
      <c r="M91" s="51">
        <v>43100</v>
      </c>
      <c r="N91" s="47">
        <v>1</v>
      </c>
      <c r="O91" s="52">
        <f t="shared" si="2"/>
        <v>1</v>
      </c>
      <c r="P91" s="331">
        <f>AVERAGE(O91:O93)</f>
        <v>1</v>
      </c>
      <c r="Q91" s="331" t="s">
        <v>27</v>
      </c>
      <c r="R91" s="49" t="s">
        <v>344</v>
      </c>
      <c r="S91" s="49" t="s">
        <v>345</v>
      </c>
      <c r="T91" s="49" t="s">
        <v>30</v>
      </c>
      <c r="U91" s="63"/>
      <c r="V91" s="36" t="s">
        <v>1174</v>
      </c>
      <c r="W91" s="69" t="s">
        <v>1170</v>
      </c>
    </row>
    <row r="92" spans="1:23" s="61" customFormat="1" ht="168.75" x14ac:dyDescent="0.25">
      <c r="A92" s="47">
        <v>2016</v>
      </c>
      <c r="B92" s="48" t="s">
        <v>182</v>
      </c>
      <c r="C92" s="47">
        <v>32</v>
      </c>
      <c r="D92" s="49" t="s">
        <v>339</v>
      </c>
      <c r="E92" s="49" t="s">
        <v>340</v>
      </c>
      <c r="F92" s="50" t="s">
        <v>48</v>
      </c>
      <c r="G92" s="49" t="s">
        <v>298</v>
      </c>
      <c r="H92" s="49" t="s">
        <v>299</v>
      </c>
      <c r="I92" s="48" t="s">
        <v>44</v>
      </c>
      <c r="J92" s="48" t="s">
        <v>55</v>
      </c>
      <c r="K92" s="47">
        <v>1</v>
      </c>
      <c r="L92" s="51">
        <v>42795</v>
      </c>
      <c r="M92" s="51">
        <v>42916</v>
      </c>
      <c r="N92" s="47">
        <v>1</v>
      </c>
      <c r="O92" s="52">
        <f t="shared" si="2"/>
        <v>1</v>
      </c>
      <c r="P92" s="331"/>
      <c r="Q92" s="331"/>
      <c r="R92" s="49" t="s">
        <v>219</v>
      </c>
      <c r="S92" s="49" t="s">
        <v>345</v>
      </c>
      <c r="T92" s="49" t="s">
        <v>30</v>
      </c>
      <c r="U92" s="63"/>
      <c r="V92" s="36" t="s">
        <v>1174</v>
      </c>
      <c r="W92" s="69" t="s">
        <v>1170</v>
      </c>
    </row>
    <row r="93" spans="1:23" s="61" customFormat="1" ht="168.75" x14ac:dyDescent="0.25">
      <c r="A93" s="47">
        <v>2016</v>
      </c>
      <c r="B93" s="48" t="s">
        <v>182</v>
      </c>
      <c r="C93" s="47">
        <v>32</v>
      </c>
      <c r="D93" s="49" t="s">
        <v>339</v>
      </c>
      <c r="E93" s="49" t="s">
        <v>340</v>
      </c>
      <c r="F93" s="50" t="s">
        <v>52</v>
      </c>
      <c r="G93" s="49" t="s">
        <v>204</v>
      </c>
      <c r="H93" s="49" t="s">
        <v>205</v>
      </c>
      <c r="I93" s="48" t="s">
        <v>35</v>
      </c>
      <c r="J93" s="48" t="s">
        <v>206</v>
      </c>
      <c r="K93" s="47">
        <v>1</v>
      </c>
      <c r="L93" s="51">
        <v>42795</v>
      </c>
      <c r="M93" s="51">
        <v>43100</v>
      </c>
      <c r="N93" s="47">
        <v>1</v>
      </c>
      <c r="O93" s="52">
        <f t="shared" si="2"/>
        <v>1</v>
      </c>
      <c r="P93" s="331"/>
      <c r="Q93" s="331"/>
      <c r="R93" s="65" t="s">
        <v>207</v>
      </c>
      <c r="S93" s="54" t="s">
        <v>345</v>
      </c>
      <c r="T93" s="49" t="s">
        <v>30</v>
      </c>
      <c r="U93" s="63"/>
      <c r="V93" s="36" t="s">
        <v>1174</v>
      </c>
      <c r="W93" s="69" t="s">
        <v>1170</v>
      </c>
    </row>
    <row r="94" spans="1:23" s="61" customFormat="1" ht="168.75" x14ac:dyDescent="0.25">
      <c r="A94" s="47">
        <v>2016</v>
      </c>
      <c r="B94" s="48" t="s">
        <v>182</v>
      </c>
      <c r="C94" s="47">
        <v>33</v>
      </c>
      <c r="D94" s="49" t="s">
        <v>346</v>
      </c>
      <c r="E94" s="49" t="s">
        <v>347</v>
      </c>
      <c r="F94" s="50" t="s">
        <v>59</v>
      </c>
      <c r="G94" s="49" t="s">
        <v>298</v>
      </c>
      <c r="H94" s="49" t="s">
        <v>299</v>
      </c>
      <c r="I94" s="48" t="s">
        <v>44</v>
      </c>
      <c r="J94" s="48" t="s">
        <v>55</v>
      </c>
      <c r="K94" s="47">
        <v>1</v>
      </c>
      <c r="L94" s="51">
        <v>42795</v>
      </c>
      <c r="M94" s="51">
        <v>42916</v>
      </c>
      <c r="N94" s="47">
        <v>1</v>
      </c>
      <c r="O94" s="52">
        <f t="shared" si="2"/>
        <v>1</v>
      </c>
      <c r="P94" s="331">
        <f>AVERAGE(O94:O95)</f>
        <v>1</v>
      </c>
      <c r="Q94" s="331" t="s">
        <v>27</v>
      </c>
      <c r="R94" s="49" t="s">
        <v>219</v>
      </c>
      <c r="S94" s="49" t="s">
        <v>345</v>
      </c>
      <c r="T94" s="49" t="s">
        <v>30</v>
      </c>
      <c r="U94" s="63"/>
      <c r="V94" s="36" t="s">
        <v>1174</v>
      </c>
      <c r="W94" s="69" t="s">
        <v>1170</v>
      </c>
    </row>
    <row r="95" spans="1:23" s="61" customFormat="1" ht="168.75" x14ac:dyDescent="0.25">
      <c r="A95" s="47">
        <v>2016</v>
      </c>
      <c r="B95" s="48" t="s">
        <v>182</v>
      </c>
      <c r="C95" s="47">
        <v>33</v>
      </c>
      <c r="D95" s="49" t="s">
        <v>346</v>
      </c>
      <c r="E95" s="49" t="s">
        <v>347</v>
      </c>
      <c r="F95" s="50" t="s">
        <v>68</v>
      </c>
      <c r="G95" s="49" t="s">
        <v>204</v>
      </c>
      <c r="H95" s="49" t="s">
        <v>205</v>
      </c>
      <c r="I95" s="48" t="s">
        <v>35</v>
      </c>
      <c r="J95" s="48" t="s">
        <v>206</v>
      </c>
      <c r="K95" s="47">
        <v>1</v>
      </c>
      <c r="L95" s="51">
        <v>42795</v>
      </c>
      <c r="M95" s="51">
        <v>43100</v>
      </c>
      <c r="N95" s="47">
        <v>1</v>
      </c>
      <c r="O95" s="52">
        <f t="shared" si="2"/>
        <v>1</v>
      </c>
      <c r="P95" s="331"/>
      <c r="Q95" s="331"/>
      <c r="R95" s="65" t="s">
        <v>207</v>
      </c>
      <c r="S95" s="54" t="s">
        <v>345</v>
      </c>
      <c r="T95" s="49" t="s">
        <v>30</v>
      </c>
      <c r="U95" s="63"/>
      <c r="V95" s="36" t="s">
        <v>1174</v>
      </c>
      <c r="W95" s="69" t="s">
        <v>1170</v>
      </c>
    </row>
    <row r="96" spans="1:23" s="61" customFormat="1" ht="157.5" x14ac:dyDescent="0.25">
      <c r="A96" s="47">
        <v>2016</v>
      </c>
      <c r="B96" s="48" t="s">
        <v>182</v>
      </c>
      <c r="C96" s="47">
        <v>34</v>
      </c>
      <c r="D96" s="49" t="s">
        <v>348</v>
      </c>
      <c r="E96" s="49" t="s">
        <v>349</v>
      </c>
      <c r="F96" s="50" t="s">
        <v>59</v>
      </c>
      <c r="G96" s="49" t="s">
        <v>298</v>
      </c>
      <c r="H96" s="49" t="s">
        <v>299</v>
      </c>
      <c r="I96" s="48" t="s">
        <v>44</v>
      </c>
      <c r="J96" s="48" t="s">
        <v>55</v>
      </c>
      <c r="K96" s="47">
        <v>1</v>
      </c>
      <c r="L96" s="51">
        <v>42795</v>
      </c>
      <c r="M96" s="51">
        <v>42916</v>
      </c>
      <c r="N96" s="47">
        <v>1</v>
      </c>
      <c r="O96" s="52">
        <f t="shared" si="2"/>
        <v>1</v>
      </c>
      <c r="P96" s="331">
        <f>AVERAGE(O96:O97)</f>
        <v>1</v>
      </c>
      <c r="Q96" s="331" t="s">
        <v>27</v>
      </c>
      <c r="R96" s="49" t="s">
        <v>219</v>
      </c>
      <c r="S96" s="49" t="s">
        <v>236</v>
      </c>
      <c r="T96" s="49" t="s">
        <v>30</v>
      </c>
      <c r="U96" s="63"/>
      <c r="V96" s="36" t="s">
        <v>1174</v>
      </c>
      <c r="W96" s="69" t="s">
        <v>1170</v>
      </c>
    </row>
    <row r="97" spans="1:23" s="61" customFormat="1" ht="157.5" x14ac:dyDescent="0.25">
      <c r="A97" s="47">
        <v>2016</v>
      </c>
      <c r="B97" s="48" t="s">
        <v>182</v>
      </c>
      <c r="C97" s="47">
        <v>34</v>
      </c>
      <c r="D97" s="49" t="s">
        <v>348</v>
      </c>
      <c r="E97" s="49" t="s">
        <v>349</v>
      </c>
      <c r="F97" s="50" t="s">
        <v>68</v>
      </c>
      <c r="G97" s="49" t="s">
        <v>204</v>
      </c>
      <c r="H97" s="49" t="s">
        <v>205</v>
      </c>
      <c r="I97" s="48" t="s">
        <v>35</v>
      </c>
      <c r="J97" s="48" t="s">
        <v>206</v>
      </c>
      <c r="K97" s="47">
        <v>1</v>
      </c>
      <c r="L97" s="51">
        <v>42795</v>
      </c>
      <c r="M97" s="51">
        <v>43100</v>
      </c>
      <c r="N97" s="47">
        <v>1</v>
      </c>
      <c r="O97" s="52">
        <f t="shared" si="2"/>
        <v>1</v>
      </c>
      <c r="P97" s="331"/>
      <c r="Q97" s="331"/>
      <c r="R97" s="65" t="s">
        <v>207</v>
      </c>
      <c r="S97" s="54" t="s">
        <v>236</v>
      </c>
      <c r="T97" s="49" t="s">
        <v>30</v>
      </c>
      <c r="U97" s="63"/>
      <c r="V97" s="36" t="s">
        <v>1174</v>
      </c>
      <c r="W97" s="69" t="s">
        <v>1170</v>
      </c>
    </row>
    <row r="98" spans="1:23" s="61" customFormat="1" ht="180" x14ac:dyDescent="0.25">
      <c r="A98" s="47">
        <v>2016</v>
      </c>
      <c r="B98" s="48" t="s">
        <v>182</v>
      </c>
      <c r="C98" s="47">
        <v>38</v>
      </c>
      <c r="D98" s="49" t="s">
        <v>361</v>
      </c>
      <c r="E98" s="49" t="s">
        <v>362</v>
      </c>
      <c r="F98" s="48">
        <v>1</v>
      </c>
      <c r="G98" s="49" t="s">
        <v>363</v>
      </c>
      <c r="H98" s="49" t="s">
        <v>364</v>
      </c>
      <c r="I98" s="48" t="s">
        <v>44</v>
      </c>
      <c r="J98" s="48" t="s">
        <v>55</v>
      </c>
      <c r="K98" s="47">
        <v>1</v>
      </c>
      <c r="L98" s="51">
        <v>42795</v>
      </c>
      <c r="M98" s="51">
        <v>42916</v>
      </c>
      <c r="N98" s="47">
        <v>1</v>
      </c>
      <c r="O98" s="52">
        <f t="shared" si="2"/>
        <v>1</v>
      </c>
      <c r="P98" s="52">
        <f>+O98</f>
        <v>1</v>
      </c>
      <c r="Q98" s="52" t="s">
        <v>27</v>
      </c>
      <c r="R98" s="49" t="s">
        <v>219</v>
      </c>
      <c r="S98" s="49" t="s">
        <v>365</v>
      </c>
      <c r="T98" s="49" t="s">
        <v>30</v>
      </c>
      <c r="U98" s="63"/>
      <c r="V98" s="36" t="s">
        <v>1174</v>
      </c>
      <c r="W98" s="69" t="s">
        <v>1170</v>
      </c>
    </row>
    <row r="99" spans="1:23" s="61" customFormat="1" ht="202.5" x14ac:dyDescent="0.25">
      <c r="A99" s="47">
        <v>2016</v>
      </c>
      <c r="B99" s="48" t="s">
        <v>182</v>
      </c>
      <c r="C99" s="47">
        <v>39</v>
      </c>
      <c r="D99" s="49" t="s">
        <v>366</v>
      </c>
      <c r="E99" s="49" t="s">
        <v>367</v>
      </c>
      <c r="F99" s="50" t="s">
        <v>59</v>
      </c>
      <c r="G99" s="49" t="s">
        <v>368</v>
      </c>
      <c r="H99" s="49" t="s">
        <v>369</v>
      </c>
      <c r="I99" s="48" t="s">
        <v>354</v>
      </c>
      <c r="J99" s="48" t="s">
        <v>343</v>
      </c>
      <c r="K99" s="47">
        <v>1</v>
      </c>
      <c r="L99" s="51">
        <v>42795</v>
      </c>
      <c r="M99" s="51">
        <v>43100</v>
      </c>
      <c r="N99" s="47">
        <v>1</v>
      </c>
      <c r="O99" s="52">
        <f t="shared" si="2"/>
        <v>1</v>
      </c>
      <c r="P99" s="331">
        <f>AVERAGE(O99:O100)</f>
        <v>1</v>
      </c>
      <c r="Q99" s="331" t="s">
        <v>27</v>
      </c>
      <c r="R99" s="49" t="s">
        <v>344</v>
      </c>
      <c r="S99" s="49" t="s">
        <v>1033</v>
      </c>
      <c r="T99" s="49" t="s">
        <v>30</v>
      </c>
      <c r="U99" s="63"/>
      <c r="V99" s="36" t="s">
        <v>1174</v>
      </c>
      <c r="W99" s="69" t="s">
        <v>1170</v>
      </c>
    </row>
    <row r="100" spans="1:23" s="61" customFormat="1" ht="202.5" x14ac:dyDescent="0.25">
      <c r="A100" s="47">
        <v>2016</v>
      </c>
      <c r="B100" s="48" t="s">
        <v>182</v>
      </c>
      <c r="C100" s="47">
        <v>39</v>
      </c>
      <c r="D100" s="49" t="s">
        <v>366</v>
      </c>
      <c r="E100" s="49" t="s">
        <v>367</v>
      </c>
      <c r="F100" s="50" t="s">
        <v>68</v>
      </c>
      <c r="G100" s="49" t="s">
        <v>210</v>
      </c>
      <c r="H100" s="49" t="s">
        <v>211</v>
      </c>
      <c r="I100" s="48" t="s">
        <v>44</v>
      </c>
      <c r="J100" s="48" t="s">
        <v>36</v>
      </c>
      <c r="K100" s="47">
        <v>1</v>
      </c>
      <c r="L100" s="51">
        <v>42795</v>
      </c>
      <c r="M100" s="51">
        <v>43070</v>
      </c>
      <c r="N100" s="47">
        <v>1</v>
      </c>
      <c r="O100" s="52">
        <f t="shared" si="2"/>
        <v>1</v>
      </c>
      <c r="P100" s="331"/>
      <c r="Q100" s="331"/>
      <c r="R100" s="66" t="s">
        <v>142</v>
      </c>
      <c r="S100" s="49" t="s">
        <v>1033</v>
      </c>
      <c r="T100" s="49" t="s">
        <v>30</v>
      </c>
      <c r="U100" s="63"/>
      <c r="V100" s="36" t="s">
        <v>1174</v>
      </c>
      <c r="W100" s="69" t="s">
        <v>1170</v>
      </c>
    </row>
    <row r="101" spans="1:23" s="61" customFormat="1" ht="180" x14ac:dyDescent="0.25">
      <c r="A101" s="47">
        <v>2016</v>
      </c>
      <c r="B101" s="48" t="s">
        <v>182</v>
      </c>
      <c r="C101" s="47">
        <v>40</v>
      </c>
      <c r="D101" s="49" t="s">
        <v>370</v>
      </c>
      <c r="E101" s="49" t="s">
        <v>371</v>
      </c>
      <c r="F101" s="48">
        <v>1</v>
      </c>
      <c r="G101" s="49" t="s">
        <v>372</v>
      </c>
      <c r="H101" s="49" t="s">
        <v>373</v>
      </c>
      <c r="I101" s="48" t="s">
        <v>44</v>
      </c>
      <c r="J101" s="48" t="s">
        <v>374</v>
      </c>
      <c r="K101" s="47">
        <v>1</v>
      </c>
      <c r="L101" s="51">
        <v>42795</v>
      </c>
      <c r="M101" s="51">
        <v>43100</v>
      </c>
      <c r="N101" s="47">
        <v>1</v>
      </c>
      <c r="O101" s="52">
        <f t="shared" si="2"/>
        <v>1</v>
      </c>
      <c r="P101" s="52">
        <f>+O101</f>
        <v>1</v>
      </c>
      <c r="Q101" s="52" t="s">
        <v>27</v>
      </c>
      <c r="R101" s="66" t="s">
        <v>375</v>
      </c>
      <c r="S101" s="67" t="s">
        <v>376</v>
      </c>
      <c r="T101" s="49" t="s">
        <v>30</v>
      </c>
      <c r="U101" s="63"/>
      <c r="V101" s="36" t="s">
        <v>1174</v>
      </c>
      <c r="W101" s="69" t="s">
        <v>1170</v>
      </c>
    </row>
    <row r="102" spans="1:23" s="61" customFormat="1" ht="101.25" x14ac:dyDescent="0.25">
      <c r="A102" s="47">
        <v>2016</v>
      </c>
      <c r="B102" s="48" t="s">
        <v>182</v>
      </c>
      <c r="C102" s="47">
        <v>41</v>
      </c>
      <c r="D102" s="49" t="s">
        <v>377</v>
      </c>
      <c r="E102" s="49" t="s">
        <v>371</v>
      </c>
      <c r="F102" s="48">
        <v>1</v>
      </c>
      <c r="G102" s="49" t="s">
        <v>372</v>
      </c>
      <c r="H102" s="49" t="s">
        <v>373</v>
      </c>
      <c r="I102" s="48" t="s">
        <v>44</v>
      </c>
      <c r="J102" s="48" t="s">
        <v>374</v>
      </c>
      <c r="K102" s="47">
        <v>1</v>
      </c>
      <c r="L102" s="51">
        <v>42795</v>
      </c>
      <c r="M102" s="51">
        <v>43100</v>
      </c>
      <c r="N102" s="47">
        <v>1</v>
      </c>
      <c r="O102" s="52">
        <f t="shared" si="2"/>
        <v>1</v>
      </c>
      <c r="P102" s="52">
        <f>+O102</f>
        <v>1</v>
      </c>
      <c r="Q102" s="52" t="s">
        <v>27</v>
      </c>
      <c r="R102" s="66" t="s">
        <v>375</v>
      </c>
      <c r="S102" s="53" t="s">
        <v>378</v>
      </c>
      <c r="T102" s="53" t="s">
        <v>30</v>
      </c>
      <c r="U102" s="71"/>
      <c r="V102" s="36" t="s">
        <v>1174</v>
      </c>
      <c r="W102" s="69" t="s">
        <v>1170</v>
      </c>
    </row>
    <row r="103" spans="1:23" s="61" customFormat="1" ht="258.75" x14ac:dyDescent="0.25">
      <c r="A103" s="47">
        <v>2016</v>
      </c>
      <c r="B103" s="48" t="s">
        <v>182</v>
      </c>
      <c r="C103" s="47">
        <v>42</v>
      </c>
      <c r="D103" s="49" t="s">
        <v>379</v>
      </c>
      <c r="E103" s="49" t="s">
        <v>380</v>
      </c>
      <c r="F103" s="48">
        <v>1</v>
      </c>
      <c r="G103" s="49" t="s">
        <v>201</v>
      </c>
      <c r="H103" s="49" t="s">
        <v>192</v>
      </c>
      <c r="I103" s="48" t="s">
        <v>44</v>
      </c>
      <c r="J103" s="48" t="s">
        <v>193</v>
      </c>
      <c r="K103" s="47">
        <v>1</v>
      </c>
      <c r="L103" s="51">
        <v>42795</v>
      </c>
      <c r="M103" s="51">
        <v>43100</v>
      </c>
      <c r="N103" s="47">
        <v>1</v>
      </c>
      <c r="O103" s="52">
        <f t="shared" si="2"/>
        <v>1</v>
      </c>
      <c r="P103" s="52">
        <f>+O103</f>
        <v>1</v>
      </c>
      <c r="Q103" s="52" t="s">
        <v>27</v>
      </c>
      <c r="R103" s="49" t="s">
        <v>194</v>
      </c>
      <c r="S103" s="49" t="s">
        <v>248</v>
      </c>
      <c r="T103" s="49" t="s">
        <v>30</v>
      </c>
      <c r="U103" s="63"/>
      <c r="V103" s="36" t="s">
        <v>1174</v>
      </c>
      <c r="W103" s="69" t="s">
        <v>1170</v>
      </c>
    </row>
    <row r="104" spans="1:23" s="61" customFormat="1" ht="101.25" x14ac:dyDescent="0.25">
      <c r="A104" s="47">
        <v>2016</v>
      </c>
      <c r="B104" s="48" t="s">
        <v>383</v>
      </c>
      <c r="C104" s="47">
        <v>5</v>
      </c>
      <c r="D104" s="49" t="s">
        <v>384</v>
      </c>
      <c r="E104" s="49" t="s">
        <v>385</v>
      </c>
      <c r="F104" s="50" t="s">
        <v>185</v>
      </c>
      <c r="G104" s="49" t="s">
        <v>386</v>
      </c>
      <c r="H104" s="49" t="s">
        <v>387</v>
      </c>
      <c r="I104" s="48" t="s">
        <v>172</v>
      </c>
      <c r="J104" s="48" t="s">
        <v>388</v>
      </c>
      <c r="K104" s="47">
        <v>1</v>
      </c>
      <c r="L104" s="51">
        <v>42948</v>
      </c>
      <c r="M104" s="51">
        <v>42962</v>
      </c>
      <c r="N104" s="47">
        <v>1</v>
      </c>
      <c r="O104" s="52">
        <f t="shared" si="2"/>
        <v>1</v>
      </c>
      <c r="P104" s="331">
        <f>AVERAGE(O104:O106)</f>
        <v>1</v>
      </c>
      <c r="Q104" s="331" t="s">
        <v>27</v>
      </c>
      <c r="R104" s="49" t="s">
        <v>389</v>
      </c>
      <c r="S104" s="49" t="s">
        <v>1049</v>
      </c>
      <c r="T104" s="49" t="s">
        <v>30</v>
      </c>
      <c r="U104" s="63"/>
      <c r="V104" s="36" t="s">
        <v>1174</v>
      </c>
      <c r="W104" s="69" t="s">
        <v>1170</v>
      </c>
    </row>
    <row r="105" spans="1:23" s="61" customFormat="1" ht="180" x14ac:dyDescent="0.25">
      <c r="A105" s="47">
        <v>2016</v>
      </c>
      <c r="B105" s="48" t="s">
        <v>383</v>
      </c>
      <c r="C105" s="47">
        <v>5</v>
      </c>
      <c r="D105" s="49" t="s">
        <v>384</v>
      </c>
      <c r="E105" s="49" t="s">
        <v>385</v>
      </c>
      <c r="F105" s="50" t="s">
        <v>48</v>
      </c>
      <c r="G105" s="49" t="s">
        <v>386</v>
      </c>
      <c r="H105" s="49" t="s">
        <v>390</v>
      </c>
      <c r="I105" s="48" t="s">
        <v>172</v>
      </c>
      <c r="J105" s="48" t="s">
        <v>391</v>
      </c>
      <c r="K105" s="47">
        <v>12</v>
      </c>
      <c r="L105" s="51">
        <v>42948</v>
      </c>
      <c r="M105" s="51">
        <v>43312</v>
      </c>
      <c r="N105" s="47">
        <v>12</v>
      </c>
      <c r="O105" s="52">
        <f t="shared" si="2"/>
        <v>1</v>
      </c>
      <c r="P105" s="331"/>
      <c r="Q105" s="331"/>
      <c r="R105" s="67" t="s">
        <v>392</v>
      </c>
      <c r="S105" s="60" t="s">
        <v>1049</v>
      </c>
      <c r="T105" s="49" t="s">
        <v>30</v>
      </c>
      <c r="U105" s="63"/>
      <c r="V105" s="36" t="s">
        <v>1174</v>
      </c>
      <c r="W105" s="69" t="s">
        <v>1170</v>
      </c>
    </row>
    <row r="106" spans="1:23" s="61" customFormat="1" ht="247.5" x14ac:dyDescent="0.25">
      <c r="A106" s="47">
        <v>2016</v>
      </c>
      <c r="B106" s="48" t="s">
        <v>383</v>
      </c>
      <c r="C106" s="47">
        <v>5</v>
      </c>
      <c r="D106" s="49" t="s">
        <v>384</v>
      </c>
      <c r="E106" s="49" t="s">
        <v>385</v>
      </c>
      <c r="F106" s="50" t="s">
        <v>52</v>
      </c>
      <c r="G106" s="49" t="s">
        <v>386</v>
      </c>
      <c r="H106" s="49" t="s">
        <v>393</v>
      </c>
      <c r="I106" s="48" t="s">
        <v>172</v>
      </c>
      <c r="J106" s="48" t="s">
        <v>394</v>
      </c>
      <c r="K106" s="47">
        <v>6</v>
      </c>
      <c r="L106" s="51">
        <v>42948</v>
      </c>
      <c r="M106" s="51">
        <v>43312</v>
      </c>
      <c r="N106" s="47">
        <v>6</v>
      </c>
      <c r="O106" s="52">
        <f t="shared" si="2"/>
        <v>1</v>
      </c>
      <c r="P106" s="331"/>
      <c r="Q106" s="331"/>
      <c r="R106" s="49" t="s">
        <v>395</v>
      </c>
      <c r="S106" s="49" t="s">
        <v>1049</v>
      </c>
      <c r="T106" s="49" t="s">
        <v>30</v>
      </c>
      <c r="U106" s="63"/>
      <c r="V106" s="36" t="s">
        <v>1174</v>
      </c>
      <c r="W106" s="69" t="s">
        <v>1170</v>
      </c>
    </row>
    <row r="107" spans="1:23" s="61" customFormat="1" ht="135" x14ac:dyDescent="0.25">
      <c r="A107" s="47">
        <v>2016</v>
      </c>
      <c r="B107" s="48" t="s">
        <v>383</v>
      </c>
      <c r="C107" s="47">
        <v>6</v>
      </c>
      <c r="D107" s="49" t="s">
        <v>396</v>
      </c>
      <c r="E107" s="49" t="s">
        <v>397</v>
      </c>
      <c r="F107" s="48">
        <v>1</v>
      </c>
      <c r="G107" s="49" t="s">
        <v>398</v>
      </c>
      <c r="H107" s="49" t="s">
        <v>399</v>
      </c>
      <c r="I107" s="48" t="s">
        <v>172</v>
      </c>
      <c r="J107" s="48" t="s">
        <v>400</v>
      </c>
      <c r="K107" s="47">
        <v>1</v>
      </c>
      <c r="L107" s="51">
        <v>42948</v>
      </c>
      <c r="M107" s="51">
        <v>43008</v>
      </c>
      <c r="N107" s="47">
        <v>1</v>
      </c>
      <c r="O107" s="52">
        <f t="shared" si="2"/>
        <v>1</v>
      </c>
      <c r="P107" s="52">
        <f>+O107</f>
        <v>1</v>
      </c>
      <c r="Q107" s="52" t="s">
        <v>27</v>
      </c>
      <c r="R107" s="67" t="s">
        <v>401</v>
      </c>
      <c r="S107" s="60" t="s">
        <v>402</v>
      </c>
      <c r="T107" s="49" t="s">
        <v>30</v>
      </c>
      <c r="U107" s="63"/>
      <c r="V107" s="36" t="s">
        <v>1174</v>
      </c>
      <c r="W107" s="69" t="s">
        <v>1170</v>
      </c>
    </row>
    <row r="108" spans="1:23" s="61" customFormat="1" ht="135" x14ac:dyDescent="0.25">
      <c r="A108" s="47">
        <v>2016</v>
      </c>
      <c r="B108" s="48" t="s">
        <v>383</v>
      </c>
      <c r="C108" s="47">
        <v>7</v>
      </c>
      <c r="D108" s="49" t="s">
        <v>403</v>
      </c>
      <c r="E108" s="49" t="s">
        <v>404</v>
      </c>
      <c r="F108" s="48">
        <v>1</v>
      </c>
      <c r="G108" s="49" t="s">
        <v>405</v>
      </c>
      <c r="H108" s="49" t="s">
        <v>399</v>
      </c>
      <c r="I108" s="48" t="s">
        <v>172</v>
      </c>
      <c r="J108" s="48" t="s">
        <v>400</v>
      </c>
      <c r="K108" s="47">
        <v>1</v>
      </c>
      <c r="L108" s="51">
        <v>42948</v>
      </c>
      <c r="M108" s="51">
        <v>43008</v>
      </c>
      <c r="N108" s="47">
        <v>1</v>
      </c>
      <c r="O108" s="52">
        <f t="shared" si="2"/>
        <v>1</v>
      </c>
      <c r="P108" s="52">
        <f>+O108</f>
        <v>1</v>
      </c>
      <c r="Q108" s="52" t="s">
        <v>27</v>
      </c>
      <c r="R108" s="67" t="s">
        <v>401</v>
      </c>
      <c r="S108" s="60" t="s">
        <v>402</v>
      </c>
      <c r="T108" s="49" t="s">
        <v>30</v>
      </c>
      <c r="U108" s="63"/>
      <c r="V108" s="36" t="s">
        <v>1174</v>
      </c>
      <c r="W108" s="69" t="s">
        <v>1170</v>
      </c>
    </row>
    <row r="109" spans="1:23" s="61" customFormat="1" ht="101.25" x14ac:dyDescent="0.25">
      <c r="A109" s="47">
        <v>2016</v>
      </c>
      <c r="B109" s="48" t="s">
        <v>383</v>
      </c>
      <c r="C109" s="47">
        <v>8</v>
      </c>
      <c r="D109" s="49" t="s">
        <v>406</v>
      </c>
      <c r="E109" s="49" t="s">
        <v>407</v>
      </c>
      <c r="F109" s="50" t="s">
        <v>185</v>
      </c>
      <c r="G109" s="49" t="s">
        <v>408</v>
      </c>
      <c r="H109" s="49" t="s">
        <v>409</v>
      </c>
      <c r="I109" s="48" t="s">
        <v>172</v>
      </c>
      <c r="J109" s="48" t="s">
        <v>410</v>
      </c>
      <c r="K109" s="47">
        <v>3</v>
      </c>
      <c r="L109" s="51">
        <v>42948</v>
      </c>
      <c r="M109" s="51">
        <v>43008</v>
      </c>
      <c r="N109" s="47">
        <v>3</v>
      </c>
      <c r="O109" s="52">
        <f t="shared" si="2"/>
        <v>1</v>
      </c>
      <c r="P109" s="331">
        <f>AVERAGE(O109:O111)</f>
        <v>1</v>
      </c>
      <c r="Q109" s="331" t="s">
        <v>27</v>
      </c>
      <c r="R109" s="67" t="s">
        <v>411</v>
      </c>
      <c r="S109" s="60" t="s">
        <v>412</v>
      </c>
      <c r="T109" s="49" t="s">
        <v>30</v>
      </c>
      <c r="U109" s="63"/>
      <c r="V109" s="36" t="s">
        <v>1174</v>
      </c>
      <c r="W109" s="69" t="s">
        <v>1170</v>
      </c>
    </row>
    <row r="110" spans="1:23" s="61" customFormat="1" ht="101.25" x14ac:dyDescent="0.25">
      <c r="A110" s="47">
        <v>2016</v>
      </c>
      <c r="B110" s="48" t="s">
        <v>383</v>
      </c>
      <c r="C110" s="47">
        <v>8</v>
      </c>
      <c r="D110" s="49" t="s">
        <v>406</v>
      </c>
      <c r="E110" s="49" t="s">
        <v>407</v>
      </c>
      <c r="F110" s="50" t="s">
        <v>48</v>
      </c>
      <c r="G110" s="49" t="s">
        <v>408</v>
      </c>
      <c r="H110" s="49" t="s">
        <v>413</v>
      </c>
      <c r="I110" s="48" t="s">
        <v>172</v>
      </c>
      <c r="J110" s="48" t="s">
        <v>414</v>
      </c>
      <c r="K110" s="47">
        <v>1</v>
      </c>
      <c r="L110" s="51">
        <v>42948</v>
      </c>
      <c r="M110" s="51">
        <v>42978</v>
      </c>
      <c r="N110" s="47">
        <v>1</v>
      </c>
      <c r="O110" s="52">
        <f t="shared" si="2"/>
        <v>1</v>
      </c>
      <c r="P110" s="331"/>
      <c r="Q110" s="331"/>
      <c r="R110" s="67" t="s">
        <v>415</v>
      </c>
      <c r="S110" s="67" t="s">
        <v>412</v>
      </c>
      <c r="T110" s="49" t="s">
        <v>30</v>
      </c>
      <c r="U110" s="63"/>
      <c r="V110" s="36" t="s">
        <v>1174</v>
      </c>
      <c r="W110" s="69" t="s">
        <v>1170</v>
      </c>
    </row>
    <row r="111" spans="1:23" s="61" customFormat="1" ht="123.75" x14ac:dyDescent="0.25">
      <c r="A111" s="47">
        <v>2016</v>
      </c>
      <c r="B111" s="48" t="s">
        <v>383</v>
      </c>
      <c r="C111" s="47">
        <v>8</v>
      </c>
      <c r="D111" s="49" t="s">
        <v>406</v>
      </c>
      <c r="E111" s="49" t="s">
        <v>407</v>
      </c>
      <c r="F111" s="50" t="s">
        <v>52</v>
      </c>
      <c r="G111" s="49" t="s">
        <v>408</v>
      </c>
      <c r="H111" s="49" t="s">
        <v>416</v>
      </c>
      <c r="I111" s="48" t="s">
        <v>172</v>
      </c>
      <c r="J111" s="48" t="s">
        <v>417</v>
      </c>
      <c r="K111" s="47">
        <v>1</v>
      </c>
      <c r="L111" s="51">
        <v>42948</v>
      </c>
      <c r="M111" s="51">
        <v>43312</v>
      </c>
      <c r="N111" s="47">
        <v>1</v>
      </c>
      <c r="O111" s="52">
        <f t="shared" si="2"/>
        <v>1</v>
      </c>
      <c r="P111" s="331"/>
      <c r="Q111" s="331"/>
      <c r="R111" s="49" t="s">
        <v>418</v>
      </c>
      <c r="S111" s="72" t="s">
        <v>412</v>
      </c>
      <c r="T111" s="49" t="s">
        <v>30</v>
      </c>
      <c r="U111" s="63"/>
      <c r="V111" s="36" t="s">
        <v>1174</v>
      </c>
      <c r="W111" s="69" t="s">
        <v>1170</v>
      </c>
    </row>
    <row r="112" spans="1:23" s="61" customFormat="1" ht="168.75" x14ac:dyDescent="0.25">
      <c r="A112" s="47">
        <v>2016</v>
      </c>
      <c r="B112" s="48" t="s">
        <v>419</v>
      </c>
      <c r="C112" s="47">
        <v>3</v>
      </c>
      <c r="D112" s="49" t="s">
        <v>428</v>
      </c>
      <c r="E112" s="49" t="s">
        <v>429</v>
      </c>
      <c r="F112" s="50" t="s">
        <v>422</v>
      </c>
      <c r="G112" s="49" t="s">
        <v>430</v>
      </c>
      <c r="H112" s="49" t="s">
        <v>431</v>
      </c>
      <c r="I112" s="48" t="s">
        <v>354</v>
      </c>
      <c r="J112" s="48" t="s">
        <v>432</v>
      </c>
      <c r="K112" s="47">
        <v>1</v>
      </c>
      <c r="L112" s="51">
        <v>43160</v>
      </c>
      <c r="M112" s="51">
        <v>43404</v>
      </c>
      <c r="N112" s="47">
        <v>1</v>
      </c>
      <c r="O112" s="52">
        <f t="shared" si="2"/>
        <v>1</v>
      </c>
      <c r="P112" s="52">
        <f>+O112</f>
        <v>1</v>
      </c>
      <c r="Q112" s="52" t="s">
        <v>27</v>
      </c>
      <c r="R112" s="49" t="s">
        <v>433</v>
      </c>
      <c r="S112" s="49" t="s">
        <v>1034</v>
      </c>
      <c r="T112" s="49" t="s">
        <v>30</v>
      </c>
      <c r="U112" s="63"/>
      <c r="V112" s="36" t="s">
        <v>1174</v>
      </c>
      <c r="W112" s="69" t="s">
        <v>1170</v>
      </c>
    </row>
    <row r="113" spans="1:23" s="61" customFormat="1" ht="236.25" x14ac:dyDescent="0.25">
      <c r="A113" s="47">
        <v>2016</v>
      </c>
      <c r="B113" s="48" t="s">
        <v>419</v>
      </c>
      <c r="C113" s="47">
        <v>8</v>
      </c>
      <c r="D113" s="49" t="s">
        <v>442</v>
      </c>
      <c r="E113" s="49" t="s">
        <v>443</v>
      </c>
      <c r="F113" s="50" t="s">
        <v>422</v>
      </c>
      <c r="G113" s="49" t="s">
        <v>444</v>
      </c>
      <c r="H113" s="49" t="s">
        <v>445</v>
      </c>
      <c r="I113" s="48" t="s">
        <v>354</v>
      </c>
      <c r="J113" s="48" t="s">
        <v>55</v>
      </c>
      <c r="K113" s="47">
        <v>2</v>
      </c>
      <c r="L113" s="51">
        <v>43132</v>
      </c>
      <c r="M113" s="51">
        <v>43281</v>
      </c>
      <c r="N113" s="47">
        <v>2</v>
      </c>
      <c r="O113" s="52">
        <f t="shared" si="2"/>
        <v>1</v>
      </c>
      <c r="P113" s="55">
        <f>+O113</f>
        <v>1</v>
      </c>
      <c r="Q113" s="55" t="s">
        <v>27</v>
      </c>
      <c r="R113" s="49" t="s">
        <v>446</v>
      </c>
      <c r="S113" s="49" t="s">
        <v>1035</v>
      </c>
      <c r="T113" s="49" t="s">
        <v>30</v>
      </c>
      <c r="U113" s="63"/>
      <c r="V113" s="36" t="s">
        <v>1174</v>
      </c>
      <c r="W113" s="69" t="s">
        <v>1170</v>
      </c>
    </row>
    <row r="114" spans="1:23" s="61" customFormat="1" ht="191.25" x14ac:dyDescent="0.25">
      <c r="A114" s="47">
        <v>2016</v>
      </c>
      <c r="B114" s="48" t="s">
        <v>419</v>
      </c>
      <c r="C114" s="47">
        <v>9</v>
      </c>
      <c r="D114" s="49" t="s">
        <v>447</v>
      </c>
      <c r="E114" s="49" t="s">
        <v>448</v>
      </c>
      <c r="F114" s="50" t="s">
        <v>422</v>
      </c>
      <c r="G114" s="49" t="s">
        <v>449</v>
      </c>
      <c r="H114" s="49" t="s">
        <v>450</v>
      </c>
      <c r="I114" s="48" t="s">
        <v>451</v>
      </c>
      <c r="J114" s="48" t="s">
        <v>452</v>
      </c>
      <c r="K114" s="47">
        <v>1</v>
      </c>
      <c r="L114" s="51">
        <v>43132</v>
      </c>
      <c r="M114" s="51">
        <v>43281</v>
      </c>
      <c r="N114" s="47">
        <v>1</v>
      </c>
      <c r="O114" s="52">
        <f t="shared" si="2"/>
        <v>1</v>
      </c>
      <c r="P114" s="55">
        <f>+O114</f>
        <v>1</v>
      </c>
      <c r="Q114" s="55" t="s">
        <v>27</v>
      </c>
      <c r="R114" s="49" t="s">
        <v>453</v>
      </c>
      <c r="S114" s="49" t="s">
        <v>1036</v>
      </c>
      <c r="T114" s="49" t="s">
        <v>30</v>
      </c>
      <c r="U114" s="63"/>
      <c r="V114" s="36" t="s">
        <v>1174</v>
      </c>
      <c r="W114" s="69" t="s">
        <v>1170</v>
      </c>
    </row>
    <row r="115" spans="1:23" s="61" customFormat="1" ht="225" x14ac:dyDescent="0.25">
      <c r="A115" s="47">
        <v>2017</v>
      </c>
      <c r="B115" s="48" t="s">
        <v>460</v>
      </c>
      <c r="C115" s="47">
        <v>10</v>
      </c>
      <c r="D115" s="49" t="s">
        <v>553</v>
      </c>
      <c r="E115" s="49" t="s">
        <v>554</v>
      </c>
      <c r="F115" s="50" t="s">
        <v>185</v>
      </c>
      <c r="G115" s="49" t="s">
        <v>555</v>
      </c>
      <c r="H115" s="49" t="s">
        <v>556</v>
      </c>
      <c r="I115" s="48" t="s">
        <v>557</v>
      </c>
      <c r="J115" s="48" t="s">
        <v>558</v>
      </c>
      <c r="K115" s="47">
        <v>1</v>
      </c>
      <c r="L115" s="51">
        <v>43374</v>
      </c>
      <c r="M115" s="51">
        <v>43434</v>
      </c>
      <c r="N115" s="47">
        <v>1</v>
      </c>
      <c r="O115" s="52">
        <f t="shared" si="2"/>
        <v>1</v>
      </c>
      <c r="P115" s="301">
        <f>+AVERAGE(O115:O117)</f>
        <v>1</v>
      </c>
      <c r="Q115" s="301" t="s">
        <v>27</v>
      </c>
      <c r="R115" s="53" t="s">
        <v>559</v>
      </c>
      <c r="S115" s="49" t="s">
        <v>1039</v>
      </c>
      <c r="T115" s="49" t="s">
        <v>30</v>
      </c>
      <c r="U115" s="63"/>
      <c r="V115" s="36" t="s">
        <v>1174</v>
      </c>
      <c r="W115" s="69" t="s">
        <v>1170</v>
      </c>
    </row>
    <row r="116" spans="1:23" s="61" customFormat="1" ht="225" x14ac:dyDescent="0.25">
      <c r="A116" s="47">
        <v>2017</v>
      </c>
      <c r="B116" s="48" t="s">
        <v>460</v>
      </c>
      <c r="C116" s="47">
        <v>10</v>
      </c>
      <c r="D116" s="49" t="s">
        <v>553</v>
      </c>
      <c r="E116" s="49" t="s">
        <v>554</v>
      </c>
      <c r="F116" s="50" t="s">
        <v>48</v>
      </c>
      <c r="G116" s="49" t="s">
        <v>560</v>
      </c>
      <c r="H116" s="49" t="s">
        <v>561</v>
      </c>
      <c r="I116" s="48" t="s">
        <v>562</v>
      </c>
      <c r="J116" s="48" t="s">
        <v>563</v>
      </c>
      <c r="K116" s="47">
        <v>1</v>
      </c>
      <c r="L116" s="51">
        <v>43405</v>
      </c>
      <c r="M116" s="51">
        <v>43465</v>
      </c>
      <c r="N116" s="47">
        <v>1</v>
      </c>
      <c r="O116" s="52">
        <f t="shared" si="2"/>
        <v>1</v>
      </c>
      <c r="P116" s="301"/>
      <c r="Q116" s="301"/>
      <c r="R116" s="49" t="s">
        <v>564</v>
      </c>
      <c r="S116" s="49" t="s">
        <v>1062</v>
      </c>
      <c r="T116" s="49" t="s">
        <v>30</v>
      </c>
      <c r="U116" s="63"/>
      <c r="V116" s="36" t="s">
        <v>1174</v>
      </c>
      <c r="W116" s="69" t="s">
        <v>1170</v>
      </c>
    </row>
    <row r="117" spans="1:23" s="61" customFormat="1" ht="225" x14ac:dyDescent="0.25">
      <c r="A117" s="47">
        <v>2017</v>
      </c>
      <c r="B117" s="48" t="s">
        <v>460</v>
      </c>
      <c r="C117" s="47">
        <v>10</v>
      </c>
      <c r="D117" s="49" t="s">
        <v>553</v>
      </c>
      <c r="E117" s="49" t="s">
        <v>554</v>
      </c>
      <c r="F117" s="50" t="s">
        <v>52</v>
      </c>
      <c r="G117" s="49" t="s">
        <v>565</v>
      </c>
      <c r="H117" s="49" t="s">
        <v>566</v>
      </c>
      <c r="I117" s="48" t="s">
        <v>562</v>
      </c>
      <c r="J117" s="48" t="s">
        <v>567</v>
      </c>
      <c r="K117" s="47">
        <v>1</v>
      </c>
      <c r="L117" s="51">
        <v>43437</v>
      </c>
      <c r="M117" s="51">
        <v>43465</v>
      </c>
      <c r="N117" s="47">
        <v>1</v>
      </c>
      <c r="O117" s="52">
        <f t="shared" si="2"/>
        <v>1</v>
      </c>
      <c r="P117" s="301"/>
      <c r="Q117" s="301"/>
      <c r="R117" s="49" t="s">
        <v>568</v>
      </c>
      <c r="S117" s="49" t="s">
        <v>1062</v>
      </c>
      <c r="T117" s="49" t="s">
        <v>30</v>
      </c>
      <c r="U117" s="63"/>
      <c r="V117" s="36" t="s">
        <v>1174</v>
      </c>
      <c r="W117" s="69" t="s">
        <v>1170</v>
      </c>
    </row>
    <row r="118" spans="1:23" s="61" customFormat="1" ht="371.25" x14ac:dyDescent="0.25">
      <c r="A118" s="47">
        <v>2017</v>
      </c>
      <c r="B118" s="48" t="s">
        <v>575</v>
      </c>
      <c r="C118" s="47">
        <v>3</v>
      </c>
      <c r="D118" s="49" t="s">
        <v>584</v>
      </c>
      <c r="E118" s="49" t="s">
        <v>585</v>
      </c>
      <c r="F118" s="50" t="s">
        <v>506</v>
      </c>
      <c r="G118" s="49" t="s">
        <v>586</v>
      </c>
      <c r="H118" s="49" t="s">
        <v>587</v>
      </c>
      <c r="I118" s="48" t="s">
        <v>588</v>
      </c>
      <c r="J118" s="48" t="s">
        <v>589</v>
      </c>
      <c r="K118" s="47">
        <v>1</v>
      </c>
      <c r="L118" s="51">
        <v>43313</v>
      </c>
      <c r="M118" s="51">
        <v>43444</v>
      </c>
      <c r="N118" s="47">
        <v>1</v>
      </c>
      <c r="O118" s="52">
        <f t="shared" si="2"/>
        <v>1</v>
      </c>
      <c r="P118" s="301">
        <f>+AVERAGE(O118:O122)</f>
        <v>1</v>
      </c>
      <c r="Q118" s="301" t="s">
        <v>27</v>
      </c>
      <c r="R118" s="49" t="s">
        <v>1065</v>
      </c>
      <c r="S118" s="49" t="s">
        <v>590</v>
      </c>
      <c r="T118" s="49" t="s">
        <v>30</v>
      </c>
      <c r="U118" s="63"/>
      <c r="V118" s="36" t="s">
        <v>1174</v>
      </c>
      <c r="W118" s="69" t="s">
        <v>1170</v>
      </c>
    </row>
    <row r="119" spans="1:23" s="61" customFormat="1" ht="371.25" x14ac:dyDescent="0.25">
      <c r="A119" s="47">
        <v>2017</v>
      </c>
      <c r="B119" s="48" t="s">
        <v>575</v>
      </c>
      <c r="C119" s="47">
        <v>3</v>
      </c>
      <c r="D119" s="49" t="s">
        <v>584</v>
      </c>
      <c r="E119" s="49" t="s">
        <v>585</v>
      </c>
      <c r="F119" s="50" t="s">
        <v>591</v>
      </c>
      <c r="G119" s="49" t="s">
        <v>586</v>
      </c>
      <c r="H119" s="49" t="s">
        <v>592</v>
      </c>
      <c r="I119" s="48" t="s">
        <v>588</v>
      </c>
      <c r="J119" s="48" t="s">
        <v>593</v>
      </c>
      <c r="K119" s="47">
        <v>1</v>
      </c>
      <c r="L119" s="51">
        <v>43294</v>
      </c>
      <c r="M119" s="51">
        <v>43444</v>
      </c>
      <c r="N119" s="47">
        <v>1</v>
      </c>
      <c r="O119" s="52">
        <f t="shared" si="2"/>
        <v>1</v>
      </c>
      <c r="P119" s="301"/>
      <c r="Q119" s="301"/>
      <c r="R119" s="49" t="s">
        <v>594</v>
      </c>
      <c r="S119" s="49" t="s">
        <v>590</v>
      </c>
      <c r="T119" s="49" t="s">
        <v>30</v>
      </c>
      <c r="U119" s="63"/>
      <c r="V119" s="36" t="s">
        <v>1174</v>
      </c>
      <c r="W119" s="69" t="s">
        <v>1170</v>
      </c>
    </row>
    <row r="120" spans="1:23" s="61" customFormat="1" ht="371.25" x14ac:dyDescent="0.25">
      <c r="A120" s="47">
        <v>2017</v>
      </c>
      <c r="B120" s="48" t="s">
        <v>575</v>
      </c>
      <c r="C120" s="47">
        <v>3</v>
      </c>
      <c r="D120" s="49" t="s">
        <v>584</v>
      </c>
      <c r="E120" s="49" t="s">
        <v>595</v>
      </c>
      <c r="F120" s="50" t="s">
        <v>596</v>
      </c>
      <c r="G120" s="49" t="s">
        <v>586</v>
      </c>
      <c r="H120" s="49" t="s">
        <v>597</v>
      </c>
      <c r="I120" s="48" t="s">
        <v>588</v>
      </c>
      <c r="J120" s="48" t="s">
        <v>593</v>
      </c>
      <c r="K120" s="47">
        <v>1</v>
      </c>
      <c r="L120" s="51">
        <v>43313</v>
      </c>
      <c r="M120" s="51">
        <v>43444</v>
      </c>
      <c r="N120" s="47">
        <v>1</v>
      </c>
      <c r="O120" s="52">
        <f t="shared" si="2"/>
        <v>1</v>
      </c>
      <c r="P120" s="301"/>
      <c r="Q120" s="301"/>
      <c r="R120" s="49" t="s">
        <v>598</v>
      </c>
      <c r="S120" s="49" t="s">
        <v>590</v>
      </c>
      <c r="T120" s="49" t="s">
        <v>30</v>
      </c>
      <c r="U120" s="63"/>
      <c r="V120" s="36" t="s">
        <v>1174</v>
      </c>
      <c r="W120" s="69" t="s">
        <v>1170</v>
      </c>
    </row>
    <row r="121" spans="1:23" s="61" customFormat="1" ht="371.25" x14ac:dyDescent="0.25">
      <c r="A121" s="47">
        <v>2017</v>
      </c>
      <c r="B121" s="48" t="s">
        <v>575</v>
      </c>
      <c r="C121" s="47">
        <v>3</v>
      </c>
      <c r="D121" s="49" t="s">
        <v>599</v>
      </c>
      <c r="E121" s="49" t="s">
        <v>595</v>
      </c>
      <c r="F121" s="50" t="s">
        <v>600</v>
      </c>
      <c r="G121" s="49" t="s">
        <v>586</v>
      </c>
      <c r="H121" s="49" t="s">
        <v>601</v>
      </c>
      <c r="I121" s="48" t="s">
        <v>588</v>
      </c>
      <c r="J121" s="48" t="s">
        <v>602</v>
      </c>
      <c r="K121" s="47">
        <v>1</v>
      </c>
      <c r="L121" s="51">
        <v>43445</v>
      </c>
      <c r="M121" s="51">
        <v>43670</v>
      </c>
      <c r="N121" s="47">
        <v>1</v>
      </c>
      <c r="O121" s="52">
        <f t="shared" si="2"/>
        <v>1</v>
      </c>
      <c r="P121" s="301"/>
      <c r="Q121" s="301"/>
      <c r="R121" s="49" t="s">
        <v>603</v>
      </c>
      <c r="S121" s="49" t="s">
        <v>590</v>
      </c>
      <c r="T121" s="49" t="s">
        <v>30</v>
      </c>
      <c r="U121" s="63"/>
      <c r="V121" s="36" t="s">
        <v>1174</v>
      </c>
      <c r="W121" s="69" t="s">
        <v>1170</v>
      </c>
    </row>
    <row r="122" spans="1:23" s="61" customFormat="1" ht="371.25" x14ac:dyDescent="0.25">
      <c r="A122" s="47">
        <v>2017</v>
      </c>
      <c r="B122" s="48" t="s">
        <v>575</v>
      </c>
      <c r="C122" s="47">
        <v>3</v>
      </c>
      <c r="D122" s="49" t="s">
        <v>584</v>
      </c>
      <c r="E122" s="49" t="s">
        <v>604</v>
      </c>
      <c r="F122" s="50" t="s">
        <v>605</v>
      </c>
      <c r="G122" s="49" t="s">
        <v>586</v>
      </c>
      <c r="H122" s="49" t="s">
        <v>606</v>
      </c>
      <c r="I122" s="48" t="s">
        <v>562</v>
      </c>
      <c r="J122" s="48" t="s">
        <v>607</v>
      </c>
      <c r="K122" s="47">
        <v>1</v>
      </c>
      <c r="L122" s="51">
        <v>43460</v>
      </c>
      <c r="M122" s="51">
        <v>43131</v>
      </c>
      <c r="N122" s="47">
        <v>1</v>
      </c>
      <c r="O122" s="52">
        <f t="shared" si="2"/>
        <v>1</v>
      </c>
      <c r="P122" s="301"/>
      <c r="Q122" s="301"/>
      <c r="R122" s="49" t="s">
        <v>608</v>
      </c>
      <c r="S122" s="49" t="s">
        <v>590</v>
      </c>
      <c r="T122" s="49" t="s">
        <v>30</v>
      </c>
      <c r="U122" s="63"/>
      <c r="V122" s="36" t="s">
        <v>1174</v>
      </c>
      <c r="W122" s="69" t="s">
        <v>1170</v>
      </c>
    </row>
  </sheetData>
  <mergeCells count="77">
    <mergeCell ref="P5:P7"/>
    <mergeCell ref="Q5:Q7"/>
    <mergeCell ref="P10:P11"/>
    <mergeCell ref="Q10:Q11"/>
    <mergeCell ref="P12:P13"/>
    <mergeCell ref="Q12:Q13"/>
    <mergeCell ref="P14:P15"/>
    <mergeCell ref="Q14:Q15"/>
    <mergeCell ref="P16:P17"/>
    <mergeCell ref="Q16:Q17"/>
    <mergeCell ref="P18:P19"/>
    <mergeCell ref="Q18:Q19"/>
    <mergeCell ref="P20:P21"/>
    <mergeCell ref="Q20:Q21"/>
    <mergeCell ref="P22:P23"/>
    <mergeCell ref="Q22:Q23"/>
    <mergeCell ref="P24:P25"/>
    <mergeCell ref="Q24:Q25"/>
    <mergeCell ref="P26:P27"/>
    <mergeCell ref="Q26:Q27"/>
    <mergeCell ref="P31:P32"/>
    <mergeCell ref="Q31:Q32"/>
    <mergeCell ref="P33:P34"/>
    <mergeCell ref="Q33:Q34"/>
    <mergeCell ref="P43:P45"/>
    <mergeCell ref="Q43:Q45"/>
    <mergeCell ref="P46:P48"/>
    <mergeCell ref="Q46:Q48"/>
    <mergeCell ref="P49:P50"/>
    <mergeCell ref="Q49:Q50"/>
    <mergeCell ref="P51:P53"/>
    <mergeCell ref="Q51:Q53"/>
    <mergeCell ref="P54:P55"/>
    <mergeCell ref="Q54:Q55"/>
    <mergeCell ref="P56:P57"/>
    <mergeCell ref="Q56:Q57"/>
    <mergeCell ref="P58:P59"/>
    <mergeCell ref="Q58:Q59"/>
    <mergeCell ref="P60:P61"/>
    <mergeCell ref="Q60:Q61"/>
    <mergeCell ref="P62:P63"/>
    <mergeCell ref="Q62:Q63"/>
    <mergeCell ref="P69:P71"/>
    <mergeCell ref="Q69:Q71"/>
    <mergeCell ref="P72:P73"/>
    <mergeCell ref="Q72:Q73"/>
    <mergeCell ref="P74:P75"/>
    <mergeCell ref="Q74:Q75"/>
    <mergeCell ref="P77:P79"/>
    <mergeCell ref="Q77:Q79"/>
    <mergeCell ref="P81:P82"/>
    <mergeCell ref="Q81:Q82"/>
    <mergeCell ref="P83:P84"/>
    <mergeCell ref="Q83:Q84"/>
    <mergeCell ref="Q96:Q97"/>
    <mergeCell ref="P85:P86"/>
    <mergeCell ref="Q85:Q86"/>
    <mergeCell ref="P87:P88"/>
    <mergeCell ref="Q87:Q88"/>
    <mergeCell ref="P89:P90"/>
    <mergeCell ref="Q89:Q90"/>
    <mergeCell ref="P115:P117"/>
    <mergeCell ref="Q115:Q117"/>
    <mergeCell ref="P118:P122"/>
    <mergeCell ref="Q118:Q122"/>
    <mergeCell ref="A1:G1"/>
    <mergeCell ref="P99:P100"/>
    <mergeCell ref="Q99:Q100"/>
    <mergeCell ref="P104:P106"/>
    <mergeCell ref="Q104:Q106"/>
    <mergeCell ref="P109:P111"/>
    <mergeCell ref="Q109:Q111"/>
    <mergeCell ref="P91:P93"/>
    <mergeCell ref="Q91:Q93"/>
    <mergeCell ref="P94:P95"/>
    <mergeCell ref="Q94:Q95"/>
    <mergeCell ref="P96:P97"/>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12 K115:K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12:J12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12:L1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12:M1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2:H1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2:G122">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12 C115:C122">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112 E115:E122">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2 D115:D122">
      <formula1>0</formula1>
      <formula2>390</formula2>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4"/>
  <sheetViews>
    <sheetView topLeftCell="A14" workbookViewId="0">
      <selection activeCell="A2" sqref="A2"/>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5.7109375" customWidth="1"/>
    <col min="19" max="19" width="60.140625" customWidth="1"/>
    <col min="20" max="20" width="39" customWidth="1"/>
    <col min="21" max="21" width="11.42578125" style="107"/>
  </cols>
  <sheetData>
    <row r="1" spans="1:21" ht="45" customHeight="1" x14ac:dyDescent="0.25">
      <c r="A1" s="280" t="s">
        <v>1256</v>
      </c>
      <c r="B1" s="281"/>
      <c r="C1" s="281"/>
      <c r="D1" s="281"/>
      <c r="E1" s="281"/>
      <c r="F1" s="281"/>
      <c r="G1" s="281"/>
      <c r="H1" s="281"/>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s="87" customFormat="1" ht="360" x14ac:dyDescent="0.25">
      <c r="A3" s="79">
        <v>2015</v>
      </c>
      <c r="B3" s="80" t="s">
        <v>1499</v>
      </c>
      <c r="C3" s="79">
        <v>4</v>
      </c>
      <c r="D3" s="81" t="s">
        <v>57</v>
      </c>
      <c r="E3" s="81" t="s">
        <v>58</v>
      </c>
      <c r="F3" s="82" t="s">
        <v>59</v>
      </c>
      <c r="G3" s="80" t="s">
        <v>60</v>
      </c>
      <c r="H3" s="80" t="s">
        <v>1041</v>
      </c>
      <c r="I3" s="80" t="s">
        <v>61</v>
      </c>
      <c r="J3" s="80" t="s">
        <v>62</v>
      </c>
      <c r="K3" s="80">
        <v>7</v>
      </c>
      <c r="L3" s="83">
        <v>43770</v>
      </c>
      <c r="M3" s="83">
        <v>44196</v>
      </c>
      <c r="N3" s="79">
        <v>7</v>
      </c>
      <c r="O3" s="84">
        <f t="shared" ref="O3:O34" si="0">+N3/K3</f>
        <v>1</v>
      </c>
      <c r="P3" s="349">
        <f>AVERAGE(O3:O4)</f>
        <v>0.5</v>
      </c>
      <c r="Q3" s="349" t="s">
        <v>63</v>
      </c>
      <c r="R3" s="81" t="s">
        <v>1261</v>
      </c>
      <c r="S3" s="81" t="s">
        <v>1276</v>
      </c>
      <c r="T3" s="85" t="s">
        <v>66</v>
      </c>
      <c r="U3" s="108" t="s">
        <v>1272</v>
      </c>
    </row>
    <row r="4" spans="1:21" s="87" customFormat="1" ht="90" x14ac:dyDescent="0.25">
      <c r="A4" s="79">
        <v>2015</v>
      </c>
      <c r="B4" s="115" t="s">
        <v>1499</v>
      </c>
      <c r="C4" s="79">
        <v>4</v>
      </c>
      <c r="D4" s="81" t="s">
        <v>67</v>
      </c>
      <c r="E4" s="81" t="s">
        <v>58</v>
      </c>
      <c r="F4" s="82" t="s">
        <v>68</v>
      </c>
      <c r="G4" s="80" t="s">
        <v>60</v>
      </c>
      <c r="H4" s="80" t="s">
        <v>1042</v>
      </c>
      <c r="I4" s="80" t="s">
        <v>61</v>
      </c>
      <c r="J4" s="80" t="s">
        <v>69</v>
      </c>
      <c r="K4" s="80">
        <f>6*6</f>
        <v>36</v>
      </c>
      <c r="L4" s="83">
        <v>43770</v>
      </c>
      <c r="M4" s="83">
        <v>44196</v>
      </c>
      <c r="N4" s="79">
        <v>0</v>
      </c>
      <c r="O4" s="84">
        <f t="shared" si="0"/>
        <v>0</v>
      </c>
      <c r="P4" s="349"/>
      <c r="Q4" s="349"/>
      <c r="R4" s="81" t="s">
        <v>1305</v>
      </c>
      <c r="S4" s="81" t="s">
        <v>1277</v>
      </c>
      <c r="T4" s="85" t="s">
        <v>66</v>
      </c>
      <c r="U4" s="108" t="s">
        <v>1273</v>
      </c>
    </row>
    <row r="5" spans="1:21" s="87" customFormat="1" ht="337.5" x14ac:dyDescent="0.25">
      <c r="A5" s="79">
        <v>2015</v>
      </c>
      <c r="B5" s="115" t="s">
        <v>1499</v>
      </c>
      <c r="C5" s="79">
        <v>5</v>
      </c>
      <c r="D5" s="81" t="s">
        <v>70</v>
      </c>
      <c r="E5" s="81" t="s">
        <v>71</v>
      </c>
      <c r="F5" s="82" t="s">
        <v>59</v>
      </c>
      <c r="G5" s="80" t="s">
        <v>60</v>
      </c>
      <c r="H5" s="80" t="s">
        <v>1041</v>
      </c>
      <c r="I5" s="80" t="s">
        <v>72</v>
      </c>
      <c r="J5" s="80" t="s">
        <v>62</v>
      </c>
      <c r="K5" s="80">
        <v>7</v>
      </c>
      <c r="L5" s="83">
        <v>43770</v>
      </c>
      <c r="M5" s="83">
        <v>44196</v>
      </c>
      <c r="N5" s="79">
        <v>7</v>
      </c>
      <c r="O5" s="84">
        <f t="shared" si="0"/>
        <v>1</v>
      </c>
      <c r="P5" s="349">
        <f>AVERAGE(O5:O6)</f>
        <v>0.5</v>
      </c>
      <c r="Q5" s="349" t="s">
        <v>63</v>
      </c>
      <c r="R5" s="81" t="s">
        <v>1262</v>
      </c>
      <c r="S5" s="81" t="s">
        <v>1276</v>
      </c>
      <c r="T5" s="85" t="s">
        <v>66</v>
      </c>
      <c r="U5" s="108" t="s">
        <v>1272</v>
      </c>
    </row>
    <row r="6" spans="1:21" s="87" customFormat="1" ht="90" x14ac:dyDescent="0.25">
      <c r="A6" s="79">
        <v>2015</v>
      </c>
      <c r="B6" s="115" t="s">
        <v>1499</v>
      </c>
      <c r="C6" s="79">
        <v>5</v>
      </c>
      <c r="D6" s="81" t="s">
        <v>70</v>
      </c>
      <c r="E6" s="81" t="s">
        <v>71</v>
      </c>
      <c r="F6" s="82" t="s">
        <v>68</v>
      </c>
      <c r="G6" s="80" t="s">
        <v>60</v>
      </c>
      <c r="H6" s="80" t="s">
        <v>1042</v>
      </c>
      <c r="I6" s="80" t="s">
        <v>72</v>
      </c>
      <c r="J6" s="80" t="s">
        <v>69</v>
      </c>
      <c r="K6" s="80">
        <f>6*6</f>
        <v>36</v>
      </c>
      <c r="L6" s="83">
        <v>43770</v>
      </c>
      <c r="M6" s="83">
        <v>44196</v>
      </c>
      <c r="N6" s="79">
        <v>0</v>
      </c>
      <c r="O6" s="84">
        <f t="shared" si="0"/>
        <v>0</v>
      </c>
      <c r="P6" s="349"/>
      <c r="Q6" s="349"/>
      <c r="R6" s="81" t="s">
        <v>1305</v>
      </c>
      <c r="S6" s="81" t="s">
        <v>1277</v>
      </c>
      <c r="T6" s="85" t="s">
        <v>66</v>
      </c>
      <c r="U6" s="108" t="s">
        <v>1273</v>
      </c>
    </row>
    <row r="7" spans="1:21" s="87" customFormat="1" ht="405" x14ac:dyDescent="0.25">
      <c r="A7" s="79">
        <v>2015</v>
      </c>
      <c r="B7" s="115" t="s">
        <v>1499</v>
      </c>
      <c r="C7" s="79">
        <v>9</v>
      </c>
      <c r="D7" s="81" t="s">
        <v>92</v>
      </c>
      <c r="E7" s="81" t="s">
        <v>93</v>
      </c>
      <c r="F7" s="82" t="s">
        <v>59</v>
      </c>
      <c r="G7" s="80" t="s">
        <v>60</v>
      </c>
      <c r="H7" s="80" t="s">
        <v>1041</v>
      </c>
      <c r="I7" s="80" t="s">
        <v>72</v>
      </c>
      <c r="J7" s="80" t="s">
        <v>62</v>
      </c>
      <c r="K7" s="80">
        <v>7</v>
      </c>
      <c r="L7" s="83">
        <v>43770</v>
      </c>
      <c r="M7" s="83">
        <v>44196</v>
      </c>
      <c r="N7" s="79">
        <v>7</v>
      </c>
      <c r="O7" s="84">
        <f t="shared" si="0"/>
        <v>1</v>
      </c>
      <c r="P7" s="349">
        <f>AVERAGE(O7:O8)</f>
        <v>0.5</v>
      </c>
      <c r="Q7" s="349" t="s">
        <v>63</v>
      </c>
      <c r="R7" s="81" t="s">
        <v>1263</v>
      </c>
      <c r="S7" s="81" t="s">
        <v>1276</v>
      </c>
      <c r="T7" s="85" t="s">
        <v>66</v>
      </c>
      <c r="U7" s="108" t="s">
        <v>1272</v>
      </c>
    </row>
    <row r="8" spans="1:21" s="87" customFormat="1" ht="90" x14ac:dyDescent="0.25">
      <c r="A8" s="79">
        <v>2015</v>
      </c>
      <c r="B8" s="115" t="s">
        <v>1499</v>
      </c>
      <c r="C8" s="79">
        <v>9</v>
      </c>
      <c r="D8" s="81" t="s">
        <v>92</v>
      </c>
      <c r="E8" s="81" t="s">
        <v>93</v>
      </c>
      <c r="F8" s="82" t="s">
        <v>68</v>
      </c>
      <c r="G8" s="80" t="s">
        <v>60</v>
      </c>
      <c r="H8" s="80" t="s">
        <v>1042</v>
      </c>
      <c r="I8" s="80" t="s">
        <v>72</v>
      </c>
      <c r="J8" s="80" t="s">
        <v>69</v>
      </c>
      <c r="K8" s="80">
        <f>6*6</f>
        <v>36</v>
      </c>
      <c r="L8" s="83">
        <v>43770</v>
      </c>
      <c r="M8" s="83">
        <v>44196</v>
      </c>
      <c r="N8" s="79">
        <v>0</v>
      </c>
      <c r="O8" s="84">
        <f t="shared" si="0"/>
        <v>0</v>
      </c>
      <c r="P8" s="349"/>
      <c r="Q8" s="349"/>
      <c r="R8" s="81" t="s">
        <v>1305</v>
      </c>
      <c r="S8" s="81" t="s">
        <v>1277</v>
      </c>
      <c r="T8" s="85" t="s">
        <v>66</v>
      </c>
      <c r="U8" s="108" t="s">
        <v>1273</v>
      </c>
    </row>
    <row r="9" spans="1:21" s="87" customFormat="1" ht="315" x14ac:dyDescent="0.25">
      <c r="A9" s="79">
        <v>2015</v>
      </c>
      <c r="B9" s="115" t="s">
        <v>1499</v>
      </c>
      <c r="C9" s="79">
        <v>17</v>
      </c>
      <c r="D9" s="81" t="s">
        <v>108</v>
      </c>
      <c r="E9" s="81" t="s">
        <v>109</v>
      </c>
      <c r="F9" s="82" t="s">
        <v>59</v>
      </c>
      <c r="G9" s="80" t="s">
        <v>60</v>
      </c>
      <c r="H9" s="80" t="s">
        <v>1041</v>
      </c>
      <c r="I9" s="80" t="s">
        <v>72</v>
      </c>
      <c r="J9" s="80" t="s">
        <v>62</v>
      </c>
      <c r="K9" s="80">
        <v>7</v>
      </c>
      <c r="L9" s="83">
        <v>43770</v>
      </c>
      <c r="M9" s="83">
        <v>44196</v>
      </c>
      <c r="N9" s="79">
        <v>7</v>
      </c>
      <c r="O9" s="84">
        <f t="shared" si="0"/>
        <v>1</v>
      </c>
      <c r="P9" s="349">
        <f>AVERAGE(O9:O10)</f>
        <v>0.5</v>
      </c>
      <c r="Q9" s="349" t="s">
        <v>63</v>
      </c>
      <c r="R9" s="81" t="s">
        <v>1264</v>
      </c>
      <c r="S9" s="81" t="s">
        <v>1276</v>
      </c>
      <c r="T9" s="85" t="s">
        <v>66</v>
      </c>
      <c r="U9" s="108" t="s">
        <v>1272</v>
      </c>
    </row>
    <row r="10" spans="1:21" s="87" customFormat="1" ht="90" x14ac:dyDescent="0.25">
      <c r="A10" s="79">
        <v>2015</v>
      </c>
      <c r="B10" s="115" t="s">
        <v>1499</v>
      </c>
      <c r="C10" s="79">
        <v>17</v>
      </c>
      <c r="D10" s="81" t="s">
        <v>108</v>
      </c>
      <c r="E10" s="81" t="s">
        <v>109</v>
      </c>
      <c r="F10" s="82" t="s">
        <v>68</v>
      </c>
      <c r="G10" s="80" t="s">
        <v>60</v>
      </c>
      <c r="H10" s="80" t="s">
        <v>1042</v>
      </c>
      <c r="I10" s="80" t="s">
        <v>72</v>
      </c>
      <c r="J10" s="80" t="s">
        <v>69</v>
      </c>
      <c r="K10" s="80">
        <f>6*6</f>
        <v>36</v>
      </c>
      <c r="L10" s="83">
        <v>43770</v>
      </c>
      <c r="M10" s="83">
        <v>44196</v>
      </c>
      <c r="N10" s="79">
        <v>0</v>
      </c>
      <c r="O10" s="84">
        <f t="shared" si="0"/>
        <v>0</v>
      </c>
      <c r="P10" s="349"/>
      <c r="Q10" s="349"/>
      <c r="R10" s="81" t="s">
        <v>1305</v>
      </c>
      <c r="S10" s="81" t="s">
        <v>1277</v>
      </c>
      <c r="T10" s="85" t="s">
        <v>66</v>
      </c>
      <c r="U10" s="108" t="s">
        <v>1273</v>
      </c>
    </row>
    <row r="11" spans="1:21" s="87" customFormat="1" ht="393.75" x14ac:dyDescent="0.25">
      <c r="A11" s="79">
        <v>2015</v>
      </c>
      <c r="B11" s="115" t="s">
        <v>1499</v>
      </c>
      <c r="C11" s="79">
        <v>20</v>
      </c>
      <c r="D11" s="81" t="s">
        <v>117</v>
      </c>
      <c r="E11" s="81" t="s">
        <v>118</v>
      </c>
      <c r="F11" s="82" t="s">
        <v>59</v>
      </c>
      <c r="G11" s="80" t="s">
        <v>60</v>
      </c>
      <c r="H11" s="80" t="s">
        <v>1041</v>
      </c>
      <c r="I11" s="80" t="s">
        <v>72</v>
      </c>
      <c r="J11" s="80" t="s">
        <v>62</v>
      </c>
      <c r="K11" s="80">
        <v>7</v>
      </c>
      <c r="L11" s="83">
        <v>43770</v>
      </c>
      <c r="M11" s="83">
        <v>44196</v>
      </c>
      <c r="N11" s="79">
        <v>7</v>
      </c>
      <c r="O11" s="84">
        <f t="shared" si="0"/>
        <v>1</v>
      </c>
      <c r="P11" s="331">
        <f>AVERAGE(O11:O12)</f>
        <v>0.5</v>
      </c>
      <c r="Q11" s="331" t="s">
        <v>63</v>
      </c>
      <c r="R11" s="81" t="s">
        <v>1265</v>
      </c>
      <c r="S11" s="81" t="s">
        <v>1276</v>
      </c>
      <c r="T11" s="85" t="s">
        <v>66</v>
      </c>
      <c r="U11" s="108" t="s">
        <v>1272</v>
      </c>
    </row>
    <row r="12" spans="1:21" s="87" customFormat="1" ht="90" x14ac:dyDescent="0.25">
      <c r="A12" s="79">
        <v>2015</v>
      </c>
      <c r="B12" s="115" t="s">
        <v>1499</v>
      </c>
      <c r="C12" s="79">
        <v>20</v>
      </c>
      <c r="D12" s="81" t="s">
        <v>117</v>
      </c>
      <c r="E12" s="81" t="s">
        <v>118</v>
      </c>
      <c r="F12" s="82" t="s">
        <v>68</v>
      </c>
      <c r="G12" s="80" t="s">
        <v>60</v>
      </c>
      <c r="H12" s="80" t="s">
        <v>1042</v>
      </c>
      <c r="I12" s="80" t="s">
        <v>72</v>
      </c>
      <c r="J12" s="80" t="s">
        <v>69</v>
      </c>
      <c r="K12" s="80">
        <f>6*6</f>
        <v>36</v>
      </c>
      <c r="L12" s="83">
        <v>43770</v>
      </c>
      <c r="M12" s="83">
        <v>44196</v>
      </c>
      <c r="N12" s="79">
        <v>0</v>
      </c>
      <c r="O12" s="84">
        <f t="shared" si="0"/>
        <v>0</v>
      </c>
      <c r="P12" s="331"/>
      <c r="Q12" s="331"/>
      <c r="R12" s="81" t="s">
        <v>1305</v>
      </c>
      <c r="S12" s="81" t="s">
        <v>1277</v>
      </c>
      <c r="T12" s="85" t="s">
        <v>66</v>
      </c>
      <c r="U12" s="108" t="s">
        <v>1273</v>
      </c>
    </row>
    <row r="13" spans="1:21" s="87" customFormat="1" ht="281.25" x14ac:dyDescent="0.25">
      <c r="A13" s="79">
        <v>2015</v>
      </c>
      <c r="B13" s="115" t="s">
        <v>1499</v>
      </c>
      <c r="C13" s="79">
        <v>21</v>
      </c>
      <c r="D13" s="81" t="s">
        <v>119</v>
      </c>
      <c r="E13" s="81" t="s">
        <v>120</v>
      </c>
      <c r="F13" s="82" t="s">
        <v>59</v>
      </c>
      <c r="G13" s="80" t="s">
        <v>60</v>
      </c>
      <c r="H13" s="80" t="s">
        <v>1041</v>
      </c>
      <c r="I13" s="80" t="s">
        <v>61</v>
      </c>
      <c r="J13" s="80" t="s">
        <v>62</v>
      </c>
      <c r="K13" s="80">
        <v>7</v>
      </c>
      <c r="L13" s="83">
        <v>43770</v>
      </c>
      <c r="M13" s="83">
        <v>44196</v>
      </c>
      <c r="N13" s="79">
        <v>7</v>
      </c>
      <c r="O13" s="84">
        <f t="shared" si="0"/>
        <v>1</v>
      </c>
      <c r="P13" s="349">
        <f>AVERAGE(O13:O14)</f>
        <v>0.5</v>
      </c>
      <c r="Q13" s="349" t="s">
        <v>63</v>
      </c>
      <c r="R13" s="81" t="s">
        <v>1268</v>
      </c>
      <c r="S13" s="81" t="s">
        <v>1276</v>
      </c>
      <c r="T13" s="85" t="s">
        <v>66</v>
      </c>
      <c r="U13" s="108" t="s">
        <v>1272</v>
      </c>
    </row>
    <row r="14" spans="1:21" s="87" customFormat="1" ht="180" x14ac:dyDescent="0.25">
      <c r="A14" s="114">
        <v>2015</v>
      </c>
      <c r="B14" s="115" t="s">
        <v>1499</v>
      </c>
      <c r="C14" s="114">
        <v>21</v>
      </c>
      <c r="D14" s="116" t="s">
        <v>119</v>
      </c>
      <c r="E14" s="116" t="s">
        <v>120</v>
      </c>
      <c r="F14" s="117" t="s">
        <v>68</v>
      </c>
      <c r="G14" s="115" t="s">
        <v>60</v>
      </c>
      <c r="H14" s="115" t="s">
        <v>1042</v>
      </c>
      <c r="I14" s="115" t="s">
        <v>61</v>
      </c>
      <c r="J14" s="115" t="s">
        <v>69</v>
      </c>
      <c r="K14" s="115">
        <f>6*6</f>
        <v>36</v>
      </c>
      <c r="L14" s="118">
        <v>43770</v>
      </c>
      <c r="M14" s="118">
        <v>44196</v>
      </c>
      <c r="N14" s="114">
        <v>0</v>
      </c>
      <c r="O14" s="162">
        <f t="shared" si="0"/>
        <v>0</v>
      </c>
      <c r="P14" s="349"/>
      <c r="Q14" s="349"/>
      <c r="R14" s="116" t="s">
        <v>1495</v>
      </c>
      <c r="S14" s="116" t="s">
        <v>1496</v>
      </c>
      <c r="T14" s="85" t="s">
        <v>66</v>
      </c>
      <c r="U14" s="108" t="s">
        <v>1273</v>
      </c>
    </row>
    <row r="15" spans="1:21" s="87" customFormat="1" ht="393.75" x14ac:dyDescent="0.25">
      <c r="A15" s="79">
        <v>2015</v>
      </c>
      <c r="B15" s="115" t="s">
        <v>1499</v>
      </c>
      <c r="C15" s="79">
        <v>24</v>
      </c>
      <c r="D15" s="81" t="s">
        <v>130</v>
      </c>
      <c r="E15" s="81" t="s">
        <v>131</v>
      </c>
      <c r="F15" s="82" t="s">
        <v>59</v>
      </c>
      <c r="G15" s="80" t="s">
        <v>60</v>
      </c>
      <c r="H15" s="80" t="s">
        <v>1041</v>
      </c>
      <c r="I15" s="80" t="s">
        <v>35</v>
      </c>
      <c r="J15" s="80" t="s">
        <v>62</v>
      </c>
      <c r="K15" s="80">
        <v>7</v>
      </c>
      <c r="L15" s="83">
        <v>43770</v>
      </c>
      <c r="M15" s="83">
        <v>44196</v>
      </c>
      <c r="N15" s="79">
        <v>7</v>
      </c>
      <c r="O15" s="84">
        <f t="shared" si="0"/>
        <v>1</v>
      </c>
      <c r="P15" s="349">
        <f>AVERAGE(O15:O16)</f>
        <v>0.5</v>
      </c>
      <c r="Q15" s="349" t="s">
        <v>63</v>
      </c>
      <c r="R15" s="81" t="s">
        <v>1349</v>
      </c>
      <c r="S15" s="81" t="s">
        <v>1350</v>
      </c>
      <c r="T15" s="85" t="s">
        <v>66</v>
      </c>
      <c r="U15" s="108" t="s">
        <v>1272</v>
      </c>
    </row>
    <row r="16" spans="1:21" s="87" customFormat="1" ht="90" x14ac:dyDescent="0.25">
      <c r="A16" s="79">
        <v>2015</v>
      </c>
      <c r="B16" s="115" t="s">
        <v>1499</v>
      </c>
      <c r="C16" s="79">
        <v>24</v>
      </c>
      <c r="D16" s="81" t="s">
        <v>130</v>
      </c>
      <c r="E16" s="81" t="s">
        <v>131</v>
      </c>
      <c r="F16" s="82" t="s">
        <v>68</v>
      </c>
      <c r="G16" s="80" t="s">
        <v>60</v>
      </c>
      <c r="H16" s="80" t="s">
        <v>1042</v>
      </c>
      <c r="I16" s="80" t="s">
        <v>35</v>
      </c>
      <c r="J16" s="80" t="s">
        <v>69</v>
      </c>
      <c r="K16" s="80">
        <f>6*6</f>
        <v>36</v>
      </c>
      <c r="L16" s="83">
        <v>43770</v>
      </c>
      <c r="M16" s="83">
        <v>44196</v>
      </c>
      <c r="N16" s="79">
        <v>0</v>
      </c>
      <c r="O16" s="84">
        <f t="shared" si="0"/>
        <v>0</v>
      </c>
      <c r="P16" s="349"/>
      <c r="Q16" s="349"/>
      <c r="R16" s="81" t="s">
        <v>1305</v>
      </c>
      <c r="S16" s="81" t="s">
        <v>1277</v>
      </c>
      <c r="T16" s="85" t="s">
        <v>66</v>
      </c>
      <c r="U16" s="108" t="s">
        <v>1273</v>
      </c>
    </row>
    <row r="17" spans="1:21" s="87" customFormat="1" ht="337.5" x14ac:dyDescent="0.25">
      <c r="A17" s="79">
        <v>2015</v>
      </c>
      <c r="B17" s="115" t="s">
        <v>1499</v>
      </c>
      <c r="C17" s="79">
        <v>33</v>
      </c>
      <c r="D17" s="81" t="s">
        <v>155</v>
      </c>
      <c r="E17" s="81" t="s">
        <v>156</v>
      </c>
      <c r="F17" s="80" t="s">
        <v>157</v>
      </c>
      <c r="G17" s="80" t="s">
        <v>60</v>
      </c>
      <c r="H17" s="80" t="s">
        <v>1041</v>
      </c>
      <c r="I17" s="80" t="s">
        <v>158</v>
      </c>
      <c r="J17" s="80" t="s">
        <v>62</v>
      </c>
      <c r="K17" s="80">
        <v>7</v>
      </c>
      <c r="L17" s="83">
        <v>43770</v>
      </c>
      <c r="M17" s="83">
        <v>44196</v>
      </c>
      <c r="N17" s="79">
        <v>7</v>
      </c>
      <c r="O17" s="84">
        <f t="shared" si="0"/>
        <v>1</v>
      </c>
      <c r="P17" s="349">
        <f>AVERAGE(O17:O18)</f>
        <v>0.5</v>
      </c>
      <c r="Q17" s="349" t="s">
        <v>63</v>
      </c>
      <c r="R17" s="81" t="s">
        <v>1266</v>
      </c>
      <c r="S17" s="81" t="s">
        <v>1276</v>
      </c>
      <c r="T17" s="85" t="s">
        <v>66</v>
      </c>
      <c r="U17" s="108" t="s">
        <v>1272</v>
      </c>
    </row>
    <row r="18" spans="1:21" s="87" customFormat="1" ht="90" x14ac:dyDescent="0.25">
      <c r="A18" s="79">
        <v>2015</v>
      </c>
      <c r="B18" s="115" t="s">
        <v>1499</v>
      </c>
      <c r="C18" s="79">
        <v>33</v>
      </c>
      <c r="D18" s="81" t="s">
        <v>155</v>
      </c>
      <c r="E18" s="81" t="s">
        <v>156</v>
      </c>
      <c r="F18" s="97" t="s">
        <v>159</v>
      </c>
      <c r="G18" s="80" t="s">
        <v>60</v>
      </c>
      <c r="H18" s="80" t="s">
        <v>1042</v>
      </c>
      <c r="I18" s="80" t="s">
        <v>158</v>
      </c>
      <c r="J18" s="80" t="s">
        <v>69</v>
      </c>
      <c r="K18" s="80">
        <f>6*6</f>
        <v>36</v>
      </c>
      <c r="L18" s="83">
        <v>43770</v>
      </c>
      <c r="M18" s="83">
        <v>44196</v>
      </c>
      <c r="N18" s="79">
        <v>0</v>
      </c>
      <c r="O18" s="84">
        <f t="shared" si="0"/>
        <v>0</v>
      </c>
      <c r="P18" s="349"/>
      <c r="Q18" s="349"/>
      <c r="R18" s="81" t="s">
        <v>1305</v>
      </c>
      <c r="S18" s="81" t="s">
        <v>1277</v>
      </c>
      <c r="T18" s="85" t="s">
        <v>66</v>
      </c>
      <c r="U18" s="108" t="s">
        <v>1273</v>
      </c>
    </row>
    <row r="19" spans="1:21" s="87" customFormat="1" ht="348.75" x14ac:dyDescent="0.25">
      <c r="A19" s="79">
        <v>2015</v>
      </c>
      <c r="B19" s="115" t="s">
        <v>1499</v>
      </c>
      <c r="C19" s="79">
        <v>34</v>
      </c>
      <c r="D19" s="81" t="s">
        <v>160</v>
      </c>
      <c r="E19" s="81" t="s">
        <v>161</v>
      </c>
      <c r="F19" s="80" t="s">
        <v>157</v>
      </c>
      <c r="G19" s="80" t="s">
        <v>60</v>
      </c>
      <c r="H19" s="80" t="s">
        <v>1041</v>
      </c>
      <c r="I19" s="80" t="s">
        <v>72</v>
      </c>
      <c r="J19" s="80" t="s">
        <v>62</v>
      </c>
      <c r="K19" s="80">
        <v>7</v>
      </c>
      <c r="L19" s="83">
        <v>43770</v>
      </c>
      <c r="M19" s="83">
        <v>44196</v>
      </c>
      <c r="N19" s="79">
        <v>7</v>
      </c>
      <c r="O19" s="84">
        <f t="shared" si="0"/>
        <v>1</v>
      </c>
      <c r="P19" s="331">
        <f>AVERAGE(O19:O20)</f>
        <v>0.5</v>
      </c>
      <c r="Q19" s="331" t="s">
        <v>63</v>
      </c>
      <c r="R19" s="81" t="s">
        <v>1267</v>
      </c>
      <c r="S19" s="81" t="s">
        <v>1276</v>
      </c>
      <c r="T19" s="85" t="s">
        <v>66</v>
      </c>
      <c r="U19" s="108" t="s">
        <v>1272</v>
      </c>
    </row>
    <row r="20" spans="1:21" s="87" customFormat="1" ht="90" x14ac:dyDescent="0.25">
      <c r="A20" s="79">
        <v>2015</v>
      </c>
      <c r="B20" s="115" t="s">
        <v>1499</v>
      </c>
      <c r="C20" s="79">
        <v>34</v>
      </c>
      <c r="D20" s="81" t="s">
        <v>160</v>
      </c>
      <c r="E20" s="81" t="s">
        <v>161</v>
      </c>
      <c r="F20" s="97" t="s">
        <v>159</v>
      </c>
      <c r="G20" s="80" t="s">
        <v>60</v>
      </c>
      <c r="H20" s="80" t="s">
        <v>1042</v>
      </c>
      <c r="I20" s="80" t="s">
        <v>72</v>
      </c>
      <c r="J20" s="80" t="s">
        <v>69</v>
      </c>
      <c r="K20" s="80">
        <f>6*6</f>
        <v>36</v>
      </c>
      <c r="L20" s="83">
        <v>43770</v>
      </c>
      <c r="M20" s="83">
        <v>44196</v>
      </c>
      <c r="N20" s="79">
        <v>0</v>
      </c>
      <c r="O20" s="84">
        <f t="shared" si="0"/>
        <v>0</v>
      </c>
      <c r="P20" s="331"/>
      <c r="Q20" s="331"/>
      <c r="R20" s="81" t="s">
        <v>1305</v>
      </c>
      <c r="S20" s="81" t="s">
        <v>1277</v>
      </c>
      <c r="T20" s="85" t="s">
        <v>66</v>
      </c>
      <c r="U20" s="108" t="s">
        <v>1273</v>
      </c>
    </row>
    <row r="21" spans="1:21" s="86" customFormat="1" ht="123.75" x14ac:dyDescent="0.25">
      <c r="A21" s="114">
        <v>2015</v>
      </c>
      <c r="B21" s="115" t="s">
        <v>1499</v>
      </c>
      <c r="C21" s="114">
        <v>35</v>
      </c>
      <c r="D21" s="116" t="s">
        <v>162</v>
      </c>
      <c r="E21" s="116" t="s">
        <v>163</v>
      </c>
      <c r="F21" s="115">
        <v>1</v>
      </c>
      <c r="G21" s="116" t="s">
        <v>164</v>
      </c>
      <c r="H21" s="116" t="s">
        <v>1044</v>
      </c>
      <c r="I21" s="115" t="s">
        <v>35</v>
      </c>
      <c r="J21" s="115" t="s">
        <v>165</v>
      </c>
      <c r="K21" s="114">
        <v>1</v>
      </c>
      <c r="L21" s="118">
        <v>43678</v>
      </c>
      <c r="M21" s="118">
        <v>44196</v>
      </c>
      <c r="N21" s="114">
        <v>1</v>
      </c>
      <c r="O21" s="162">
        <f t="shared" si="0"/>
        <v>1</v>
      </c>
      <c r="P21" s="162">
        <f>+O21</f>
        <v>1</v>
      </c>
      <c r="Q21" s="162" t="s">
        <v>63</v>
      </c>
      <c r="R21" s="116" t="s">
        <v>1351</v>
      </c>
      <c r="S21" s="116" t="s">
        <v>1497</v>
      </c>
      <c r="T21" s="116" t="s">
        <v>548</v>
      </c>
      <c r="U21" s="165" t="s">
        <v>1274</v>
      </c>
    </row>
    <row r="22" spans="1:21" s="87" customFormat="1" ht="157.5" x14ac:dyDescent="0.25">
      <c r="A22" s="79">
        <v>2015</v>
      </c>
      <c r="B22" s="115" t="s">
        <v>1499</v>
      </c>
      <c r="C22" s="79">
        <v>55</v>
      </c>
      <c r="D22" s="81" t="s">
        <v>175</v>
      </c>
      <c r="E22" s="81" t="s">
        <v>176</v>
      </c>
      <c r="F22" s="80" t="s">
        <v>177</v>
      </c>
      <c r="G22" s="80" t="s">
        <v>178</v>
      </c>
      <c r="H22" s="80" t="s">
        <v>179</v>
      </c>
      <c r="I22" s="80" t="s">
        <v>158</v>
      </c>
      <c r="J22" s="80" t="s">
        <v>180</v>
      </c>
      <c r="K22" s="80">
        <v>1</v>
      </c>
      <c r="L22" s="83">
        <v>43770</v>
      </c>
      <c r="M22" s="83">
        <v>44196</v>
      </c>
      <c r="N22" s="79">
        <v>1</v>
      </c>
      <c r="O22" s="84">
        <f t="shared" si="0"/>
        <v>1</v>
      </c>
      <c r="P22" s="362">
        <f>AVERAGE(O22:O23)</f>
        <v>0.51694915254237284</v>
      </c>
      <c r="Q22" s="362" t="s">
        <v>63</v>
      </c>
      <c r="R22" s="81" t="s">
        <v>1352</v>
      </c>
      <c r="S22" s="81" t="s">
        <v>1270</v>
      </c>
      <c r="T22" s="85" t="s">
        <v>1509</v>
      </c>
      <c r="U22" s="108" t="s">
        <v>1510</v>
      </c>
    </row>
    <row r="23" spans="1:21" s="87" customFormat="1" ht="281.25" x14ac:dyDescent="0.25">
      <c r="A23" s="79">
        <v>2015</v>
      </c>
      <c r="B23" s="115" t="s">
        <v>1499</v>
      </c>
      <c r="C23" s="79">
        <v>55</v>
      </c>
      <c r="D23" s="81" t="s">
        <v>175</v>
      </c>
      <c r="E23" s="81" t="s">
        <v>176</v>
      </c>
      <c r="F23" s="80" t="s">
        <v>159</v>
      </c>
      <c r="G23" s="80" t="s">
        <v>178</v>
      </c>
      <c r="H23" s="80" t="s">
        <v>181</v>
      </c>
      <c r="I23" s="80" t="s">
        <v>158</v>
      </c>
      <c r="J23" s="80" t="s">
        <v>69</v>
      </c>
      <c r="K23" s="80">
        <v>59</v>
      </c>
      <c r="L23" s="83">
        <v>43770</v>
      </c>
      <c r="M23" s="83">
        <v>44196</v>
      </c>
      <c r="N23" s="79">
        <v>2</v>
      </c>
      <c r="O23" s="84">
        <f t="shared" si="0"/>
        <v>3.3898305084745763E-2</v>
      </c>
      <c r="P23" s="363"/>
      <c r="Q23" s="363"/>
      <c r="R23" s="81" t="s">
        <v>1353</v>
      </c>
      <c r="S23" s="81" t="s">
        <v>1269</v>
      </c>
      <c r="T23" s="85" t="s">
        <v>66</v>
      </c>
      <c r="U23" s="108" t="s">
        <v>1273</v>
      </c>
    </row>
    <row r="24" spans="1:21" s="87" customFormat="1" ht="90" x14ac:dyDescent="0.25">
      <c r="A24" s="114">
        <v>2016</v>
      </c>
      <c r="B24" s="115" t="s">
        <v>1498</v>
      </c>
      <c r="C24" s="114">
        <v>16</v>
      </c>
      <c r="D24" s="116" t="s">
        <v>271</v>
      </c>
      <c r="E24" s="116" t="s">
        <v>272</v>
      </c>
      <c r="F24" s="115" t="s">
        <v>157</v>
      </c>
      <c r="G24" s="116" t="s">
        <v>273</v>
      </c>
      <c r="H24" s="116" t="s">
        <v>274</v>
      </c>
      <c r="I24" s="115" t="s">
        <v>72</v>
      </c>
      <c r="J24" s="115" t="s">
        <v>275</v>
      </c>
      <c r="K24" s="114">
        <v>1</v>
      </c>
      <c r="L24" s="118">
        <v>43831</v>
      </c>
      <c r="M24" s="118">
        <v>44196</v>
      </c>
      <c r="N24" s="114">
        <v>0</v>
      </c>
      <c r="O24" s="162">
        <f t="shared" si="0"/>
        <v>0</v>
      </c>
      <c r="P24" s="349">
        <f>AVERAGE(O24:O25)</f>
        <v>0</v>
      </c>
      <c r="Q24" s="349" t="s">
        <v>63</v>
      </c>
      <c r="R24" s="116" t="s">
        <v>1354</v>
      </c>
      <c r="S24" s="116" t="s">
        <v>316</v>
      </c>
      <c r="T24" s="85" t="s">
        <v>66</v>
      </c>
      <c r="U24" s="108" t="s">
        <v>1273</v>
      </c>
    </row>
    <row r="25" spans="1:21" s="87" customFormat="1" ht="90" x14ac:dyDescent="0.25">
      <c r="A25" s="79">
        <v>2016</v>
      </c>
      <c r="B25" s="115" t="s">
        <v>1498</v>
      </c>
      <c r="C25" s="79">
        <v>16</v>
      </c>
      <c r="D25" s="81" t="s">
        <v>271</v>
      </c>
      <c r="E25" s="81" t="s">
        <v>272</v>
      </c>
      <c r="F25" s="80" t="s">
        <v>159</v>
      </c>
      <c r="G25" s="81" t="s">
        <v>276</v>
      </c>
      <c r="H25" s="81" t="s">
        <v>277</v>
      </c>
      <c r="I25" s="80" t="s">
        <v>72</v>
      </c>
      <c r="J25" s="80" t="s">
        <v>278</v>
      </c>
      <c r="K25" s="79">
        <v>1</v>
      </c>
      <c r="L25" s="83">
        <v>43831</v>
      </c>
      <c r="M25" s="83">
        <v>44196</v>
      </c>
      <c r="N25" s="79">
        <v>0</v>
      </c>
      <c r="O25" s="84">
        <f t="shared" si="0"/>
        <v>0</v>
      </c>
      <c r="P25" s="349"/>
      <c r="Q25" s="349"/>
      <c r="R25" s="81" t="s">
        <v>1271</v>
      </c>
      <c r="S25" s="81" t="s">
        <v>1493</v>
      </c>
      <c r="T25" s="85" t="s">
        <v>66</v>
      </c>
      <c r="U25" s="108" t="s">
        <v>1273</v>
      </c>
    </row>
    <row r="26" spans="1:21" s="87" customFormat="1" ht="168.75" x14ac:dyDescent="0.25">
      <c r="A26" s="79">
        <v>2016</v>
      </c>
      <c r="B26" s="115" t="s">
        <v>1498</v>
      </c>
      <c r="C26" s="79">
        <v>25</v>
      </c>
      <c r="D26" s="81" t="s">
        <v>310</v>
      </c>
      <c r="E26" s="81" t="s">
        <v>311</v>
      </c>
      <c r="F26" s="80">
        <v>1</v>
      </c>
      <c r="G26" s="81" t="s">
        <v>312</v>
      </c>
      <c r="H26" s="81" t="s">
        <v>313</v>
      </c>
      <c r="I26" s="80" t="s">
        <v>35</v>
      </c>
      <c r="J26" s="80" t="s">
        <v>314</v>
      </c>
      <c r="K26" s="79">
        <v>2</v>
      </c>
      <c r="L26" s="83">
        <v>43497</v>
      </c>
      <c r="M26" s="83">
        <v>43800</v>
      </c>
      <c r="N26" s="79">
        <v>0</v>
      </c>
      <c r="O26" s="84">
        <f t="shared" si="0"/>
        <v>0</v>
      </c>
      <c r="P26" s="84">
        <f>+O26</f>
        <v>0</v>
      </c>
      <c r="Q26" s="84" t="s">
        <v>63</v>
      </c>
      <c r="R26" s="81" t="s">
        <v>1355</v>
      </c>
      <c r="S26" s="81" t="s">
        <v>1356</v>
      </c>
      <c r="T26" s="85" t="s">
        <v>317</v>
      </c>
      <c r="U26" s="108" t="s">
        <v>1275</v>
      </c>
    </row>
    <row r="27" spans="1:21" s="87" customFormat="1" ht="168.75" x14ac:dyDescent="0.25">
      <c r="A27" s="79">
        <v>2016</v>
      </c>
      <c r="B27" s="115" t="s">
        <v>1498</v>
      </c>
      <c r="C27" s="79">
        <v>26</v>
      </c>
      <c r="D27" s="81" t="s">
        <v>318</v>
      </c>
      <c r="E27" s="81" t="s">
        <v>319</v>
      </c>
      <c r="F27" s="80">
        <v>1</v>
      </c>
      <c r="G27" s="81" t="s">
        <v>312</v>
      </c>
      <c r="H27" s="81" t="s">
        <v>313</v>
      </c>
      <c r="I27" s="80" t="s">
        <v>35</v>
      </c>
      <c r="J27" s="80" t="s">
        <v>314</v>
      </c>
      <c r="K27" s="79">
        <v>2</v>
      </c>
      <c r="L27" s="83">
        <v>43497</v>
      </c>
      <c r="M27" s="83">
        <v>43800</v>
      </c>
      <c r="N27" s="79">
        <v>0</v>
      </c>
      <c r="O27" s="84">
        <f t="shared" si="0"/>
        <v>0</v>
      </c>
      <c r="P27" s="84">
        <f>+O27</f>
        <v>0</v>
      </c>
      <c r="Q27" s="84" t="s">
        <v>63</v>
      </c>
      <c r="R27" s="81" t="s">
        <v>1355</v>
      </c>
      <c r="S27" s="81" t="s">
        <v>1356</v>
      </c>
      <c r="T27" s="85" t="s">
        <v>317</v>
      </c>
      <c r="U27" s="108" t="s">
        <v>1275</v>
      </c>
    </row>
    <row r="28" spans="1:21" s="87" customFormat="1" ht="247.5" x14ac:dyDescent="0.25">
      <c r="A28" s="79">
        <v>2016</v>
      </c>
      <c r="B28" s="115" t="s">
        <v>1498</v>
      </c>
      <c r="C28" s="79">
        <v>27</v>
      </c>
      <c r="D28" s="81" t="s">
        <v>320</v>
      </c>
      <c r="E28" s="81" t="s">
        <v>321</v>
      </c>
      <c r="F28" s="82" t="s">
        <v>59</v>
      </c>
      <c r="G28" s="80" t="s">
        <v>60</v>
      </c>
      <c r="H28" s="80" t="s">
        <v>1041</v>
      </c>
      <c r="I28" s="80" t="s">
        <v>72</v>
      </c>
      <c r="J28" s="80" t="s">
        <v>62</v>
      </c>
      <c r="K28" s="80">
        <v>7</v>
      </c>
      <c r="L28" s="83">
        <v>43770</v>
      </c>
      <c r="M28" s="83">
        <v>44196</v>
      </c>
      <c r="N28" s="79">
        <v>0</v>
      </c>
      <c r="O28" s="84">
        <f t="shared" si="0"/>
        <v>0</v>
      </c>
      <c r="P28" s="331">
        <f>AVERAGE(O28:O29)</f>
        <v>0</v>
      </c>
      <c r="Q28" s="331" t="s">
        <v>63</v>
      </c>
      <c r="R28" s="81" t="s">
        <v>1260</v>
      </c>
      <c r="S28" s="81" t="s">
        <v>1276</v>
      </c>
      <c r="T28" s="85" t="s">
        <v>66</v>
      </c>
      <c r="U28" s="108" t="s">
        <v>1272</v>
      </c>
    </row>
    <row r="29" spans="1:21" s="87" customFormat="1" ht="112.5" x14ac:dyDescent="0.25">
      <c r="A29" s="114">
        <v>2016</v>
      </c>
      <c r="B29" s="115" t="s">
        <v>1498</v>
      </c>
      <c r="C29" s="114">
        <v>27</v>
      </c>
      <c r="D29" s="116" t="s">
        <v>322</v>
      </c>
      <c r="E29" s="116" t="s">
        <v>321</v>
      </c>
      <c r="F29" s="117" t="s">
        <v>68</v>
      </c>
      <c r="G29" s="115" t="s">
        <v>60</v>
      </c>
      <c r="H29" s="115" t="s">
        <v>1042</v>
      </c>
      <c r="I29" s="115" t="s">
        <v>72</v>
      </c>
      <c r="J29" s="115" t="s">
        <v>69</v>
      </c>
      <c r="K29" s="115">
        <f>6*6</f>
        <v>36</v>
      </c>
      <c r="L29" s="118">
        <v>43770</v>
      </c>
      <c r="M29" s="118">
        <v>44196</v>
      </c>
      <c r="N29" s="114">
        <v>0</v>
      </c>
      <c r="O29" s="162">
        <f t="shared" si="0"/>
        <v>0</v>
      </c>
      <c r="P29" s="331"/>
      <c r="Q29" s="331"/>
      <c r="R29" s="116" t="s">
        <v>1305</v>
      </c>
      <c r="S29" s="116" t="s">
        <v>1494</v>
      </c>
      <c r="T29" s="85" t="s">
        <v>66</v>
      </c>
      <c r="U29" s="108" t="s">
        <v>1273</v>
      </c>
    </row>
    <row r="30" spans="1:21" s="87" customFormat="1" ht="225" x14ac:dyDescent="0.25">
      <c r="A30" s="79">
        <v>2016</v>
      </c>
      <c r="B30" s="115" t="s">
        <v>1498</v>
      </c>
      <c r="C30" s="79">
        <v>29</v>
      </c>
      <c r="D30" s="81" t="s">
        <v>331</v>
      </c>
      <c r="E30" s="81" t="s">
        <v>332</v>
      </c>
      <c r="F30" s="80">
        <v>1</v>
      </c>
      <c r="G30" s="81" t="s">
        <v>312</v>
      </c>
      <c r="H30" s="81" t="s">
        <v>313</v>
      </c>
      <c r="I30" s="80" t="s">
        <v>72</v>
      </c>
      <c r="J30" s="80" t="s">
        <v>314</v>
      </c>
      <c r="K30" s="79">
        <v>2</v>
      </c>
      <c r="L30" s="83">
        <v>43497</v>
      </c>
      <c r="M30" s="83">
        <v>43800</v>
      </c>
      <c r="N30" s="79">
        <v>0</v>
      </c>
      <c r="O30" s="111">
        <f t="shared" si="0"/>
        <v>0</v>
      </c>
      <c r="P30" s="111">
        <f>+O30</f>
        <v>0</v>
      </c>
      <c r="Q30" s="111" t="s">
        <v>63</v>
      </c>
      <c r="R30" s="113" t="s">
        <v>1357</v>
      </c>
      <c r="S30" s="116" t="s">
        <v>1358</v>
      </c>
      <c r="T30" s="85" t="s">
        <v>317</v>
      </c>
      <c r="U30" s="108" t="s">
        <v>1275</v>
      </c>
    </row>
    <row r="31" spans="1:21" s="87" customFormat="1" ht="258.75" x14ac:dyDescent="0.25">
      <c r="A31" s="114">
        <v>2016</v>
      </c>
      <c r="B31" s="115" t="s">
        <v>1498</v>
      </c>
      <c r="C31" s="114">
        <v>30</v>
      </c>
      <c r="D31" s="116" t="s">
        <v>333</v>
      </c>
      <c r="E31" s="116" t="s">
        <v>334</v>
      </c>
      <c r="F31" s="115">
        <v>1</v>
      </c>
      <c r="G31" s="116" t="s">
        <v>312</v>
      </c>
      <c r="H31" s="116" t="s">
        <v>313</v>
      </c>
      <c r="I31" s="115" t="s">
        <v>72</v>
      </c>
      <c r="J31" s="115" t="s">
        <v>314</v>
      </c>
      <c r="K31" s="114">
        <v>2</v>
      </c>
      <c r="L31" s="118">
        <v>43497</v>
      </c>
      <c r="M31" s="118">
        <v>43800</v>
      </c>
      <c r="N31" s="114">
        <v>0</v>
      </c>
      <c r="O31" s="119">
        <f t="shared" si="0"/>
        <v>0</v>
      </c>
      <c r="P31" s="119">
        <f>+O31</f>
        <v>0</v>
      </c>
      <c r="Q31" s="119" t="s">
        <v>63</v>
      </c>
      <c r="R31" s="116" t="s">
        <v>1359</v>
      </c>
      <c r="S31" s="116" t="s">
        <v>1288</v>
      </c>
      <c r="T31" s="85" t="s">
        <v>317</v>
      </c>
      <c r="U31" s="108" t="s">
        <v>1275</v>
      </c>
    </row>
    <row r="32" spans="1:21" s="87" customFormat="1" ht="213.75" x14ac:dyDescent="0.25">
      <c r="A32" s="114">
        <v>2016</v>
      </c>
      <c r="B32" s="115" t="s">
        <v>1498</v>
      </c>
      <c r="C32" s="114">
        <v>36</v>
      </c>
      <c r="D32" s="116" t="s">
        <v>356</v>
      </c>
      <c r="E32" s="116" t="s">
        <v>357</v>
      </c>
      <c r="F32" s="115" t="s">
        <v>157</v>
      </c>
      <c r="G32" s="115" t="s">
        <v>60</v>
      </c>
      <c r="H32" s="115" t="s">
        <v>1041</v>
      </c>
      <c r="I32" s="115" t="s">
        <v>72</v>
      </c>
      <c r="J32" s="115" t="s">
        <v>62</v>
      </c>
      <c r="K32" s="115">
        <v>7</v>
      </c>
      <c r="L32" s="118">
        <v>43770</v>
      </c>
      <c r="M32" s="118">
        <v>44196</v>
      </c>
      <c r="N32" s="114">
        <v>7</v>
      </c>
      <c r="O32" s="119">
        <f t="shared" si="0"/>
        <v>1</v>
      </c>
      <c r="P32" s="364">
        <f>AVERAGE(O32:O33)</f>
        <v>0.5</v>
      </c>
      <c r="Q32" s="364" t="s">
        <v>63</v>
      </c>
      <c r="R32" s="116" t="s">
        <v>1360</v>
      </c>
      <c r="S32" s="116" t="s">
        <v>1286</v>
      </c>
      <c r="T32" s="85" t="s">
        <v>66</v>
      </c>
      <c r="U32" s="108" t="s">
        <v>1272</v>
      </c>
    </row>
    <row r="33" spans="1:21" s="87" customFormat="1" ht="180" x14ac:dyDescent="0.25">
      <c r="A33" s="114">
        <v>2016</v>
      </c>
      <c r="B33" s="115" t="s">
        <v>1498</v>
      </c>
      <c r="C33" s="114">
        <v>36</v>
      </c>
      <c r="D33" s="116" t="s">
        <v>356</v>
      </c>
      <c r="E33" s="116" t="s">
        <v>357</v>
      </c>
      <c r="F33" s="115" t="s">
        <v>159</v>
      </c>
      <c r="G33" s="115" t="s">
        <v>60</v>
      </c>
      <c r="H33" s="115" t="s">
        <v>1042</v>
      </c>
      <c r="I33" s="115" t="s">
        <v>72</v>
      </c>
      <c r="J33" s="115" t="s">
        <v>69</v>
      </c>
      <c r="K33" s="115">
        <f>6*6</f>
        <v>36</v>
      </c>
      <c r="L33" s="118">
        <v>43770</v>
      </c>
      <c r="M33" s="118">
        <v>44196</v>
      </c>
      <c r="N33" s="114">
        <v>0</v>
      </c>
      <c r="O33" s="162">
        <f t="shared" si="0"/>
        <v>0</v>
      </c>
      <c r="P33" s="365"/>
      <c r="Q33" s="365"/>
      <c r="R33" s="116" t="s">
        <v>1495</v>
      </c>
      <c r="S33" s="116" t="s">
        <v>1496</v>
      </c>
      <c r="T33" s="85" t="s">
        <v>66</v>
      </c>
      <c r="U33" s="108" t="s">
        <v>1273</v>
      </c>
    </row>
    <row r="34" spans="1:21" s="87" customFormat="1" ht="247.5" x14ac:dyDescent="0.25">
      <c r="A34" s="114">
        <v>2016</v>
      </c>
      <c r="B34" s="115" t="s">
        <v>1498</v>
      </c>
      <c r="C34" s="114">
        <v>37</v>
      </c>
      <c r="D34" s="116" t="s">
        <v>358</v>
      </c>
      <c r="E34" s="116" t="s">
        <v>359</v>
      </c>
      <c r="F34" s="115">
        <v>1</v>
      </c>
      <c r="G34" s="116" t="s">
        <v>312</v>
      </c>
      <c r="H34" s="116" t="s">
        <v>313</v>
      </c>
      <c r="I34" s="115" t="s">
        <v>72</v>
      </c>
      <c r="J34" s="115" t="s">
        <v>314</v>
      </c>
      <c r="K34" s="114">
        <v>2</v>
      </c>
      <c r="L34" s="118">
        <v>43497</v>
      </c>
      <c r="M34" s="118">
        <v>43800</v>
      </c>
      <c r="N34" s="114">
        <v>0</v>
      </c>
      <c r="O34" s="119">
        <f t="shared" si="0"/>
        <v>0</v>
      </c>
      <c r="P34" s="119">
        <f>+O34</f>
        <v>0</v>
      </c>
      <c r="Q34" s="119" t="s">
        <v>63</v>
      </c>
      <c r="R34" s="116" t="s">
        <v>1361</v>
      </c>
      <c r="S34" s="116" t="s">
        <v>1358</v>
      </c>
      <c r="T34" s="85" t="s">
        <v>317</v>
      </c>
      <c r="U34" s="108" t="s">
        <v>1275</v>
      </c>
    </row>
    <row r="35" spans="1:21" s="87" customFormat="1" ht="303.75" x14ac:dyDescent="0.25">
      <c r="A35" s="114">
        <v>2016</v>
      </c>
      <c r="B35" s="115" t="s">
        <v>1498</v>
      </c>
      <c r="C35" s="114">
        <v>43</v>
      </c>
      <c r="D35" s="116" t="s">
        <v>381</v>
      </c>
      <c r="E35" s="116" t="s">
        <v>382</v>
      </c>
      <c r="F35" s="115">
        <v>1</v>
      </c>
      <c r="G35" s="116" t="s">
        <v>312</v>
      </c>
      <c r="H35" s="116" t="s">
        <v>313</v>
      </c>
      <c r="I35" s="115" t="s">
        <v>72</v>
      </c>
      <c r="J35" s="115" t="s">
        <v>314</v>
      </c>
      <c r="K35" s="114">
        <v>2</v>
      </c>
      <c r="L35" s="118">
        <v>43497</v>
      </c>
      <c r="M35" s="118">
        <v>43800</v>
      </c>
      <c r="N35" s="114">
        <v>0</v>
      </c>
      <c r="O35" s="119">
        <f t="shared" ref="O35:O62" si="1">+N35/K35</f>
        <v>0</v>
      </c>
      <c r="P35" s="119">
        <f>+O35</f>
        <v>0</v>
      </c>
      <c r="Q35" s="119" t="s">
        <v>63</v>
      </c>
      <c r="R35" s="113" t="s">
        <v>1362</v>
      </c>
      <c r="S35" s="116" t="s">
        <v>1287</v>
      </c>
      <c r="T35" s="85" t="s">
        <v>317</v>
      </c>
      <c r="U35" s="108" t="s">
        <v>1275</v>
      </c>
    </row>
    <row r="36" spans="1:21" s="87" customFormat="1" ht="135" x14ac:dyDescent="0.25">
      <c r="A36" s="114">
        <v>2016</v>
      </c>
      <c r="B36" s="115" t="s">
        <v>1500</v>
      </c>
      <c r="C36" s="114">
        <v>1</v>
      </c>
      <c r="D36" s="116" t="s">
        <v>420</v>
      </c>
      <c r="E36" s="116" t="s">
        <v>421</v>
      </c>
      <c r="F36" s="117" t="s">
        <v>422</v>
      </c>
      <c r="G36" s="116" t="s">
        <v>423</v>
      </c>
      <c r="H36" s="116" t="s">
        <v>424</v>
      </c>
      <c r="I36" s="115" t="s">
        <v>172</v>
      </c>
      <c r="J36" s="115" t="s">
        <v>425</v>
      </c>
      <c r="K36" s="114">
        <v>4</v>
      </c>
      <c r="L36" s="118">
        <v>43770</v>
      </c>
      <c r="M36" s="118">
        <v>44196</v>
      </c>
      <c r="N36" s="114">
        <v>1</v>
      </c>
      <c r="O36" s="152">
        <f t="shared" si="1"/>
        <v>0.25</v>
      </c>
      <c r="P36" s="153">
        <f>+O36</f>
        <v>0.25</v>
      </c>
      <c r="Q36" s="153" t="s">
        <v>63</v>
      </c>
      <c r="R36" s="116" t="s">
        <v>1469</v>
      </c>
      <c r="S36" s="116" t="s">
        <v>1468</v>
      </c>
      <c r="T36" s="85" t="s">
        <v>66</v>
      </c>
      <c r="U36" s="87" t="s">
        <v>1273</v>
      </c>
    </row>
    <row r="37" spans="1:21" s="87" customFormat="1" ht="123.75" x14ac:dyDescent="0.25">
      <c r="A37" s="114">
        <v>2016</v>
      </c>
      <c r="B37" s="115" t="s">
        <v>1500</v>
      </c>
      <c r="C37" s="114">
        <v>2</v>
      </c>
      <c r="D37" s="116" t="s">
        <v>426</v>
      </c>
      <c r="E37" s="116" t="s">
        <v>427</v>
      </c>
      <c r="F37" s="117" t="s">
        <v>422</v>
      </c>
      <c r="G37" s="116" t="s">
        <v>164</v>
      </c>
      <c r="H37" s="116" t="s">
        <v>1044</v>
      </c>
      <c r="I37" s="115" t="s">
        <v>72</v>
      </c>
      <c r="J37" s="115" t="s">
        <v>165</v>
      </c>
      <c r="K37" s="114">
        <v>1</v>
      </c>
      <c r="L37" s="118">
        <v>43678</v>
      </c>
      <c r="M37" s="118">
        <v>44196</v>
      </c>
      <c r="N37" s="114">
        <v>1</v>
      </c>
      <c r="O37" s="162">
        <f t="shared" si="1"/>
        <v>1</v>
      </c>
      <c r="P37" s="164">
        <f>+O37</f>
        <v>1</v>
      </c>
      <c r="Q37" s="164" t="s">
        <v>63</v>
      </c>
      <c r="R37" s="116" t="s">
        <v>1351</v>
      </c>
      <c r="S37" s="116" t="s">
        <v>1497</v>
      </c>
      <c r="T37" s="116" t="s">
        <v>548</v>
      </c>
      <c r="U37" s="108" t="s">
        <v>1274</v>
      </c>
    </row>
    <row r="38" spans="1:21" s="87" customFormat="1" ht="168.75" x14ac:dyDescent="0.25">
      <c r="A38" s="114">
        <v>2016</v>
      </c>
      <c r="B38" s="115" t="s">
        <v>1500</v>
      </c>
      <c r="C38" s="114">
        <v>4</v>
      </c>
      <c r="D38" s="116" t="s">
        <v>434</v>
      </c>
      <c r="E38" s="116" t="s">
        <v>435</v>
      </c>
      <c r="F38" s="117" t="s">
        <v>59</v>
      </c>
      <c r="G38" s="115" t="s">
        <v>60</v>
      </c>
      <c r="H38" s="115" t="s">
        <v>1041</v>
      </c>
      <c r="I38" s="115" t="s">
        <v>72</v>
      </c>
      <c r="J38" s="115" t="s">
        <v>62</v>
      </c>
      <c r="K38" s="115">
        <v>7</v>
      </c>
      <c r="L38" s="118">
        <v>43770</v>
      </c>
      <c r="M38" s="118">
        <v>44196</v>
      </c>
      <c r="N38" s="114">
        <v>0</v>
      </c>
      <c r="O38" s="119">
        <f t="shared" si="1"/>
        <v>0</v>
      </c>
      <c r="P38" s="361">
        <f>AVERAGE(O38:O39)</f>
        <v>0</v>
      </c>
      <c r="Q38" s="350" t="s">
        <v>63</v>
      </c>
      <c r="R38" s="116" t="s">
        <v>1260</v>
      </c>
      <c r="S38" s="116" t="s">
        <v>1286</v>
      </c>
      <c r="T38" s="85" t="s">
        <v>66</v>
      </c>
      <c r="U38" s="108" t="s">
        <v>1272</v>
      </c>
    </row>
    <row r="39" spans="1:21" s="87" customFormat="1" ht="90" x14ac:dyDescent="0.25">
      <c r="A39" s="114">
        <v>2016</v>
      </c>
      <c r="B39" s="115" t="s">
        <v>1500</v>
      </c>
      <c r="C39" s="114">
        <v>4</v>
      </c>
      <c r="D39" s="116" t="s">
        <v>434</v>
      </c>
      <c r="E39" s="116" t="s">
        <v>435</v>
      </c>
      <c r="F39" s="117" t="s">
        <v>68</v>
      </c>
      <c r="G39" s="115" t="s">
        <v>60</v>
      </c>
      <c r="H39" s="115" t="s">
        <v>1042</v>
      </c>
      <c r="I39" s="115" t="s">
        <v>72</v>
      </c>
      <c r="J39" s="115" t="s">
        <v>69</v>
      </c>
      <c r="K39" s="115">
        <f>6*6</f>
        <v>36</v>
      </c>
      <c r="L39" s="118">
        <v>43770</v>
      </c>
      <c r="M39" s="118">
        <v>44196</v>
      </c>
      <c r="N39" s="114">
        <v>0</v>
      </c>
      <c r="O39" s="119">
        <f t="shared" si="1"/>
        <v>0</v>
      </c>
      <c r="P39" s="361"/>
      <c r="Q39" s="354"/>
      <c r="R39" s="116" t="s">
        <v>1305</v>
      </c>
      <c r="S39" s="116" t="s">
        <v>1277</v>
      </c>
      <c r="T39" s="85" t="s">
        <v>66</v>
      </c>
      <c r="U39" s="108" t="s">
        <v>1273</v>
      </c>
    </row>
    <row r="40" spans="1:21" s="87" customFormat="1" ht="168.75" x14ac:dyDescent="0.25">
      <c r="A40" s="114">
        <v>2016</v>
      </c>
      <c r="B40" s="115" t="s">
        <v>1500</v>
      </c>
      <c r="C40" s="114">
        <v>5</v>
      </c>
      <c r="D40" s="116" t="s">
        <v>436</v>
      </c>
      <c r="E40" s="116" t="s">
        <v>437</v>
      </c>
      <c r="F40" s="117" t="s">
        <v>59</v>
      </c>
      <c r="G40" s="115" t="s">
        <v>60</v>
      </c>
      <c r="H40" s="115" t="s">
        <v>1041</v>
      </c>
      <c r="I40" s="115" t="s">
        <v>72</v>
      </c>
      <c r="J40" s="115" t="s">
        <v>62</v>
      </c>
      <c r="K40" s="115">
        <v>7</v>
      </c>
      <c r="L40" s="118">
        <v>43770</v>
      </c>
      <c r="M40" s="118">
        <v>44196</v>
      </c>
      <c r="N40" s="114">
        <v>0</v>
      </c>
      <c r="O40" s="119">
        <f t="shared" si="1"/>
        <v>0</v>
      </c>
      <c r="P40" s="361">
        <f>AVERAGE(O40:O41)</f>
        <v>0</v>
      </c>
      <c r="Q40" s="350" t="s">
        <v>63</v>
      </c>
      <c r="R40" s="116" t="s">
        <v>1260</v>
      </c>
      <c r="S40" s="116" t="s">
        <v>1286</v>
      </c>
      <c r="T40" s="85" t="s">
        <v>66</v>
      </c>
      <c r="U40" s="108" t="s">
        <v>1272</v>
      </c>
    </row>
    <row r="41" spans="1:21" s="87" customFormat="1" ht="101.25" x14ac:dyDescent="0.25">
      <c r="A41" s="114">
        <v>2016</v>
      </c>
      <c r="B41" s="115" t="s">
        <v>1500</v>
      </c>
      <c r="C41" s="114">
        <v>5</v>
      </c>
      <c r="D41" s="116" t="s">
        <v>436</v>
      </c>
      <c r="E41" s="116" t="s">
        <v>437</v>
      </c>
      <c r="F41" s="117" t="s">
        <v>68</v>
      </c>
      <c r="G41" s="115" t="s">
        <v>60</v>
      </c>
      <c r="H41" s="115" t="s">
        <v>1042</v>
      </c>
      <c r="I41" s="115" t="s">
        <v>72</v>
      </c>
      <c r="J41" s="115" t="s">
        <v>69</v>
      </c>
      <c r="K41" s="115">
        <f>6*6</f>
        <v>36</v>
      </c>
      <c r="L41" s="118">
        <v>43770</v>
      </c>
      <c r="M41" s="118">
        <v>44196</v>
      </c>
      <c r="N41" s="114">
        <v>0</v>
      </c>
      <c r="O41" s="119">
        <f t="shared" si="1"/>
        <v>0</v>
      </c>
      <c r="P41" s="361"/>
      <c r="Q41" s="354"/>
      <c r="R41" s="116" t="s">
        <v>1305</v>
      </c>
      <c r="S41" s="116" t="s">
        <v>1277</v>
      </c>
      <c r="T41" s="85" t="s">
        <v>66</v>
      </c>
      <c r="U41" s="108" t="s">
        <v>1273</v>
      </c>
    </row>
    <row r="42" spans="1:21" s="87" customFormat="1" ht="168.75" x14ac:dyDescent="0.25">
      <c r="A42" s="114">
        <v>2016</v>
      </c>
      <c r="B42" s="115" t="s">
        <v>1500</v>
      </c>
      <c r="C42" s="114">
        <v>6</v>
      </c>
      <c r="D42" s="116" t="s">
        <v>438</v>
      </c>
      <c r="E42" s="116" t="s">
        <v>439</v>
      </c>
      <c r="F42" s="117" t="s">
        <v>59</v>
      </c>
      <c r="G42" s="115" t="s">
        <v>60</v>
      </c>
      <c r="H42" s="115" t="s">
        <v>1041</v>
      </c>
      <c r="I42" s="115" t="s">
        <v>72</v>
      </c>
      <c r="J42" s="115" t="s">
        <v>62</v>
      </c>
      <c r="K42" s="115">
        <v>7</v>
      </c>
      <c r="L42" s="118">
        <v>43770</v>
      </c>
      <c r="M42" s="118">
        <v>44196</v>
      </c>
      <c r="N42" s="114">
        <v>0</v>
      </c>
      <c r="O42" s="119">
        <f t="shared" si="1"/>
        <v>0</v>
      </c>
      <c r="P42" s="361">
        <f>AVERAGE(O42:O43)</f>
        <v>0</v>
      </c>
      <c r="Q42" s="350" t="s">
        <v>63</v>
      </c>
      <c r="R42" s="116" t="s">
        <v>1260</v>
      </c>
      <c r="S42" s="116" t="s">
        <v>1286</v>
      </c>
      <c r="T42" s="85" t="s">
        <v>66</v>
      </c>
      <c r="U42" s="108" t="s">
        <v>1272</v>
      </c>
    </row>
    <row r="43" spans="1:21" s="87" customFormat="1" ht="90" x14ac:dyDescent="0.25">
      <c r="A43" s="114">
        <v>2016</v>
      </c>
      <c r="B43" s="115" t="s">
        <v>1500</v>
      </c>
      <c r="C43" s="114">
        <v>6</v>
      </c>
      <c r="D43" s="116" t="s">
        <v>438</v>
      </c>
      <c r="E43" s="116" t="s">
        <v>439</v>
      </c>
      <c r="F43" s="117" t="s">
        <v>68</v>
      </c>
      <c r="G43" s="115" t="s">
        <v>60</v>
      </c>
      <c r="H43" s="115" t="s">
        <v>1042</v>
      </c>
      <c r="I43" s="115" t="s">
        <v>72</v>
      </c>
      <c r="J43" s="115" t="s">
        <v>69</v>
      </c>
      <c r="K43" s="115">
        <f>6*6</f>
        <v>36</v>
      </c>
      <c r="L43" s="118">
        <v>43770</v>
      </c>
      <c r="M43" s="118">
        <v>44196</v>
      </c>
      <c r="N43" s="114">
        <v>0</v>
      </c>
      <c r="O43" s="119">
        <f t="shared" si="1"/>
        <v>0</v>
      </c>
      <c r="P43" s="361"/>
      <c r="Q43" s="354"/>
      <c r="R43" s="116" t="s">
        <v>1305</v>
      </c>
      <c r="S43" s="116" t="s">
        <v>1277</v>
      </c>
      <c r="T43" s="85" t="s">
        <v>66</v>
      </c>
      <c r="U43" s="108" t="s">
        <v>1273</v>
      </c>
    </row>
    <row r="44" spans="1:21" s="87" customFormat="1" ht="157.5" x14ac:dyDescent="0.25">
      <c r="A44" s="79">
        <v>2016</v>
      </c>
      <c r="B44" s="115" t="s">
        <v>1500</v>
      </c>
      <c r="C44" s="79">
        <v>7</v>
      </c>
      <c r="D44" s="81" t="s">
        <v>440</v>
      </c>
      <c r="E44" s="81" t="s">
        <v>441</v>
      </c>
      <c r="F44" s="82" t="s">
        <v>157</v>
      </c>
      <c r="G44" s="80" t="s">
        <v>178</v>
      </c>
      <c r="H44" s="80" t="s">
        <v>179</v>
      </c>
      <c r="I44" s="80" t="s">
        <v>72</v>
      </c>
      <c r="J44" s="80" t="s">
        <v>180</v>
      </c>
      <c r="K44" s="80">
        <v>1</v>
      </c>
      <c r="L44" s="83">
        <v>43770</v>
      </c>
      <c r="M44" s="83">
        <v>44196</v>
      </c>
      <c r="N44" s="79">
        <v>1</v>
      </c>
      <c r="O44" s="84">
        <f t="shared" si="1"/>
        <v>1</v>
      </c>
      <c r="P44" s="350">
        <f>AVERAGE(O44:O45)</f>
        <v>0.51694915254237284</v>
      </c>
      <c r="Q44" s="350" t="s">
        <v>63</v>
      </c>
      <c r="R44" s="81" t="s">
        <v>1352</v>
      </c>
      <c r="S44" s="81" t="s">
        <v>1270</v>
      </c>
      <c r="T44" s="85" t="s">
        <v>1509</v>
      </c>
      <c r="U44" s="108" t="s">
        <v>1510</v>
      </c>
    </row>
    <row r="45" spans="1:21" s="87" customFormat="1" ht="281.25" x14ac:dyDescent="0.25">
      <c r="A45" s="79">
        <v>2016</v>
      </c>
      <c r="B45" s="115" t="s">
        <v>1500</v>
      </c>
      <c r="C45" s="79">
        <v>7</v>
      </c>
      <c r="D45" s="81" t="s">
        <v>440</v>
      </c>
      <c r="E45" s="81" t="s">
        <v>441</v>
      </c>
      <c r="F45" s="82" t="s">
        <v>159</v>
      </c>
      <c r="G45" s="80" t="s">
        <v>178</v>
      </c>
      <c r="H45" s="80" t="s">
        <v>181</v>
      </c>
      <c r="I45" s="80" t="s">
        <v>72</v>
      </c>
      <c r="J45" s="80" t="s">
        <v>69</v>
      </c>
      <c r="K45" s="80">
        <v>59</v>
      </c>
      <c r="L45" s="83">
        <v>43770</v>
      </c>
      <c r="M45" s="83">
        <v>44196</v>
      </c>
      <c r="N45" s="79">
        <v>2</v>
      </c>
      <c r="O45" s="84">
        <f t="shared" si="1"/>
        <v>3.3898305084745763E-2</v>
      </c>
      <c r="P45" s="354"/>
      <c r="Q45" s="354"/>
      <c r="R45" s="81" t="s">
        <v>1353</v>
      </c>
      <c r="S45" s="81" t="s">
        <v>1269</v>
      </c>
      <c r="T45" s="85" t="s">
        <v>66</v>
      </c>
      <c r="U45" s="108" t="s">
        <v>1273</v>
      </c>
    </row>
    <row r="46" spans="1:21" s="87" customFormat="1" ht="168.75" x14ac:dyDescent="0.25">
      <c r="A46" s="114">
        <v>2016</v>
      </c>
      <c r="B46" s="115" t="s">
        <v>1500</v>
      </c>
      <c r="C46" s="114">
        <v>12</v>
      </c>
      <c r="D46" s="116" t="s">
        <v>454</v>
      </c>
      <c r="E46" s="116" t="s">
        <v>455</v>
      </c>
      <c r="F46" s="117" t="s">
        <v>59</v>
      </c>
      <c r="G46" s="115" t="s">
        <v>1041</v>
      </c>
      <c r="H46" s="115" t="s">
        <v>62</v>
      </c>
      <c r="I46" s="115" t="s">
        <v>72</v>
      </c>
      <c r="J46" s="115" t="s">
        <v>62</v>
      </c>
      <c r="K46" s="115">
        <v>7</v>
      </c>
      <c r="L46" s="118">
        <v>43770</v>
      </c>
      <c r="M46" s="118">
        <v>44196</v>
      </c>
      <c r="N46" s="114">
        <v>0</v>
      </c>
      <c r="O46" s="119">
        <f t="shared" si="1"/>
        <v>0</v>
      </c>
      <c r="P46" s="361">
        <f>AVERAGE(O46:O47)</f>
        <v>0</v>
      </c>
      <c r="Q46" s="350" t="s">
        <v>63</v>
      </c>
      <c r="R46" s="116" t="s">
        <v>1260</v>
      </c>
      <c r="S46" s="116" t="s">
        <v>1286</v>
      </c>
      <c r="T46" s="85" t="s">
        <v>66</v>
      </c>
      <c r="U46" s="108" t="s">
        <v>1272</v>
      </c>
    </row>
    <row r="47" spans="1:21" s="87" customFormat="1" ht="78.75" x14ac:dyDescent="0.25">
      <c r="A47" s="114">
        <v>2016</v>
      </c>
      <c r="B47" s="115" t="s">
        <v>1500</v>
      </c>
      <c r="C47" s="114">
        <v>12</v>
      </c>
      <c r="D47" s="116" t="s">
        <v>454</v>
      </c>
      <c r="E47" s="116" t="s">
        <v>455</v>
      </c>
      <c r="F47" s="117" t="s">
        <v>68</v>
      </c>
      <c r="G47" s="115" t="s">
        <v>1042</v>
      </c>
      <c r="H47" s="115" t="s">
        <v>69</v>
      </c>
      <c r="I47" s="115" t="s">
        <v>72</v>
      </c>
      <c r="J47" s="115" t="s">
        <v>69</v>
      </c>
      <c r="K47" s="115">
        <f>6*6</f>
        <v>36</v>
      </c>
      <c r="L47" s="118">
        <v>43770</v>
      </c>
      <c r="M47" s="118">
        <v>44196</v>
      </c>
      <c r="N47" s="114">
        <v>0</v>
      </c>
      <c r="O47" s="119">
        <f t="shared" si="1"/>
        <v>0</v>
      </c>
      <c r="P47" s="361"/>
      <c r="Q47" s="354"/>
      <c r="R47" s="116" t="s">
        <v>1309</v>
      </c>
      <c r="S47" s="116" t="s">
        <v>1277</v>
      </c>
      <c r="T47" s="85" t="s">
        <v>66</v>
      </c>
      <c r="U47" s="108" t="s">
        <v>1273</v>
      </c>
    </row>
    <row r="48" spans="1:21" s="87" customFormat="1" ht="168.75" x14ac:dyDescent="0.25">
      <c r="A48" s="114">
        <v>2016</v>
      </c>
      <c r="B48" s="115" t="s">
        <v>1500</v>
      </c>
      <c r="C48" s="114">
        <v>13</v>
      </c>
      <c r="D48" s="116" t="s">
        <v>456</v>
      </c>
      <c r="E48" s="116" t="s">
        <v>457</v>
      </c>
      <c r="F48" s="117" t="s">
        <v>157</v>
      </c>
      <c r="G48" s="115" t="s">
        <v>60</v>
      </c>
      <c r="H48" s="115" t="s">
        <v>1041</v>
      </c>
      <c r="I48" s="115" t="s">
        <v>72</v>
      </c>
      <c r="J48" s="115" t="s">
        <v>62</v>
      </c>
      <c r="K48" s="115">
        <v>7</v>
      </c>
      <c r="L48" s="118">
        <v>43770</v>
      </c>
      <c r="M48" s="118">
        <v>44196</v>
      </c>
      <c r="N48" s="114">
        <v>0</v>
      </c>
      <c r="O48" s="119">
        <f t="shared" si="1"/>
        <v>0</v>
      </c>
      <c r="P48" s="350">
        <f>AVERAGE(O48:O49)</f>
        <v>0</v>
      </c>
      <c r="Q48" s="350" t="s">
        <v>63</v>
      </c>
      <c r="R48" s="116" t="s">
        <v>1260</v>
      </c>
      <c r="S48" s="116" t="s">
        <v>1286</v>
      </c>
      <c r="T48" s="85" t="s">
        <v>66</v>
      </c>
      <c r="U48" s="108" t="s">
        <v>1272</v>
      </c>
    </row>
    <row r="49" spans="1:21" s="87" customFormat="1" ht="112.5" x14ac:dyDescent="0.25">
      <c r="A49" s="114">
        <v>2016</v>
      </c>
      <c r="B49" s="115" t="s">
        <v>1500</v>
      </c>
      <c r="C49" s="114">
        <v>13</v>
      </c>
      <c r="D49" s="116" t="s">
        <v>456</v>
      </c>
      <c r="E49" s="116" t="s">
        <v>457</v>
      </c>
      <c r="F49" s="117" t="s">
        <v>159</v>
      </c>
      <c r="G49" s="115" t="s">
        <v>60</v>
      </c>
      <c r="H49" s="115" t="s">
        <v>1042</v>
      </c>
      <c r="I49" s="115" t="s">
        <v>72</v>
      </c>
      <c r="J49" s="115" t="s">
        <v>69</v>
      </c>
      <c r="K49" s="115">
        <f>6*6</f>
        <v>36</v>
      </c>
      <c r="L49" s="118">
        <v>43770</v>
      </c>
      <c r="M49" s="118">
        <v>44196</v>
      </c>
      <c r="N49" s="114">
        <v>0</v>
      </c>
      <c r="O49" s="119">
        <f t="shared" si="1"/>
        <v>0</v>
      </c>
      <c r="P49" s="354"/>
      <c r="Q49" s="354"/>
      <c r="R49" s="116" t="s">
        <v>1308</v>
      </c>
      <c r="S49" s="116" t="s">
        <v>1277</v>
      </c>
      <c r="T49" s="85" t="s">
        <v>66</v>
      </c>
      <c r="U49" s="108" t="s">
        <v>1273</v>
      </c>
    </row>
    <row r="50" spans="1:21" s="87" customFormat="1" ht="202.5" x14ac:dyDescent="0.25">
      <c r="A50" s="114">
        <v>2016</v>
      </c>
      <c r="B50" s="115" t="s">
        <v>1500</v>
      </c>
      <c r="C50" s="114">
        <v>14</v>
      </c>
      <c r="D50" s="116" t="s">
        <v>458</v>
      </c>
      <c r="E50" s="116" t="s">
        <v>459</v>
      </c>
      <c r="F50" s="117" t="s">
        <v>59</v>
      </c>
      <c r="G50" s="115" t="s">
        <v>60</v>
      </c>
      <c r="H50" s="115" t="s">
        <v>1041</v>
      </c>
      <c r="I50" s="115" t="s">
        <v>72</v>
      </c>
      <c r="J50" s="115" t="s">
        <v>62</v>
      </c>
      <c r="K50" s="115">
        <v>7</v>
      </c>
      <c r="L50" s="118">
        <v>43770</v>
      </c>
      <c r="M50" s="118">
        <v>44196</v>
      </c>
      <c r="N50" s="114">
        <v>0</v>
      </c>
      <c r="O50" s="119">
        <f t="shared" si="1"/>
        <v>0</v>
      </c>
      <c r="P50" s="361">
        <f>AVERAGE(O50:O51)</f>
        <v>0</v>
      </c>
      <c r="Q50" s="350" t="s">
        <v>63</v>
      </c>
      <c r="R50" s="116" t="s">
        <v>1260</v>
      </c>
      <c r="S50" s="116" t="s">
        <v>1286</v>
      </c>
      <c r="T50" s="85" t="s">
        <v>66</v>
      </c>
      <c r="U50" s="108" t="s">
        <v>1272</v>
      </c>
    </row>
    <row r="51" spans="1:21" s="87" customFormat="1" ht="202.5" x14ac:dyDescent="0.25">
      <c r="A51" s="114">
        <v>2016</v>
      </c>
      <c r="B51" s="115" t="s">
        <v>1500</v>
      </c>
      <c r="C51" s="114">
        <v>14</v>
      </c>
      <c r="D51" s="116" t="s">
        <v>458</v>
      </c>
      <c r="E51" s="116" t="s">
        <v>459</v>
      </c>
      <c r="F51" s="117" t="s">
        <v>68</v>
      </c>
      <c r="G51" s="115" t="s">
        <v>60</v>
      </c>
      <c r="H51" s="115" t="s">
        <v>1042</v>
      </c>
      <c r="I51" s="115" t="s">
        <v>72</v>
      </c>
      <c r="J51" s="115" t="s">
        <v>69</v>
      </c>
      <c r="K51" s="115">
        <f>6*6</f>
        <v>36</v>
      </c>
      <c r="L51" s="118">
        <v>43770</v>
      </c>
      <c r="M51" s="118">
        <v>44196</v>
      </c>
      <c r="N51" s="114">
        <v>0</v>
      </c>
      <c r="O51" s="119">
        <f t="shared" si="1"/>
        <v>0</v>
      </c>
      <c r="P51" s="361"/>
      <c r="Q51" s="354"/>
      <c r="R51" s="116" t="s">
        <v>1307</v>
      </c>
      <c r="S51" s="116" t="s">
        <v>1277</v>
      </c>
      <c r="T51" s="85" t="s">
        <v>66</v>
      </c>
      <c r="U51" s="108" t="s">
        <v>1273</v>
      </c>
    </row>
    <row r="52" spans="1:21" s="87" customFormat="1" ht="202.5" x14ac:dyDescent="0.25">
      <c r="A52" s="114">
        <v>2017</v>
      </c>
      <c r="B52" s="115" t="s">
        <v>1501</v>
      </c>
      <c r="C52" s="114">
        <v>1</v>
      </c>
      <c r="D52" s="116" t="s">
        <v>461</v>
      </c>
      <c r="E52" s="116" t="s">
        <v>462</v>
      </c>
      <c r="F52" s="117" t="s">
        <v>463</v>
      </c>
      <c r="G52" s="116" t="s">
        <v>464</v>
      </c>
      <c r="H52" s="116" t="s">
        <v>465</v>
      </c>
      <c r="I52" s="115" t="s">
        <v>451</v>
      </c>
      <c r="J52" s="115" t="s">
        <v>466</v>
      </c>
      <c r="K52" s="114">
        <v>2</v>
      </c>
      <c r="L52" s="118">
        <v>43313</v>
      </c>
      <c r="M52" s="118">
        <v>43373</v>
      </c>
      <c r="N52" s="114">
        <v>2</v>
      </c>
      <c r="O52" s="119">
        <f t="shared" si="1"/>
        <v>1</v>
      </c>
      <c r="P52" s="301">
        <f>+AVERAGE(O52:O59)</f>
        <v>0.33333333333333331</v>
      </c>
      <c r="Q52" s="301" t="s">
        <v>63</v>
      </c>
      <c r="R52" s="116" t="s">
        <v>467</v>
      </c>
      <c r="S52" s="116" t="s">
        <v>1050</v>
      </c>
      <c r="T52" s="85" t="s">
        <v>468</v>
      </c>
      <c r="U52" s="108" t="s">
        <v>1272</v>
      </c>
    </row>
    <row r="53" spans="1:21" s="87" customFormat="1" ht="202.5" x14ac:dyDescent="0.25">
      <c r="A53" s="114">
        <v>2017</v>
      </c>
      <c r="B53" s="115" t="s">
        <v>1501</v>
      </c>
      <c r="C53" s="114">
        <v>1</v>
      </c>
      <c r="D53" s="116" t="s">
        <v>461</v>
      </c>
      <c r="E53" s="116" t="s">
        <v>462</v>
      </c>
      <c r="F53" s="117" t="s">
        <v>469</v>
      </c>
      <c r="G53" s="116" t="s">
        <v>464</v>
      </c>
      <c r="H53" s="116" t="s">
        <v>470</v>
      </c>
      <c r="I53" s="115" t="s">
        <v>451</v>
      </c>
      <c r="J53" s="115" t="s">
        <v>471</v>
      </c>
      <c r="K53" s="114">
        <v>2</v>
      </c>
      <c r="L53" s="118">
        <v>43313</v>
      </c>
      <c r="M53" s="118">
        <v>43465</v>
      </c>
      <c r="N53" s="114">
        <v>2</v>
      </c>
      <c r="O53" s="119">
        <f t="shared" si="1"/>
        <v>1</v>
      </c>
      <c r="P53" s="301"/>
      <c r="Q53" s="301"/>
      <c r="R53" s="85" t="s">
        <v>472</v>
      </c>
      <c r="S53" s="116" t="s">
        <v>1050</v>
      </c>
      <c r="T53" s="85" t="s">
        <v>468</v>
      </c>
      <c r="U53" s="108" t="s">
        <v>1272</v>
      </c>
    </row>
    <row r="54" spans="1:21" s="87" customFormat="1" ht="90" x14ac:dyDescent="0.25">
      <c r="A54" s="114">
        <v>2017</v>
      </c>
      <c r="B54" s="115" t="s">
        <v>1501</v>
      </c>
      <c r="C54" s="114">
        <v>1</v>
      </c>
      <c r="D54" s="116" t="s">
        <v>461</v>
      </c>
      <c r="E54" s="116" t="s">
        <v>462</v>
      </c>
      <c r="F54" s="117" t="s">
        <v>473</v>
      </c>
      <c r="G54" s="85" t="s">
        <v>474</v>
      </c>
      <c r="H54" s="85" t="s">
        <v>475</v>
      </c>
      <c r="I54" s="115" t="s">
        <v>72</v>
      </c>
      <c r="J54" s="85" t="s">
        <v>476</v>
      </c>
      <c r="K54" s="114">
        <v>1</v>
      </c>
      <c r="L54" s="118">
        <v>43770</v>
      </c>
      <c r="M54" s="118">
        <v>44042</v>
      </c>
      <c r="N54" s="114">
        <v>0</v>
      </c>
      <c r="O54" s="119">
        <f t="shared" si="1"/>
        <v>0</v>
      </c>
      <c r="P54" s="301"/>
      <c r="Q54" s="301"/>
      <c r="R54" s="116" t="s">
        <v>1289</v>
      </c>
      <c r="S54" s="116" t="s">
        <v>1290</v>
      </c>
      <c r="T54" s="85" t="s">
        <v>66</v>
      </c>
      <c r="U54" s="108" t="s">
        <v>1273</v>
      </c>
    </row>
    <row r="55" spans="1:21" s="87" customFormat="1" ht="90" x14ac:dyDescent="0.25">
      <c r="A55" s="114">
        <v>2017</v>
      </c>
      <c r="B55" s="115" t="s">
        <v>1501</v>
      </c>
      <c r="C55" s="114">
        <v>1</v>
      </c>
      <c r="D55" s="116" t="s">
        <v>461</v>
      </c>
      <c r="E55" s="116" t="s">
        <v>462</v>
      </c>
      <c r="F55" s="117" t="s">
        <v>477</v>
      </c>
      <c r="G55" s="85" t="s">
        <v>474</v>
      </c>
      <c r="H55" s="85" t="s">
        <v>478</v>
      </c>
      <c r="I55" s="115" t="s">
        <v>72</v>
      </c>
      <c r="J55" s="85" t="s">
        <v>476</v>
      </c>
      <c r="K55" s="114">
        <v>1</v>
      </c>
      <c r="L55" s="118">
        <v>43770</v>
      </c>
      <c r="M55" s="118">
        <v>44042</v>
      </c>
      <c r="N55" s="114">
        <v>0</v>
      </c>
      <c r="O55" s="119">
        <f t="shared" si="1"/>
        <v>0</v>
      </c>
      <c r="P55" s="301"/>
      <c r="Q55" s="301"/>
      <c r="R55" s="116" t="s">
        <v>1363</v>
      </c>
      <c r="S55" s="116" t="s">
        <v>1291</v>
      </c>
      <c r="T55" s="85" t="s">
        <v>66</v>
      </c>
      <c r="U55" s="108" t="s">
        <v>1273</v>
      </c>
    </row>
    <row r="56" spans="1:21" s="87" customFormat="1" ht="90" x14ac:dyDescent="0.25">
      <c r="A56" s="114">
        <v>2017</v>
      </c>
      <c r="B56" s="115" t="s">
        <v>1501</v>
      </c>
      <c r="C56" s="114">
        <v>1</v>
      </c>
      <c r="D56" s="116" t="s">
        <v>461</v>
      </c>
      <c r="E56" s="116" t="s">
        <v>462</v>
      </c>
      <c r="F56" s="117" t="s">
        <v>479</v>
      </c>
      <c r="G56" s="85" t="s">
        <v>474</v>
      </c>
      <c r="H56" s="85" t="s">
        <v>1051</v>
      </c>
      <c r="I56" s="115" t="s">
        <v>72</v>
      </c>
      <c r="J56" s="85" t="s">
        <v>1052</v>
      </c>
      <c r="K56" s="114">
        <v>1</v>
      </c>
      <c r="L56" s="118">
        <v>43770</v>
      </c>
      <c r="M56" s="118">
        <v>44196</v>
      </c>
      <c r="N56" s="114">
        <v>0</v>
      </c>
      <c r="O56" s="119">
        <f t="shared" si="1"/>
        <v>0</v>
      </c>
      <c r="P56" s="301"/>
      <c r="Q56" s="301"/>
      <c r="R56" s="116" t="s">
        <v>1305</v>
      </c>
      <c r="S56" s="116" t="s">
        <v>1277</v>
      </c>
      <c r="T56" s="85" t="s">
        <v>66</v>
      </c>
      <c r="U56" s="108" t="s">
        <v>1273</v>
      </c>
    </row>
    <row r="57" spans="1:21" s="87" customFormat="1" ht="112.5" x14ac:dyDescent="0.25">
      <c r="A57" s="114">
        <v>2017</v>
      </c>
      <c r="B57" s="115" t="s">
        <v>1501</v>
      </c>
      <c r="C57" s="114">
        <v>1</v>
      </c>
      <c r="D57" s="116" t="s">
        <v>461</v>
      </c>
      <c r="E57" s="116" t="s">
        <v>462</v>
      </c>
      <c r="F57" s="117" t="s">
        <v>480</v>
      </c>
      <c r="G57" s="85" t="s">
        <v>1053</v>
      </c>
      <c r="H57" s="116" t="s">
        <v>481</v>
      </c>
      <c r="I57" s="115" t="s">
        <v>72</v>
      </c>
      <c r="J57" s="85" t="s">
        <v>482</v>
      </c>
      <c r="K57" s="114">
        <v>6</v>
      </c>
      <c r="L57" s="118">
        <v>43647</v>
      </c>
      <c r="M57" s="118">
        <v>44196</v>
      </c>
      <c r="N57" s="114">
        <v>1</v>
      </c>
      <c r="O57" s="119">
        <f t="shared" si="1"/>
        <v>0.16666666666666666</v>
      </c>
      <c r="P57" s="301"/>
      <c r="Q57" s="301"/>
      <c r="R57" s="116" t="s">
        <v>1364</v>
      </c>
      <c r="S57" s="116" t="s">
        <v>1365</v>
      </c>
      <c r="T57" s="85" t="s">
        <v>66</v>
      </c>
      <c r="U57" s="108" t="s">
        <v>1273</v>
      </c>
    </row>
    <row r="58" spans="1:21" s="87" customFormat="1" ht="90" x14ac:dyDescent="0.25">
      <c r="A58" s="114">
        <v>2017</v>
      </c>
      <c r="B58" s="115" t="s">
        <v>1501</v>
      </c>
      <c r="C58" s="114">
        <v>1</v>
      </c>
      <c r="D58" s="116" t="s">
        <v>461</v>
      </c>
      <c r="E58" s="116" t="s">
        <v>462</v>
      </c>
      <c r="F58" s="117" t="s">
        <v>483</v>
      </c>
      <c r="G58" s="85" t="s">
        <v>484</v>
      </c>
      <c r="H58" s="116" t="s">
        <v>1054</v>
      </c>
      <c r="I58" s="115" t="s">
        <v>72</v>
      </c>
      <c r="J58" s="85" t="s">
        <v>1052</v>
      </c>
      <c r="K58" s="114">
        <v>1</v>
      </c>
      <c r="L58" s="118">
        <v>43770</v>
      </c>
      <c r="M58" s="118">
        <v>43890</v>
      </c>
      <c r="N58" s="114">
        <v>0</v>
      </c>
      <c r="O58" s="119">
        <f t="shared" si="1"/>
        <v>0</v>
      </c>
      <c r="P58" s="301"/>
      <c r="Q58" s="301"/>
      <c r="R58" s="116" t="s">
        <v>1305</v>
      </c>
      <c r="S58" s="116" t="s">
        <v>1279</v>
      </c>
      <c r="T58" s="85" t="s">
        <v>317</v>
      </c>
      <c r="U58" s="108" t="s">
        <v>1275</v>
      </c>
    </row>
    <row r="59" spans="1:21" s="87" customFormat="1" ht="157.5" x14ac:dyDescent="0.25">
      <c r="A59" s="114">
        <v>2017</v>
      </c>
      <c r="B59" s="115" t="s">
        <v>1501</v>
      </c>
      <c r="C59" s="114">
        <v>1</v>
      </c>
      <c r="D59" s="116" t="s">
        <v>461</v>
      </c>
      <c r="E59" s="116" t="s">
        <v>462</v>
      </c>
      <c r="F59" s="117" t="s">
        <v>486</v>
      </c>
      <c r="G59" s="116" t="s">
        <v>464</v>
      </c>
      <c r="H59" s="116" t="s">
        <v>487</v>
      </c>
      <c r="I59" s="115" t="s">
        <v>72</v>
      </c>
      <c r="J59" s="115" t="s">
        <v>488</v>
      </c>
      <c r="K59" s="114">
        <v>4</v>
      </c>
      <c r="L59" s="118">
        <v>43313</v>
      </c>
      <c r="M59" s="118">
        <v>43677</v>
      </c>
      <c r="N59" s="114">
        <v>2</v>
      </c>
      <c r="O59" s="119">
        <f t="shared" si="1"/>
        <v>0.5</v>
      </c>
      <c r="P59" s="301"/>
      <c r="Q59" s="301"/>
      <c r="R59" s="116" t="s">
        <v>489</v>
      </c>
      <c r="S59" s="116" t="s">
        <v>1292</v>
      </c>
      <c r="T59" s="85" t="s">
        <v>317</v>
      </c>
      <c r="U59" s="108" t="s">
        <v>1275</v>
      </c>
    </row>
    <row r="60" spans="1:21" s="87" customFormat="1" ht="303.75" x14ac:dyDescent="0.25">
      <c r="A60" s="114">
        <v>2017</v>
      </c>
      <c r="B60" s="115" t="s">
        <v>1501</v>
      </c>
      <c r="C60" s="114">
        <v>2</v>
      </c>
      <c r="D60" s="116" t="s">
        <v>490</v>
      </c>
      <c r="E60" s="116" t="s">
        <v>491</v>
      </c>
      <c r="F60" s="117" t="s">
        <v>59</v>
      </c>
      <c r="G60" s="116" t="s">
        <v>492</v>
      </c>
      <c r="H60" s="116" t="s">
        <v>493</v>
      </c>
      <c r="I60" s="115" t="s">
        <v>172</v>
      </c>
      <c r="J60" s="116" t="s">
        <v>494</v>
      </c>
      <c r="K60" s="160">
        <v>8</v>
      </c>
      <c r="L60" s="118">
        <v>43776</v>
      </c>
      <c r="M60" s="118">
        <v>44012</v>
      </c>
      <c r="N60" s="114">
        <v>2</v>
      </c>
      <c r="O60" s="154">
        <f t="shared" si="1"/>
        <v>0.25</v>
      </c>
      <c r="P60" s="301">
        <f>+AVERAGE(O60:O61)</f>
        <v>0.125</v>
      </c>
      <c r="Q60" s="301" t="s">
        <v>63</v>
      </c>
      <c r="R60" s="116" t="s">
        <v>1470</v>
      </c>
      <c r="S60" s="116" t="s">
        <v>1472</v>
      </c>
      <c r="T60" s="85" t="s">
        <v>1508</v>
      </c>
      <c r="U60" s="87" t="s">
        <v>1479</v>
      </c>
    </row>
    <row r="61" spans="1:21" s="87" customFormat="1" ht="202.5" x14ac:dyDescent="0.25">
      <c r="A61" s="114">
        <v>2017</v>
      </c>
      <c r="B61" s="115" t="s">
        <v>1501</v>
      </c>
      <c r="C61" s="114">
        <v>2</v>
      </c>
      <c r="D61" s="116" t="s">
        <v>490</v>
      </c>
      <c r="E61" s="116" t="s">
        <v>491</v>
      </c>
      <c r="F61" s="117" t="s">
        <v>495</v>
      </c>
      <c r="G61" s="116" t="s">
        <v>496</v>
      </c>
      <c r="H61" s="116" t="s">
        <v>497</v>
      </c>
      <c r="I61" s="115" t="s">
        <v>172</v>
      </c>
      <c r="J61" s="116" t="s">
        <v>498</v>
      </c>
      <c r="K61" s="160">
        <v>8</v>
      </c>
      <c r="L61" s="118">
        <v>43776</v>
      </c>
      <c r="M61" s="118">
        <v>44012</v>
      </c>
      <c r="N61" s="114">
        <v>0</v>
      </c>
      <c r="O61" s="154">
        <f t="shared" si="1"/>
        <v>0</v>
      </c>
      <c r="P61" s="301"/>
      <c r="Q61" s="301"/>
      <c r="R61" s="116" t="s">
        <v>1471</v>
      </c>
      <c r="S61" s="116" t="s">
        <v>1478</v>
      </c>
      <c r="T61" s="85" t="s">
        <v>1508</v>
      </c>
      <c r="U61" s="87" t="s">
        <v>1479</v>
      </c>
    </row>
    <row r="62" spans="1:21" s="87" customFormat="1" ht="409.5" x14ac:dyDescent="0.25">
      <c r="A62" s="114">
        <v>2017</v>
      </c>
      <c r="B62" s="115" t="s">
        <v>1501</v>
      </c>
      <c r="C62" s="114">
        <v>3</v>
      </c>
      <c r="D62" s="116" t="s">
        <v>499</v>
      </c>
      <c r="E62" s="116" t="s">
        <v>500</v>
      </c>
      <c r="F62" s="117" t="s">
        <v>422</v>
      </c>
      <c r="G62" s="116" t="s">
        <v>501</v>
      </c>
      <c r="H62" s="116" t="s">
        <v>502</v>
      </c>
      <c r="I62" s="115" t="s">
        <v>172</v>
      </c>
      <c r="J62" s="116" t="s">
        <v>503</v>
      </c>
      <c r="K62" s="114">
        <v>1</v>
      </c>
      <c r="L62" s="118">
        <v>43770</v>
      </c>
      <c r="M62" s="118">
        <v>43861</v>
      </c>
      <c r="N62" s="114">
        <v>0</v>
      </c>
      <c r="O62" s="154">
        <f t="shared" si="1"/>
        <v>0</v>
      </c>
      <c r="P62" s="155">
        <f>+O62</f>
        <v>0</v>
      </c>
      <c r="Q62" s="155" t="s">
        <v>63</v>
      </c>
      <c r="R62" s="116" t="s">
        <v>1474</v>
      </c>
      <c r="S62" s="116" t="s">
        <v>1477</v>
      </c>
      <c r="T62" s="85" t="s">
        <v>1508</v>
      </c>
      <c r="U62" s="87" t="s">
        <v>1479</v>
      </c>
    </row>
    <row r="63" spans="1:21" s="87" customFormat="1" ht="112.5" x14ac:dyDescent="0.25">
      <c r="A63" s="114">
        <v>2017</v>
      </c>
      <c r="B63" s="115" t="s">
        <v>1501</v>
      </c>
      <c r="C63" s="114">
        <v>4</v>
      </c>
      <c r="D63" s="116" t="s">
        <v>504</v>
      </c>
      <c r="E63" s="116" t="s">
        <v>505</v>
      </c>
      <c r="F63" s="117" t="s">
        <v>506</v>
      </c>
      <c r="G63" s="151" t="s">
        <v>507</v>
      </c>
      <c r="H63" s="151" t="s">
        <v>508</v>
      </c>
      <c r="I63" s="115" t="s">
        <v>172</v>
      </c>
      <c r="J63" s="114" t="s">
        <v>509</v>
      </c>
      <c r="K63" s="114">
        <v>1</v>
      </c>
      <c r="L63" s="118">
        <v>43739</v>
      </c>
      <c r="M63" s="118">
        <v>43749</v>
      </c>
      <c r="N63" s="114">
        <v>1</v>
      </c>
      <c r="O63" s="152">
        <v>1</v>
      </c>
      <c r="P63" s="301">
        <f>+AVERAGE(O63:O67)</f>
        <v>0.53333333333333333</v>
      </c>
      <c r="Q63" s="301" t="s">
        <v>63</v>
      </c>
      <c r="R63" s="116" t="s">
        <v>1140</v>
      </c>
      <c r="S63" s="116" t="s">
        <v>1441</v>
      </c>
      <c r="T63" s="85" t="s">
        <v>1509</v>
      </c>
      <c r="U63" s="87" t="s">
        <v>1510</v>
      </c>
    </row>
    <row r="64" spans="1:21" s="87" customFormat="1" ht="157.5" x14ac:dyDescent="0.25">
      <c r="A64" s="114">
        <v>2017</v>
      </c>
      <c r="B64" s="115" t="s">
        <v>1501</v>
      </c>
      <c r="C64" s="114">
        <v>4</v>
      </c>
      <c r="D64" s="116" t="s">
        <v>504</v>
      </c>
      <c r="E64" s="116" t="s">
        <v>505</v>
      </c>
      <c r="F64" s="117" t="s">
        <v>511</v>
      </c>
      <c r="G64" s="151" t="s">
        <v>512</v>
      </c>
      <c r="H64" s="151" t="s">
        <v>513</v>
      </c>
      <c r="I64" s="115" t="s">
        <v>172</v>
      </c>
      <c r="J64" s="115" t="s">
        <v>514</v>
      </c>
      <c r="K64" s="114">
        <v>3</v>
      </c>
      <c r="L64" s="118">
        <v>43759</v>
      </c>
      <c r="M64" s="118">
        <v>43830</v>
      </c>
      <c r="N64" s="114">
        <v>2</v>
      </c>
      <c r="O64" s="152">
        <v>0.66666666666666663</v>
      </c>
      <c r="P64" s="301"/>
      <c r="Q64" s="301"/>
      <c r="R64" s="156" t="s">
        <v>1440</v>
      </c>
      <c r="S64" s="157" t="s">
        <v>1444</v>
      </c>
      <c r="T64" s="85" t="s">
        <v>1509</v>
      </c>
      <c r="U64" s="87" t="s">
        <v>1510</v>
      </c>
    </row>
    <row r="65" spans="1:21" s="87" customFormat="1" ht="157.5" x14ac:dyDescent="0.25">
      <c r="A65" s="114">
        <v>2017</v>
      </c>
      <c r="B65" s="115" t="s">
        <v>1501</v>
      </c>
      <c r="C65" s="114">
        <v>4</v>
      </c>
      <c r="D65" s="116" t="s">
        <v>504</v>
      </c>
      <c r="E65" s="116" t="s">
        <v>505</v>
      </c>
      <c r="F65" s="117" t="s">
        <v>515</v>
      </c>
      <c r="G65" s="151" t="s">
        <v>516</v>
      </c>
      <c r="H65" s="151" t="s">
        <v>517</v>
      </c>
      <c r="I65" s="115" t="s">
        <v>172</v>
      </c>
      <c r="J65" s="115" t="s">
        <v>518</v>
      </c>
      <c r="K65" s="114">
        <v>1</v>
      </c>
      <c r="L65" s="118">
        <v>43759</v>
      </c>
      <c r="M65" s="118">
        <v>43830</v>
      </c>
      <c r="N65" s="114">
        <v>0</v>
      </c>
      <c r="O65" s="152">
        <v>0</v>
      </c>
      <c r="P65" s="301"/>
      <c r="Q65" s="301"/>
      <c r="R65" s="116" t="s">
        <v>1443</v>
      </c>
      <c r="S65" s="116" t="s">
        <v>1445</v>
      </c>
      <c r="T65" s="85" t="s">
        <v>1509</v>
      </c>
      <c r="U65" s="87" t="s">
        <v>1510</v>
      </c>
    </row>
    <row r="66" spans="1:21" s="87" customFormat="1" ht="157.5" x14ac:dyDescent="0.25">
      <c r="A66" s="114">
        <v>2017</v>
      </c>
      <c r="B66" s="115" t="s">
        <v>1501</v>
      </c>
      <c r="C66" s="114">
        <v>4</v>
      </c>
      <c r="D66" s="116" t="s">
        <v>504</v>
      </c>
      <c r="E66" s="116" t="s">
        <v>505</v>
      </c>
      <c r="F66" s="117" t="s">
        <v>519</v>
      </c>
      <c r="G66" s="151" t="s">
        <v>520</v>
      </c>
      <c r="H66" s="151" t="s">
        <v>521</v>
      </c>
      <c r="I66" s="115" t="s">
        <v>172</v>
      </c>
      <c r="J66" s="115" t="s">
        <v>518</v>
      </c>
      <c r="K66" s="114">
        <v>1</v>
      </c>
      <c r="L66" s="118">
        <v>43759</v>
      </c>
      <c r="M66" s="118">
        <v>43830</v>
      </c>
      <c r="N66" s="114">
        <v>0</v>
      </c>
      <c r="O66" s="152">
        <v>0</v>
      </c>
      <c r="P66" s="301"/>
      <c r="Q66" s="301"/>
      <c r="R66" s="116" t="s">
        <v>1443</v>
      </c>
      <c r="S66" s="116" t="s">
        <v>1445</v>
      </c>
      <c r="T66" s="85" t="s">
        <v>1509</v>
      </c>
      <c r="U66" s="87" t="s">
        <v>1510</v>
      </c>
    </row>
    <row r="67" spans="1:21" s="87" customFormat="1" ht="157.5" x14ac:dyDescent="0.25">
      <c r="A67" s="114">
        <v>2017</v>
      </c>
      <c r="B67" s="115" t="s">
        <v>1501</v>
      </c>
      <c r="C67" s="114">
        <v>4</v>
      </c>
      <c r="D67" s="116" t="s">
        <v>504</v>
      </c>
      <c r="E67" s="116" t="s">
        <v>505</v>
      </c>
      <c r="F67" s="117" t="s">
        <v>522</v>
      </c>
      <c r="G67" s="151" t="s">
        <v>523</v>
      </c>
      <c r="H67" s="151" t="s">
        <v>524</v>
      </c>
      <c r="I67" s="115" t="s">
        <v>172</v>
      </c>
      <c r="J67" s="115" t="s">
        <v>525</v>
      </c>
      <c r="K67" s="114">
        <v>1</v>
      </c>
      <c r="L67" s="118">
        <v>43770</v>
      </c>
      <c r="M67" s="118">
        <v>43798</v>
      </c>
      <c r="N67" s="114">
        <v>1</v>
      </c>
      <c r="O67" s="152">
        <v>1</v>
      </c>
      <c r="P67" s="301"/>
      <c r="Q67" s="301"/>
      <c r="R67" s="116" t="s">
        <v>1442</v>
      </c>
      <c r="S67" s="116" t="s">
        <v>1446</v>
      </c>
      <c r="T67" s="85" t="s">
        <v>1509</v>
      </c>
      <c r="U67" s="87" t="s">
        <v>1510</v>
      </c>
    </row>
    <row r="68" spans="1:21" s="87" customFormat="1" ht="146.25" x14ac:dyDescent="0.25">
      <c r="A68" s="114">
        <v>2017</v>
      </c>
      <c r="B68" s="115" t="s">
        <v>1501</v>
      </c>
      <c r="C68" s="114">
        <v>5</v>
      </c>
      <c r="D68" s="116" t="s">
        <v>526</v>
      </c>
      <c r="E68" s="116" t="s">
        <v>527</v>
      </c>
      <c r="F68" s="117" t="s">
        <v>157</v>
      </c>
      <c r="G68" s="115" t="s">
        <v>60</v>
      </c>
      <c r="H68" s="115" t="s">
        <v>1041</v>
      </c>
      <c r="I68" s="115" t="s">
        <v>72</v>
      </c>
      <c r="J68" s="115" t="s">
        <v>62</v>
      </c>
      <c r="K68" s="115">
        <v>7</v>
      </c>
      <c r="L68" s="118">
        <v>43770</v>
      </c>
      <c r="M68" s="118">
        <v>44196</v>
      </c>
      <c r="N68" s="114">
        <v>7</v>
      </c>
      <c r="O68" s="119">
        <f t="shared" ref="O68:O99" si="2">+N68/K68</f>
        <v>1</v>
      </c>
      <c r="P68" s="350">
        <f>AVERAGE(O68:O69)</f>
        <v>0.5</v>
      </c>
      <c r="Q68" s="350" t="s">
        <v>63</v>
      </c>
      <c r="R68" s="116" t="s">
        <v>1260</v>
      </c>
      <c r="S68" s="116" t="s">
        <v>1293</v>
      </c>
      <c r="T68" s="85" t="s">
        <v>66</v>
      </c>
      <c r="U68" s="108" t="s">
        <v>1272</v>
      </c>
    </row>
    <row r="69" spans="1:21" s="87" customFormat="1" ht="90" x14ac:dyDescent="0.25">
      <c r="A69" s="114">
        <v>2017</v>
      </c>
      <c r="B69" s="115" t="s">
        <v>1501</v>
      </c>
      <c r="C69" s="114">
        <v>5</v>
      </c>
      <c r="D69" s="116" t="s">
        <v>526</v>
      </c>
      <c r="E69" s="116" t="s">
        <v>527</v>
      </c>
      <c r="F69" s="117" t="s">
        <v>159</v>
      </c>
      <c r="G69" s="115" t="s">
        <v>60</v>
      </c>
      <c r="H69" s="115" t="s">
        <v>1042</v>
      </c>
      <c r="I69" s="115" t="s">
        <v>72</v>
      </c>
      <c r="J69" s="115" t="s">
        <v>69</v>
      </c>
      <c r="K69" s="115">
        <f>6*6</f>
        <v>36</v>
      </c>
      <c r="L69" s="118">
        <v>43770</v>
      </c>
      <c r="M69" s="118">
        <v>44196</v>
      </c>
      <c r="N69" s="114">
        <v>0</v>
      </c>
      <c r="O69" s="119">
        <f t="shared" si="2"/>
        <v>0</v>
      </c>
      <c r="P69" s="354"/>
      <c r="Q69" s="354"/>
      <c r="R69" s="116" t="s">
        <v>1306</v>
      </c>
      <c r="S69" s="116" t="s">
        <v>1277</v>
      </c>
      <c r="T69" s="85" t="s">
        <v>66</v>
      </c>
      <c r="U69" s="108" t="s">
        <v>1273</v>
      </c>
    </row>
    <row r="70" spans="1:21" s="86" customFormat="1" ht="157.5" x14ac:dyDescent="0.25">
      <c r="A70" s="79">
        <v>2017</v>
      </c>
      <c r="B70" s="115" t="s">
        <v>1501</v>
      </c>
      <c r="C70" s="79">
        <v>6</v>
      </c>
      <c r="D70" s="81" t="s">
        <v>528</v>
      </c>
      <c r="E70" s="81" t="s">
        <v>529</v>
      </c>
      <c r="F70" s="82" t="s">
        <v>185</v>
      </c>
      <c r="G70" s="81" t="s">
        <v>1058</v>
      </c>
      <c r="H70" s="81" t="s">
        <v>1059</v>
      </c>
      <c r="I70" s="80" t="s">
        <v>530</v>
      </c>
      <c r="J70" s="80" t="s">
        <v>1060</v>
      </c>
      <c r="K70" s="80">
        <v>1</v>
      </c>
      <c r="L70" s="83">
        <v>43770</v>
      </c>
      <c r="M70" s="83">
        <v>43921</v>
      </c>
      <c r="N70" s="79">
        <v>1</v>
      </c>
      <c r="O70" s="84">
        <f t="shared" si="2"/>
        <v>1</v>
      </c>
      <c r="P70" s="301">
        <f>+AVERAGE(O70:O72)</f>
        <v>1</v>
      </c>
      <c r="Q70" s="301" t="s">
        <v>63</v>
      </c>
      <c r="R70" s="81" t="s">
        <v>1297</v>
      </c>
      <c r="S70" s="81" t="s">
        <v>1366</v>
      </c>
      <c r="T70" s="85" t="s">
        <v>548</v>
      </c>
      <c r="U70" s="86" t="s">
        <v>1274</v>
      </c>
    </row>
    <row r="71" spans="1:21" s="87" customFormat="1" ht="281.25" x14ac:dyDescent="0.25">
      <c r="A71" s="79">
        <v>2017</v>
      </c>
      <c r="B71" s="115" t="s">
        <v>1501</v>
      </c>
      <c r="C71" s="79">
        <v>6</v>
      </c>
      <c r="D71" s="81" t="s">
        <v>528</v>
      </c>
      <c r="E71" s="81" t="s">
        <v>529</v>
      </c>
      <c r="F71" s="82" t="s">
        <v>531</v>
      </c>
      <c r="G71" s="81" t="s">
        <v>532</v>
      </c>
      <c r="H71" s="81" t="s">
        <v>1061</v>
      </c>
      <c r="I71" s="80" t="s">
        <v>530</v>
      </c>
      <c r="J71" s="80" t="s">
        <v>533</v>
      </c>
      <c r="K71" s="80">
        <v>2</v>
      </c>
      <c r="L71" s="83">
        <v>43770</v>
      </c>
      <c r="M71" s="83">
        <v>44012</v>
      </c>
      <c r="N71" s="79">
        <v>2</v>
      </c>
      <c r="O71" s="84">
        <f t="shared" si="2"/>
        <v>1</v>
      </c>
      <c r="P71" s="301"/>
      <c r="Q71" s="301"/>
      <c r="R71" s="81" t="s">
        <v>1298</v>
      </c>
      <c r="S71" s="81" t="s">
        <v>1367</v>
      </c>
      <c r="T71" s="85" t="s">
        <v>548</v>
      </c>
      <c r="U71" s="86" t="s">
        <v>1274</v>
      </c>
    </row>
    <row r="72" spans="1:21" s="87" customFormat="1" ht="202.5" x14ac:dyDescent="0.25">
      <c r="A72" s="79">
        <v>2017</v>
      </c>
      <c r="B72" s="115" t="s">
        <v>1501</v>
      </c>
      <c r="C72" s="79">
        <v>6</v>
      </c>
      <c r="D72" s="81" t="s">
        <v>528</v>
      </c>
      <c r="E72" s="81" t="s">
        <v>529</v>
      </c>
      <c r="F72" s="82" t="s">
        <v>534</v>
      </c>
      <c r="G72" s="81" t="s">
        <v>535</v>
      </c>
      <c r="H72" s="81" t="s">
        <v>536</v>
      </c>
      <c r="I72" s="80" t="s">
        <v>530</v>
      </c>
      <c r="J72" s="80" t="s">
        <v>537</v>
      </c>
      <c r="K72" s="88">
        <v>1</v>
      </c>
      <c r="L72" s="83">
        <v>43861</v>
      </c>
      <c r="M72" s="83">
        <v>44196</v>
      </c>
      <c r="N72" s="79">
        <v>1</v>
      </c>
      <c r="O72" s="84">
        <f t="shared" si="2"/>
        <v>1</v>
      </c>
      <c r="P72" s="301"/>
      <c r="Q72" s="301"/>
      <c r="R72" s="81" t="s">
        <v>1299</v>
      </c>
      <c r="S72" s="81" t="s">
        <v>1368</v>
      </c>
      <c r="T72" s="85" t="s">
        <v>548</v>
      </c>
      <c r="U72" s="86" t="s">
        <v>1274</v>
      </c>
    </row>
    <row r="73" spans="1:21" s="87" customFormat="1" ht="168.75" x14ac:dyDescent="0.25">
      <c r="A73" s="114">
        <v>2017</v>
      </c>
      <c r="B73" s="115" t="s">
        <v>1501</v>
      </c>
      <c r="C73" s="114">
        <v>7</v>
      </c>
      <c r="D73" s="116" t="s">
        <v>538</v>
      </c>
      <c r="E73" s="116" t="s">
        <v>539</v>
      </c>
      <c r="F73" s="117" t="s">
        <v>177</v>
      </c>
      <c r="G73" s="115" t="s">
        <v>60</v>
      </c>
      <c r="H73" s="115" t="s">
        <v>1041</v>
      </c>
      <c r="I73" s="115" t="s">
        <v>72</v>
      </c>
      <c r="J73" s="115" t="s">
        <v>62</v>
      </c>
      <c r="K73" s="115">
        <v>7</v>
      </c>
      <c r="L73" s="118">
        <v>43770</v>
      </c>
      <c r="M73" s="118">
        <v>44196</v>
      </c>
      <c r="N73" s="114">
        <v>7</v>
      </c>
      <c r="O73" s="119">
        <f t="shared" si="2"/>
        <v>1</v>
      </c>
      <c r="P73" s="350">
        <f>AVERAGE(O73:O74)</f>
        <v>0.5</v>
      </c>
      <c r="Q73" s="350" t="s">
        <v>63</v>
      </c>
      <c r="R73" s="116" t="s">
        <v>1260</v>
      </c>
      <c r="S73" s="116" t="s">
        <v>1286</v>
      </c>
      <c r="T73" s="85" t="s">
        <v>66</v>
      </c>
      <c r="U73" s="108" t="s">
        <v>1272</v>
      </c>
    </row>
    <row r="74" spans="1:21" s="87" customFormat="1" ht="90" x14ac:dyDescent="0.25">
      <c r="A74" s="114">
        <v>2017</v>
      </c>
      <c r="B74" s="115" t="s">
        <v>1501</v>
      </c>
      <c r="C74" s="114">
        <v>7</v>
      </c>
      <c r="D74" s="116" t="s">
        <v>538</v>
      </c>
      <c r="E74" s="116" t="s">
        <v>539</v>
      </c>
      <c r="F74" s="117" t="s">
        <v>159</v>
      </c>
      <c r="G74" s="115" t="s">
        <v>60</v>
      </c>
      <c r="H74" s="115" t="s">
        <v>1042</v>
      </c>
      <c r="I74" s="115" t="s">
        <v>72</v>
      </c>
      <c r="J74" s="115" t="s">
        <v>69</v>
      </c>
      <c r="K74" s="115">
        <f>6*6</f>
        <v>36</v>
      </c>
      <c r="L74" s="118">
        <v>43770</v>
      </c>
      <c r="M74" s="118">
        <v>44196</v>
      </c>
      <c r="N74" s="114">
        <v>0</v>
      </c>
      <c r="O74" s="119">
        <f t="shared" si="2"/>
        <v>0</v>
      </c>
      <c r="P74" s="354"/>
      <c r="Q74" s="354"/>
      <c r="R74" s="116" t="s">
        <v>1304</v>
      </c>
      <c r="S74" s="116" t="s">
        <v>1277</v>
      </c>
      <c r="T74" s="85" t="s">
        <v>66</v>
      </c>
      <c r="U74" s="108" t="s">
        <v>1273</v>
      </c>
    </row>
    <row r="75" spans="1:21" s="87" customFormat="1" ht="168.75" x14ac:dyDescent="0.25">
      <c r="A75" s="114">
        <v>2017</v>
      </c>
      <c r="B75" s="115" t="s">
        <v>1501</v>
      </c>
      <c r="C75" s="114">
        <v>8</v>
      </c>
      <c r="D75" s="116" t="s">
        <v>540</v>
      </c>
      <c r="E75" s="116" t="s">
        <v>541</v>
      </c>
      <c r="F75" s="117" t="s">
        <v>177</v>
      </c>
      <c r="G75" s="115" t="s">
        <v>60</v>
      </c>
      <c r="H75" s="115" t="s">
        <v>1041</v>
      </c>
      <c r="I75" s="115" t="s">
        <v>72</v>
      </c>
      <c r="J75" s="115" t="s">
        <v>62</v>
      </c>
      <c r="K75" s="115">
        <v>7</v>
      </c>
      <c r="L75" s="118">
        <v>43770</v>
      </c>
      <c r="M75" s="118">
        <v>44196</v>
      </c>
      <c r="N75" s="114">
        <v>7</v>
      </c>
      <c r="O75" s="119">
        <f t="shared" si="2"/>
        <v>1</v>
      </c>
      <c r="P75" s="350">
        <f>AVERAGE(O75:O76)</f>
        <v>0.5</v>
      </c>
      <c r="Q75" s="350" t="s">
        <v>63</v>
      </c>
      <c r="R75" s="116" t="s">
        <v>1260</v>
      </c>
      <c r="S75" s="116" t="s">
        <v>1286</v>
      </c>
      <c r="T75" s="85" t="s">
        <v>66</v>
      </c>
      <c r="U75" s="108" t="s">
        <v>1272</v>
      </c>
    </row>
    <row r="76" spans="1:21" s="87" customFormat="1" ht="90" x14ac:dyDescent="0.25">
      <c r="A76" s="114">
        <v>2017</v>
      </c>
      <c r="B76" s="115" t="s">
        <v>1501</v>
      </c>
      <c r="C76" s="114">
        <v>8</v>
      </c>
      <c r="D76" s="116" t="s">
        <v>540</v>
      </c>
      <c r="E76" s="116" t="s">
        <v>541</v>
      </c>
      <c r="F76" s="117" t="s">
        <v>542</v>
      </c>
      <c r="G76" s="115" t="s">
        <v>60</v>
      </c>
      <c r="H76" s="115" t="s">
        <v>1042</v>
      </c>
      <c r="I76" s="115" t="s">
        <v>72</v>
      </c>
      <c r="J76" s="115" t="s">
        <v>69</v>
      </c>
      <c r="K76" s="115">
        <f>6*6</f>
        <v>36</v>
      </c>
      <c r="L76" s="118">
        <v>43770</v>
      </c>
      <c r="M76" s="118">
        <v>44196</v>
      </c>
      <c r="N76" s="114">
        <v>0</v>
      </c>
      <c r="O76" s="119">
        <f t="shared" si="2"/>
        <v>0</v>
      </c>
      <c r="P76" s="354"/>
      <c r="Q76" s="354"/>
      <c r="R76" s="116" t="s">
        <v>1304</v>
      </c>
      <c r="S76" s="116" t="s">
        <v>1277</v>
      </c>
      <c r="T76" s="85" t="s">
        <v>66</v>
      </c>
      <c r="U76" s="108" t="s">
        <v>1273</v>
      </c>
    </row>
    <row r="77" spans="1:21" s="87" customFormat="1" ht="326.25" customHeight="1" x14ac:dyDescent="0.25">
      <c r="A77" s="114">
        <v>2017</v>
      </c>
      <c r="B77" s="115" t="s">
        <v>1501</v>
      </c>
      <c r="C77" s="114">
        <v>9</v>
      </c>
      <c r="D77" s="116" t="s">
        <v>543</v>
      </c>
      <c r="E77" s="116" t="s">
        <v>544</v>
      </c>
      <c r="F77" s="117" t="s">
        <v>59</v>
      </c>
      <c r="G77" s="116" t="s">
        <v>545</v>
      </c>
      <c r="H77" s="116" t="s">
        <v>546</v>
      </c>
      <c r="I77" s="115" t="s">
        <v>354</v>
      </c>
      <c r="J77" s="115" t="s">
        <v>547</v>
      </c>
      <c r="K77" s="114">
        <v>1</v>
      </c>
      <c r="L77" s="118">
        <v>43282</v>
      </c>
      <c r="M77" s="118">
        <v>43465</v>
      </c>
      <c r="N77" s="114">
        <v>1</v>
      </c>
      <c r="O77" s="129">
        <f t="shared" si="2"/>
        <v>1</v>
      </c>
      <c r="P77" s="361">
        <f>+AVERAGE(O77:O78)</f>
        <v>1</v>
      </c>
      <c r="Q77" s="361" t="s">
        <v>27</v>
      </c>
      <c r="R77" s="116" t="s">
        <v>1257</v>
      </c>
      <c r="S77" s="345" t="s">
        <v>1369</v>
      </c>
      <c r="T77" s="116" t="s">
        <v>30</v>
      </c>
      <c r="U77" s="87" t="s">
        <v>1258</v>
      </c>
    </row>
    <row r="78" spans="1:21" s="87" customFormat="1" ht="101.25" x14ac:dyDescent="0.25">
      <c r="A78" s="114">
        <v>2017</v>
      </c>
      <c r="B78" s="115" t="s">
        <v>1501</v>
      </c>
      <c r="C78" s="114">
        <v>9</v>
      </c>
      <c r="D78" s="116" t="s">
        <v>543</v>
      </c>
      <c r="E78" s="116" t="s">
        <v>544</v>
      </c>
      <c r="F78" s="117" t="s">
        <v>68</v>
      </c>
      <c r="G78" s="116" t="s">
        <v>549</v>
      </c>
      <c r="H78" s="116" t="s">
        <v>550</v>
      </c>
      <c r="I78" s="115" t="s">
        <v>354</v>
      </c>
      <c r="J78" s="115" t="s">
        <v>55</v>
      </c>
      <c r="K78" s="114">
        <v>1</v>
      </c>
      <c r="L78" s="118">
        <v>43282</v>
      </c>
      <c r="M78" s="118">
        <v>43465</v>
      </c>
      <c r="N78" s="114">
        <v>1</v>
      </c>
      <c r="O78" s="129">
        <f t="shared" si="2"/>
        <v>1</v>
      </c>
      <c r="P78" s="361"/>
      <c r="Q78" s="361"/>
      <c r="R78" s="85" t="s">
        <v>551</v>
      </c>
      <c r="S78" s="346"/>
      <c r="T78" s="116" t="s">
        <v>30</v>
      </c>
      <c r="U78" s="87" t="s">
        <v>1258</v>
      </c>
    </row>
    <row r="79" spans="1:21" s="86" customFormat="1" ht="191.25" x14ac:dyDescent="0.25">
      <c r="A79" s="79">
        <v>2017</v>
      </c>
      <c r="B79" s="115" t="s">
        <v>1501</v>
      </c>
      <c r="C79" s="79">
        <v>11</v>
      </c>
      <c r="D79" s="81" t="s">
        <v>569</v>
      </c>
      <c r="E79" s="81" t="s">
        <v>570</v>
      </c>
      <c r="F79" s="82" t="s">
        <v>422</v>
      </c>
      <c r="G79" s="81" t="s">
        <v>571</v>
      </c>
      <c r="H79" s="81" t="s">
        <v>572</v>
      </c>
      <c r="I79" s="80" t="s">
        <v>557</v>
      </c>
      <c r="J79" s="85" t="s">
        <v>573</v>
      </c>
      <c r="K79" s="79">
        <v>1</v>
      </c>
      <c r="L79" s="83">
        <v>43682</v>
      </c>
      <c r="M79" s="83">
        <v>43830</v>
      </c>
      <c r="N79" s="79">
        <f>1/5</f>
        <v>0.2</v>
      </c>
      <c r="O79" s="96">
        <f t="shared" si="2"/>
        <v>0.2</v>
      </c>
      <c r="P79" s="88">
        <f>+O79</f>
        <v>0.2</v>
      </c>
      <c r="Q79" s="88" t="s">
        <v>63</v>
      </c>
      <c r="R79" s="81" t="s">
        <v>1284</v>
      </c>
      <c r="S79" s="81" t="s">
        <v>1285</v>
      </c>
      <c r="T79" s="85" t="s">
        <v>66</v>
      </c>
      <c r="U79" s="86" t="s">
        <v>1275</v>
      </c>
    </row>
    <row r="80" spans="1:21" s="87" customFormat="1" ht="236.25" x14ac:dyDescent="0.25">
      <c r="A80" s="114">
        <v>2017</v>
      </c>
      <c r="B80" s="115" t="s">
        <v>1502</v>
      </c>
      <c r="C80" s="114">
        <v>1</v>
      </c>
      <c r="D80" s="116" t="s">
        <v>576</v>
      </c>
      <c r="E80" s="116" t="s">
        <v>577</v>
      </c>
      <c r="F80" s="117" t="s">
        <v>422</v>
      </c>
      <c r="G80" s="85" t="s">
        <v>1063</v>
      </c>
      <c r="H80" s="85" t="s">
        <v>1064</v>
      </c>
      <c r="I80" s="115" t="s">
        <v>72</v>
      </c>
      <c r="J80" s="114" t="s">
        <v>578</v>
      </c>
      <c r="K80" s="114">
        <v>2</v>
      </c>
      <c r="L80" s="118">
        <v>43311</v>
      </c>
      <c r="M80" s="118">
        <v>44042</v>
      </c>
      <c r="N80" s="114">
        <v>2</v>
      </c>
      <c r="O80" s="147">
        <f t="shared" si="2"/>
        <v>1</v>
      </c>
      <c r="P80" s="149">
        <f>+O80</f>
        <v>1</v>
      </c>
      <c r="Q80" s="149" t="s">
        <v>27</v>
      </c>
      <c r="R80" s="116" t="s">
        <v>1370</v>
      </c>
      <c r="S80" s="116" t="s">
        <v>1371</v>
      </c>
      <c r="T80" s="85" t="s">
        <v>30</v>
      </c>
      <c r="U80" s="108" t="s">
        <v>1258</v>
      </c>
    </row>
    <row r="81" spans="1:21" s="87" customFormat="1" ht="78.75" x14ac:dyDescent="0.25">
      <c r="A81" s="114">
        <v>2017</v>
      </c>
      <c r="B81" s="115" t="s">
        <v>1502</v>
      </c>
      <c r="C81" s="114">
        <v>2</v>
      </c>
      <c r="D81" s="116" t="s">
        <v>579</v>
      </c>
      <c r="E81" s="116" t="s">
        <v>580</v>
      </c>
      <c r="F81" s="117" t="s">
        <v>422</v>
      </c>
      <c r="G81" s="116" t="s">
        <v>581</v>
      </c>
      <c r="H81" s="116" t="s">
        <v>582</v>
      </c>
      <c r="I81" s="115" t="s">
        <v>72</v>
      </c>
      <c r="J81" s="85" t="s">
        <v>583</v>
      </c>
      <c r="K81" s="114">
        <v>1</v>
      </c>
      <c r="L81" s="118">
        <v>43297</v>
      </c>
      <c r="M81" s="118">
        <v>44196</v>
      </c>
      <c r="N81" s="114">
        <v>1</v>
      </c>
      <c r="O81" s="119">
        <f t="shared" si="2"/>
        <v>1</v>
      </c>
      <c r="P81" s="88">
        <f>+O81</f>
        <v>1</v>
      </c>
      <c r="Q81" s="88" t="s">
        <v>63</v>
      </c>
      <c r="R81" s="116" t="s">
        <v>1372</v>
      </c>
      <c r="S81" s="116" t="s">
        <v>1373</v>
      </c>
      <c r="T81" s="85" t="s">
        <v>548</v>
      </c>
      <c r="U81" s="108" t="s">
        <v>1274</v>
      </c>
    </row>
    <row r="82" spans="1:21" s="87" customFormat="1" ht="405" x14ac:dyDescent="0.25">
      <c r="A82" s="79">
        <v>2018</v>
      </c>
      <c r="B82" s="80" t="s">
        <v>1503</v>
      </c>
      <c r="C82" s="79">
        <v>2</v>
      </c>
      <c r="D82" s="85" t="s">
        <v>616</v>
      </c>
      <c r="E82" s="85" t="s">
        <v>617</v>
      </c>
      <c r="F82" s="82">
        <v>1</v>
      </c>
      <c r="G82" s="85" t="s">
        <v>618</v>
      </c>
      <c r="H82" s="85" t="s">
        <v>619</v>
      </c>
      <c r="I82" s="80" t="s">
        <v>354</v>
      </c>
      <c r="J82" s="90" t="s">
        <v>620</v>
      </c>
      <c r="K82" s="91">
        <v>1</v>
      </c>
      <c r="L82" s="83">
        <v>43647</v>
      </c>
      <c r="M82" s="83">
        <v>43677</v>
      </c>
      <c r="N82" s="79">
        <v>1</v>
      </c>
      <c r="O82" s="84">
        <f t="shared" si="2"/>
        <v>1</v>
      </c>
      <c r="P82" s="88">
        <f>+O82</f>
        <v>1</v>
      </c>
      <c r="Q82" s="88" t="s">
        <v>63</v>
      </c>
      <c r="R82" s="81" t="s">
        <v>1475</v>
      </c>
      <c r="S82" s="81" t="s">
        <v>1476</v>
      </c>
      <c r="T82" s="85" t="s">
        <v>1508</v>
      </c>
      <c r="U82" s="87" t="s">
        <v>1479</v>
      </c>
    </row>
    <row r="83" spans="1:21" s="87" customFormat="1" ht="236.25" x14ac:dyDescent="0.25">
      <c r="A83" s="114">
        <v>2018</v>
      </c>
      <c r="B83" s="115" t="s">
        <v>1503</v>
      </c>
      <c r="C83" s="114">
        <v>3</v>
      </c>
      <c r="D83" s="85" t="s">
        <v>622</v>
      </c>
      <c r="E83" s="85" t="s">
        <v>623</v>
      </c>
      <c r="F83" s="117" t="s">
        <v>422</v>
      </c>
      <c r="G83" s="85" t="s">
        <v>624</v>
      </c>
      <c r="H83" s="85" t="s">
        <v>625</v>
      </c>
      <c r="I83" s="115" t="s">
        <v>614</v>
      </c>
      <c r="J83" s="120" t="s">
        <v>626</v>
      </c>
      <c r="K83" s="121">
        <v>7</v>
      </c>
      <c r="L83" s="118">
        <v>43647</v>
      </c>
      <c r="M83" s="118">
        <v>43830</v>
      </c>
      <c r="N83" s="114">
        <v>0</v>
      </c>
      <c r="O83" s="154">
        <f t="shared" si="2"/>
        <v>0</v>
      </c>
      <c r="P83" s="155">
        <f>+O83</f>
        <v>0</v>
      </c>
      <c r="Q83" s="155" t="s">
        <v>63</v>
      </c>
      <c r="R83" s="116" t="s">
        <v>1480</v>
      </c>
      <c r="S83" s="116" t="s">
        <v>1483</v>
      </c>
      <c r="T83" s="85" t="s">
        <v>317</v>
      </c>
      <c r="U83" s="87" t="s">
        <v>1275</v>
      </c>
    </row>
    <row r="84" spans="1:21" s="87" customFormat="1" ht="87" customHeight="1" x14ac:dyDescent="0.25">
      <c r="A84" s="114">
        <v>2018</v>
      </c>
      <c r="B84" s="115" t="s">
        <v>1503</v>
      </c>
      <c r="C84" s="114">
        <v>4</v>
      </c>
      <c r="D84" s="85" t="s">
        <v>627</v>
      </c>
      <c r="E84" s="85" t="s">
        <v>628</v>
      </c>
      <c r="F84" s="117" t="s">
        <v>59</v>
      </c>
      <c r="G84" s="85" t="s">
        <v>629</v>
      </c>
      <c r="H84" s="85" t="s">
        <v>630</v>
      </c>
      <c r="I84" s="115" t="s">
        <v>614</v>
      </c>
      <c r="J84" s="121" t="s">
        <v>615</v>
      </c>
      <c r="K84" s="121">
        <v>1</v>
      </c>
      <c r="L84" s="118">
        <v>43654</v>
      </c>
      <c r="M84" s="118">
        <v>43769</v>
      </c>
      <c r="N84" s="114">
        <v>1</v>
      </c>
      <c r="O84" s="158">
        <f t="shared" si="2"/>
        <v>1</v>
      </c>
      <c r="P84" s="350">
        <f>AVERAGE(O84:O85)</f>
        <v>1</v>
      </c>
      <c r="Q84" s="350" t="s">
        <v>63</v>
      </c>
      <c r="R84" s="345" t="s">
        <v>1481</v>
      </c>
      <c r="S84" s="345" t="s">
        <v>1482</v>
      </c>
      <c r="T84" s="85" t="s">
        <v>1508</v>
      </c>
      <c r="U84" s="87" t="s">
        <v>1479</v>
      </c>
    </row>
    <row r="85" spans="1:21" s="87" customFormat="1" ht="156" customHeight="1" x14ac:dyDescent="0.25">
      <c r="A85" s="114">
        <v>2018</v>
      </c>
      <c r="B85" s="115" t="s">
        <v>1503</v>
      </c>
      <c r="C85" s="114">
        <v>4</v>
      </c>
      <c r="D85" s="85" t="s">
        <v>627</v>
      </c>
      <c r="E85" s="85" t="s">
        <v>628</v>
      </c>
      <c r="F85" s="117" t="s">
        <v>68</v>
      </c>
      <c r="G85" s="85" t="s">
        <v>632</v>
      </c>
      <c r="H85" s="85" t="s">
        <v>633</v>
      </c>
      <c r="I85" s="115" t="s">
        <v>614</v>
      </c>
      <c r="J85" s="121" t="s">
        <v>634</v>
      </c>
      <c r="K85" s="121">
        <v>1</v>
      </c>
      <c r="L85" s="118">
        <v>43654</v>
      </c>
      <c r="M85" s="118">
        <v>43769</v>
      </c>
      <c r="N85" s="114">
        <v>1</v>
      </c>
      <c r="O85" s="158">
        <f t="shared" si="2"/>
        <v>1</v>
      </c>
      <c r="P85" s="354"/>
      <c r="Q85" s="354"/>
      <c r="R85" s="346"/>
      <c r="S85" s="346"/>
      <c r="T85" s="85" t="s">
        <v>1508</v>
      </c>
      <c r="U85" s="87" t="s">
        <v>1479</v>
      </c>
    </row>
    <row r="86" spans="1:21" s="87" customFormat="1" ht="90" x14ac:dyDescent="0.25">
      <c r="A86" s="114">
        <v>2018</v>
      </c>
      <c r="B86" s="115" t="s">
        <v>1503</v>
      </c>
      <c r="C86" s="121">
        <v>5</v>
      </c>
      <c r="D86" s="122" t="s">
        <v>635</v>
      </c>
      <c r="E86" s="122" t="s">
        <v>1067</v>
      </c>
      <c r="F86" s="117" t="s">
        <v>59</v>
      </c>
      <c r="G86" s="122" t="s">
        <v>636</v>
      </c>
      <c r="H86" s="122" t="s">
        <v>1068</v>
      </c>
      <c r="I86" s="115" t="s">
        <v>614</v>
      </c>
      <c r="J86" s="120" t="s">
        <v>637</v>
      </c>
      <c r="K86" s="121">
        <v>2</v>
      </c>
      <c r="L86" s="118">
        <v>43620</v>
      </c>
      <c r="M86" s="118">
        <v>43830</v>
      </c>
      <c r="N86" s="114">
        <v>2</v>
      </c>
      <c r="O86" s="152">
        <f t="shared" si="2"/>
        <v>1</v>
      </c>
      <c r="P86" s="350">
        <f>AVERAGE(O86:O87)</f>
        <v>0.5</v>
      </c>
      <c r="Q86" s="350" t="s">
        <v>63</v>
      </c>
      <c r="R86" s="116" t="s">
        <v>1448</v>
      </c>
      <c r="S86" s="116" t="s">
        <v>1450</v>
      </c>
      <c r="T86" s="116" t="s">
        <v>1451</v>
      </c>
      <c r="U86" s="87" t="s">
        <v>1272</v>
      </c>
    </row>
    <row r="87" spans="1:21" s="87" customFormat="1" ht="123.75" x14ac:dyDescent="0.25">
      <c r="A87" s="114">
        <v>2018</v>
      </c>
      <c r="B87" s="115" t="s">
        <v>1503</v>
      </c>
      <c r="C87" s="121">
        <v>5</v>
      </c>
      <c r="D87" s="122" t="s">
        <v>635</v>
      </c>
      <c r="E87" s="122" t="s">
        <v>1067</v>
      </c>
      <c r="F87" s="117" t="s">
        <v>68</v>
      </c>
      <c r="G87" s="122" t="s">
        <v>636</v>
      </c>
      <c r="H87" s="122" t="s">
        <v>639</v>
      </c>
      <c r="I87" s="115" t="s">
        <v>614</v>
      </c>
      <c r="J87" s="120" t="s">
        <v>640</v>
      </c>
      <c r="K87" s="121">
        <v>2</v>
      </c>
      <c r="L87" s="118">
        <v>43678</v>
      </c>
      <c r="M87" s="118">
        <v>43830</v>
      </c>
      <c r="N87" s="114">
        <v>0</v>
      </c>
      <c r="O87" s="152">
        <f t="shared" si="2"/>
        <v>0</v>
      </c>
      <c r="P87" s="354"/>
      <c r="Q87" s="354"/>
      <c r="R87" s="116" t="s">
        <v>1447</v>
      </c>
      <c r="S87" s="116" t="s">
        <v>1449</v>
      </c>
      <c r="T87" s="85" t="s">
        <v>317</v>
      </c>
      <c r="U87" s="87" t="s">
        <v>1275</v>
      </c>
    </row>
    <row r="88" spans="1:21" s="87" customFormat="1" ht="180" x14ac:dyDescent="0.25">
      <c r="A88" s="114">
        <v>2018</v>
      </c>
      <c r="B88" s="115" t="s">
        <v>1503</v>
      </c>
      <c r="C88" s="121">
        <v>7</v>
      </c>
      <c r="D88" s="122" t="s">
        <v>645</v>
      </c>
      <c r="E88" s="122" t="s">
        <v>646</v>
      </c>
      <c r="F88" s="117" t="s">
        <v>422</v>
      </c>
      <c r="G88" s="122" t="s">
        <v>647</v>
      </c>
      <c r="H88" s="122" t="s">
        <v>647</v>
      </c>
      <c r="I88" s="115" t="s">
        <v>614</v>
      </c>
      <c r="J88" s="120" t="s">
        <v>648</v>
      </c>
      <c r="K88" s="121">
        <v>1</v>
      </c>
      <c r="L88" s="118">
        <v>43654</v>
      </c>
      <c r="M88" s="118">
        <v>43707</v>
      </c>
      <c r="N88" s="114">
        <v>0</v>
      </c>
      <c r="O88" s="158">
        <f t="shared" si="2"/>
        <v>0</v>
      </c>
      <c r="P88" s="159">
        <f t="shared" ref="P88:P94" si="3">+O88</f>
        <v>0</v>
      </c>
      <c r="Q88" s="159" t="s">
        <v>63</v>
      </c>
      <c r="R88" s="116" t="s">
        <v>1484</v>
      </c>
      <c r="S88" s="116" t="s">
        <v>1485</v>
      </c>
      <c r="T88" s="85" t="s">
        <v>317</v>
      </c>
      <c r="U88" s="87" t="s">
        <v>1275</v>
      </c>
    </row>
    <row r="89" spans="1:21" s="104" customFormat="1" ht="123.75" x14ac:dyDescent="0.25">
      <c r="A89" s="98">
        <v>2018</v>
      </c>
      <c r="B89" s="115" t="s">
        <v>1503</v>
      </c>
      <c r="C89" s="139">
        <v>8</v>
      </c>
      <c r="D89" s="140" t="s">
        <v>650</v>
      </c>
      <c r="E89" s="140" t="s">
        <v>651</v>
      </c>
      <c r="F89" s="105" t="s">
        <v>422</v>
      </c>
      <c r="G89" s="140" t="s">
        <v>652</v>
      </c>
      <c r="H89" s="140" t="s">
        <v>653</v>
      </c>
      <c r="I89" s="99" t="s">
        <v>614</v>
      </c>
      <c r="J89" s="141" t="s">
        <v>654</v>
      </c>
      <c r="K89" s="139">
        <v>1</v>
      </c>
      <c r="L89" s="101">
        <v>43832</v>
      </c>
      <c r="M89" s="101">
        <v>43889</v>
      </c>
      <c r="N89" s="98">
        <v>1</v>
      </c>
      <c r="O89" s="102">
        <f t="shared" si="2"/>
        <v>1</v>
      </c>
      <c r="P89" s="106">
        <f t="shared" si="3"/>
        <v>1</v>
      </c>
      <c r="Q89" s="106" t="s">
        <v>63</v>
      </c>
      <c r="R89" s="100" t="s">
        <v>1486</v>
      </c>
      <c r="S89" s="100" t="s">
        <v>1490</v>
      </c>
      <c r="T89" s="103" t="s">
        <v>548</v>
      </c>
      <c r="U89" s="104" t="s">
        <v>1274</v>
      </c>
    </row>
    <row r="90" spans="1:21" s="87" customFormat="1" ht="157.5" x14ac:dyDescent="0.25">
      <c r="A90" s="114">
        <v>2018</v>
      </c>
      <c r="B90" s="115" t="s">
        <v>1503</v>
      </c>
      <c r="C90" s="121">
        <v>9</v>
      </c>
      <c r="D90" s="122" t="s">
        <v>655</v>
      </c>
      <c r="E90" s="122" t="s">
        <v>656</v>
      </c>
      <c r="F90" s="117" t="s">
        <v>422</v>
      </c>
      <c r="G90" s="122" t="s">
        <v>657</v>
      </c>
      <c r="H90" s="122" t="s">
        <v>658</v>
      </c>
      <c r="I90" s="115" t="s">
        <v>72</v>
      </c>
      <c r="J90" s="120" t="s">
        <v>659</v>
      </c>
      <c r="K90" s="121">
        <v>1</v>
      </c>
      <c r="L90" s="118">
        <v>43678</v>
      </c>
      <c r="M90" s="118">
        <v>43830</v>
      </c>
      <c r="N90" s="114">
        <v>1</v>
      </c>
      <c r="O90" s="119">
        <f t="shared" si="2"/>
        <v>1</v>
      </c>
      <c r="P90" s="123">
        <f t="shared" si="3"/>
        <v>1</v>
      </c>
      <c r="Q90" s="123" t="s">
        <v>63</v>
      </c>
      <c r="R90" s="116" t="s">
        <v>660</v>
      </c>
      <c r="S90" s="116" t="s">
        <v>1294</v>
      </c>
      <c r="T90" s="85" t="s">
        <v>1508</v>
      </c>
      <c r="U90" s="108" t="s">
        <v>1479</v>
      </c>
    </row>
    <row r="91" spans="1:21" s="87" customFormat="1" ht="146.25" x14ac:dyDescent="0.25">
      <c r="A91" s="79">
        <v>2018</v>
      </c>
      <c r="B91" s="115" t="s">
        <v>1503</v>
      </c>
      <c r="C91" s="91">
        <v>10</v>
      </c>
      <c r="D91" s="92" t="s">
        <v>661</v>
      </c>
      <c r="E91" s="92" t="s">
        <v>662</v>
      </c>
      <c r="F91" s="82" t="s">
        <v>422</v>
      </c>
      <c r="G91" s="92" t="s">
        <v>663</v>
      </c>
      <c r="H91" s="92" t="s">
        <v>664</v>
      </c>
      <c r="I91" s="80" t="s">
        <v>354</v>
      </c>
      <c r="J91" s="90" t="s">
        <v>665</v>
      </c>
      <c r="K91" s="91">
        <v>1</v>
      </c>
      <c r="L91" s="83">
        <v>43678</v>
      </c>
      <c r="M91" s="83">
        <v>43830</v>
      </c>
      <c r="N91" s="79">
        <v>1</v>
      </c>
      <c r="O91" s="84">
        <f t="shared" si="2"/>
        <v>1</v>
      </c>
      <c r="P91" s="88">
        <f t="shared" si="3"/>
        <v>1</v>
      </c>
      <c r="Q91" s="88" t="s">
        <v>63</v>
      </c>
      <c r="R91" s="81" t="s">
        <v>1259</v>
      </c>
      <c r="S91" s="81" t="s">
        <v>1473</v>
      </c>
      <c r="T91" s="85" t="s">
        <v>1508</v>
      </c>
      <c r="U91" s="87" t="s">
        <v>1479</v>
      </c>
    </row>
    <row r="92" spans="1:21" s="104" customFormat="1" ht="348.75" x14ac:dyDescent="0.25">
      <c r="A92" s="98">
        <v>2018</v>
      </c>
      <c r="B92" s="115" t="s">
        <v>1503</v>
      </c>
      <c r="C92" s="139">
        <v>11</v>
      </c>
      <c r="D92" s="140" t="s">
        <v>668</v>
      </c>
      <c r="E92" s="140" t="s">
        <v>669</v>
      </c>
      <c r="F92" s="105" t="s">
        <v>422</v>
      </c>
      <c r="G92" s="140" t="s">
        <v>670</v>
      </c>
      <c r="H92" s="140" t="s">
        <v>671</v>
      </c>
      <c r="I92" s="99" t="s">
        <v>614</v>
      </c>
      <c r="J92" s="141" t="s">
        <v>672</v>
      </c>
      <c r="K92" s="139">
        <v>1</v>
      </c>
      <c r="L92" s="101">
        <v>43678</v>
      </c>
      <c r="M92" s="101">
        <v>43830</v>
      </c>
      <c r="N92" s="98">
        <v>1</v>
      </c>
      <c r="O92" s="102">
        <f t="shared" si="2"/>
        <v>1</v>
      </c>
      <c r="P92" s="106">
        <f t="shared" si="3"/>
        <v>1</v>
      </c>
      <c r="Q92" s="106" t="s">
        <v>63</v>
      </c>
      <c r="R92" s="100" t="s">
        <v>1488</v>
      </c>
      <c r="S92" s="100" t="s">
        <v>1489</v>
      </c>
      <c r="T92" s="103" t="s">
        <v>1509</v>
      </c>
      <c r="U92" s="109" t="s">
        <v>1510</v>
      </c>
    </row>
    <row r="93" spans="1:21" s="87" customFormat="1" ht="292.5" x14ac:dyDescent="0.25">
      <c r="A93" s="79">
        <v>2018</v>
      </c>
      <c r="B93" s="115" t="s">
        <v>1503</v>
      </c>
      <c r="C93" s="91">
        <v>12</v>
      </c>
      <c r="D93" s="92" t="s">
        <v>674</v>
      </c>
      <c r="E93" s="92" t="s">
        <v>675</v>
      </c>
      <c r="F93" s="82" t="s">
        <v>422</v>
      </c>
      <c r="G93" s="92" t="s">
        <v>676</v>
      </c>
      <c r="H93" s="92" t="s">
        <v>677</v>
      </c>
      <c r="I93" s="80" t="s">
        <v>614</v>
      </c>
      <c r="J93" s="90" t="s">
        <v>678</v>
      </c>
      <c r="K93" s="91">
        <v>2</v>
      </c>
      <c r="L93" s="83">
        <v>43678</v>
      </c>
      <c r="M93" s="83">
        <v>43800</v>
      </c>
      <c r="N93" s="79">
        <v>2</v>
      </c>
      <c r="O93" s="93">
        <f t="shared" si="2"/>
        <v>1</v>
      </c>
      <c r="P93" s="88">
        <f t="shared" si="3"/>
        <v>1</v>
      </c>
      <c r="Q93" s="88" t="s">
        <v>27</v>
      </c>
      <c r="R93" s="81" t="s">
        <v>1374</v>
      </c>
      <c r="S93" s="81" t="s">
        <v>1491</v>
      </c>
      <c r="T93" s="85" t="s">
        <v>30</v>
      </c>
      <c r="U93" s="87" t="s">
        <v>1258</v>
      </c>
    </row>
    <row r="94" spans="1:21" s="87" customFormat="1" ht="123.75" x14ac:dyDescent="0.25">
      <c r="A94" s="114">
        <v>2018</v>
      </c>
      <c r="B94" s="115" t="s">
        <v>1503</v>
      </c>
      <c r="C94" s="121">
        <v>13</v>
      </c>
      <c r="D94" s="122" t="s">
        <v>680</v>
      </c>
      <c r="E94" s="122" t="s">
        <v>681</v>
      </c>
      <c r="F94" s="117" t="s">
        <v>422</v>
      </c>
      <c r="G94" s="122" t="s">
        <v>682</v>
      </c>
      <c r="H94" s="122" t="s">
        <v>682</v>
      </c>
      <c r="I94" s="115" t="s">
        <v>614</v>
      </c>
      <c r="J94" s="120" t="s">
        <v>683</v>
      </c>
      <c r="K94" s="121">
        <v>1</v>
      </c>
      <c r="L94" s="118">
        <v>43668</v>
      </c>
      <c r="M94" s="118">
        <v>43799</v>
      </c>
      <c r="N94" s="114">
        <v>1</v>
      </c>
      <c r="O94" s="158">
        <f t="shared" si="2"/>
        <v>1</v>
      </c>
      <c r="P94" s="159">
        <f t="shared" si="3"/>
        <v>1</v>
      </c>
      <c r="Q94" s="159" t="s">
        <v>63</v>
      </c>
      <c r="R94" s="116" t="s">
        <v>1149</v>
      </c>
      <c r="S94" s="116" t="s">
        <v>1487</v>
      </c>
      <c r="T94" s="85" t="s">
        <v>1508</v>
      </c>
      <c r="U94" s="87" t="s">
        <v>1479</v>
      </c>
    </row>
    <row r="95" spans="1:21" s="87" customFormat="1" ht="409.5" x14ac:dyDescent="0.25">
      <c r="A95" s="114">
        <v>2018</v>
      </c>
      <c r="B95" s="115" t="s">
        <v>1503</v>
      </c>
      <c r="C95" s="121">
        <v>14</v>
      </c>
      <c r="D95" s="122" t="s">
        <v>685</v>
      </c>
      <c r="E95" s="122" t="s">
        <v>686</v>
      </c>
      <c r="F95" s="117" t="s">
        <v>185</v>
      </c>
      <c r="G95" s="122" t="s">
        <v>687</v>
      </c>
      <c r="H95" s="122" t="s">
        <v>688</v>
      </c>
      <c r="I95" s="115" t="s">
        <v>689</v>
      </c>
      <c r="J95" s="120" t="s">
        <v>690</v>
      </c>
      <c r="K95" s="121">
        <v>2</v>
      </c>
      <c r="L95" s="118">
        <v>43678</v>
      </c>
      <c r="M95" s="118">
        <v>43830</v>
      </c>
      <c r="N95" s="114">
        <v>2</v>
      </c>
      <c r="O95" s="125">
        <f t="shared" si="2"/>
        <v>1</v>
      </c>
      <c r="P95" s="350">
        <f>AVERAGE(O95:O97)</f>
        <v>1</v>
      </c>
      <c r="Q95" s="350" t="s">
        <v>63</v>
      </c>
      <c r="R95" s="116" t="s">
        <v>1295</v>
      </c>
      <c r="S95" s="116" t="s">
        <v>1375</v>
      </c>
      <c r="T95" s="85" t="s">
        <v>548</v>
      </c>
      <c r="U95" s="108" t="s">
        <v>1274</v>
      </c>
    </row>
    <row r="96" spans="1:21" s="87" customFormat="1" ht="191.25" x14ac:dyDescent="0.25">
      <c r="A96" s="114">
        <v>2018</v>
      </c>
      <c r="B96" s="115" t="s">
        <v>1503</v>
      </c>
      <c r="C96" s="121">
        <v>14</v>
      </c>
      <c r="D96" s="122" t="s">
        <v>685</v>
      </c>
      <c r="E96" s="122" t="s">
        <v>686</v>
      </c>
      <c r="F96" s="117" t="s">
        <v>48</v>
      </c>
      <c r="G96" s="122" t="s">
        <v>687</v>
      </c>
      <c r="H96" s="122" t="s">
        <v>694</v>
      </c>
      <c r="I96" s="115" t="s">
        <v>689</v>
      </c>
      <c r="J96" s="120" t="s">
        <v>695</v>
      </c>
      <c r="K96" s="121">
        <v>2</v>
      </c>
      <c r="L96" s="118">
        <v>43647</v>
      </c>
      <c r="M96" s="118">
        <v>43830</v>
      </c>
      <c r="N96" s="114">
        <v>2</v>
      </c>
      <c r="O96" s="125">
        <f t="shared" si="2"/>
        <v>1</v>
      </c>
      <c r="P96" s="353"/>
      <c r="Q96" s="353"/>
      <c r="R96" s="116" t="s">
        <v>1070</v>
      </c>
      <c r="S96" s="116" t="s">
        <v>1375</v>
      </c>
      <c r="T96" s="85" t="s">
        <v>548</v>
      </c>
      <c r="U96" s="108" t="s">
        <v>1274</v>
      </c>
    </row>
    <row r="97" spans="1:21" s="87" customFormat="1" ht="409.5" x14ac:dyDescent="0.25">
      <c r="A97" s="114">
        <v>2018</v>
      </c>
      <c r="B97" s="115" t="s">
        <v>1503</v>
      </c>
      <c r="C97" s="121">
        <v>14</v>
      </c>
      <c r="D97" s="122" t="s">
        <v>685</v>
      </c>
      <c r="E97" s="122" t="s">
        <v>686</v>
      </c>
      <c r="F97" s="117" t="s">
        <v>52</v>
      </c>
      <c r="G97" s="122" t="s">
        <v>687</v>
      </c>
      <c r="H97" s="122" t="s">
        <v>696</v>
      </c>
      <c r="I97" s="115" t="s">
        <v>689</v>
      </c>
      <c r="J97" s="120" t="s">
        <v>697</v>
      </c>
      <c r="K97" s="121">
        <v>1</v>
      </c>
      <c r="L97" s="118">
        <v>43678</v>
      </c>
      <c r="M97" s="118">
        <v>43830</v>
      </c>
      <c r="N97" s="114">
        <v>1</v>
      </c>
      <c r="O97" s="125">
        <f t="shared" si="2"/>
        <v>1</v>
      </c>
      <c r="P97" s="354"/>
      <c r="Q97" s="354"/>
      <c r="R97" s="116" t="s">
        <v>1296</v>
      </c>
      <c r="S97" s="116" t="s">
        <v>1375</v>
      </c>
      <c r="T97" s="85" t="s">
        <v>548</v>
      </c>
      <c r="U97" s="108" t="s">
        <v>1274</v>
      </c>
    </row>
    <row r="98" spans="1:21" s="87" customFormat="1" ht="360" x14ac:dyDescent="0.25">
      <c r="A98" s="114">
        <v>2018</v>
      </c>
      <c r="B98" s="115" t="s">
        <v>1503</v>
      </c>
      <c r="C98" s="121">
        <v>17</v>
      </c>
      <c r="D98" s="122" t="s">
        <v>708</v>
      </c>
      <c r="E98" s="122" t="s">
        <v>709</v>
      </c>
      <c r="F98" s="117" t="s">
        <v>422</v>
      </c>
      <c r="G98" s="122" t="s">
        <v>710</v>
      </c>
      <c r="H98" s="122" t="s">
        <v>696</v>
      </c>
      <c r="I98" s="115" t="s">
        <v>72</v>
      </c>
      <c r="J98" s="120" t="s">
        <v>697</v>
      </c>
      <c r="K98" s="130">
        <v>1</v>
      </c>
      <c r="L98" s="118">
        <v>43678</v>
      </c>
      <c r="M98" s="118">
        <v>43830</v>
      </c>
      <c r="N98" s="114">
        <v>1</v>
      </c>
      <c r="O98" s="125">
        <f t="shared" si="2"/>
        <v>1</v>
      </c>
      <c r="P98" s="127">
        <f>+O98</f>
        <v>1</v>
      </c>
      <c r="Q98" s="127" t="s">
        <v>27</v>
      </c>
      <c r="R98" s="116" t="s">
        <v>1376</v>
      </c>
      <c r="S98" s="116" t="s">
        <v>1377</v>
      </c>
      <c r="T98" s="116" t="s">
        <v>30</v>
      </c>
      <c r="U98" s="108" t="s">
        <v>1258</v>
      </c>
    </row>
    <row r="99" spans="1:21" s="87" customFormat="1" ht="292.5" x14ac:dyDescent="0.25">
      <c r="A99" s="114">
        <v>2018</v>
      </c>
      <c r="B99" s="115" t="s">
        <v>1503</v>
      </c>
      <c r="C99" s="121">
        <v>18</v>
      </c>
      <c r="D99" s="122" t="s">
        <v>711</v>
      </c>
      <c r="E99" s="122" t="s">
        <v>712</v>
      </c>
      <c r="F99" s="117" t="s">
        <v>422</v>
      </c>
      <c r="G99" s="122" t="s">
        <v>713</v>
      </c>
      <c r="H99" s="122" t="s">
        <v>714</v>
      </c>
      <c r="I99" s="115" t="s">
        <v>72</v>
      </c>
      <c r="J99" s="120" t="s">
        <v>715</v>
      </c>
      <c r="K99" s="121">
        <v>1</v>
      </c>
      <c r="L99" s="118">
        <v>43678</v>
      </c>
      <c r="M99" s="118">
        <v>43830</v>
      </c>
      <c r="N99" s="114">
        <v>1</v>
      </c>
      <c r="O99" s="125">
        <f t="shared" si="2"/>
        <v>1</v>
      </c>
      <c r="P99" s="127">
        <f>+O99</f>
        <v>1</v>
      </c>
      <c r="Q99" s="127" t="s">
        <v>27</v>
      </c>
      <c r="R99" s="116" t="s">
        <v>1312</v>
      </c>
      <c r="S99" s="116" t="s">
        <v>1313</v>
      </c>
      <c r="T99" s="116" t="s">
        <v>30</v>
      </c>
      <c r="U99" s="108" t="s">
        <v>1258</v>
      </c>
    </row>
    <row r="100" spans="1:21" s="104" customFormat="1" ht="225" x14ac:dyDescent="0.25">
      <c r="A100" s="98">
        <v>2018</v>
      </c>
      <c r="B100" s="115" t="s">
        <v>1503</v>
      </c>
      <c r="C100" s="139">
        <v>19</v>
      </c>
      <c r="D100" s="140" t="s">
        <v>716</v>
      </c>
      <c r="E100" s="140" t="s">
        <v>717</v>
      </c>
      <c r="F100" s="105" t="s">
        <v>422</v>
      </c>
      <c r="G100" s="140" t="s">
        <v>718</v>
      </c>
      <c r="H100" s="140" t="s">
        <v>719</v>
      </c>
      <c r="I100" s="99" t="s">
        <v>72</v>
      </c>
      <c r="J100" s="141" t="s">
        <v>720</v>
      </c>
      <c r="K100" s="139">
        <v>1</v>
      </c>
      <c r="L100" s="101">
        <v>43678</v>
      </c>
      <c r="M100" s="101">
        <v>43830</v>
      </c>
      <c r="N100" s="98">
        <v>1</v>
      </c>
      <c r="O100" s="102">
        <f t="shared" ref="O100:O131" si="4">+N100/K100</f>
        <v>1</v>
      </c>
      <c r="P100" s="106">
        <f>+O100</f>
        <v>1</v>
      </c>
      <c r="Q100" s="106" t="s">
        <v>63</v>
      </c>
      <c r="R100" s="100" t="s">
        <v>1301</v>
      </c>
      <c r="S100" s="100" t="s">
        <v>1302</v>
      </c>
      <c r="T100" s="103" t="s">
        <v>548</v>
      </c>
      <c r="U100" s="109" t="s">
        <v>1274</v>
      </c>
    </row>
    <row r="101" spans="1:21" s="87" customFormat="1" ht="123.75" customHeight="1" x14ac:dyDescent="0.25">
      <c r="A101" s="79">
        <v>2018</v>
      </c>
      <c r="B101" s="115" t="s">
        <v>1503</v>
      </c>
      <c r="C101" s="91">
        <v>20</v>
      </c>
      <c r="D101" s="92" t="s">
        <v>722</v>
      </c>
      <c r="E101" s="92" t="s">
        <v>723</v>
      </c>
      <c r="F101" s="82" t="s">
        <v>59</v>
      </c>
      <c r="G101" s="92" t="s">
        <v>724</v>
      </c>
      <c r="H101" s="92" t="s">
        <v>725</v>
      </c>
      <c r="I101" s="80" t="s">
        <v>726</v>
      </c>
      <c r="J101" s="90" t="s">
        <v>727</v>
      </c>
      <c r="K101" s="91">
        <v>1</v>
      </c>
      <c r="L101" s="83">
        <v>43678</v>
      </c>
      <c r="M101" s="83">
        <v>43709</v>
      </c>
      <c r="N101" s="79">
        <v>1</v>
      </c>
      <c r="O101" s="84">
        <f t="shared" si="4"/>
        <v>1</v>
      </c>
      <c r="P101" s="350">
        <f>AVERAGE(O101:O102)</f>
        <v>1</v>
      </c>
      <c r="Q101" s="350" t="s">
        <v>27</v>
      </c>
      <c r="R101" s="116" t="s">
        <v>728</v>
      </c>
      <c r="S101" s="345" t="s">
        <v>1378</v>
      </c>
      <c r="T101" s="116" t="s">
        <v>30</v>
      </c>
      <c r="U101" s="87" t="s">
        <v>1258</v>
      </c>
    </row>
    <row r="102" spans="1:21" s="87" customFormat="1" ht="326.25" x14ac:dyDescent="0.25">
      <c r="A102" s="79">
        <v>2018</v>
      </c>
      <c r="B102" s="115" t="s">
        <v>1503</v>
      </c>
      <c r="C102" s="91">
        <v>20</v>
      </c>
      <c r="D102" s="92" t="s">
        <v>722</v>
      </c>
      <c r="E102" s="92" t="s">
        <v>723</v>
      </c>
      <c r="F102" s="82" t="s">
        <v>68</v>
      </c>
      <c r="G102" s="92" t="s">
        <v>731</v>
      </c>
      <c r="H102" s="92" t="s">
        <v>732</v>
      </c>
      <c r="I102" s="80" t="s">
        <v>726</v>
      </c>
      <c r="J102" s="90" t="s">
        <v>733</v>
      </c>
      <c r="K102" s="91">
        <v>500</v>
      </c>
      <c r="L102" s="83">
        <v>43678</v>
      </c>
      <c r="M102" s="83">
        <v>43800</v>
      </c>
      <c r="N102" s="79">
        <v>500</v>
      </c>
      <c r="O102" s="84">
        <f t="shared" si="4"/>
        <v>1</v>
      </c>
      <c r="P102" s="352"/>
      <c r="Q102" s="354"/>
      <c r="R102" s="116" t="s">
        <v>1379</v>
      </c>
      <c r="S102" s="346"/>
      <c r="T102" s="116" t="s">
        <v>30</v>
      </c>
      <c r="U102" s="87" t="s">
        <v>1258</v>
      </c>
    </row>
    <row r="103" spans="1:21" s="87" customFormat="1" ht="157.5" x14ac:dyDescent="0.25">
      <c r="A103" s="114">
        <v>2018</v>
      </c>
      <c r="B103" s="115" t="s">
        <v>1503</v>
      </c>
      <c r="C103" s="121">
        <v>21</v>
      </c>
      <c r="D103" s="122" t="s">
        <v>735</v>
      </c>
      <c r="E103" s="122" t="s">
        <v>736</v>
      </c>
      <c r="F103" s="117" t="s">
        <v>185</v>
      </c>
      <c r="G103" s="122" t="s">
        <v>737</v>
      </c>
      <c r="H103" s="122" t="s">
        <v>738</v>
      </c>
      <c r="I103" s="115" t="s">
        <v>72</v>
      </c>
      <c r="J103" s="120" t="s">
        <v>739</v>
      </c>
      <c r="K103" s="121">
        <v>2</v>
      </c>
      <c r="L103" s="118">
        <v>43678</v>
      </c>
      <c r="M103" s="118">
        <v>44012</v>
      </c>
      <c r="N103" s="114">
        <v>0</v>
      </c>
      <c r="O103" s="133">
        <f t="shared" si="4"/>
        <v>0</v>
      </c>
      <c r="P103" s="350">
        <f>AVERAGE(O103:O105)</f>
        <v>0</v>
      </c>
      <c r="Q103" s="350" t="s">
        <v>63</v>
      </c>
      <c r="R103" s="116" t="s">
        <v>1305</v>
      </c>
      <c r="S103" s="116" t="s">
        <v>1303</v>
      </c>
      <c r="T103" s="85" t="s">
        <v>317</v>
      </c>
      <c r="U103" s="108" t="s">
        <v>1275</v>
      </c>
    </row>
    <row r="104" spans="1:21" s="87" customFormat="1" ht="157.5" x14ac:dyDescent="0.25">
      <c r="A104" s="114">
        <v>2018</v>
      </c>
      <c r="B104" s="115" t="s">
        <v>1503</v>
      </c>
      <c r="C104" s="121">
        <v>21</v>
      </c>
      <c r="D104" s="122" t="s">
        <v>735</v>
      </c>
      <c r="E104" s="122" t="s">
        <v>740</v>
      </c>
      <c r="F104" s="117" t="s">
        <v>48</v>
      </c>
      <c r="G104" s="122" t="s">
        <v>741</v>
      </c>
      <c r="H104" s="122" t="s">
        <v>742</v>
      </c>
      <c r="I104" s="115" t="s">
        <v>72</v>
      </c>
      <c r="J104" s="120" t="s">
        <v>743</v>
      </c>
      <c r="K104" s="121">
        <v>300</v>
      </c>
      <c r="L104" s="118">
        <v>43678</v>
      </c>
      <c r="M104" s="118">
        <v>44012</v>
      </c>
      <c r="N104" s="114">
        <v>0</v>
      </c>
      <c r="O104" s="133">
        <f t="shared" si="4"/>
        <v>0</v>
      </c>
      <c r="P104" s="351"/>
      <c r="Q104" s="353"/>
      <c r="R104" s="116" t="s">
        <v>1305</v>
      </c>
      <c r="S104" s="116" t="s">
        <v>1303</v>
      </c>
      <c r="T104" s="85" t="s">
        <v>317</v>
      </c>
      <c r="U104" s="108" t="s">
        <v>1275</v>
      </c>
    </row>
    <row r="105" spans="1:21" s="87" customFormat="1" ht="157.5" x14ac:dyDescent="0.25">
      <c r="A105" s="114">
        <v>2018</v>
      </c>
      <c r="B105" s="115" t="s">
        <v>1503</v>
      </c>
      <c r="C105" s="121">
        <v>21</v>
      </c>
      <c r="D105" s="122" t="s">
        <v>735</v>
      </c>
      <c r="E105" s="122" t="s">
        <v>744</v>
      </c>
      <c r="F105" s="117" t="s">
        <v>52</v>
      </c>
      <c r="G105" s="122" t="s">
        <v>745</v>
      </c>
      <c r="H105" s="122" t="s">
        <v>746</v>
      </c>
      <c r="I105" s="115" t="s">
        <v>72</v>
      </c>
      <c r="J105" s="120" t="s">
        <v>747</v>
      </c>
      <c r="K105" s="121">
        <v>4</v>
      </c>
      <c r="L105" s="118">
        <v>43678</v>
      </c>
      <c r="M105" s="118">
        <v>44012</v>
      </c>
      <c r="N105" s="114">
        <v>0</v>
      </c>
      <c r="O105" s="133">
        <f t="shared" si="4"/>
        <v>0</v>
      </c>
      <c r="P105" s="352"/>
      <c r="Q105" s="354"/>
      <c r="R105" s="116" t="s">
        <v>1305</v>
      </c>
      <c r="S105" s="116" t="s">
        <v>1303</v>
      </c>
      <c r="T105" s="85" t="s">
        <v>317</v>
      </c>
      <c r="U105" s="108" t="s">
        <v>1275</v>
      </c>
    </row>
    <row r="106" spans="1:21" s="87" customFormat="1" ht="90" x14ac:dyDescent="0.25">
      <c r="A106" s="114">
        <v>2018</v>
      </c>
      <c r="B106" s="115" t="s">
        <v>1503</v>
      </c>
      <c r="C106" s="121">
        <v>22</v>
      </c>
      <c r="D106" s="122" t="s">
        <v>748</v>
      </c>
      <c r="E106" s="122" t="s">
        <v>1081</v>
      </c>
      <c r="F106" s="117" t="s">
        <v>422</v>
      </c>
      <c r="G106" s="122" t="s">
        <v>749</v>
      </c>
      <c r="H106" s="122" t="s">
        <v>750</v>
      </c>
      <c r="I106" s="115" t="s">
        <v>72</v>
      </c>
      <c r="J106" s="120" t="s">
        <v>720</v>
      </c>
      <c r="K106" s="121">
        <v>1</v>
      </c>
      <c r="L106" s="118">
        <v>43678</v>
      </c>
      <c r="M106" s="118">
        <v>43830</v>
      </c>
      <c r="N106" s="114">
        <v>0</v>
      </c>
      <c r="O106" s="133">
        <f t="shared" si="4"/>
        <v>0</v>
      </c>
      <c r="P106" s="135">
        <f>+O106</f>
        <v>0</v>
      </c>
      <c r="Q106" s="135" t="s">
        <v>63</v>
      </c>
      <c r="R106" s="116" t="s">
        <v>1310</v>
      </c>
      <c r="S106" s="116" t="s">
        <v>1279</v>
      </c>
      <c r="T106" s="85" t="s">
        <v>317</v>
      </c>
      <c r="U106" s="108" t="s">
        <v>1275</v>
      </c>
    </row>
    <row r="107" spans="1:21" s="87" customFormat="1" ht="90" x14ac:dyDescent="0.25">
      <c r="A107" s="114">
        <v>2018</v>
      </c>
      <c r="B107" s="115" t="s">
        <v>1503</v>
      </c>
      <c r="C107" s="121">
        <v>23</v>
      </c>
      <c r="D107" s="122" t="s">
        <v>751</v>
      </c>
      <c r="E107" s="122" t="s">
        <v>752</v>
      </c>
      <c r="F107" s="117" t="s">
        <v>422</v>
      </c>
      <c r="G107" s="122" t="s">
        <v>753</v>
      </c>
      <c r="H107" s="122" t="s">
        <v>754</v>
      </c>
      <c r="I107" s="115" t="s">
        <v>72</v>
      </c>
      <c r="J107" s="142" t="s">
        <v>695</v>
      </c>
      <c r="K107" s="121">
        <v>1</v>
      </c>
      <c r="L107" s="118">
        <v>43678</v>
      </c>
      <c r="M107" s="118">
        <v>43830</v>
      </c>
      <c r="N107" s="114">
        <v>0</v>
      </c>
      <c r="O107" s="133">
        <f t="shared" si="4"/>
        <v>0</v>
      </c>
      <c r="P107" s="135">
        <f>+O107</f>
        <v>0</v>
      </c>
      <c r="Q107" s="135" t="s">
        <v>63</v>
      </c>
      <c r="R107" s="116" t="s">
        <v>1380</v>
      </c>
      <c r="S107" s="116" t="s">
        <v>1279</v>
      </c>
      <c r="T107" s="85" t="s">
        <v>317</v>
      </c>
      <c r="U107" s="108" t="s">
        <v>1275</v>
      </c>
    </row>
    <row r="108" spans="1:21" s="87" customFormat="1" ht="101.25" x14ac:dyDescent="0.25">
      <c r="A108" s="114">
        <v>2018</v>
      </c>
      <c r="B108" s="115" t="s">
        <v>1503</v>
      </c>
      <c r="C108" s="121">
        <v>24</v>
      </c>
      <c r="D108" s="122" t="s">
        <v>755</v>
      </c>
      <c r="E108" s="122" t="s">
        <v>756</v>
      </c>
      <c r="F108" s="117" t="s">
        <v>422</v>
      </c>
      <c r="G108" s="122" t="s">
        <v>757</v>
      </c>
      <c r="H108" s="122" t="s">
        <v>758</v>
      </c>
      <c r="I108" s="115" t="s">
        <v>72</v>
      </c>
      <c r="J108" s="142" t="s">
        <v>206</v>
      </c>
      <c r="K108" s="121">
        <v>4</v>
      </c>
      <c r="L108" s="118">
        <v>43678</v>
      </c>
      <c r="M108" s="118">
        <v>43830</v>
      </c>
      <c r="N108" s="114">
        <v>0</v>
      </c>
      <c r="O108" s="133">
        <f t="shared" si="4"/>
        <v>0</v>
      </c>
      <c r="P108" s="135">
        <f>+O108</f>
        <v>0</v>
      </c>
      <c r="Q108" s="135" t="s">
        <v>63</v>
      </c>
      <c r="R108" s="116" t="s">
        <v>1381</v>
      </c>
      <c r="S108" s="116" t="s">
        <v>1382</v>
      </c>
      <c r="T108" s="85" t="s">
        <v>317</v>
      </c>
      <c r="U108" s="108" t="s">
        <v>1275</v>
      </c>
    </row>
    <row r="109" spans="1:21" s="87" customFormat="1" ht="78.75" x14ac:dyDescent="0.25">
      <c r="A109" s="114">
        <v>2018</v>
      </c>
      <c r="B109" s="115" t="s">
        <v>1503</v>
      </c>
      <c r="C109" s="121">
        <v>25</v>
      </c>
      <c r="D109" s="122" t="s">
        <v>759</v>
      </c>
      <c r="E109" s="122" t="s">
        <v>760</v>
      </c>
      <c r="F109" s="117" t="s">
        <v>59</v>
      </c>
      <c r="G109" s="122" t="s">
        <v>761</v>
      </c>
      <c r="H109" s="122" t="s">
        <v>762</v>
      </c>
      <c r="I109" s="115" t="s">
        <v>614</v>
      </c>
      <c r="J109" s="120" t="s">
        <v>763</v>
      </c>
      <c r="K109" s="121">
        <v>1</v>
      </c>
      <c r="L109" s="118">
        <v>43678</v>
      </c>
      <c r="M109" s="118">
        <v>44012</v>
      </c>
      <c r="N109" s="114">
        <v>0</v>
      </c>
      <c r="O109" s="152">
        <f t="shared" si="4"/>
        <v>0</v>
      </c>
      <c r="P109" s="350">
        <f>AVERAGE(O109:O110)</f>
        <v>0.5</v>
      </c>
      <c r="Q109" s="350" t="s">
        <v>63</v>
      </c>
      <c r="R109" s="116" t="s">
        <v>1454</v>
      </c>
      <c r="S109" s="116" t="s">
        <v>1453</v>
      </c>
      <c r="T109" s="85" t="s">
        <v>317</v>
      </c>
      <c r="U109" s="87" t="s">
        <v>1275</v>
      </c>
    </row>
    <row r="110" spans="1:21" s="87" customFormat="1" ht="112.5" x14ac:dyDescent="0.25">
      <c r="A110" s="114">
        <v>2018</v>
      </c>
      <c r="B110" s="115" t="s">
        <v>1503</v>
      </c>
      <c r="C110" s="121">
        <v>25</v>
      </c>
      <c r="D110" s="122" t="s">
        <v>759</v>
      </c>
      <c r="E110" s="122" t="s">
        <v>760</v>
      </c>
      <c r="F110" s="117" t="s">
        <v>68</v>
      </c>
      <c r="G110" s="122" t="s">
        <v>764</v>
      </c>
      <c r="H110" s="122" t="s">
        <v>765</v>
      </c>
      <c r="I110" s="115" t="s">
        <v>614</v>
      </c>
      <c r="J110" s="120" t="s">
        <v>766</v>
      </c>
      <c r="K110" s="121">
        <v>1</v>
      </c>
      <c r="L110" s="118">
        <v>43678</v>
      </c>
      <c r="M110" s="118">
        <v>44012</v>
      </c>
      <c r="N110" s="114">
        <v>1</v>
      </c>
      <c r="O110" s="152">
        <f t="shared" si="4"/>
        <v>1</v>
      </c>
      <c r="P110" s="354"/>
      <c r="Q110" s="354"/>
      <c r="R110" s="116" t="s">
        <v>1452</v>
      </c>
      <c r="S110" s="116" t="s">
        <v>1455</v>
      </c>
      <c r="T110" s="85" t="s">
        <v>66</v>
      </c>
      <c r="U110" s="87" t="s">
        <v>1275</v>
      </c>
    </row>
    <row r="111" spans="1:21" s="87" customFormat="1" ht="78.75" x14ac:dyDescent="0.25">
      <c r="A111" s="114">
        <v>2018</v>
      </c>
      <c r="B111" s="115" t="s">
        <v>1503</v>
      </c>
      <c r="C111" s="121">
        <v>26</v>
      </c>
      <c r="D111" s="122" t="s">
        <v>767</v>
      </c>
      <c r="E111" s="122" t="s">
        <v>768</v>
      </c>
      <c r="F111" s="117" t="s">
        <v>59</v>
      </c>
      <c r="G111" s="122" t="s">
        <v>769</v>
      </c>
      <c r="H111" s="122" t="s">
        <v>770</v>
      </c>
      <c r="I111" s="115" t="s">
        <v>614</v>
      </c>
      <c r="J111" s="120" t="s">
        <v>763</v>
      </c>
      <c r="K111" s="121">
        <v>1</v>
      </c>
      <c r="L111" s="118">
        <v>43678</v>
      </c>
      <c r="M111" s="118">
        <v>44012</v>
      </c>
      <c r="N111" s="114">
        <v>0</v>
      </c>
      <c r="O111" s="152">
        <f t="shared" si="4"/>
        <v>0</v>
      </c>
      <c r="P111" s="350">
        <f>AVERAGE(O111:O112)</f>
        <v>0.5</v>
      </c>
      <c r="Q111" s="350" t="s">
        <v>63</v>
      </c>
      <c r="R111" s="116" t="s">
        <v>1454</v>
      </c>
      <c r="S111" s="116" t="s">
        <v>1453</v>
      </c>
      <c r="T111" s="116" t="s">
        <v>1458</v>
      </c>
      <c r="U111" s="87" t="s">
        <v>1275</v>
      </c>
    </row>
    <row r="112" spans="1:21" s="87" customFormat="1" ht="123.75" x14ac:dyDescent="0.25">
      <c r="A112" s="114">
        <v>2018</v>
      </c>
      <c r="B112" s="115" t="s">
        <v>1503</v>
      </c>
      <c r="C112" s="121">
        <v>26</v>
      </c>
      <c r="D112" s="122" t="s">
        <v>767</v>
      </c>
      <c r="E112" s="122" t="s">
        <v>768</v>
      </c>
      <c r="F112" s="117" t="s">
        <v>68</v>
      </c>
      <c r="G112" s="122" t="s">
        <v>771</v>
      </c>
      <c r="H112" s="122" t="s">
        <v>772</v>
      </c>
      <c r="I112" s="115" t="s">
        <v>614</v>
      </c>
      <c r="J112" s="120" t="s">
        <v>773</v>
      </c>
      <c r="K112" s="121">
        <v>1</v>
      </c>
      <c r="L112" s="118">
        <v>43678</v>
      </c>
      <c r="M112" s="118">
        <v>44012</v>
      </c>
      <c r="N112" s="114">
        <v>1</v>
      </c>
      <c r="O112" s="152">
        <f t="shared" si="4"/>
        <v>1</v>
      </c>
      <c r="P112" s="354"/>
      <c r="Q112" s="354"/>
      <c r="R112" s="116" t="s">
        <v>1456</v>
      </c>
      <c r="S112" s="116" t="s">
        <v>1457</v>
      </c>
      <c r="T112" s="116" t="s">
        <v>1458</v>
      </c>
      <c r="U112" s="87" t="s">
        <v>1272</v>
      </c>
    </row>
    <row r="113" spans="1:21" s="87" customFormat="1" ht="90" x14ac:dyDescent="0.25">
      <c r="A113" s="114">
        <v>2018</v>
      </c>
      <c r="B113" s="115" t="s">
        <v>1503</v>
      </c>
      <c r="C113" s="121">
        <v>27</v>
      </c>
      <c r="D113" s="122" t="s">
        <v>774</v>
      </c>
      <c r="E113" s="122" t="s">
        <v>775</v>
      </c>
      <c r="F113" s="117" t="s">
        <v>422</v>
      </c>
      <c r="G113" s="122" t="s">
        <v>776</v>
      </c>
      <c r="H113" s="122" t="s">
        <v>762</v>
      </c>
      <c r="I113" s="115" t="s">
        <v>614</v>
      </c>
      <c r="J113" s="120" t="s">
        <v>763</v>
      </c>
      <c r="K113" s="121">
        <v>1</v>
      </c>
      <c r="L113" s="118">
        <v>43678</v>
      </c>
      <c r="M113" s="118">
        <v>44012</v>
      </c>
      <c r="N113" s="114">
        <v>0</v>
      </c>
      <c r="O113" s="152">
        <f t="shared" si="4"/>
        <v>0</v>
      </c>
      <c r="P113" s="153">
        <f>+O113</f>
        <v>0</v>
      </c>
      <c r="Q113" s="153" t="s">
        <v>63</v>
      </c>
      <c r="R113" s="116" t="s">
        <v>1454</v>
      </c>
      <c r="S113" s="116" t="s">
        <v>1453</v>
      </c>
      <c r="T113" s="85" t="s">
        <v>317</v>
      </c>
      <c r="U113" s="87" t="s">
        <v>1275</v>
      </c>
    </row>
    <row r="114" spans="1:21" s="87" customFormat="1" ht="101.25" x14ac:dyDescent="0.25">
      <c r="A114" s="114">
        <v>2018</v>
      </c>
      <c r="B114" s="115" t="s">
        <v>1503</v>
      </c>
      <c r="C114" s="121">
        <v>28</v>
      </c>
      <c r="D114" s="122" t="s">
        <v>777</v>
      </c>
      <c r="E114" s="122" t="s">
        <v>778</v>
      </c>
      <c r="F114" s="117" t="s">
        <v>779</v>
      </c>
      <c r="G114" s="122" t="s">
        <v>780</v>
      </c>
      <c r="H114" s="122" t="s">
        <v>781</v>
      </c>
      <c r="I114" s="115" t="s">
        <v>614</v>
      </c>
      <c r="J114" s="120" t="s">
        <v>782</v>
      </c>
      <c r="K114" s="121">
        <v>1</v>
      </c>
      <c r="L114" s="118">
        <v>43678</v>
      </c>
      <c r="M114" s="118">
        <v>44012</v>
      </c>
      <c r="N114" s="114">
        <v>0</v>
      </c>
      <c r="O114" s="152">
        <f t="shared" si="4"/>
        <v>0</v>
      </c>
      <c r="P114" s="350">
        <f>AVERAGE(O114:O119)</f>
        <v>0.5</v>
      </c>
      <c r="Q114" s="360" t="s">
        <v>63</v>
      </c>
      <c r="R114" s="116" t="s">
        <v>1305</v>
      </c>
      <c r="S114" s="116" t="s">
        <v>1279</v>
      </c>
      <c r="T114" s="116" t="s">
        <v>1467</v>
      </c>
      <c r="U114" s="87" t="s">
        <v>1275</v>
      </c>
    </row>
    <row r="115" spans="1:21" s="87" customFormat="1" ht="101.25" x14ac:dyDescent="0.25">
      <c r="A115" s="114">
        <v>2018</v>
      </c>
      <c r="B115" s="115" t="s">
        <v>1503</v>
      </c>
      <c r="C115" s="121">
        <v>28</v>
      </c>
      <c r="D115" s="122" t="s">
        <v>783</v>
      </c>
      <c r="E115" s="122" t="s">
        <v>778</v>
      </c>
      <c r="F115" s="117" t="s">
        <v>784</v>
      </c>
      <c r="G115" s="122" t="s">
        <v>785</v>
      </c>
      <c r="H115" s="122" t="s">
        <v>786</v>
      </c>
      <c r="I115" s="115" t="s">
        <v>614</v>
      </c>
      <c r="J115" s="120" t="s">
        <v>787</v>
      </c>
      <c r="K115" s="121">
        <v>1</v>
      </c>
      <c r="L115" s="118">
        <v>43678</v>
      </c>
      <c r="M115" s="118">
        <v>44012</v>
      </c>
      <c r="N115" s="114">
        <v>1</v>
      </c>
      <c r="O115" s="152">
        <f t="shared" si="4"/>
        <v>1</v>
      </c>
      <c r="P115" s="351"/>
      <c r="Q115" s="351"/>
      <c r="R115" s="116" t="s">
        <v>1459</v>
      </c>
      <c r="S115" s="116" t="s">
        <v>1460</v>
      </c>
      <c r="T115" s="116" t="s">
        <v>1467</v>
      </c>
      <c r="U115" s="87" t="s">
        <v>1272</v>
      </c>
    </row>
    <row r="116" spans="1:21" s="87" customFormat="1" ht="101.25" x14ac:dyDescent="0.25">
      <c r="A116" s="114">
        <v>2018</v>
      </c>
      <c r="B116" s="115" t="s">
        <v>1503</v>
      </c>
      <c r="C116" s="121">
        <v>28</v>
      </c>
      <c r="D116" s="122" t="s">
        <v>783</v>
      </c>
      <c r="E116" s="122" t="s">
        <v>778</v>
      </c>
      <c r="F116" s="117" t="s">
        <v>788</v>
      </c>
      <c r="G116" s="122" t="s">
        <v>789</v>
      </c>
      <c r="H116" s="122" t="s">
        <v>790</v>
      </c>
      <c r="I116" s="115" t="s">
        <v>614</v>
      </c>
      <c r="J116" s="120" t="s">
        <v>763</v>
      </c>
      <c r="K116" s="121">
        <v>1</v>
      </c>
      <c r="L116" s="118">
        <v>43678</v>
      </c>
      <c r="M116" s="118">
        <v>44012</v>
      </c>
      <c r="N116" s="114">
        <v>0</v>
      </c>
      <c r="O116" s="152">
        <f t="shared" si="4"/>
        <v>0</v>
      </c>
      <c r="P116" s="351"/>
      <c r="Q116" s="351"/>
      <c r="R116" s="116" t="s">
        <v>1454</v>
      </c>
      <c r="S116" s="116" t="s">
        <v>1453</v>
      </c>
      <c r="T116" s="116" t="s">
        <v>1467</v>
      </c>
      <c r="U116" s="87" t="s">
        <v>1275</v>
      </c>
    </row>
    <row r="117" spans="1:21" s="87" customFormat="1" ht="337.5" x14ac:dyDescent="0.25">
      <c r="A117" s="114">
        <v>2018</v>
      </c>
      <c r="B117" s="115" t="s">
        <v>1503</v>
      </c>
      <c r="C117" s="121">
        <v>28</v>
      </c>
      <c r="D117" s="122" t="s">
        <v>783</v>
      </c>
      <c r="E117" s="122" t="s">
        <v>778</v>
      </c>
      <c r="F117" s="117" t="s">
        <v>791</v>
      </c>
      <c r="G117" s="122" t="s">
        <v>792</v>
      </c>
      <c r="H117" s="122" t="s">
        <v>793</v>
      </c>
      <c r="I117" s="115" t="s">
        <v>614</v>
      </c>
      <c r="J117" s="120" t="s">
        <v>794</v>
      </c>
      <c r="K117" s="121">
        <v>1</v>
      </c>
      <c r="L117" s="118">
        <v>43678</v>
      </c>
      <c r="M117" s="118">
        <v>44012</v>
      </c>
      <c r="N117" s="114">
        <v>1</v>
      </c>
      <c r="O117" s="152">
        <f t="shared" si="4"/>
        <v>1</v>
      </c>
      <c r="P117" s="351"/>
      <c r="Q117" s="351"/>
      <c r="R117" s="116" t="s">
        <v>1462</v>
      </c>
      <c r="S117" s="116" t="s">
        <v>1461</v>
      </c>
      <c r="T117" s="116" t="s">
        <v>1467</v>
      </c>
      <c r="U117" s="87" t="s">
        <v>1272</v>
      </c>
    </row>
    <row r="118" spans="1:21" s="87" customFormat="1" ht="101.25" x14ac:dyDescent="0.25">
      <c r="A118" s="114">
        <v>2018</v>
      </c>
      <c r="B118" s="115" t="s">
        <v>1503</v>
      </c>
      <c r="C118" s="121">
        <v>28</v>
      </c>
      <c r="D118" s="122" t="s">
        <v>783</v>
      </c>
      <c r="E118" s="122" t="s">
        <v>778</v>
      </c>
      <c r="F118" s="117" t="s">
        <v>795</v>
      </c>
      <c r="G118" s="122" t="s">
        <v>796</v>
      </c>
      <c r="H118" s="122" t="s">
        <v>797</v>
      </c>
      <c r="I118" s="115" t="s">
        <v>614</v>
      </c>
      <c r="J118" s="120" t="s">
        <v>798</v>
      </c>
      <c r="K118" s="121">
        <v>1</v>
      </c>
      <c r="L118" s="118">
        <v>43678</v>
      </c>
      <c r="M118" s="118">
        <v>44012</v>
      </c>
      <c r="N118" s="114">
        <v>1</v>
      </c>
      <c r="O118" s="152">
        <f t="shared" si="4"/>
        <v>1</v>
      </c>
      <c r="P118" s="351"/>
      <c r="Q118" s="351"/>
      <c r="R118" s="116" t="s">
        <v>1463</v>
      </c>
      <c r="S118" s="116" t="s">
        <v>1464</v>
      </c>
      <c r="T118" s="116" t="s">
        <v>1467</v>
      </c>
      <c r="U118" s="87" t="s">
        <v>1272</v>
      </c>
    </row>
    <row r="119" spans="1:21" s="87" customFormat="1" ht="315" x14ac:dyDescent="0.25">
      <c r="A119" s="114">
        <v>2018</v>
      </c>
      <c r="B119" s="115" t="s">
        <v>1503</v>
      </c>
      <c r="C119" s="121">
        <v>28</v>
      </c>
      <c r="D119" s="122" t="s">
        <v>777</v>
      </c>
      <c r="E119" s="122" t="s">
        <v>778</v>
      </c>
      <c r="F119" s="117" t="s">
        <v>799</v>
      </c>
      <c r="G119" s="122" t="s">
        <v>800</v>
      </c>
      <c r="H119" s="122" t="s">
        <v>801</v>
      </c>
      <c r="I119" s="115" t="s">
        <v>614</v>
      </c>
      <c r="J119" s="120" t="s">
        <v>802</v>
      </c>
      <c r="K119" s="121">
        <v>2</v>
      </c>
      <c r="L119" s="118">
        <v>43678</v>
      </c>
      <c r="M119" s="118">
        <v>44012</v>
      </c>
      <c r="N119" s="114">
        <v>0</v>
      </c>
      <c r="O119" s="152">
        <f t="shared" si="4"/>
        <v>0</v>
      </c>
      <c r="P119" s="352"/>
      <c r="Q119" s="352"/>
      <c r="R119" s="116" t="s">
        <v>1465</v>
      </c>
      <c r="S119" s="116" t="s">
        <v>1466</v>
      </c>
      <c r="T119" s="116" t="s">
        <v>1467</v>
      </c>
      <c r="U119" s="87" t="s">
        <v>1275</v>
      </c>
    </row>
    <row r="120" spans="1:21" s="87" customFormat="1" ht="157.5" x14ac:dyDescent="0.25">
      <c r="A120" s="114">
        <v>2018</v>
      </c>
      <c r="B120" s="115" t="s">
        <v>1503</v>
      </c>
      <c r="C120" s="121">
        <v>29</v>
      </c>
      <c r="D120" s="122" t="s">
        <v>803</v>
      </c>
      <c r="E120" s="122" t="s">
        <v>804</v>
      </c>
      <c r="F120" s="117" t="s">
        <v>422</v>
      </c>
      <c r="G120" s="122" t="s">
        <v>805</v>
      </c>
      <c r="H120" s="122" t="s">
        <v>806</v>
      </c>
      <c r="I120" s="115" t="s">
        <v>72</v>
      </c>
      <c r="J120" s="120" t="s">
        <v>206</v>
      </c>
      <c r="K120" s="121">
        <v>1</v>
      </c>
      <c r="L120" s="118">
        <v>43657</v>
      </c>
      <c r="M120" s="118">
        <v>43830</v>
      </c>
      <c r="N120" s="114">
        <v>0</v>
      </c>
      <c r="O120" s="133">
        <f t="shared" si="4"/>
        <v>0</v>
      </c>
      <c r="P120" s="135">
        <f t="shared" ref="P120:P128" si="5">+O120</f>
        <v>0</v>
      </c>
      <c r="Q120" s="135" t="s">
        <v>63</v>
      </c>
      <c r="R120" s="116" t="s">
        <v>1311</v>
      </c>
      <c r="S120" s="116" t="s">
        <v>1314</v>
      </c>
      <c r="T120" s="85" t="s">
        <v>317</v>
      </c>
      <c r="U120" s="108" t="s">
        <v>1275</v>
      </c>
    </row>
    <row r="121" spans="1:21" s="87" customFormat="1" ht="123.75" x14ac:dyDescent="0.25">
      <c r="A121" s="114">
        <v>2018</v>
      </c>
      <c r="B121" s="115" t="s">
        <v>1503</v>
      </c>
      <c r="C121" s="121">
        <v>30</v>
      </c>
      <c r="D121" s="122" t="s">
        <v>807</v>
      </c>
      <c r="E121" s="122" t="s">
        <v>1085</v>
      </c>
      <c r="F121" s="117" t="s">
        <v>422</v>
      </c>
      <c r="G121" s="122" t="s">
        <v>808</v>
      </c>
      <c r="H121" s="122" t="s">
        <v>809</v>
      </c>
      <c r="I121" s="115" t="s">
        <v>72</v>
      </c>
      <c r="J121" s="120" t="s">
        <v>720</v>
      </c>
      <c r="K121" s="121">
        <v>1</v>
      </c>
      <c r="L121" s="118">
        <v>43657</v>
      </c>
      <c r="M121" s="118">
        <v>43830</v>
      </c>
      <c r="N121" s="114">
        <v>1</v>
      </c>
      <c r="O121" s="133">
        <f t="shared" si="4"/>
        <v>1</v>
      </c>
      <c r="P121" s="135">
        <f t="shared" si="5"/>
        <v>1</v>
      </c>
      <c r="Q121" s="135" t="s">
        <v>63</v>
      </c>
      <c r="R121" s="116" t="s">
        <v>1507</v>
      </c>
      <c r="S121" s="116" t="s">
        <v>1315</v>
      </c>
      <c r="T121" s="85" t="s">
        <v>1509</v>
      </c>
      <c r="U121" s="108" t="s">
        <v>1510</v>
      </c>
    </row>
    <row r="122" spans="1:21" s="87" customFormat="1" ht="101.25" x14ac:dyDescent="0.25">
      <c r="A122" s="114">
        <v>2018</v>
      </c>
      <c r="B122" s="115" t="s">
        <v>1503</v>
      </c>
      <c r="C122" s="121">
        <v>31</v>
      </c>
      <c r="D122" s="122" t="s">
        <v>810</v>
      </c>
      <c r="E122" s="122" t="s">
        <v>1088</v>
      </c>
      <c r="F122" s="117" t="s">
        <v>422</v>
      </c>
      <c r="G122" s="122" t="s">
        <v>811</v>
      </c>
      <c r="H122" s="122" t="s">
        <v>812</v>
      </c>
      <c r="I122" s="115" t="s">
        <v>72</v>
      </c>
      <c r="J122" s="120" t="s">
        <v>695</v>
      </c>
      <c r="K122" s="121">
        <v>1</v>
      </c>
      <c r="L122" s="118">
        <v>43657</v>
      </c>
      <c r="M122" s="118">
        <v>43830</v>
      </c>
      <c r="N122" s="114">
        <v>0</v>
      </c>
      <c r="O122" s="133">
        <f t="shared" si="4"/>
        <v>0</v>
      </c>
      <c r="P122" s="135">
        <f t="shared" si="5"/>
        <v>0</v>
      </c>
      <c r="Q122" s="135" t="s">
        <v>63</v>
      </c>
      <c r="R122" s="116" t="s">
        <v>1383</v>
      </c>
      <c r="S122" s="116" t="s">
        <v>1279</v>
      </c>
      <c r="T122" s="85" t="s">
        <v>317</v>
      </c>
      <c r="U122" s="108" t="s">
        <v>1275</v>
      </c>
    </row>
    <row r="123" spans="1:21" s="87" customFormat="1" ht="90" x14ac:dyDescent="0.25">
      <c r="A123" s="114">
        <v>2018</v>
      </c>
      <c r="B123" s="115" t="s">
        <v>1503</v>
      </c>
      <c r="C123" s="121">
        <v>32</v>
      </c>
      <c r="D123" s="122" t="s">
        <v>813</v>
      </c>
      <c r="E123" s="122" t="s">
        <v>814</v>
      </c>
      <c r="F123" s="117" t="s">
        <v>422</v>
      </c>
      <c r="G123" s="122" t="s">
        <v>1090</v>
      </c>
      <c r="H123" s="122" t="s">
        <v>1091</v>
      </c>
      <c r="I123" s="115" t="s">
        <v>72</v>
      </c>
      <c r="J123" s="120" t="s">
        <v>815</v>
      </c>
      <c r="K123" s="121">
        <v>1</v>
      </c>
      <c r="L123" s="118">
        <v>43657</v>
      </c>
      <c r="M123" s="118">
        <v>43830</v>
      </c>
      <c r="N123" s="114">
        <v>0</v>
      </c>
      <c r="O123" s="133">
        <f t="shared" si="4"/>
        <v>0</v>
      </c>
      <c r="P123" s="135">
        <f t="shared" si="5"/>
        <v>0</v>
      </c>
      <c r="Q123" s="135" t="s">
        <v>63</v>
      </c>
      <c r="R123" s="116" t="s">
        <v>1384</v>
      </c>
      <c r="S123" s="116" t="s">
        <v>1279</v>
      </c>
      <c r="T123" s="85" t="s">
        <v>317</v>
      </c>
      <c r="U123" s="108" t="s">
        <v>1275</v>
      </c>
    </row>
    <row r="124" spans="1:21" s="87" customFormat="1" ht="236.25" x14ac:dyDescent="0.25">
      <c r="A124" s="114">
        <v>2018</v>
      </c>
      <c r="B124" s="115" t="s">
        <v>1503</v>
      </c>
      <c r="C124" s="121">
        <v>33</v>
      </c>
      <c r="D124" s="122" t="s">
        <v>816</v>
      </c>
      <c r="E124" s="122" t="s">
        <v>817</v>
      </c>
      <c r="F124" s="117" t="s">
        <v>422</v>
      </c>
      <c r="G124" s="122" t="s">
        <v>818</v>
      </c>
      <c r="H124" s="122" t="s">
        <v>819</v>
      </c>
      <c r="I124" s="115" t="s">
        <v>72</v>
      </c>
      <c r="J124" s="120" t="s">
        <v>820</v>
      </c>
      <c r="K124" s="121">
        <v>1</v>
      </c>
      <c r="L124" s="118">
        <v>43657</v>
      </c>
      <c r="M124" s="118">
        <v>43830</v>
      </c>
      <c r="N124" s="114">
        <v>1</v>
      </c>
      <c r="O124" s="133">
        <f t="shared" si="4"/>
        <v>1</v>
      </c>
      <c r="P124" s="135">
        <f t="shared" si="5"/>
        <v>1</v>
      </c>
      <c r="Q124" s="135" t="s">
        <v>63</v>
      </c>
      <c r="R124" s="122" t="s">
        <v>1316</v>
      </c>
      <c r="S124" s="116" t="s">
        <v>1385</v>
      </c>
      <c r="T124" s="85" t="s">
        <v>548</v>
      </c>
      <c r="U124" s="108" t="s">
        <v>1274</v>
      </c>
    </row>
    <row r="125" spans="1:21" s="87" customFormat="1" ht="146.25" x14ac:dyDescent="0.25">
      <c r="A125" s="114">
        <v>2018</v>
      </c>
      <c r="B125" s="115" t="s">
        <v>1503</v>
      </c>
      <c r="C125" s="121">
        <v>34</v>
      </c>
      <c r="D125" s="122" t="s">
        <v>823</v>
      </c>
      <c r="E125" s="122" t="s">
        <v>824</v>
      </c>
      <c r="F125" s="117" t="s">
        <v>422</v>
      </c>
      <c r="G125" s="122" t="s">
        <v>1092</v>
      </c>
      <c r="H125" s="122" t="s">
        <v>825</v>
      </c>
      <c r="I125" s="115" t="s">
        <v>72</v>
      </c>
      <c r="J125" s="120" t="s">
        <v>720</v>
      </c>
      <c r="K125" s="121">
        <v>1</v>
      </c>
      <c r="L125" s="118">
        <v>43657</v>
      </c>
      <c r="M125" s="118">
        <v>43830</v>
      </c>
      <c r="N125" s="114">
        <v>0</v>
      </c>
      <c r="O125" s="133">
        <f t="shared" si="4"/>
        <v>0</v>
      </c>
      <c r="P125" s="135">
        <f t="shared" si="5"/>
        <v>0</v>
      </c>
      <c r="Q125" s="135" t="s">
        <v>63</v>
      </c>
      <c r="R125" s="122" t="s">
        <v>1317</v>
      </c>
      <c r="S125" s="116" t="s">
        <v>1318</v>
      </c>
      <c r="T125" s="85" t="s">
        <v>317</v>
      </c>
      <c r="U125" s="108" t="s">
        <v>1275</v>
      </c>
    </row>
    <row r="126" spans="1:21" s="87" customFormat="1" ht="157.5" x14ac:dyDescent="0.25">
      <c r="A126" s="114">
        <v>2018</v>
      </c>
      <c r="B126" s="115" t="s">
        <v>1503</v>
      </c>
      <c r="C126" s="121">
        <v>35</v>
      </c>
      <c r="D126" s="122" t="s">
        <v>827</v>
      </c>
      <c r="E126" s="122" t="s">
        <v>828</v>
      </c>
      <c r="F126" s="117" t="s">
        <v>422</v>
      </c>
      <c r="G126" s="122" t="s">
        <v>829</v>
      </c>
      <c r="H126" s="122" t="s">
        <v>830</v>
      </c>
      <c r="I126" s="115" t="s">
        <v>72</v>
      </c>
      <c r="J126" s="120" t="s">
        <v>720</v>
      </c>
      <c r="K126" s="121">
        <v>1</v>
      </c>
      <c r="L126" s="118">
        <v>43657</v>
      </c>
      <c r="M126" s="118">
        <v>43830</v>
      </c>
      <c r="N126" s="114">
        <v>0</v>
      </c>
      <c r="O126" s="133">
        <f t="shared" si="4"/>
        <v>0</v>
      </c>
      <c r="P126" s="135">
        <f t="shared" si="5"/>
        <v>0</v>
      </c>
      <c r="Q126" s="135" t="s">
        <v>63</v>
      </c>
      <c r="R126" s="122" t="s">
        <v>1319</v>
      </c>
      <c r="S126" s="116" t="s">
        <v>1320</v>
      </c>
      <c r="T126" s="85" t="s">
        <v>317</v>
      </c>
      <c r="U126" s="108" t="s">
        <v>1275</v>
      </c>
    </row>
    <row r="127" spans="1:21" s="87" customFormat="1" ht="393.75" x14ac:dyDescent="0.25">
      <c r="A127" s="114">
        <v>2018</v>
      </c>
      <c r="B127" s="115" t="s">
        <v>1503</v>
      </c>
      <c r="C127" s="121">
        <v>36</v>
      </c>
      <c r="D127" s="122" t="s">
        <v>831</v>
      </c>
      <c r="E127" s="122" t="s">
        <v>832</v>
      </c>
      <c r="F127" s="117" t="s">
        <v>422</v>
      </c>
      <c r="G127" s="122" t="s">
        <v>833</v>
      </c>
      <c r="H127" s="122" t="s">
        <v>1096</v>
      </c>
      <c r="I127" s="115" t="s">
        <v>72</v>
      </c>
      <c r="J127" s="120" t="s">
        <v>697</v>
      </c>
      <c r="K127" s="121">
        <v>1</v>
      </c>
      <c r="L127" s="118">
        <v>43678</v>
      </c>
      <c r="M127" s="118">
        <v>43830</v>
      </c>
      <c r="N127" s="114">
        <v>1</v>
      </c>
      <c r="O127" s="133">
        <f t="shared" si="4"/>
        <v>1</v>
      </c>
      <c r="P127" s="135">
        <f t="shared" si="5"/>
        <v>1</v>
      </c>
      <c r="Q127" s="135" t="s">
        <v>27</v>
      </c>
      <c r="R127" s="116" t="s">
        <v>1386</v>
      </c>
      <c r="S127" s="116" t="s">
        <v>1387</v>
      </c>
      <c r="T127" s="116" t="s">
        <v>30</v>
      </c>
      <c r="U127" s="108" t="s">
        <v>1258</v>
      </c>
    </row>
    <row r="128" spans="1:21" s="87" customFormat="1" ht="315" x14ac:dyDescent="0.25">
      <c r="A128" s="114">
        <v>2018</v>
      </c>
      <c r="B128" s="115" t="s">
        <v>1503</v>
      </c>
      <c r="C128" s="121">
        <v>37</v>
      </c>
      <c r="D128" s="122" t="s">
        <v>834</v>
      </c>
      <c r="E128" s="122" t="s">
        <v>835</v>
      </c>
      <c r="F128" s="117" t="s">
        <v>422</v>
      </c>
      <c r="G128" s="122" t="s">
        <v>836</v>
      </c>
      <c r="H128" s="122" t="s">
        <v>837</v>
      </c>
      <c r="I128" s="115" t="s">
        <v>72</v>
      </c>
      <c r="J128" s="120" t="s">
        <v>720</v>
      </c>
      <c r="K128" s="121">
        <v>1</v>
      </c>
      <c r="L128" s="118">
        <v>43678</v>
      </c>
      <c r="M128" s="118">
        <v>43830</v>
      </c>
      <c r="N128" s="114">
        <v>1</v>
      </c>
      <c r="O128" s="133">
        <f t="shared" si="4"/>
        <v>1</v>
      </c>
      <c r="P128" s="135">
        <f t="shared" si="5"/>
        <v>1</v>
      </c>
      <c r="Q128" s="135" t="s">
        <v>27</v>
      </c>
      <c r="R128" s="143" t="s">
        <v>1388</v>
      </c>
      <c r="S128" s="116" t="s">
        <v>1389</v>
      </c>
      <c r="T128" s="116" t="s">
        <v>30</v>
      </c>
      <c r="U128" s="108" t="s">
        <v>1258</v>
      </c>
    </row>
    <row r="129" spans="1:21" s="87" customFormat="1" ht="409.5" customHeight="1" x14ac:dyDescent="0.25">
      <c r="A129" s="114">
        <v>2018</v>
      </c>
      <c r="B129" s="115" t="s">
        <v>1503</v>
      </c>
      <c r="C129" s="121">
        <v>38</v>
      </c>
      <c r="D129" s="122" t="s">
        <v>839</v>
      </c>
      <c r="E129" s="122" t="s">
        <v>840</v>
      </c>
      <c r="F129" s="117" t="s">
        <v>59</v>
      </c>
      <c r="G129" s="122" t="s">
        <v>833</v>
      </c>
      <c r="H129" s="115" t="s">
        <v>841</v>
      </c>
      <c r="I129" s="115" t="s">
        <v>72</v>
      </c>
      <c r="J129" s="120" t="s">
        <v>697</v>
      </c>
      <c r="K129" s="114">
        <v>1</v>
      </c>
      <c r="L129" s="118">
        <v>43678</v>
      </c>
      <c r="M129" s="118">
        <v>43830</v>
      </c>
      <c r="N129" s="114">
        <v>1</v>
      </c>
      <c r="O129" s="162">
        <f t="shared" si="4"/>
        <v>1</v>
      </c>
      <c r="P129" s="350">
        <f>AVERAGE(O129:O130)</f>
        <v>1</v>
      </c>
      <c r="Q129" s="350" t="s">
        <v>27</v>
      </c>
      <c r="R129" s="116" t="s">
        <v>1328</v>
      </c>
      <c r="S129" s="345" t="s">
        <v>1390</v>
      </c>
      <c r="T129" s="116" t="s">
        <v>30</v>
      </c>
      <c r="U129" s="108" t="s">
        <v>1258</v>
      </c>
    </row>
    <row r="130" spans="1:21" s="87" customFormat="1" ht="258.75" x14ac:dyDescent="0.25">
      <c r="A130" s="114">
        <v>2018</v>
      </c>
      <c r="B130" s="115" t="s">
        <v>1503</v>
      </c>
      <c r="C130" s="121">
        <v>38</v>
      </c>
      <c r="D130" s="122" t="s">
        <v>839</v>
      </c>
      <c r="E130" s="122" t="s">
        <v>840</v>
      </c>
      <c r="F130" s="117" t="s">
        <v>68</v>
      </c>
      <c r="G130" s="122" t="s">
        <v>833</v>
      </c>
      <c r="H130" s="115" t="s">
        <v>842</v>
      </c>
      <c r="I130" s="115" t="s">
        <v>72</v>
      </c>
      <c r="J130" s="120" t="s">
        <v>720</v>
      </c>
      <c r="K130" s="114">
        <v>1</v>
      </c>
      <c r="L130" s="118">
        <v>43678</v>
      </c>
      <c r="M130" s="118">
        <v>43830</v>
      </c>
      <c r="N130" s="114">
        <v>1</v>
      </c>
      <c r="O130" s="162">
        <f t="shared" si="4"/>
        <v>1</v>
      </c>
      <c r="P130" s="354"/>
      <c r="Q130" s="354"/>
      <c r="R130" s="116" t="s">
        <v>1331</v>
      </c>
      <c r="S130" s="346"/>
      <c r="T130" s="116" t="s">
        <v>30</v>
      </c>
      <c r="U130" s="108" t="s">
        <v>1258</v>
      </c>
    </row>
    <row r="131" spans="1:21" s="87" customFormat="1" ht="225" x14ac:dyDescent="0.25">
      <c r="A131" s="114">
        <v>2018</v>
      </c>
      <c r="B131" s="115" t="s">
        <v>1503</v>
      </c>
      <c r="C131" s="121">
        <v>39</v>
      </c>
      <c r="D131" s="122" t="s">
        <v>843</v>
      </c>
      <c r="E131" s="122" t="s">
        <v>835</v>
      </c>
      <c r="F131" s="117" t="s">
        <v>422</v>
      </c>
      <c r="G131" s="122" t="s">
        <v>844</v>
      </c>
      <c r="H131" s="122" t="s">
        <v>1098</v>
      </c>
      <c r="I131" s="115" t="s">
        <v>72</v>
      </c>
      <c r="J131" s="120" t="s">
        <v>845</v>
      </c>
      <c r="K131" s="121">
        <v>1</v>
      </c>
      <c r="L131" s="118">
        <v>43678</v>
      </c>
      <c r="M131" s="118">
        <v>43830</v>
      </c>
      <c r="N131" s="114">
        <v>1</v>
      </c>
      <c r="O131" s="137">
        <f t="shared" si="4"/>
        <v>1</v>
      </c>
      <c r="P131" s="138">
        <f>+O131</f>
        <v>1</v>
      </c>
      <c r="Q131" s="138" t="s">
        <v>63</v>
      </c>
      <c r="R131" s="116" t="s">
        <v>1391</v>
      </c>
      <c r="S131" s="116" t="s">
        <v>1392</v>
      </c>
      <c r="T131" s="85" t="s">
        <v>1509</v>
      </c>
      <c r="U131" s="108" t="s">
        <v>1510</v>
      </c>
    </row>
    <row r="132" spans="1:21" s="87" customFormat="1" ht="303.75" x14ac:dyDescent="0.25">
      <c r="A132" s="114">
        <v>2018</v>
      </c>
      <c r="B132" s="115" t="s">
        <v>1503</v>
      </c>
      <c r="C132" s="121">
        <v>40</v>
      </c>
      <c r="D132" s="122" t="s">
        <v>846</v>
      </c>
      <c r="E132" s="122" t="s">
        <v>847</v>
      </c>
      <c r="F132" s="117" t="s">
        <v>422</v>
      </c>
      <c r="G132" s="122" t="s">
        <v>848</v>
      </c>
      <c r="H132" s="122" t="s">
        <v>849</v>
      </c>
      <c r="I132" s="115" t="s">
        <v>72</v>
      </c>
      <c r="J132" s="120" t="s">
        <v>697</v>
      </c>
      <c r="K132" s="121">
        <v>1</v>
      </c>
      <c r="L132" s="118">
        <v>43678</v>
      </c>
      <c r="M132" s="118">
        <v>43830</v>
      </c>
      <c r="N132" s="114">
        <v>1</v>
      </c>
      <c r="O132" s="137">
        <f t="shared" ref="O132:O141" si="6">+N132/K132</f>
        <v>1</v>
      </c>
      <c r="P132" s="138">
        <f>+O132</f>
        <v>1</v>
      </c>
      <c r="Q132" s="138" t="s">
        <v>63</v>
      </c>
      <c r="R132" s="116" t="s">
        <v>1321</v>
      </c>
      <c r="S132" s="116" t="s">
        <v>1393</v>
      </c>
      <c r="T132" s="85" t="s">
        <v>1509</v>
      </c>
      <c r="U132" s="108" t="s">
        <v>1510</v>
      </c>
    </row>
    <row r="133" spans="1:21" s="87" customFormat="1" ht="101.25" x14ac:dyDescent="0.25">
      <c r="A133" s="114">
        <v>2018</v>
      </c>
      <c r="B133" s="115" t="s">
        <v>1503</v>
      </c>
      <c r="C133" s="121">
        <v>41</v>
      </c>
      <c r="D133" s="122" t="s">
        <v>850</v>
      </c>
      <c r="E133" s="122" t="s">
        <v>851</v>
      </c>
      <c r="F133" s="117" t="s">
        <v>463</v>
      </c>
      <c r="G133" s="122" t="s">
        <v>852</v>
      </c>
      <c r="H133" s="122" t="s">
        <v>853</v>
      </c>
      <c r="I133" s="115" t="s">
        <v>614</v>
      </c>
      <c r="J133" s="120" t="s">
        <v>854</v>
      </c>
      <c r="K133" s="121">
        <v>1</v>
      </c>
      <c r="L133" s="118">
        <v>43661</v>
      </c>
      <c r="M133" s="118">
        <v>43738</v>
      </c>
      <c r="N133" s="114">
        <v>1</v>
      </c>
      <c r="O133" s="152">
        <f t="shared" si="6"/>
        <v>1</v>
      </c>
      <c r="P133" s="350">
        <f>AVERAGE(O133:O140)</f>
        <v>0.75</v>
      </c>
      <c r="Q133" s="350" t="s">
        <v>63</v>
      </c>
      <c r="R133" s="116" t="s">
        <v>1151</v>
      </c>
      <c r="S133" s="116" t="s">
        <v>1436</v>
      </c>
      <c r="T133" s="85" t="s">
        <v>66</v>
      </c>
      <c r="U133" s="87" t="s">
        <v>1272</v>
      </c>
    </row>
    <row r="134" spans="1:21" s="87" customFormat="1" ht="101.25" x14ac:dyDescent="0.25">
      <c r="A134" s="114">
        <v>2018</v>
      </c>
      <c r="B134" s="115" t="s">
        <v>1503</v>
      </c>
      <c r="C134" s="121">
        <v>41</v>
      </c>
      <c r="D134" s="122" t="s">
        <v>850</v>
      </c>
      <c r="E134" s="122" t="s">
        <v>855</v>
      </c>
      <c r="F134" s="117" t="s">
        <v>469</v>
      </c>
      <c r="G134" s="122" t="s">
        <v>856</v>
      </c>
      <c r="H134" s="122" t="s">
        <v>857</v>
      </c>
      <c r="I134" s="115" t="s">
        <v>614</v>
      </c>
      <c r="J134" s="120" t="s">
        <v>858</v>
      </c>
      <c r="K134" s="121">
        <v>1</v>
      </c>
      <c r="L134" s="118">
        <v>43678</v>
      </c>
      <c r="M134" s="118">
        <v>44012</v>
      </c>
      <c r="N134" s="114">
        <v>0</v>
      </c>
      <c r="O134" s="152">
        <f t="shared" si="6"/>
        <v>0</v>
      </c>
      <c r="P134" s="353"/>
      <c r="Q134" s="353"/>
      <c r="R134" s="151" t="s">
        <v>1425</v>
      </c>
      <c r="S134" s="116" t="s">
        <v>1426</v>
      </c>
      <c r="T134" s="85" t="s">
        <v>317</v>
      </c>
      <c r="U134" s="87" t="s">
        <v>1275</v>
      </c>
    </row>
    <row r="135" spans="1:21" s="87" customFormat="1" ht="409.5" x14ac:dyDescent="0.25">
      <c r="A135" s="114">
        <v>2018</v>
      </c>
      <c r="B135" s="115" t="s">
        <v>1503</v>
      </c>
      <c r="C135" s="121">
        <v>41</v>
      </c>
      <c r="D135" s="122" t="s">
        <v>850</v>
      </c>
      <c r="E135" s="122" t="s">
        <v>859</v>
      </c>
      <c r="F135" s="117" t="s">
        <v>473</v>
      </c>
      <c r="G135" s="122" t="s">
        <v>1102</v>
      </c>
      <c r="H135" s="122" t="s">
        <v>860</v>
      </c>
      <c r="I135" s="115" t="s">
        <v>614</v>
      </c>
      <c r="J135" s="120" t="s">
        <v>861</v>
      </c>
      <c r="K135" s="121">
        <v>1</v>
      </c>
      <c r="L135" s="118">
        <v>43770</v>
      </c>
      <c r="M135" s="118">
        <v>44012</v>
      </c>
      <c r="N135" s="114">
        <v>1</v>
      </c>
      <c r="O135" s="152">
        <f t="shared" si="6"/>
        <v>1</v>
      </c>
      <c r="P135" s="353"/>
      <c r="Q135" s="353"/>
      <c r="R135" s="151" t="s">
        <v>1428</v>
      </c>
      <c r="S135" s="116" t="s">
        <v>1427</v>
      </c>
      <c r="T135" s="85" t="s">
        <v>66</v>
      </c>
      <c r="U135" s="87" t="s">
        <v>1272</v>
      </c>
    </row>
    <row r="136" spans="1:21" s="87" customFormat="1" ht="146.25" x14ac:dyDescent="0.25">
      <c r="A136" s="114">
        <v>2018</v>
      </c>
      <c r="B136" s="115" t="s">
        <v>1503</v>
      </c>
      <c r="C136" s="121">
        <v>41</v>
      </c>
      <c r="D136" s="122" t="s">
        <v>850</v>
      </c>
      <c r="E136" s="122" t="s">
        <v>863</v>
      </c>
      <c r="F136" s="117" t="s">
        <v>477</v>
      </c>
      <c r="G136" s="122" t="s">
        <v>864</v>
      </c>
      <c r="H136" s="122" t="s">
        <v>865</v>
      </c>
      <c r="I136" s="115" t="s">
        <v>614</v>
      </c>
      <c r="J136" s="120" t="s">
        <v>206</v>
      </c>
      <c r="K136" s="121">
        <v>1</v>
      </c>
      <c r="L136" s="118">
        <v>43815</v>
      </c>
      <c r="M136" s="118">
        <v>44012</v>
      </c>
      <c r="N136" s="114">
        <v>0</v>
      </c>
      <c r="O136" s="162">
        <f t="shared" si="6"/>
        <v>0</v>
      </c>
      <c r="P136" s="353"/>
      <c r="Q136" s="353"/>
      <c r="R136" s="161" t="s">
        <v>1429</v>
      </c>
      <c r="S136" s="116" t="s">
        <v>1430</v>
      </c>
      <c r="T136" s="85" t="s">
        <v>317</v>
      </c>
      <c r="U136" s="87" t="s">
        <v>1275</v>
      </c>
    </row>
    <row r="137" spans="1:21" s="87" customFormat="1" ht="348.75" x14ac:dyDescent="0.25">
      <c r="A137" s="114">
        <v>2018</v>
      </c>
      <c r="B137" s="115" t="s">
        <v>1503</v>
      </c>
      <c r="C137" s="121">
        <v>41</v>
      </c>
      <c r="D137" s="122" t="s">
        <v>850</v>
      </c>
      <c r="E137" s="122" t="s">
        <v>863</v>
      </c>
      <c r="F137" s="117" t="s">
        <v>479</v>
      </c>
      <c r="G137" s="122" t="s">
        <v>866</v>
      </c>
      <c r="H137" s="122" t="s">
        <v>867</v>
      </c>
      <c r="I137" s="115" t="s">
        <v>614</v>
      </c>
      <c r="J137" s="120" t="s">
        <v>727</v>
      </c>
      <c r="K137" s="121">
        <v>1</v>
      </c>
      <c r="L137" s="118">
        <v>43678</v>
      </c>
      <c r="M137" s="118">
        <v>44012</v>
      </c>
      <c r="N137" s="114">
        <v>1</v>
      </c>
      <c r="O137" s="152">
        <f t="shared" si="6"/>
        <v>1</v>
      </c>
      <c r="P137" s="353"/>
      <c r="Q137" s="353"/>
      <c r="R137" s="151" t="s">
        <v>1431</v>
      </c>
      <c r="S137" s="116" t="s">
        <v>1432</v>
      </c>
      <c r="T137" s="85" t="s">
        <v>66</v>
      </c>
      <c r="U137" s="108" t="s">
        <v>1272</v>
      </c>
    </row>
    <row r="138" spans="1:21" s="87" customFormat="1" ht="281.25" x14ac:dyDescent="0.25">
      <c r="A138" s="114">
        <v>2018</v>
      </c>
      <c r="B138" s="115" t="s">
        <v>1503</v>
      </c>
      <c r="C138" s="121">
        <v>41</v>
      </c>
      <c r="D138" s="122" t="s">
        <v>850</v>
      </c>
      <c r="E138" s="122" t="s">
        <v>863</v>
      </c>
      <c r="F138" s="117" t="s">
        <v>480</v>
      </c>
      <c r="G138" s="122" t="s">
        <v>866</v>
      </c>
      <c r="H138" s="122" t="s">
        <v>868</v>
      </c>
      <c r="I138" s="115" t="s">
        <v>614</v>
      </c>
      <c r="J138" s="120" t="s">
        <v>869</v>
      </c>
      <c r="K138" s="121">
        <v>3</v>
      </c>
      <c r="L138" s="118">
        <v>43678</v>
      </c>
      <c r="M138" s="118">
        <v>44012</v>
      </c>
      <c r="N138" s="114">
        <v>3</v>
      </c>
      <c r="O138" s="152">
        <f t="shared" si="6"/>
        <v>1</v>
      </c>
      <c r="P138" s="353"/>
      <c r="Q138" s="353"/>
      <c r="R138" s="116" t="s">
        <v>1433</v>
      </c>
      <c r="S138" s="116" t="s">
        <v>1434</v>
      </c>
      <c r="T138" s="85" t="s">
        <v>66</v>
      </c>
      <c r="U138" s="108" t="s">
        <v>1272</v>
      </c>
    </row>
    <row r="139" spans="1:21" s="87" customFormat="1" ht="409.5" x14ac:dyDescent="0.25">
      <c r="A139" s="114">
        <v>2018</v>
      </c>
      <c r="B139" s="115" t="s">
        <v>1503</v>
      </c>
      <c r="C139" s="121">
        <v>41</v>
      </c>
      <c r="D139" s="122" t="s">
        <v>850</v>
      </c>
      <c r="E139" s="122" t="s">
        <v>870</v>
      </c>
      <c r="F139" s="117" t="s">
        <v>483</v>
      </c>
      <c r="G139" s="122" t="s">
        <v>871</v>
      </c>
      <c r="H139" s="122" t="s">
        <v>872</v>
      </c>
      <c r="I139" s="115" t="s">
        <v>614</v>
      </c>
      <c r="J139" s="120" t="s">
        <v>873</v>
      </c>
      <c r="K139" s="121">
        <v>1</v>
      </c>
      <c r="L139" s="118">
        <v>43661</v>
      </c>
      <c r="M139" s="118">
        <v>44012</v>
      </c>
      <c r="N139" s="114">
        <v>1</v>
      </c>
      <c r="O139" s="152">
        <f t="shared" si="6"/>
        <v>1</v>
      </c>
      <c r="P139" s="353"/>
      <c r="Q139" s="353"/>
      <c r="R139" s="116" t="s">
        <v>1435</v>
      </c>
      <c r="S139" s="116" t="s">
        <v>1438</v>
      </c>
      <c r="T139" s="85" t="s">
        <v>66</v>
      </c>
      <c r="U139" s="108" t="s">
        <v>1272</v>
      </c>
    </row>
    <row r="140" spans="1:21" s="87" customFormat="1" ht="247.5" x14ac:dyDescent="0.25">
      <c r="A140" s="114">
        <v>2018</v>
      </c>
      <c r="B140" s="115" t="s">
        <v>1503</v>
      </c>
      <c r="C140" s="121">
        <v>41</v>
      </c>
      <c r="D140" s="122" t="s">
        <v>850</v>
      </c>
      <c r="E140" s="122" t="s">
        <v>870</v>
      </c>
      <c r="F140" s="117" t="s">
        <v>486</v>
      </c>
      <c r="G140" s="122" t="s">
        <v>871</v>
      </c>
      <c r="H140" s="122" t="s">
        <v>874</v>
      </c>
      <c r="I140" s="115" t="s">
        <v>614</v>
      </c>
      <c r="J140" s="120" t="s">
        <v>875</v>
      </c>
      <c r="K140" s="121">
        <v>1</v>
      </c>
      <c r="L140" s="118">
        <v>43770</v>
      </c>
      <c r="M140" s="118">
        <v>44012</v>
      </c>
      <c r="N140" s="114">
        <v>1</v>
      </c>
      <c r="O140" s="152">
        <f t="shared" si="6"/>
        <v>1</v>
      </c>
      <c r="P140" s="354"/>
      <c r="Q140" s="354"/>
      <c r="R140" s="116" t="s">
        <v>1437</v>
      </c>
      <c r="S140" s="116" t="s">
        <v>1439</v>
      </c>
      <c r="T140" s="85" t="s">
        <v>66</v>
      </c>
      <c r="U140" s="108" t="s">
        <v>1272</v>
      </c>
    </row>
    <row r="141" spans="1:21" s="87" customFormat="1" ht="191.25" x14ac:dyDescent="0.25">
      <c r="A141" s="114">
        <v>2018</v>
      </c>
      <c r="B141" s="115" t="s">
        <v>1503</v>
      </c>
      <c r="C141" s="121">
        <v>42</v>
      </c>
      <c r="D141" s="122" t="s">
        <v>876</v>
      </c>
      <c r="E141" s="122" t="s">
        <v>835</v>
      </c>
      <c r="F141" s="117" t="s">
        <v>422</v>
      </c>
      <c r="G141" s="122" t="s">
        <v>848</v>
      </c>
      <c r="H141" s="122" t="s">
        <v>877</v>
      </c>
      <c r="I141" s="115" t="s">
        <v>72</v>
      </c>
      <c r="J141" s="120" t="s">
        <v>695</v>
      </c>
      <c r="K141" s="121">
        <v>1</v>
      </c>
      <c r="L141" s="118">
        <v>43678</v>
      </c>
      <c r="M141" s="118">
        <v>43830</v>
      </c>
      <c r="N141" s="114">
        <v>1</v>
      </c>
      <c r="O141" s="137">
        <f t="shared" si="6"/>
        <v>1</v>
      </c>
      <c r="P141" s="138">
        <f>+O141</f>
        <v>1</v>
      </c>
      <c r="Q141" s="138" t="s">
        <v>63</v>
      </c>
      <c r="R141" s="116" t="s">
        <v>1103</v>
      </c>
      <c r="S141" s="116" t="s">
        <v>1322</v>
      </c>
      <c r="T141" s="85" t="s">
        <v>1509</v>
      </c>
      <c r="U141" s="108" t="s">
        <v>1510</v>
      </c>
    </row>
    <row r="142" spans="1:21" s="87" customFormat="1" ht="168.75" x14ac:dyDescent="0.25">
      <c r="A142" s="114">
        <v>2018</v>
      </c>
      <c r="B142" s="115" t="s">
        <v>1503</v>
      </c>
      <c r="C142" s="121">
        <v>43</v>
      </c>
      <c r="D142" s="122" t="s">
        <v>879</v>
      </c>
      <c r="E142" s="122" t="s">
        <v>880</v>
      </c>
      <c r="F142" s="117" t="s">
        <v>422</v>
      </c>
      <c r="G142" s="122" t="s">
        <v>881</v>
      </c>
      <c r="H142" s="122" t="s">
        <v>882</v>
      </c>
      <c r="I142" s="115" t="s">
        <v>72</v>
      </c>
      <c r="J142" s="120" t="s">
        <v>883</v>
      </c>
      <c r="K142" s="121">
        <v>2</v>
      </c>
      <c r="L142" s="118">
        <v>43678</v>
      </c>
      <c r="M142" s="118">
        <v>43830</v>
      </c>
      <c r="N142" s="114">
        <v>1</v>
      </c>
      <c r="O142" s="137">
        <f t="shared" ref="O142:O174" si="7">+N142/K142</f>
        <v>0.5</v>
      </c>
      <c r="P142" s="138">
        <f>+O142</f>
        <v>0.5</v>
      </c>
      <c r="Q142" s="138" t="s">
        <v>63</v>
      </c>
      <c r="R142" s="116" t="s">
        <v>1394</v>
      </c>
      <c r="S142" s="116" t="s">
        <v>1323</v>
      </c>
      <c r="T142" s="85" t="s">
        <v>317</v>
      </c>
      <c r="U142" s="108" t="s">
        <v>1275</v>
      </c>
    </row>
    <row r="143" spans="1:21" s="87" customFormat="1" ht="168.75" x14ac:dyDescent="0.25">
      <c r="A143" s="114">
        <v>2018</v>
      </c>
      <c r="B143" s="115" t="s">
        <v>1503</v>
      </c>
      <c r="C143" s="121">
        <v>44</v>
      </c>
      <c r="D143" s="122" t="s">
        <v>884</v>
      </c>
      <c r="E143" s="122" t="s">
        <v>885</v>
      </c>
      <c r="F143" s="117" t="s">
        <v>422</v>
      </c>
      <c r="G143" s="122" t="s">
        <v>1106</v>
      </c>
      <c r="H143" s="122" t="s">
        <v>886</v>
      </c>
      <c r="I143" s="115" t="s">
        <v>72</v>
      </c>
      <c r="J143" s="120" t="s">
        <v>887</v>
      </c>
      <c r="K143" s="121">
        <v>2</v>
      </c>
      <c r="L143" s="118">
        <v>43678</v>
      </c>
      <c r="M143" s="118">
        <v>43830</v>
      </c>
      <c r="N143" s="114">
        <v>0</v>
      </c>
      <c r="O143" s="137">
        <f t="shared" si="7"/>
        <v>0</v>
      </c>
      <c r="P143" s="138">
        <f>+O143</f>
        <v>0</v>
      </c>
      <c r="Q143" s="138" t="s">
        <v>63</v>
      </c>
      <c r="R143" s="116" t="s">
        <v>1394</v>
      </c>
      <c r="S143" s="116" t="s">
        <v>1323</v>
      </c>
      <c r="T143" s="85" t="s">
        <v>317</v>
      </c>
      <c r="U143" s="108" t="s">
        <v>1275</v>
      </c>
    </row>
    <row r="144" spans="1:21" s="87" customFormat="1" ht="292.5" x14ac:dyDescent="0.25">
      <c r="A144" s="114" t="s">
        <v>888</v>
      </c>
      <c r="B144" s="115" t="s">
        <v>1504</v>
      </c>
      <c r="C144" s="121" t="s">
        <v>890</v>
      </c>
      <c r="D144" s="122" t="s">
        <v>891</v>
      </c>
      <c r="E144" s="122" t="s">
        <v>892</v>
      </c>
      <c r="F144" s="117">
        <v>1</v>
      </c>
      <c r="G144" s="122" t="s">
        <v>1107</v>
      </c>
      <c r="H144" s="122" t="s">
        <v>893</v>
      </c>
      <c r="I144" s="115" t="s">
        <v>894</v>
      </c>
      <c r="J144" s="115" t="s">
        <v>1108</v>
      </c>
      <c r="K144" s="120">
        <v>1</v>
      </c>
      <c r="L144" s="118">
        <v>43692</v>
      </c>
      <c r="M144" s="118">
        <v>44043</v>
      </c>
      <c r="N144" s="114">
        <v>0.5</v>
      </c>
      <c r="O144" s="133">
        <f t="shared" si="7"/>
        <v>0.5</v>
      </c>
      <c r="P144" s="135">
        <f>+O144</f>
        <v>0.5</v>
      </c>
      <c r="Q144" s="135" t="s">
        <v>63</v>
      </c>
      <c r="R144" s="116" t="s">
        <v>1395</v>
      </c>
      <c r="S144" s="116" t="s">
        <v>1396</v>
      </c>
      <c r="T144" s="85" t="s">
        <v>667</v>
      </c>
      <c r="U144" s="87" t="s">
        <v>1273</v>
      </c>
    </row>
    <row r="145" spans="1:21" s="87" customFormat="1" ht="180" x14ac:dyDescent="0.25">
      <c r="A145" s="114" t="s">
        <v>888</v>
      </c>
      <c r="B145" s="115" t="s">
        <v>1504</v>
      </c>
      <c r="C145" s="121" t="s">
        <v>895</v>
      </c>
      <c r="D145" s="122" t="s">
        <v>896</v>
      </c>
      <c r="E145" s="122" t="s">
        <v>1109</v>
      </c>
      <c r="F145" s="117">
        <v>1</v>
      </c>
      <c r="G145" s="122" t="s">
        <v>1110</v>
      </c>
      <c r="H145" s="122" t="s">
        <v>1111</v>
      </c>
      <c r="I145" s="115" t="s">
        <v>894</v>
      </c>
      <c r="J145" s="115" t="s">
        <v>1112</v>
      </c>
      <c r="K145" s="120">
        <v>1</v>
      </c>
      <c r="L145" s="118">
        <v>43692</v>
      </c>
      <c r="M145" s="118">
        <v>44043</v>
      </c>
      <c r="N145" s="114">
        <v>1</v>
      </c>
      <c r="O145" s="133">
        <f t="shared" si="7"/>
        <v>1</v>
      </c>
      <c r="P145" s="135">
        <f>+O145</f>
        <v>1</v>
      </c>
      <c r="Q145" s="135" t="s">
        <v>27</v>
      </c>
      <c r="R145" s="116" t="s">
        <v>1492</v>
      </c>
      <c r="S145" s="116" t="s">
        <v>1300</v>
      </c>
      <c r="T145" s="85" t="s">
        <v>30</v>
      </c>
      <c r="U145" s="87" t="s">
        <v>1258</v>
      </c>
    </row>
    <row r="146" spans="1:21" s="87" customFormat="1" ht="101.25" x14ac:dyDescent="0.25">
      <c r="A146" s="114" t="s">
        <v>888</v>
      </c>
      <c r="B146" s="115" t="s">
        <v>1504</v>
      </c>
      <c r="C146" s="121" t="s">
        <v>897</v>
      </c>
      <c r="D146" s="122" t="s">
        <v>898</v>
      </c>
      <c r="E146" s="122" t="s">
        <v>899</v>
      </c>
      <c r="F146" s="117" t="s">
        <v>59</v>
      </c>
      <c r="G146" s="122" t="s">
        <v>900</v>
      </c>
      <c r="H146" s="122" t="s">
        <v>901</v>
      </c>
      <c r="I146" s="115" t="s">
        <v>72</v>
      </c>
      <c r="J146" s="115" t="s">
        <v>902</v>
      </c>
      <c r="K146" s="120">
        <v>28</v>
      </c>
      <c r="L146" s="118">
        <v>43723</v>
      </c>
      <c r="M146" s="118">
        <v>44043</v>
      </c>
      <c r="N146" s="114">
        <v>0</v>
      </c>
      <c r="O146" s="137">
        <f t="shared" si="7"/>
        <v>0</v>
      </c>
      <c r="P146" s="350">
        <f>AVERAGE(O146:O147)</f>
        <v>0</v>
      </c>
      <c r="Q146" s="350" t="s">
        <v>63</v>
      </c>
      <c r="R146" s="116" t="s">
        <v>1278</v>
      </c>
      <c r="S146" s="116" t="s">
        <v>1280</v>
      </c>
      <c r="T146" s="85" t="s">
        <v>66</v>
      </c>
      <c r="U146" s="108" t="s">
        <v>1273</v>
      </c>
    </row>
    <row r="147" spans="1:21" s="87" customFormat="1" ht="90" x14ac:dyDescent="0.25">
      <c r="A147" s="114" t="s">
        <v>888</v>
      </c>
      <c r="B147" s="115" t="s">
        <v>1504</v>
      </c>
      <c r="C147" s="121" t="s">
        <v>897</v>
      </c>
      <c r="D147" s="122" t="s">
        <v>898</v>
      </c>
      <c r="E147" s="122" t="s">
        <v>899</v>
      </c>
      <c r="F147" s="117" t="s">
        <v>68</v>
      </c>
      <c r="G147" s="122" t="s">
        <v>903</v>
      </c>
      <c r="H147" s="122" t="s">
        <v>904</v>
      </c>
      <c r="I147" s="115" t="s">
        <v>72</v>
      </c>
      <c r="J147" s="115" t="s">
        <v>902</v>
      </c>
      <c r="K147" s="120">
        <v>5</v>
      </c>
      <c r="L147" s="118">
        <v>43723</v>
      </c>
      <c r="M147" s="118">
        <v>44043</v>
      </c>
      <c r="N147" s="114">
        <v>0</v>
      </c>
      <c r="O147" s="137">
        <f t="shared" si="7"/>
        <v>0</v>
      </c>
      <c r="P147" s="354"/>
      <c r="Q147" s="354"/>
      <c r="R147" s="116" t="s">
        <v>1278</v>
      </c>
      <c r="S147" s="116" t="s">
        <v>1280</v>
      </c>
      <c r="T147" s="85" t="s">
        <v>66</v>
      </c>
      <c r="U147" s="108" t="s">
        <v>1273</v>
      </c>
    </row>
    <row r="148" spans="1:21" s="87" customFormat="1" ht="112.5" x14ac:dyDescent="0.25">
      <c r="A148" s="114" t="s">
        <v>888</v>
      </c>
      <c r="B148" s="115" t="s">
        <v>1504</v>
      </c>
      <c r="C148" s="121" t="s">
        <v>905</v>
      </c>
      <c r="D148" s="122" t="s">
        <v>906</v>
      </c>
      <c r="E148" s="122" t="s">
        <v>907</v>
      </c>
      <c r="F148" s="117" t="s">
        <v>59</v>
      </c>
      <c r="G148" s="122" t="s">
        <v>908</v>
      </c>
      <c r="H148" s="122" t="s">
        <v>1113</v>
      </c>
      <c r="I148" s="115" t="s">
        <v>72</v>
      </c>
      <c r="J148" s="115" t="s">
        <v>909</v>
      </c>
      <c r="K148" s="120">
        <v>1</v>
      </c>
      <c r="L148" s="118">
        <v>43723</v>
      </c>
      <c r="M148" s="118">
        <v>43830</v>
      </c>
      <c r="N148" s="114">
        <v>0</v>
      </c>
      <c r="O148" s="137">
        <f t="shared" si="7"/>
        <v>0</v>
      </c>
      <c r="P148" s="350">
        <f>AVERAGE(O148:O149)</f>
        <v>0</v>
      </c>
      <c r="Q148" s="350" t="s">
        <v>63</v>
      </c>
      <c r="R148" s="122" t="s">
        <v>1324</v>
      </c>
      <c r="S148" s="122" t="s">
        <v>1325</v>
      </c>
      <c r="T148" s="85" t="s">
        <v>317</v>
      </c>
      <c r="U148" s="108" t="s">
        <v>1275</v>
      </c>
    </row>
    <row r="149" spans="1:21" s="87" customFormat="1" ht="146.25" x14ac:dyDescent="0.25">
      <c r="A149" s="114" t="s">
        <v>888</v>
      </c>
      <c r="B149" s="115" t="s">
        <v>1504</v>
      </c>
      <c r="C149" s="121" t="s">
        <v>905</v>
      </c>
      <c r="D149" s="122" t="s">
        <v>906</v>
      </c>
      <c r="E149" s="122" t="s">
        <v>1115</v>
      </c>
      <c r="F149" s="117" t="s">
        <v>68</v>
      </c>
      <c r="G149" s="122" t="s">
        <v>911</v>
      </c>
      <c r="H149" s="122" t="s">
        <v>912</v>
      </c>
      <c r="I149" s="115" t="s">
        <v>72</v>
      </c>
      <c r="J149" s="115" t="s">
        <v>913</v>
      </c>
      <c r="K149" s="120">
        <v>1</v>
      </c>
      <c r="L149" s="118">
        <v>43709</v>
      </c>
      <c r="M149" s="118">
        <v>43830</v>
      </c>
      <c r="N149" s="114">
        <v>0</v>
      </c>
      <c r="O149" s="137">
        <f t="shared" si="7"/>
        <v>0</v>
      </c>
      <c r="P149" s="354"/>
      <c r="Q149" s="354"/>
      <c r="R149" s="122" t="s">
        <v>1397</v>
      </c>
      <c r="S149" s="122" t="s">
        <v>1398</v>
      </c>
      <c r="T149" s="85" t="s">
        <v>317</v>
      </c>
      <c r="U149" s="108" t="s">
        <v>1275</v>
      </c>
    </row>
    <row r="150" spans="1:21" s="87" customFormat="1" ht="78.75" x14ac:dyDescent="0.25">
      <c r="A150" s="114" t="s">
        <v>888</v>
      </c>
      <c r="B150" s="115" t="s">
        <v>1504</v>
      </c>
      <c r="C150" s="121" t="s">
        <v>916</v>
      </c>
      <c r="D150" s="122" t="s">
        <v>917</v>
      </c>
      <c r="E150" s="122" t="s">
        <v>918</v>
      </c>
      <c r="F150" s="117" t="s">
        <v>919</v>
      </c>
      <c r="G150" s="122" t="s">
        <v>920</v>
      </c>
      <c r="H150" s="122" t="s">
        <v>921</v>
      </c>
      <c r="I150" s="115" t="s">
        <v>72</v>
      </c>
      <c r="J150" s="115" t="s">
        <v>922</v>
      </c>
      <c r="K150" s="120">
        <v>1</v>
      </c>
      <c r="L150" s="118">
        <v>43697</v>
      </c>
      <c r="M150" s="118">
        <v>44042</v>
      </c>
      <c r="N150" s="114">
        <v>0</v>
      </c>
      <c r="O150" s="137">
        <f t="shared" si="7"/>
        <v>0</v>
      </c>
      <c r="P150" s="350">
        <f>AVERAGE(O150:O153)</f>
        <v>0.5</v>
      </c>
      <c r="Q150" s="350" t="s">
        <v>63</v>
      </c>
      <c r="R150" s="122" t="s">
        <v>1399</v>
      </c>
      <c r="S150" s="116" t="s">
        <v>1326</v>
      </c>
      <c r="T150" s="85" t="s">
        <v>66</v>
      </c>
      <c r="U150" s="108" t="s">
        <v>1273</v>
      </c>
    </row>
    <row r="151" spans="1:21" s="87" customFormat="1" ht="78.75" x14ac:dyDescent="0.25">
      <c r="A151" s="114" t="s">
        <v>888</v>
      </c>
      <c r="B151" s="115" t="s">
        <v>1504</v>
      </c>
      <c r="C151" s="121" t="s">
        <v>916</v>
      </c>
      <c r="D151" s="122" t="s">
        <v>917</v>
      </c>
      <c r="E151" s="122" t="s">
        <v>918</v>
      </c>
      <c r="F151" s="117" t="s">
        <v>923</v>
      </c>
      <c r="G151" s="122" t="s">
        <v>920</v>
      </c>
      <c r="H151" s="122" t="s">
        <v>924</v>
      </c>
      <c r="I151" s="115" t="s">
        <v>72</v>
      </c>
      <c r="J151" s="115" t="s">
        <v>925</v>
      </c>
      <c r="K151" s="120">
        <v>1</v>
      </c>
      <c r="L151" s="118">
        <v>43769</v>
      </c>
      <c r="M151" s="118">
        <v>44042</v>
      </c>
      <c r="N151" s="114">
        <v>0</v>
      </c>
      <c r="O151" s="137">
        <f t="shared" si="7"/>
        <v>0</v>
      </c>
      <c r="P151" s="353"/>
      <c r="Q151" s="353"/>
      <c r="R151" s="122" t="s">
        <v>1399</v>
      </c>
      <c r="S151" s="116" t="s">
        <v>1326</v>
      </c>
      <c r="T151" s="85" t="s">
        <v>66</v>
      </c>
      <c r="U151" s="108" t="s">
        <v>1273</v>
      </c>
    </row>
    <row r="152" spans="1:21" s="87" customFormat="1" ht="157.5" x14ac:dyDescent="0.25">
      <c r="A152" s="114" t="s">
        <v>888</v>
      </c>
      <c r="B152" s="115" t="s">
        <v>1504</v>
      </c>
      <c r="C152" s="121" t="s">
        <v>916</v>
      </c>
      <c r="D152" s="122" t="s">
        <v>917</v>
      </c>
      <c r="E152" s="122" t="s">
        <v>918</v>
      </c>
      <c r="F152" s="117" t="s">
        <v>926</v>
      </c>
      <c r="G152" s="122" t="s">
        <v>927</v>
      </c>
      <c r="H152" s="122" t="s">
        <v>928</v>
      </c>
      <c r="I152" s="115" t="s">
        <v>72</v>
      </c>
      <c r="J152" s="115" t="s">
        <v>929</v>
      </c>
      <c r="K152" s="120">
        <v>1</v>
      </c>
      <c r="L152" s="118">
        <v>43769</v>
      </c>
      <c r="M152" s="118">
        <v>43830</v>
      </c>
      <c r="N152" s="114">
        <v>1</v>
      </c>
      <c r="O152" s="137">
        <f t="shared" si="7"/>
        <v>1</v>
      </c>
      <c r="P152" s="353"/>
      <c r="Q152" s="353"/>
      <c r="R152" s="122" t="s">
        <v>1330</v>
      </c>
      <c r="S152" s="116" t="s">
        <v>1400</v>
      </c>
      <c r="T152" s="116" t="s">
        <v>931</v>
      </c>
      <c r="U152" s="108" t="s">
        <v>1272</v>
      </c>
    </row>
    <row r="153" spans="1:21" s="87" customFormat="1" ht="112.5" x14ac:dyDescent="0.25">
      <c r="A153" s="114" t="s">
        <v>888</v>
      </c>
      <c r="B153" s="115" t="s">
        <v>1504</v>
      </c>
      <c r="C153" s="121" t="s">
        <v>916</v>
      </c>
      <c r="D153" s="122" t="s">
        <v>917</v>
      </c>
      <c r="E153" s="122" t="s">
        <v>918</v>
      </c>
      <c r="F153" s="117" t="s">
        <v>932</v>
      </c>
      <c r="G153" s="122" t="s">
        <v>927</v>
      </c>
      <c r="H153" s="122" t="s">
        <v>933</v>
      </c>
      <c r="I153" s="115" t="s">
        <v>72</v>
      </c>
      <c r="J153" s="115" t="s">
        <v>934</v>
      </c>
      <c r="K153" s="120">
        <v>1</v>
      </c>
      <c r="L153" s="118">
        <v>43769</v>
      </c>
      <c r="M153" s="118">
        <v>43830</v>
      </c>
      <c r="N153" s="114">
        <v>1</v>
      </c>
      <c r="O153" s="137">
        <f t="shared" si="7"/>
        <v>1</v>
      </c>
      <c r="P153" s="354"/>
      <c r="Q153" s="354"/>
      <c r="R153" s="122" t="s">
        <v>935</v>
      </c>
      <c r="S153" s="116" t="s">
        <v>1401</v>
      </c>
      <c r="T153" s="116" t="s">
        <v>931</v>
      </c>
      <c r="U153" s="108" t="s">
        <v>1272</v>
      </c>
    </row>
    <row r="154" spans="1:21" s="87" customFormat="1" ht="180" x14ac:dyDescent="0.25">
      <c r="A154" s="114" t="s">
        <v>888</v>
      </c>
      <c r="B154" s="115" t="s">
        <v>1504</v>
      </c>
      <c r="C154" s="121" t="s">
        <v>936</v>
      </c>
      <c r="D154" s="122" t="s">
        <v>937</v>
      </c>
      <c r="E154" s="122" t="s">
        <v>938</v>
      </c>
      <c r="F154" s="117" t="s">
        <v>59</v>
      </c>
      <c r="G154" s="122" t="s">
        <v>1327</v>
      </c>
      <c r="H154" s="122" t="s">
        <v>939</v>
      </c>
      <c r="I154" s="115" t="s">
        <v>72</v>
      </c>
      <c r="J154" s="115" t="s">
        <v>940</v>
      </c>
      <c r="K154" s="120">
        <v>1</v>
      </c>
      <c r="L154" s="118">
        <v>43739</v>
      </c>
      <c r="M154" s="118">
        <v>44012</v>
      </c>
      <c r="N154" s="114">
        <v>1</v>
      </c>
      <c r="O154" s="147">
        <f t="shared" si="7"/>
        <v>1</v>
      </c>
      <c r="P154" s="350">
        <f>AVERAGE(O154:O155)</f>
        <v>0.5</v>
      </c>
      <c r="Q154" s="350" t="s">
        <v>63</v>
      </c>
      <c r="R154" s="116" t="s">
        <v>1402</v>
      </c>
      <c r="S154" s="116" t="s">
        <v>1403</v>
      </c>
      <c r="T154" s="85" t="s">
        <v>317</v>
      </c>
      <c r="U154" s="108" t="s">
        <v>1272</v>
      </c>
    </row>
    <row r="155" spans="1:21" s="87" customFormat="1" ht="180" x14ac:dyDescent="0.25">
      <c r="A155" s="114" t="s">
        <v>888</v>
      </c>
      <c r="B155" s="115" t="s">
        <v>1504</v>
      </c>
      <c r="C155" s="121" t="s">
        <v>936</v>
      </c>
      <c r="D155" s="122" t="s">
        <v>937</v>
      </c>
      <c r="E155" s="122" t="s">
        <v>938</v>
      </c>
      <c r="F155" s="117" t="s">
        <v>68</v>
      </c>
      <c r="G155" s="122" t="s">
        <v>941</v>
      </c>
      <c r="H155" s="122" t="s">
        <v>942</v>
      </c>
      <c r="I155" s="115" t="s">
        <v>72</v>
      </c>
      <c r="J155" s="115" t="s">
        <v>943</v>
      </c>
      <c r="K155" s="120">
        <v>1</v>
      </c>
      <c r="L155" s="118">
        <v>43739</v>
      </c>
      <c r="M155" s="118">
        <v>44012</v>
      </c>
      <c r="N155" s="114">
        <v>0</v>
      </c>
      <c r="O155" s="147">
        <f t="shared" si="7"/>
        <v>0</v>
      </c>
      <c r="P155" s="354"/>
      <c r="Q155" s="354"/>
      <c r="R155" s="116" t="s">
        <v>1402</v>
      </c>
      <c r="S155" s="116" t="s">
        <v>1404</v>
      </c>
      <c r="T155" s="85" t="s">
        <v>317</v>
      </c>
      <c r="U155" s="108" t="s">
        <v>1275</v>
      </c>
    </row>
    <row r="156" spans="1:21" s="87" customFormat="1" ht="112.5" x14ac:dyDescent="0.25">
      <c r="A156" s="114" t="s">
        <v>888</v>
      </c>
      <c r="B156" s="115" t="s">
        <v>1504</v>
      </c>
      <c r="C156" s="121" t="s">
        <v>944</v>
      </c>
      <c r="D156" s="122" t="s">
        <v>945</v>
      </c>
      <c r="E156" s="122" t="s">
        <v>946</v>
      </c>
      <c r="F156" s="117" t="s">
        <v>59</v>
      </c>
      <c r="G156" s="122" t="s">
        <v>947</v>
      </c>
      <c r="H156" s="122" t="s">
        <v>948</v>
      </c>
      <c r="I156" s="115" t="s">
        <v>72</v>
      </c>
      <c r="J156" s="115" t="s">
        <v>1118</v>
      </c>
      <c r="K156" s="120">
        <v>5</v>
      </c>
      <c r="L156" s="118">
        <v>43709</v>
      </c>
      <c r="M156" s="118">
        <v>44012</v>
      </c>
      <c r="N156" s="114">
        <v>5</v>
      </c>
      <c r="O156" s="147">
        <f t="shared" si="7"/>
        <v>1</v>
      </c>
      <c r="P156" s="350">
        <f>AVERAGE(O156:O157)</f>
        <v>1</v>
      </c>
      <c r="Q156" s="350" t="s">
        <v>27</v>
      </c>
      <c r="R156" s="116" t="s">
        <v>1405</v>
      </c>
      <c r="S156" s="345" t="s">
        <v>1406</v>
      </c>
      <c r="T156" s="85" t="s">
        <v>30</v>
      </c>
      <c r="U156" s="108" t="s">
        <v>1258</v>
      </c>
    </row>
    <row r="157" spans="1:21" s="87" customFormat="1" ht="101.25" x14ac:dyDescent="0.25">
      <c r="A157" s="114" t="s">
        <v>888</v>
      </c>
      <c r="B157" s="115" t="s">
        <v>1504</v>
      </c>
      <c r="C157" s="121" t="s">
        <v>944</v>
      </c>
      <c r="D157" s="122" t="s">
        <v>945</v>
      </c>
      <c r="E157" s="122" t="s">
        <v>946</v>
      </c>
      <c r="F157" s="117" t="s">
        <v>68</v>
      </c>
      <c r="G157" s="122" t="s">
        <v>1119</v>
      </c>
      <c r="H157" s="122" t="s">
        <v>1120</v>
      </c>
      <c r="I157" s="115" t="s">
        <v>72</v>
      </c>
      <c r="J157" s="115" t="s">
        <v>949</v>
      </c>
      <c r="K157" s="120">
        <v>1</v>
      </c>
      <c r="L157" s="118">
        <v>43692</v>
      </c>
      <c r="M157" s="118">
        <v>44012</v>
      </c>
      <c r="N157" s="114">
        <v>1</v>
      </c>
      <c r="O157" s="147">
        <f t="shared" si="7"/>
        <v>1</v>
      </c>
      <c r="P157" s="354"/>
      <c r="Q157" s="354"/>
      <c r="R157" s="116" t="s">
        <v>1329</v>
      </c>
      <c r="S157" s="346"/>
      <c r="T157" s="85" t="s">
        <v>30</v>
      </c>
      <c r="U157" s="108" t="s">
        <v>1258</v>
      </c>
    </row>
    <row r="158" spans="1:21" s="87" customFormat="1" ht="67.5" x14ac:dyDescent="0.25">
      <c r="A158" s="114" t="s">
        <v>888</v>
      </c>
      <c r="B158" s="115" t="s">
        <v>1504</v>
      </c>
      <c r="C158" s="121" t="s">
        <v>950</v>
      </c>
      <c r="D158" s="122" t="s">
        <v>951</v>
      </c>
      <c r="E158" s="122" t="s">
        <v>952</v>
      </c>
      <c r="F158" s="117" t="s">
        <v>59</v>
      </c>
      <c r="G158" s="122" t="s">
        <v>1121</v>
      </c>
      <c r="H158" s="122" t="s">
        <v>1122</v>
      </c>
      <c r="I158" s="115" t="s">
        <v>72</v>
      </c>
      <c r="J158" s="115" t="s">
        <v>953</v>
      </c>
      <c r="K158" s="120">
        <v>1</v>
      </c>
      <c r="L158" s="118">
        <v>43709</v>
      </c>
      <c r="M158" s="118">
        <v>44012</v>
      </c>
      <c r="N158" s="114">
        <v>0</v>
      </c>
      <c r="O158" s="147">
        <f t="shared" si="7"/>
        <v>0</v>
      </c>
      <c r="P158" s="350">
        <f>AVERAGE(O158:O159)</f>
        <v>0</v>
      </c>
      <c r="Q158" s="350" t="s">
        <v>63</v>
      </c>
      <c r="R158" s="116" t="s">
        <v>1278</v>
      </c>
      <c r="S158" s="116" t="s">
        <v>1279</v>
      </c>
      <c r="T158" s="85" t="s">
        <v>317</v>
      </c>
      <c r="U158" s="108" t="s">
        <v>1275</v>
      </c>
    </row>
    <row r="159" spans="1:21" s="87" customFormat="1" ht="67.5" x14ac:dyDescent="0.25">
      <c r="A159" s="114" t="s">
        <v>888</v>
      </c>
      <c r="B159" s="115" t="s">
        <v>1504</v>
      </c>
      <c r="C159" s="121" t="s">
        <v>950</v>
      </c>
      <c r="D159" s="122" t="s">
        <v>951</v>
      </c>
      <c r="E159" s="122" t="s">
        <v>952</v>
      </c>
      <c r="F159" s="117" t="s">
        <v>68</v>
      </c>
      <c r="G159" s="122" t="s">
        <v>1123</v>
      </c>
      <c r="H159" s="122" t="s">
        <v>954</v>
      </c>
      <c r="I159" s="115" t="s">
        <v>72</v>
      </c>
      <c r="J159" s="115" t="s">
        <v>943</v>
      </c>
      <c r="K159" s="120">
        <v>1</v>
      </c>
      <c r="L159" s="118">
        <v>43709</v>
      </c>
      <c r="M159" s="118">
        <v>44012</v>
      </c>
      <c r="N159" s="114">
        <v>0</v>
      </c>
      <c r="O159" s="147">
        <f t="shared" si="7"/>
        <v>0</v>
      </c>
      <c r="P159" s="354"/>
      <c r="Q159" s="354"/>
      <c r="R159" s="116" t="s">
        <v>1278</v>
      </c>
      <c r="S159" s="116" t="s">
        <v>1279</v>
      </c>
      <c r="T159" s="85" t="s">
        <v>317</v>
      </c>
      <c r="U159" s="108" t="s">
        <v>1275</v>
      </c>
    </row>
    <row r="160" spans="1:21" s="87" customFormat="1" ht="135" x14ac:dyDescent="0.25">
      <c r="A160" s="114" t="s">
        <v>888</v>
      </c>
      <c r="B160" s="115" t="s">
        <v>1504</v>
      </c>
      <c r="C160" s="121" t="s">
        <v>955</v>
      </c>
      <c r="D160" s="122" t="s">
        <v>1332</v>
      </c>
      <c r="E160" s="122" t="s">
        <v>957</v>
      </c>
      <c r="F160" s="117" t="s">
        <v>422</v>
      </c>
      <c r="G160" s="122" t="s">
        <v>958</v>
      </c>
      <c r="H160" s="122" t="s">
        <v>959</v>
      </c>
      <c r="I160" s="115" t="s">
        <v>72</v>
      </c>
      <c r="J160" s="115" t="s">
        <v>943</v>
      </c>
      <c r="K160" s="120">
        <v>1</v>
      </c>
      <c r="L160" s="118">
        <v>43709</v>
      </c>
      <c r="M160" s="118">
        <v>44012</v>
      </c>
      <c r="N160" s="114">
        <v>1</v>
      </c>
      <c r="O160" s="147">
        <f t="shared" si="7"/>
        <v>1</v>
      </c>
      <c r="P160" s="149">
        <f>+O160</f>
        <v>1</v>
      </c>
      <c r="Q160" s="149" t="s">
        <v>63</v>
      </c>
      <c r="R160" s="116" t="s">
        <v>1334</v>
      </c>
      <c r="S160" s="116" t="s">
        <v>1407</v>
      </c>
      <c r="T160" s="85" t="s">
        <v>1509</v>
      </c>
      <c r="U160" s="108" t="s">
        <v>1510</v>
      </c>
    </row>
    <row r="161" spans="1:21" s="87" customFormat="1" ht="146.25" x14ac:dyDescent="0.25">
      <c r="A161" s="114" t="s">
        <v>888</v>
      </c>
      <c r="B161" s="115" t="s">
        <v>1504</v>
      </c>
      <c r="C161" s="121" t="s">
        <v>960</v>
      </c>
      <c r="D161" s="122" t="s">
        <v>1333</v>
      </c>
      <c r="E161" s="122" t="s">
        <v>962</v>
      </c>
      <c r="F161" s="117" t="s">
        <v>422</v>
      </c>
      <c r="G161" s="122" t="s">
        <v>963</v>
      </c>
      <c r="H161" s="122" t="s">
        <v>1124</v>
      </c>
      <c r="I161" s="115" t="s">
        <v>72</v>
      </c>
      <c r="J161" s="115" t="s">
        <v>1125</v>
      </c>
      <c r="K161" s="120">
        <v>1</v>
      </c>
      <c r="L161" s="118">
        <v>43709</v>
      </c>
      <c r="M161" s="118">
        <v>44042</v>
      </c>
      <c r="N161" s="114">
        <v>0</v>
      </c>
      <c r="O161" s="147">
        <f t="shared" si="7"/>
        <v>0</v>
      </c>
      <c r="P161" s="149">
        <f>+O161</f>
        <v>0</v>
      </c>
      <c r="Q161" s="149" t="s">
        <v>63</v>
      </c>
      <c r="R161" s="116" t="s">
        <v>1278</v>
      </c>
      <c r="S161" s="116" t="s">
        <v>1280</v>
      </c>
      <c r="T161" s="85" t="s">
        <v>66</v>
      </c>
      <c r="U161" s="108" t="s">
        <v>1273</v>
      </c>
    </row>
    <row r="162" spans="1:21" s="104" customFormat="1" ht="123.75" x14ac:dyDescent="0.25">
      <c r="A162" s="99" t="s">
        <v>964</v>
      </c>
      <c r="B162" s="99" t="s">
        <v>1505</v>
      </c>
      <c r="C162" s="139">
        <v>4</v>
      </c>
      <c r="D162" s="140" t="s">
        <v>1126</v>
      </c>
      <c r="E162" s="140" t="s">
        <v>1335</v>
      </c>
      <c r="F162" s="105" t="s">
        <v>185</v>
      </c>
      <c r="G162" s="140" t="s">
        <v>967</v>
      </c>
      <c r="H162" s="140" t="s">
        <v>968</v>
      </c>
      <c r="I162" s="99" t="s">
        <v>72</v>
      </c>
      <c r="J162" s="99" t="s">
        <v>969</v>
      </c>
      <c r="K162" s="141">
        <v>1</v>
      </c>
      <c r="L162" s="101">
        <v>43691</v>
      </c>
      <c r="M162" s="101">
        <v>43830</v>
      </c>
      <c r="N162" s="98">
        <v>1</v>
      </c>
      <c r="O162" s="102">
        <f t="shared" si="7"/>
        <v>1</v>
      </c>
      <c r="P162" s="355">
        <f>AVERAGE(O162:O164)</f>
        <v>1</v>
      </c>
      <c r="Q162" s="355" t="s">
        <v>63</v>
      </c>
      <c r="R162" s="100" t="s">
        <v>1408</v>
      </c>
      <c r="S162" s="100" t="s">
        <v>1337</v>
      </c>
      <c r="T162" s="103" t="s">
        <v>548</v>
      </c>
      <c r="U162" s="109" t="s">
        <v>1274</v>
      </c>
    </row>
    <row r="163" spans="1:21" s="104" customFormat="1" ht="180" x14ac:dyDescent="0.25">
      <c r="A163" s="99" t="s">
        <v>964</v>
      </c>
      <c r="B163" s="99" t="s">
        <v>1505</v>
      </c>
      <c r="C163" s="139">
        <v>4</v>
      </c>
      <c r="D163" s="140" t="s">
        <v>1126</v>
      </c>
      <c r="E163" s="140" t="s">
        <v>966</v>
      </c>
      <c r="F163" s="105" t="s">
        <v>48</v>
      </c>
      <c r="G163" s="140" t="s">
        <v>967</v>
      </c>
      <c r="H163" s="140" t="s">
        <v>971</v>
      </c>
      <c r="I163" s="99" t="s">
        <v>72</v>
      </c>
      <c r="J163" s="99" t="s">
        <v>972</v>
      </c>
      <c r="K163" s="141">
        <v>1</v>
      </c>
      <c r="L163" s="101">
        <v>43707</v>
      </c>
      <c r="M163" s="101">
        <v>43830</v>
      </c>
      <c r="N163" s="98">
        <v>1</v>
      </c>
      <c r="O163" s="102">
        <f t="shared" si="7"/>
        <v>1</v>
      </c>
      <c r="P163" s="356"/>
      <c r="Q163" s="358"/>
      <c r="R163" s="100" t="s">
        <v>1409</v>
      </c>
      <c r="S163" s="100" t="s">
        <v>1336</v>
      </c>
      <c r="T163" s="103" t="s">
        <v>548</v>
      </c>
      <c r="U163" s="109" t="s">
        <v>1274</v>
      </c>
    </row>
    <row r="164" spans="1:21" s="104" customFormat="1" ht="236.25" x14ac:dyDescent="0.25">
      <c r="A164" s="99" t="s">
        <v>964</v>
      </c>
      <c r="B164" s="99" t="s">
        <v>1505</v>
      </c>
      <c r="C164" s="139">
        <v>4</v>
      </c>
      <c r="D164" s="140" t="s">
        <v>1126</v>
      </c>
      <c r="E164" s="140" t="s">
        <v>966</v>
      </c>
      <c r="F164" s="105" t="s">
        <v>52</v>
      </c>
      <c r="G164" s="140" t="s">
        <v>967</v>
      </c>
      <c r="H164" s="140" t="s">
        <v>974</v>
      </c>
      <c r="I164" s="99" t="s">
        <v>72</v>
      </c>
      <c r="J164" s="99" t="s">
        <v>975</v>
      </c>
      <c r="K164" s="141">
        <v>1</v>
      </c>
      <c r="L164" s="101">
        <v>43731</v>
      </c>
      <c r="M164" s="101">
        <v>43830</v>
      </c>
      <c r="N164" s="98">
        <v>1</v>
      </c>
      <c r="O164" s="102">
        <f t="shared" si="7"/>
        <v>1</v>
      </c>
      <c r="P164" s="357"/>
      <c r="Q164" s="359"/>
      <c r="R164" s="100" t="s">
        <v>1410</v>
      </c>
      <c r="S164" s="100" t="s">
        <v>1411</v>
      </c>
      <c r="T164" s="103" t="s">
        <v>548</v>
      </c>
      <c r="U164" s="109" t="s">
        <v>1274</v>
      </c>
    </row>
    <row r="165" spans="1:21" s="104" customFormat="1" ht="236.25" x14ac:dyDescent="0.25">
      <c r="A165" s="99" t="s">
        <v>964</v>
      </c>
      <c r="B165" s="99" t="s">
        <v>1505</v>
      </c>
      <c r="C165" s="139">
        <v>5</v>
      </c>
      <c r="D165" s="140" t="s">
        <v>977</v>
      </c>
      <c r="E165" s="140" t="s">
        <v>978</v>
      </c>
      <c r="F165" s="105" t="s">
        <v>422</v>
      </c>
      <c r="G165" s="140" t="s">
        <v>979</v>
      </c>
      <c r="H165" s="140" t="s">
        <v>980</v>
      </c>
      <c r="I165" s="99" t="s">
        <v>72</v>
      </c>
      <c r="J165" s="99" t="s">
        <v>975</v>
      </c>
      <c r="K165" s="141">
        <v>1</v>
      </c>
      <c r="L165" s="101">
        <v>43731</v>
      </c>
      <c r="M165" s="101">
        <v>43830</v>
      </c>
      <c r="N165" s="98">
        <v>1</v>
      </c>
      <c r="O165" s="102">
        <f t="shared" si="7"/>
        <v>1</v>
      </c>
      <c r="P165" s="106">
        <f>+O165</f>
        <v>1</v>
      </c>
      <c r="Q165" s="106" t="s">
        <v>63</v>
      </c>
      <c r="R165" s="100" t="s">
        <v>1410</v>
      </c>
      <c r="S165" s="100" t="s">
        <v>1411</v>
      </c>
      <c r="T165" s="103" t="s">
        <v>548</v>
      </c>
      <c r="U165" s="109" t="s">
        <v>1274</v>
      </c>
    </row>
    <row r="166" spans="1:21" s="87" customFormat="1" ht="326.25" x14ac:dyDescent="0.25">
      <c r="A166" s="115" t="s">
        <v>964</v>
      </c>
      <c r="B166" s="115" t="s">
        <v>1505</v>
      </c>
      <c r="C166" s="121">
        <v>8</v>
      </c>
      <c r="D166" s="122" t="s">
        <v>1127</v>
      </c>
      <c r="E166" s="122" t="s">
        <v>1338</v>
      </c>
      <c r="F166" s="117" t="s">
        <v>422</v>
      </c>
      <c r="G166" s="122" t="s">
        <v>983</v>
      </c>
      <c r="H166" s="122" t="s">
        <v>984</v>
      </c>
      <c r="I166" s="115" t="s">
        <v>72</v>
      </c>
      <c r="J166" s="115" t="s">
        <v>985</v>
      </c>
      <c r="K166" s="120">
        <v>1</v>
      </c>
      <c r="L166" s="118">
        <v>43715</v>
      </c>
      <c r="M166" s="118">
        <v>43830</v>
      </c>
      <c r="N166" s="114">
        <v>1</v>
      </c>
      <c r="O166" s="147">
        <f t="shared" si="7"/>
        <v>1</v>
      </c>
      <c r="P166" s="149">
        <f>+O166</f>
        <v>1</v>
      </c>
      <c r="Q166" s="149" t="s">
        <v>27</v>
      </c>
      <c r="R166" s="116" t="s">
        <v>1412</v>
      </c>
      <c r="S166" s="116" t="s">
        <v>1413</v>
      </c>
      <c r="T166" s="85" t="s">
        <v>30</v>
      </c>
      <c r="U166" s="108" t="s">
        <v>1339</v>
      </c>
    </row>
    <row r="167" spans="1:21" s="87" customFormat="1" ht="135" x14ac:dyDescent="0.25">
      <c r="A167" s="115" t="s">
        <v>964</v>
      </c>
      <c r="B167" s="115" t="s">
        <v>1505</v>
      </c>
      <c r="C167" s="121">
        <v>9</v>
      </c>
      <c r="D167" s="122" t="s">
        <v>987</v>
      </c>
      <c r="E167" s="122" t="s">
        <v>1128</v>
      </c>
      <c r="F167" s="117" t="s">
        <v>422</v>
      </c>
      <c r="G167" s="122" t="s">
        <v>988</v>
      </c>
      <c r="H167" s="122" t="s">
        <v>989</v>
      </c>
      <c r="I167" s="115" t="s">
        <v>72</v>
      </c>
      <c r="J167" s="115" t="s">
        <v>990</v>
      </c>
      <c r="K167" s="120">
        <v>1</v>
      </c>
      <c r="L167" s="118">
        <v>43703</v>
      </c>
      <c r="M167" s="118">
        <v>43830</v>
      </c>
      <c r="N167" s="114">
        <v>0</v>
      </c>
      <c r="O167" s="147">
        <f t="shared" si="7"/>
        <v>0</v>
      </c>
      <c r="P167" s="149">
        <f>+O167</f>
        <v>0</v>
      </c>
      <c r="Q167" s="149" t="s">
        <v>63</v>
      </c>
      <c r="R167" s="116" t="s">
        <v>1414</v>
      </c>
      <c r="S167" s="116" t="s">
        <v>1415</v>
      </c>
      <c r="T167" s="85" t="s">
        <v>317</v>
      </c>
      <c r="U167" s="108" t="s">
        <v>1275</v>
      </c>
    </row>
    <row r="168" spans="1:21" s="87" customFormat="1" ht="157.5" x14ac:dyDescent="0.25">
      <c r="A168" s="115" t="s">
        <v>964</v>
      </c>
      <c r="B168" s="115" t="s">
        <v>1505</v>
      </c>
      <c r="C168" s="121">
        <v>10</v>
      </c>
      <c r="D168" s="122" t="s">
        <v>991</v>
      </c>
      <c r="E168" s="122" t="s">
        <v>992</v>
      </c>
      <c r="F168" s="117" t="s">
        <v>422</v>
      </c>
      <c r="G168" s="122" t="s">
        <v>993</v>
      </c>
      <c r="H168" s="122" t="s">
        <v>1130</v>
      </c>
      <c r="I168" s="115" t="s">
        <v>72</v>
      </c>
      <c r="J168" s="115" t="s">
        <v>994</v>
      </c>
      <c r="K168" s="120">
        <v>1</v>
      </c>
      <c r="L168" s="118">
        <v>43703</v>
      </c>
      <c r="M168" s="118">
        <v>43830</v>
      </c>
      <c r="N168" s="114">
        <v>1</v>
      </c>
      <c r="O168" s="147">
        <f t="shared" si="7"/>
        <v>1</v>
      </c>
      <c r="P168" s="149">
        <f>+O168</f>
        <v>1</v>
      </c>
      <c r="Q168" s="149" t="s">
        <v>63</v>
      </c>
      <c r="R168" s="116" t="s">
        <v>1416</v>
      </c>
      <c r="S168" s="116" t="s">
        <v>1417</v>
      </c>
      <c r="T168" s="85" t="s">
        <v>1509</v>
      </c>
      <c r="U168" s="108" t="s">
        <v>1510</v>
      </c>
    </row>
    <row r="169" spans="1:21" s="87" customFormat="1" ht="101.25" x14ac:dyDescent="0.25">
      <c r="A169" s="115" t="s">
        <v>964</v>
      </c>
      <c r="B169" s="115" t="s">
        <v>1505</v>
      </c>
      <c r="C169" s="121">
        <v>13</v>
      </c>
      <c r="D169" s="122" t="s">
        <v>1131</v>
      </c>
      <c r="E169" s="122" t="s">
        <v>996</v>
      </c>
      <c r="F169" s="117" t="s">
        <v>185</v>
      </c>
      <c r="G169" s="122" t="s">
        <v>1132</v>
      </c>
      <c r="H169" s="122" t="s">
        <v>997</v>
      </c>
      <c r="I169" s="115" t="s">
        <v>72</v>
      </c>
      <c r="J169" s="115" t="s">
        <v>998</v>
      </c>
      <c r="K169" s="120">
        <v>1</v>
      </c>
      <c r="L169" s="118">
        <v>43697</v>
      </c>
      <c r="M169" s="118">
        <v>43830</v>
      </c>
      <c r="N169" s="114">
        <v>0</v>
      </c>
      <c r="O169" s="147">
        <f t="shared" si="7"/>
        <v>0</v>
      </c>
      <c r="P169" s="332">
        <f>AVERAGE(O169:O171)</f>
        <v>0.51851851851851849</v>
      </c>
      <c r="Q169" s="332" t="s">
        <v>63</v>
      </c>
      <c r="R169" s="116" t="s">
        <v>1340</v>
      </c>
      <c r="S169" s="116" t="s">
        <v>1341</v>
      </c>
      <c r="T169" s="85" t="s">
        <v>317</v>
      </c>
      <c r="U169" s="108" t="s">
        <v>1275</v>
      </c>
    </row>
    <row r="170" spans="1:21" s="87" customFormat="1" ht="409.5" x14ac:dyDescent="0.25">
      <c r="A170" s="115" t="s">
        <v>964</v>
      </c>
      <c r="B170" s="115" t="s">
        <v>1505</v>
      </c>
      <c r="C170" s="121">
        <v>13</v>
      </c>
      <c r="D170" s="122" t="s">
        <v>1131</v>
      </c>
      <c r="E170" s="122" t="s">
        <v>999</v>
      </c>
      <c r="F170" s="117" t="s">
        <v>48</v>
      </c>
      <c r="G170" s="122" t="s">
        <v>1000</v>
      </c>
      <c r="H170" s="122" t="s">
        <v>1001</v>
      </c>
      <c r="I170" s="115" t="s">
        <v>72</v>
      </c>
      <c r="J170" s="115" t="s">
        <v>1002</v>
      </c>
      <c r="K170" s="120">
        <v>9</v>
      </c>
      <c r="L170" s="118">
        <v>43697</v>
      </c>
      <c r="M170" s="118">
        <v>43830</v>
      </c>
      <c r="N170" s="114">
        <v>5</v>
      </c>
      <c r="O170" s="147">
        <f t="shared" si="7"/>
        <v>0.55555555555555558</v>
      </c>
      <c r="P170" s="333"/>
      <c r="Q170" s="333"/>
      <c r="R170" s="116" t="s">
        <v>1342</v>
      </c>
      <c r="S170" s="116" t="s">
        <v>1418</v>
      </c>
      <c r="T170" s="85" t="s">
        <v>66</v>
      </c>
      <c r="U170" s="108" t="s">
        <v>1275</v>
      </c>
    </row>
    <row r="171" spans="1:21" s="87" customFormat="1" ht="348.75" x14ac:dyDescent="0.25">
      <c r="A171" s="115" t="s">
        <v>964</v>
      </c>
      <c r="B171" s="115" t="s">
        <v>1505</v>
      </c>
      <c r="C171" s="121">
        <v>13</v>
      </c>
      <c r="D171" s="122" t="s">
        <v>1131</v>
      </c>
      <c r="E171" s="122" t="s">
        <v>999</v>
      </c>
      <c r="F171" s="117" t="s">
        <v>52</v>
      </c>
      <c r="G171" s="122" t="s">
        <v>1004</v>
      </c>
      <c r="H171" s="122" t="s">
        <v>1134</v>
      </c>
      <c r="I171" s="115" t="s">
        <v>72</v>
      </c>
      <c r="J171" s="115" t="s">
        <v>1005</v>
      </c>
      <c r="K171" s="120">
        <v>1</v>
      </c>
      <c r="L171" s="118">
        <v>43697</v>
      </c>
      <c r="M171" s="118">
        <v>43830</v>
      </c>
      <c r="N171" s="114">
        <v>4</v>
      </c>
      <c r="O171" s="147">
        <v>1</v>
      </c>
      <c r="P171" s="334"/>
      <c r="Q171" s="334"/>
      <c r="R171" s="116" t="s">
        <v>1419</v>
      </c>
      <c r="S171" s="116" t="s">
        <v>1343</v>
      </c>
      <c r="T171" s="116" t="s">
        <v>66</v>
      </c>
      <c r="U171" s="108" t="s">
        <v>1272</v>
      </c>
    </row>
    <row r="172" spans="1:21" s="87" customFormat="1" ht="157.5" x14ac:dyDescent="0.25">
      <c r="A172" s="115" t="s">
        <v>964</v>
      </c>
      <c r="B172" s="115" t="s">
        <v>1505</v>
      </c>
      <c r="C172" s="121">
        <v>14</v>
      </c>
      <c r="D172" s="122" t="s">
        <v>1007</v>
      </c>
      <c r="E172" s="122" t="s">
        <v>1344</v>
      </c>
      <c r="F172" s="117" t="s">
        <v>422</v>
      </c>
      <c r="G172" s="122" t="s">
        <v>1009</v>
      </c>
      <c r="H172" s="122" t="s">
        <v>1010</v>
      </c>
      <c r="I172" s="115" t="s">
        <v>72</v>
      </c>
      <c r="J172" s="115" t="s">
        <v>1011</v>
      </c>
      <c r="K172" s="120">
        <v>1</v>
      </c>
      <c r="L172" s="118">
        <v>43700</v>
      </c>
      <c r="M172" s="118">
        <v>43769</v>
      </c>
      <c r="N172" s="114">
        <v>1</v>
      </c>
      <c r="O172" s="147">
        <f t="shared" si="7"/>
        <v>1</v>
      </c>
      <c r="P172" s="149">
        <f>+O172</f>
        <v>1</v>
      </c>
      <c r="Q172" s="149" t="s">
        <v>63</v>
      </c>
      <c r="R172" s="122" t="s">
        <v>1346</v>
      </c>
      <c r="S172" s="116" t="s">
        <v>1420</v>
      </c>
      <c r="T172" s="85" t="s">
        <v>548</v>
      </c>
      <c r="U172" s="108" t="s">
        <v>1274</v>
      </c>
    </row>
    <row r="173" spans="1:21" s="87" customFormat="1" ht="326.25" x14ac:dyDescent="0.25">
      <c r="A173" s="115" t="s">
        <v>964</v>
      </c>
      <c r="B173" s="115" t="s">
        <v>1505</v>
      </c>
      <c r="C173" s="121">
        <v>16</v>
      </c>
      <c r="D173" s="122" t="s">
        <v>1012</v>
      </c>
      <c r="E173" s="122" t="s">
        <v>1345</v>
      </c>
      <c r="F173" s="117" t="s">
        <v>422</v>
      </c>
      <c r="G173" s="122" t="s">
        <v>1014</v>
      </c>
      <c r="H173" s="122" t="s">
        <v>1015</v>
      </c>
      <c r="I173" s="115" t="s">
        <v>72</v>
      </c>
      <c r="J173" s="115" t="s">
        <v>1016</v>
      </c>
      <c r="K173" s="120">
        <v>1</v>
      </c>
      <c r="L173" s="118">
        <v>43770</v>
      </c>
      <c r="M173" s="118">
        <v>43830</v>
      </c>
      <c r="N173" s="114">
        <v>1</v>
      </c>
      <c r="O173" s="147">
        <f t="shared" si="7"/>
        <v>1</v>
      </c>
      <c r="P173" s="149">
        <f>+O173</f>
        <v>1</v>
      </c>
      <c r="Q173" s="149" t="s">
        <v>63</v>
      </c>
      <c r="R173" s="116" t="s">
        <v>1421</v>
      </c>
      <c r="S173" s="116" t="s">
        <v>1422</v>
      </c>
      <c r="T173" s="85" t="s">
        <v>548</v>
      </c>
      <c r="U173" s="108" t="s">
        <v>1274</v>
      </c>
    </row>
    <row r="174" spans="1:21" s="87" customFormat="1" ht="236.25" x14ac:dyDescent="0.25">
      <c r="A174" s="115" t="s">
        <v>964</v>
      </c>
      <c r="B174" s="115" t="s">
        <v>1505</v>
      </c>
      <c r="C174" s="121">
        <v>17</v>
      </c>
      <c r="D174" s="122" t="s">
        <v>1018</v>
      </c>
      <c r="E174" s="122" t="s">
        <v>1019</v>
      </c>
      <c r="F174" s="117" t="s">
        <v>59</v>
      </c>
      <c r="G174" s="122" t="s">
        <v>1020</v>
      </c>
      <c r="H174" s="122" t="s">
        <v>1136</v>
      </c>
      <c r="I174" s="115" t="s">
        <v>72</v>
      </c>
      <c r="J174" s="115" t="s">
        <v>1021</v>
      </c>
      <c r="K174" s="120">
        <v>1</v>
      </c>
      <c r="L174" s="118">
        <v>43607</v>
      </c>
      <c r="M174" s="118">
        <v>43609</v>
      </c>
      <c r="N174" s="114">
        <v>1</v>
      </c>
      <c r="O174" s="147">
        <f t="shared" si="7"/>
        <v>1</v>
      </c>
      <c r="P174" s="332">
        <f>AVERAGE(O174:O175)</f>
        <v>0.875</v>
      </c>
      <c r="Q174" s="332" t="s">
        <v>63</v>
      </c>
      <c r="R174" s="122" t="s">
        <v>1347</v>
      </c>
      <c r="S174" s="122" t="s">
        <v>1423</v>
      </c>
      <c r="T174" s="116" t="s">
        <v>66</v>
      </c>
      <c r="U174" s="108" t="s">
        <v>1272</v>
      </c>
    </row>
    <row r="175" spans="1:21" s="87" customFormat="1" ht="180" x14ac:dyDescent="0.25">
      <c r="A175" s="115" t="s">
        <v>964</v>
      </c>
      <c r="B175" s="115" t="s">
        <v>1505</v>
      </c>
      <c r="C175" s="121">
        <v>17</v>
      </c>
      <c r="D175" s="122" t="s">
        <v>1018</v>
      </c>
      <c r="E175" s="122" t="s">
        <v>1023</v>
      </c>
      <c r="F175" s="117" t="s">
        <v>68</v>
      </c>
      <c r="G175" s="122" t="s">
        <v>1024</v>
      </c>
      <c r="H175" s="122" t="s">
        <v>1137</v>
      </c>
      <c r="I175" s="115" t="s">
        <v>72</v>
      </c>
      <c r="J175" s="115" t="s">
        <v>1025</v>
      </c>
      <c r="K175" s="120">
        <v>4</v>
      </c>
      <c r="L175" s="118">
        <v>43647</v>
      </c>
      <c r="M175" s="118">
        <v>44043</v>
      </c>
      <c r="N175" s="114">
        <v>3</v>
      </c>
      <c r="O175" s="147">
        <f>+N175/K175</f>
        <v>0.75</v>
      </c>
      <c r="P175" s="334"/>
      <c r="Q175" s="334"/>
      <c r="R175" s="116" t="s">
        <v>1424</v>
      </c>
      <c r="S175" s="116" t="s">
        <v>1348</v>
      </c>
      <c r="T175" s="85" t="s">
        <v>66</v>
      </c>
      <c r="U175" s="108" t="s">
        <v>1273</v>
      </c>
    </row>
    <row r="176" spans="1:21" s="87" customFormat="1" ht="78.75" x14ac:dyDescent="0.25">
      <c r="A176" s="115" t="s">
        <v>1179</v>
      </c>
      <c r="B176" s="115" t="s">
        <v>1506</v>
      </c>
      <c r="C176" s="121">
        <v>1</v>
      </c>
      <c r="D176" s="122" t="s">
        <v>1180</v>
      </c>
      <c r="E176" s="122" t="s">
        <v>1189</v>
      </c>
      <c r="F176" s="117" t="s">
        <v>185</v>
      </c>
      <c r="G176" s="122" t="s">
        <v>1202</v>
      </c>
      <c r="H176" s="122" t="s">
        <v>1203</v>
      </c>
      <c r="I176" s="115" t="s">
        <v>1235</v>
      </c>
      <c r="J176" s="115" t="s">
        <v>1236</v>
      </c>
      <c r="K176" s="120">
        <v>1</v>
      </c>
      <c r="L176" s="118">
        <v>43876</v>
      </c>
      <c r="M176" s="118">
        <v>44347</v>
      </c>
      <c r="N176" s="114">
        <v>0</v>
      </c>
      <c r="O176" s="119">
        <v>0</v>
      </c>
      <c r="P176" s="347"/>
      <c r="Q176" s="348" t="s">
        <v>63</v>
      </c>
      <c r="R176" s="116" t="s">
        <v>1278</v>
      </c>
      <c r="S176" s="116" t="s">
        <v>1281</v>
      </c>
      <c r="T176" s="85" t="s">
        <v>66</v>
      </c>
      <c r="U176" s="108" t="s">
        <v>1273</v>
      </c>
    </row>
    <row r="177" spans="1:21" s="87" customFormat="1" ht="90" x14ac:dyDescent="0.25">
      <c r="A177" s="115" t="s">
        <v>1179</v>
      </c>
      <c r="B177" s="115" t="s">
        <v>1506</v>
      </c>
      <c r="C177" s="121">
        <v>1</v>
      </c>
      <c r="D177" s="122" t="s">
        <v>1180</v>
      </c>
      <c r="E177" s="122" t="s">
        <v>1190</v>
      </c>
      <c r="F177" s="117" t="s">
        <v>48</v>
      </c>
      <c r="G177" s="122" t="s">
        <v>1204</v>
      </c>
      <c r="H177" s="122" t="s">
        <v>1205</v>
      </c>
      <c r="I177" s="115" t="s">
        <v>1235</v>
      </c>
      <c r="J177" s="115" t="s">
        <v>1237</v>
      </c>
      <c r="K177" s="120">
        <v>1</v>
      </c>
      <c r="L177" s="118">
        <v>43876</v>
      </c>
      <c r="M177" s="118">
        <v>44439</v>
      </c>
      <c r="N177" s="114">
        <v>0</v>
      </c>
      <c r="O177" s="119">
        <v>0</v>
      </c>
      <c r="P177" s="347"/>
      <c r="Q177" s="348"/>
      <c r="R177" s="116" t="s">
        <v>1278</v>
      </c>
      <c r="S177" s="116" t="s">
        <v>1282</v>
      </c>
      <c r="T177" s="85" t="s">
        <v>66</v>
      </c>
      <c r="U177" s="108" t="s">
        <v>1273</v>
      </c>
    </row>
    <row r="178" spans="1:21" s="87" customFormat="1" ht="101.25" x14ac:dyDescent="0.25">
      <c r="A178" s="115" t="s">
        <v>1179</v>
      </c>
      <c r="B178" s="115" t="s">
        <v>1506</v>
      </c>
      <c r="C178" s="121">
        <v>1</v>
      </c>
      <c r="D178" s="122" t="s">
        <v>1180</v>
      </c>
      <c r="E178" s="122" t="s">
        <v>1191</v>
      </c>
      <c r="F178" s="117" t="s">
        <v>52</v>
      </c>
      <c r="G178" s="122" t="s">
        <v>1206</v>
      </c>
      <c r="H178" s="122" t="s">
        <v>1207</v>
      </c>
      <c r="I178" s="115" t="s">
        <v>1235</v>
      </c>
      <c r="J178" s="115" t="s">
        <v>1238</v>
      </c>
      <c r="K178" s="120">
        <v>4</v>
      </c>
      <c r="L178" s="118">
        <v>43876</v>
      </c>
      <c r="M178" s="118">
        <v>44196</v>
      </c>
      <c r="N178" s="114">
        <v>0</v>
      </c>
      <c r="O178" s="119">
        <v>0</v>
      </c>
      <c r="P178" s="347"/>
      <c r="Q178" s="348"/>
      <c r="R178" s="116" t="s">
        <v>1278</v>
      </c>
      <c r="S178" s="116" t="s">
        <v>1277</v>
      </c>
      <c r="T178" s="85" t="s">
        <v>66</v>
      </c>
      <c r="U178" s="108" t="s">
        <v>1273</v>
      </c>
    </row>
    <row r="179" spans="1:21" s="87" customFormat="1" ht="67.5" x14ac:dyDescent="0.25">
      <c r="A179" s="115" t="s">
        <v>1179</v>
      </c>
      <c r="B179" s="115" t="s">
        <v>1506</v>
      </c>
      <c r="C179" s="121">
        <v>2</v>
      </c>
      <c r="D179" s="122" t="s">
        <v>1181</v>
      </c>
      <c r="E179" s="122" t="s">
        <v>1192</v>
      </c>
      <c r="F179" s="117" t="s">
        <v>185</v>
      </c>
      <c r="G179" s="122" t="s">
        <v>1208</v>
      </c>
      <c r="H179" s="122" t="s">
        <v>1209</v>
      </c>
      <c r="I179" s="115" t="s">
        <v>1235</v>
      </c>
      <c r="J179" s="115" t="s">
        <v>1236</v>
      </c>
      <c r="K179" s="120">
        <v>1</v>
      </c>
      <c r="L179" s="118">
        <v>43876</v>
      </c>
      <c r="M179" s="118">
        <v>44347</v>
      </c>
      <c r="N179" s="114">
        <v>0</v>
      </c>
      <c r="O179" s="119">
        <v>0</v>
      </c>
      <c r="P179" s="350">
        <f>AVERAGE(O179:O181)</f>
        <v>0</v>
      </c>
      <c r="Q179" s="350" t="s">
        <v>63</v>
      </c>
      <c r="R179" s="116" t="s">
        <v>1278</v>
      </c>
      <c r="S179" s="116" t="s">
        <v>1281</v>
      </c>
      <c r="T179" s="85" t="s">
        <v>66</v>
      </c>
      <c r="U179" s="108" t="s">
        <v>1273</v>
      </c>
    </row>
    <row r="180" spans="1:21" s="87" customFormat="1" ht="90" x14ac:dyDescent="0.25">
      <c r="A180" s="115" t="s">
        <v>1179</v>
      </c>
      <c r="B180" s="115" t="s">
        <v>1506</v>
      </c>
      <c r="C180" s="121">
        <v>2</v>
      </c>
      <c r="D180" s="122" t="s">
        <v>1181</v>
      </c>
      <c r="E180" s="122" t="s">
        <v>1190</v>
      </c>
      <c r="F180" s="117" t="s">
        <v>48</v>
      </c>
      <c r="G180" s="122" t="s">
        <v>1204</v>
      </c>
      <c r="H180" s="122" t="s">
        <v>1210</v>
      </c>
      <c r="I180" s="115" t="s">
        <v>1235</v>
      </c>
      <c r="J180" s="115" t="s">
        <v>1237</v>
      </c>
      <c r="K180" s="120">
        <v>1</v>
      </c>
      <c r="L180" s="118">
        <v>43876</v>
      </c>
      <c r="M180" s="118">
        <v>44439</v>
      </c>
      <c r="N180" s="114">
        <v>0</v>
      </c>
      <c r="O180" s="119">
        <v>0</v>
      </c>
      <c r="P180" s="351"/>
      <c r="Q180" s="353"/>
      <c r="R180" s="116" t="s">
        <v>1278</v>
      </c>
      <c r="S180" s="116" t="s">
        <v>1282</v>
      </c>
      <c r="T180" s="85" t="s">
        <v>66</v>
      </c>
      <c r="U180" s="108" t="s">
        <v>1273</v>
      </c>
    </row>
    <row r="181" spans="1:21" s="87" customFormat="1" ht="101.25" x14ac:dyDescent="0.25">
      <c r="A181" s="115" t="s">
        <v>1179</v>
      </c>
      <c r="B181" s="115" t="s">
        <v>1506</v>
      </c>
      <c r="C181" s="121">
        <v>2</v>
      </c>
      <c r="D181" s="122" t="s">
        <v>1181</v>
      </c>
      <c r="E181" s="122" t="s">
        <v>1191</v>
      </c>
      <c r="F181" s="117" t="s">
        <v>52</v>
      </c>
      <c r="G181" s="122" t="s">
        <v>1206</v>
      </c>
      <c r="H181" s="122" t="s">
        <v>1211</v>
      </c>
      <c r="I181" s="115" t="s">
        <v>1235</v>
      </c>
      <c r="J181" s="115" t="s">
        <v>1238</v>
      </c>
      <c r="K181" s="120">
        <v>4</v>
      </c>
      <c r="L181" s="118">
        <v>43876</v>
      </c>
      <c r="M181" s="118">
        <v>44196</v>
      </c>
      <c r="N181" s="114">
        <v>0</v>
      </c>
      <c r="O181" s="119">
        <v>0</v>
      </c>
      <c r="P181" s="352"/>
      <c r="Q181" s="354"/>
      <c r="R181" s="116" t="s">
        <v>1278</v>
      </c>
      <c r="S181" s="116" t="s">
        <v>1277</v>
      </c>
      <c r="T181" s="85" t="s">
        <v>66</v>
      </c>
      <c r="U181" s="108" t="s">
        <v>1273</v>
      </c>
    </row>
    <row r="182" spans="1:21" s="87" customFormat="1" ht="67.5" x14ac:dyDescent="0.25">
      <c r="A182" s="115" t="s">
        <v>1179</v>
      </c>
      <c r="B182" s="115" t="s">
        <v>1506</v>
      </c>
      <c r="C182" s="121">
        <v>3</v>
      </c>
      <c r="D182" s="122" t="s">
        <v>1182</v>
      </c>
      <c r="E182" s="122" t="s">
        <v>1193</v>
      </c>
      <c r="F182" s="117" t="s">
        <v>185</v>
      </c>
      <c r="G182" s="122" t="s">
        <v>1212</v>
      </c>
      <c r="H182" s="122" t="s">
        <v>1213</v>
      </c>
      <c r="I182" s="115" t="s">
        <v>1235</v>
      </c>
      <c r="J182" s="115" t="s">
        <v>1236</v>
      </c>
      <c r="K182" s="120">
        <v>1</v>
      </c>
      <c r="L182" s="118">
        <v>43876</v>
      </c>
      <c r="M182" s="118">
        <v>44347</v>
      </c>
      <c r="N182" s="114">
        <v>0</v>
      </c>
      <c r="O182" s="119">
        <v>0</v>
      </c>
      <c r="P182" s="350">
        <f>AVERAGE(O182:O184)</f>
        <v>0</v>
      </c>
      <c r="Q182" s="350" t="s">
        <v>63</v>
      </c>
      <c r="R182" s="116" t="s">
        <v>1278</v>
      </c>
      <c r="S182" s="116" t="s">
        <v>1281</v>
      </c>
      <c r="T182" s="85" t="s">
        <v>66</v>
      </c>
      <c r="U182" s="108" t="s">
        <v>1273</v>
      </c>
    </row>
    <row r="183" spans="1:21" s="87" customFormat="1" ht="90" x14ac:dyDescent="0.25">
      <c r="A183" s="115" t="s">
        <v>1179</v>
      </c>
      <c r="B183" s="115" t="s">
        <v>1506</v>
      </c>
      <c r="C183" s="121">
        <v>3</v>
      </c>
      <c r="D183" s="122" t="s">
        <v>1182</v>
      </c>
      <c r="E183" s="122" t="s">
        <v>1190</v>
      </c>
      <c r="F183" s="117" t="s">
        <v>48</v>
      </c>
      <c r="G183" s="122" t="s">
        <v>1204</v>
      </c>
      <c r="H183" s="122" t="s">
        <v>1214</v>
      </c>
      <c r="I183" s="115" t="s">
        <v>1235</v>
      </c>
      <c r="J183" s="115" t="s">
        <v>1237</v>
      </c>
      <c r="K183" s="120">
        <v>1</v>
      </c>
      <c r="L183" s="118">
        <v>43876</v>
      </c>
      <c r="M183" s="118">
        <v>44439</v>
      </c>
      <c r="N183" s="114">
        <v>0</v>
      </c>
      <c r="O183" s="119">
        <v>0</v>
      </c>
      <c r="P183" s="351"/>
      <c r="Q183" s="353"/>
      <c r="R183" s="116" t="s">
        <v>1278</v>
      </c>
      <c r="S183" s="116" t="s">
        <v>1282</v>
      </c>
      <c r="T183" s="85" t="s">
        <v>66</v>
      </c>
      <c r="U183" s="108" t="s">
        <v>1273</v>
      </c>
    </row>
    <row r="184" spans="1:21" s="87" customFormat="1" ht="101.25" x14ac:dyDescent="0.25">
      <c r="A184" s="115" t="s">
        <v>1179</v>
      </c>
      <c r="B184" s="115" t="s">
        <v>1506</v>
      </c>
      <c r="C184" s="121">
        <v>3</v>
      </c>
      <c r="D184" s="122" t="s">
        <v>1182</v>
      </c>
      <c r="E184" s="122" t="s">
        <v>1191</v>
      </c>
      <c r="F184" s="117" t="s">
        <v>52</v>
      </c>
      <c r="G184" s="122" t="s">
        <v>1206</v>
      </c>
      <c r="H184" s="122" t="s">
        <v>1215</v>
      </c>
      <c r="I184" s="115" t="s">
        <v>1235</v>
      </c>
      <c r="J184" s="115" t="s">
        <v>1239</v>
      </c>
      <c r="K184" s="120">
        <v>4</v>
      </c>
      <c r="L184" s="118">
        <v>43876</v>
      </c>
      <c r="M184" s="118">
        <v>44196</v>
      </c>
      <c r="N184" s="114">
        <v>0</v>
      </c>
      <c r="O184" s="119">
        <v>0</v>
      </c>
      <c r="P184" s="352"/>
      <c r="Q184" s="354"/>
      <c r="R184" s="116" t="s">
        <v>1278</v>
      </c>
      <c r="S184" s="116" t="s">
        <v>1277</v>
      </c>
      <c r="T184" s="85" t="s">
        <v>66</v>
      </c>
      <c r="U184" s="108" t="s">
        <v>1273</v>
      </c>
    </row>
    <row r="185" spans="1:21" s="87" customFormat="1" ht="90" x14ac:dyDescent="0.25">
      <c r="A185" s="115" t="s">
        <v>1179</v>
      </c>
      <c r="B185" s="115" t="s">
        <v>1506</v>
      </c>
      <c r="C185" s="121">
        <v>4</v>
      </c>
      <c r="D185" s="122" t="s">
        <v>1183</v>
      </c>
      <c r="E185" s="122" t="s">
        <v>1194</v>
      </c>
      <c r="F185" s="117" t="s">
        <v>422</v>
      </c>
      <c r="G185" s="122" t="s">
        <v>1216</v>
      </c>
      <c r="H185" s="122" t="s">
        <v>1217</v>
      </c>
      <c r="I185" s="115" t="s">
        <v>1235</v>
      </c>
      <c r="J185" s="115" t="s">
        <v>1240</v>
      </c>
      <c r="K185" s="120">
        <v>1</v>
      </c>
      <c r="L185" s="118">
        <v>43876</v>
      </c>
      <c r="M185" s="118">
        <v>44196</v>
      </c>
      <c r="N185" s="114">
        <v>0</v>
      </c>
      <c r="O185" s="119">
        <v>0</v>
      </c>
      <c r="P185" s="88">
        <f>+O185</f>
        <v>0</v>
      </c>
      <c r="Q185" s="88" t="s">
        <v>63</v>
      </c>
      <c r="R185" s="116" t="s">
        <v>1278</v>
      </c>
      <c r="S185" s="116" t="s">
        <v>1277</v>
      </c>
      <c r="T185" s="85" t="s">
        <v>66</v>
      </c>
      <c r="U185" s="108" t="s">
        <v>1273</v>
      </c>
    </row>
    <row r="186" spans="1:21" s="87" customFormat="1" ht="90" x14ac:dyDescent="0.25">
      <c r="A186" s="115" t="s">
        <v>1179</v>
      </c>
      <c r="B186" s="115" t="s">
        <v>1506</v>
      </c>
      <c r="C186" s="121">
        <v>5</v>
      </c>
      <c r="D186" s="122" t="s">
        <v>1184</v>
      </c>
      <c r="E186" s="122" t="s">
        <v>1195</v>
      </c>
      <c r="F186" s="117" t="s">
        <v>422</v>
      </c>
      <c r="G186" s="122" t="s">
        <v>1218</v>
      </c>
      <c r="H186" s="122" t="s">
        <v>1219</v>
      </c>
      <c r="I186" s="115" t="s">
        <v>1235</v>
      </c>
      <c r="J186" s="115" t="s">
        <v>1236</v>
      </c>
      <c r="K186" s="120">
        <v>1</v>
      </c>
      <c r="L186" s="118">
        <v>43876</v>
      </c>
      <c r="M186" s="118">
        <v>44347</v>
      </c>
      <c r="N186" s="114">
        <v>0</v>
      </c>
      <c r="O186" s="119">
        <v>0</v>
      </c>
      <c r="P186" s="88">
        <f>+O186</f>
        <v>0</v>
      </c>
      <c r="Q186" s="88" t="s">
        <v>63</v>
      </c>
      <c r="R186" s="116" t="s">
        <v>1278</v>
      </c>
      <c r="S186" s="116" t="s">
        <v>1281</v>
      </c>
      <c r="T186" s="85" t="s">
        <v>66</v>
      </c>
      <c r="U186" s="108" t="s">
        <v>1273</v>
      </c>
    </row>
    <row r="187" spans="1:21" s="87" customFormat="1" ht="78.75" x14ac:dyDescent="0.25">
      <c r="A187" s="115" t="s">
        <v>1179</v>
      </c>
      <c r="B187" s="115" t="s">
        <v>1506</v>
      </c>
      <c r="C187" s="121">
        <v>6</v>
      </c>
      <c r="D187" s="122" t="s">
        <v>1185</v>
      </c>
      <c r="E187" s="122" t="s">
        <v>1196</v>
      </c>
      <c r="F187" s="117" t="s">
        <v>59</v>
      </c>
      <c r="G187" s="122" t="s">
        <v>1220</v>
      </c>
      <c r="H187" s="122" t="s">
        <v>1221</v>
      </c>
      <c r="I187" s="115" t="s">
        <v>1235</v>
      </c>
      <c r="J187" s="115" t="s">
        <v>1241</v>
      </c>
      <c r="K187" s="120">
        <v>1</v>
      </c>
      <c r="L187" s="118">
        <v>43876</v>
      </c>
      <c r="M187" s="118">
        <v>44196</v>
      </c>
      <c r="N187" s="114">
        <v>0</v>
      </c>
      <c r="O187" s="119">
        <v>0</v>
      </c>
      <c r="P187" s="349">
        <f>AVERAGE(O187:O188)</f>
        <v>0</v>
      </c>
      <c r="Q187" s="349" t="s">
        <v>63</v>
      </c>
      <c r="R187" s="116" t="s">
        <v>1278</v>
      </c>
      <c r="S187" s="116" t="s">
        <v>1277</v>
      </c>
      <c r="T187" s="85" t="s">
        <v>66</v>
      </c>
      <c r="U187" s="108" t="s">
        <v>1273</v>
      </c>
    </row>
    <row r="188" spans="1:21" s="87" customFormat="1" ht="112.5" x14ac:dyDescent="0.25">
      <c r="A188" s="115" t="s">
        <v>1179</v>
      </c>
      <c r="B188" s="115" t="s">
        <v>1506</v>
      </c>
      <c r="C188" s="121">
        <v>6</v>
      </c>
      <c r="D188" s="122" t="s">
        <v>1185</v>
      </c>
      <c r="E188" s="122" t="s">
        <v>1196</v>
      </c>
      <c r="F188" s="117" t="s">
        <v>68</v>
      </c>
      <c r="G188" s="122" t="s">
        <v>1222</v>
      </c>
      <c r="H188" s="122" t="s">
        <v>1223</v>
      </c>
      <c r="I188" s="115" t="s">
        <v>1235</v>
      </c>
      <c r="J188" s="115" t="s">
        <v>1242</v>
      </c>
      <c r="K188" s="120">
        <v>1</v>
      </c>
      <c r="L188" s="118">
        <v>44242</v>
      </c>
      <c r="M188" s="118">
        <v>44561</v>
      </c>
      <c r="N188" s="114">
        <v>0</v>
      </c>
      <c r="O188" s="119">
        <v>0</v>
      </c>
      <c r="P188" s="349"/>
      <c r="Q188" s="349"/>
      <c r="R188" s="116" t="s">
        <v>1278</v>
      </c>
      <c r="S188" s="116" t="s">
        <v>1277</v>
      </c>
      <c r="T188" s="85" t="s">
        <v>66</v>
      </c>
      <c r="U188" s="108" t="s">
        <v>1273</v>
      </c>
    </row>
    <row r="189" spans="1:21" s="87" customFormat="1" ht="78.75" x14ac:dyDescent="0.25">
      <c r="A189" s="115" t="s">
        <v>1179</v>
      </c>
      <c r="B189" s="115" t="s">
        <v>1506</v>
      </c>
      <c r="C189" s="121">
        <v>7</v>
      </c>
      <c r="D189" s="122" t="s">
        <v>1186</v>
      </c>
      <c r="E189" s="122" t="s">
        <v>1197</v>
      </c>
      <c r="F189" s="117" t="s">
        <v>59</v>
      </c>
      <c r="G189" s="122" t="s">
        <v>1224</v>
      </c>
      <c r="H189" s="122" t="s">
        <v>1225</v>
      </c>
      <c r="I189" s="115" t="s">
        <v>1235</v>
      </c>
      <c r="J189" s="115" t="s">
        <v>1243</v>
      </c>
      <c r="K189" s="120">
        <v>3</v>
      </c>
      <c r="L189" s="118">
        <v>43876</v>
      </c>
      <c r="M189" s="118">
        <v>44347</v>
      </c>
      <c r="N189" s="114">
        <v>0</v>
      </c>
      <c r="O189" s="119">
        <v>0</v>
      </c>
      <c r="P189" s="349">
        <f>AVERAGE(O189:O190)</f>
        <v>0</v>
      </c>
      <c r="Q189" s="349" t="s">
        <v>63</v>
      </c>
      <c r="R189" s="116" t="s">
        <v>1278</v>
      </c>
      <c r="S189" s="116" t="s">
        <v>1281</v>
      </c>
      <c r="T189" s="85" t="s">
        <v>66</v>
      </c>
      <c r="U189" s="108" t="s">
        <v>1273</v>
      </c>
    </row>
    <row r="190" spans="1:21" s="87" customFormat="1" ht="101.25" x14ac:dyDescent="0.25">
      <c r="A190" s="115" t="s">
        <v>1179</v>
      </c>
      <c r="B190" s="115" t="s">
        <v>1506</v>
      </c>
      <c r="C190" s="121">
        <v>7</v>
      </c>
      <c r="D190" s="122" t="s">
        <v>1186</v>
      </c>
      <c r="E190" s="122" t="s">
        <v>1197</v>
      </c>
      <c r="F190" s="117" t="s">
        <v>68</v>
      </c>
      <c r="G190" s="122" t="s">
        <v>1226</v>
      </c>
      <c r="H190" s="122" t="s">
        <v>1227</v>
      </c>
      <c r="I190" s="115" t="s">
        <v>1235</v>
      </c>
      <c r="J190" s="115" t="s">
        <v>1244</v>
      </c>
      <c r="K190" s="120">
        <v>3</v>
      </c>
      <c r="L190" s="118">
        <v>44377</v>
      </c>
      <c r="M190" s="118">
        <v>44742</v>
      </c>
      <c r="N190" s="114">
        <v>0</v>
      </c>
      <c r="O190" s="119">
        <v>0</v>
      </c>
      <c r="P190" s="349"/>
      <c r="Q190" s="349"/>
      <c r="R190" s="116" t="s">
        <v>1278</v>
      </c>
      <c r="S190" s="116" t="s">
        <v>1283</v>
      </c>
      <c r="T190" s="85" t="s">
        <v>66</v>
      </c>
      <c r="U190" s="108" t="s">
        <v>1273</v>
      </c>
    </row>
    <row r="191" spans="1:21" s="87" customFormat="1" ht="90" x14ac:dyDescent="0.25">
      <c r="A191" s="115" t="s">
        <v>1179</v>
      </c>
      <c r="B191" s="115" t="s">
        <v>1506</v>
      </c>
      <c r="C191" s="121">
        <v>8</v>
      </c>
      <c r="D191" s="122" t="s">
        <v>1187</v>
      </c>
      <c r="E191" s="122" t="s">
        <v>1198</v>
      </c>
      <c r="F191" s="117" t="s">
        <v>59</v>
      </c>
      <c r="G191" s="122" t="s">
        <v>1228</v>
      </c>
      <c r="H191" s="122" t="s">
        <v>1229</v>
      </c>
      <c r="I191" s="115" t="s">
        <v>1235</v>
      </c>
      <c r="J191" s="115" t="s">
        <v>1245</v>
      </c>
      <c r="K191" s="120">
        <v>3</v>
      </c>
      <c r="L191" s="118">
        <v>43876</v>
      </c>
      <c r="M191" s="118">
        <v>44439</v>
      </c>
      <c r="N191" s="114">
        <v>0</v>
      </c>
      <c r="O191" s="119">
        <v>0</v>
      </c>
      <c r="P191" s="349">
        <f>AVERAGE(O191:O192)</f>
        <v>0</v>
      </c>
      <c r="Q191" s="349" t="s">
        <v>63</v>
      </c>
      <c r="R191" s="116" t="s">
        <v>1278</v>
      </c>
      <c r="S191" s="116" t="s">
        <v>1282</v>
      </c>
      <c r="T191" s="85" t="s">
        <v>66</v>
      </c>
      <c r="U191" s="108" t="s">
        <v>1273</v>
      </c>
    </row>
    <row r="192" spans="1:21" s="87" customFormat="1" ht="90" x14ac:dyDescent="0.25">
      <c r="A192" s="115" t="s">
        <v>1179</v>
      </c>
      <c r="B192" s="115" t="s">
        <v>1506</v>
      </c>
      <c r="C192" s="121">
        <v>8</v>
      </c>
      <c r="D192" s="122" t="s">
        <v>1187</v>
      </c>
      <c r="E192" s="122" t="s">
        <v>1199</v>
      </c>
      <c r="F192" s="117" t="s">
        <v>68</v>
      </c>
      <c r="G192" s="122" t="s">
        <v>1224</v>
      </c>
      <c r="H192" s="122" t="s">
        <v>1230</v>
      </c>
      <c r="I192" s="115" t="s">
        <v>1235</v>
      </c>
      <c r="J192" s="115" t="s">
        <v>1236</v>
      </c>
      <c r="K192" s="120">
        <v>3</v>
      </c>
      <c r="L192" s="118">
        <v>43876</v>
      </c>
      <c r="M192" s="118">
        <v>44347</v>
      </c>
      <c r="N192" s="114">
        <v>0</v>
      </c>
      <c r="O192" s="119">
        <v>0</v>
      </c>
      <c r="P192" s="349"/>
      <c r="Q192" s="349"/>
      <c r="R192" s="116" t="s">
        <v>1278</v>
      </c>
      <c r="S192" s="116" t="s">
        <v>1281</v>
      </c>
      <c r="T192" s="85" t="s">
        <v>66</v>
      </c>
      <c r="U192" s="108" t="s">
        <v>1273</v>
      </c>
    </row>
    <row r="193" spans="1:21" s="87" customFormat="1" ht="101.25" x14ac:dyDescent="0.25">
      <c r="A193" s="115" t="s">
        <v>1179</v>
      </c>
      <c r="B193" s="115" t="s">
        <v>1506</v>
      </c>
      <c r="C193" s="121">
        <v>9</v>
      </c>
      <c r="D193" s="122" t="s">
        <v>1188</v>
      </c>
      <c r="E193" s="122" t="s">
        <v>1200</v>
      </c>
      <c r="F193" s="117" t="s">
        <v>59</v>
      </c>
      <c r="G193" s="122" t="s">
        <v>1231</v>
      </c>
      <c r="H193" s="122" t="s">
        <v>1232</v>
      </c>
      <c r="I193" s="115" t="s">
        <v>1235</v>
      </c>
      <c r="J193" s="115" t="s">
        <v>1246</v>
      </c>
      <c r="K193" s="120">
        <v>1</v>
      </c>
      <c r="L193" s="118">
        <v>43876</v>
      </c>
      <c r="M193" s="118">
        <v>44012</v>
      </c>
      <c r="N193" s="114">
        <v>0</v>
      </c>
      <c r="O193" s="119">
        <v>0</v>
      </c>
      <c r="P193" s="349">
        <f>AVERAGE(O193:O194)</f>
        <v>0</v>
      </c>
      <c r="Q193" s="349" t="s">
        <v>63</v>
      </c>
      <c r="R193" s="116" t="s">
        <v>1278</v>
      </c>
      <c r="S193" s="116" t="s">
        <v>1279</v>
      </c>
      <c r="T193" s="85" t="s">
        <v>317</v>
      </c>
      <c r="U193" s="108" t="s">
        <v>1275</v>
      </c>
    </row>
    <row r="194" spans="1:21" s="87" customFormat="1" ht="90" x14ac:dyDescent="0.25">
      <c r="A194" s="115" t="s">
        <v>1179</v>
      </c>
      <c r="B194" s="115" t="s">
        <v>1506</v>
      </c>
      <c r="C194" s="121">
        <v>9</v>
      </c>
      <c r="D194" s="122" t="s">
        <v>1188</v>
      </c>
      <c r="E194" s="122" t="s">
        <v>1201</v>
      </c>
      <c r="F194" s="117" t="s">
        <v>68</v>
      </c>
      <c r="G194" s="122" t="s">
        <v>1233</v>
      </c>
      <c r="H194" s="122" t="s">
        <v>1234</v>
      </c>
      <c r="I194" s="115" t="s">
        <v>1235</v>
      </c>
      <c r="J194" s="115" t="s">
        <v>1245</v>
      </c>
      <c r="K194" s="120">
        <v>3</v>
      </c>
      <c r="L194" s="118">
        <v>43876</v>
      </c>
      <c r="M194" s="118">
        <v>44439</v>
      </c>
      <c r="N194" s="114">
        <v>0</v>
      </c>
      <c r="O194" s="119">
        <v>0</v>
      </c>
      <c r="P194" s="349"/>
      <c r="Q194" s="349"/>
      <c r="R194" s="116" t="s">
        <v>1278</v>
      </c>
      <c r="S194" s="116" t="s">
        <v>1282</v>
      </c>
      <c r="T194" s="85" t="s">
        <v>66</v>
      </c>
      <c r="U194" s="108" t="s">
        <v>1273</v>
      </c>
    </row>
  </sheetData>
  <mergeCells count="115">
    <mergeCell ref="S129:S130"/>
    <mergeCell ref="S101:S102"/>
    <mergeCell ref="P9:P10"/>
    <mergeCell ref="Q9:Q10"/>
    <mergeCell ref="P11:P12"/>
    <mergeCell ref="Q11:Q12"/>
    <mergeCell ref="P13:P14"/>
    <mergeCell ref="Q13:Q14"/>
    <mergeCell ref="P7:P8"/>
    <mergeCell ref="Q7:Q8"/>
    <mergeCell ref="P28:P29"/>
    <mergeCell ref="Q28:Q29"/>
    <mergeCell ref="P42:P43"/>
    <mergeCell ref="Q42:Q43"/>
    <mergeCell ref="P44:P45"/>
    <mergeCell ref="Q44:Q45"/>
    <mergeCell ref="P46:P47"/>
    <mergeCell ref="Q46:Q47"/>
    <mergeCell ref="P32:P33"/>
    <mergeCell ref="Q32:Q33"/>
    <mergeCell ref="P38:P39"/>
    <mergeCell ref="Q38:Q39"/>
    <mergeCell ref="P40:P41"/>
    <mergeCell ref="Q40:Q41"/>
    <mergeCell ref="A1:H1"/>
    <mergeCell ref="P3:P4"/>
    <mergeCell ref="Q3:Q4"/>
    <mergeCell ref="P5:P6"/>
    <mergeCell ref="Q5:Q6"/>
    <mergeCell ref="P22:P23"/>
    <mergeCell ref="Q22:Q23"/>
    <mergeCell ref="P24:P25"/>
    <mergeCell ref="Q24:Q25"/>
    <mergeCell ref="P15:P16"/>
    <mergeCell ref="Q15:Q16"/>
    <mergeCell ref="P17:P18"/>
    <mergeCell ref="Q17:Q18"/>
    <mergeCell ref="P19:P20"/>
    <mergeCell ref="Q19:Q20"/>
    <mergeCell ref="P63:P67"/>
    <mergeCell ref="Q63:Q67"/>
    <mergeCell ref="P68:P69"/>
    <mergeCell ref="Q68:Q69"/>
    <mergeCell ref="P48:P49"/>
    <mergeCell ref="Q48:Q49"/>
    <mergeCell ref="P50:P51"/>
    <mergeCell ref="Q50:Q51"/>
    <mergeCell ref="P52:P59"/>
    <mergeCell ref="Q52:Q59"/>
    <mergeCell ref="P60:P61"/>
    <mergeCell ref="Q60:Q61"/>
    <mergeCell ref="P86:P87"/>
    <mergeCell ref="Q86:Q87"/>
    <mergeCell ref="P95:P97"/>
    <mergeCell ref="Q95:Q97"/>
    <mergeCell ref="P101:P102"/>
    <mergeCell ref="Q101:Q102"/>
    <mergeCell ref="S84:S85"/>
    <mergeCell ref="P70:P72"/>
    <mergeCell ref="Q70:Q72"/>
    <mergeCell ref="P73:P74"/>
    <mergeCell ref="Q73:Q74"/>
    <mergeCell ref="P75:P76"/>
    <mergeCell ref="Q75:Q76"/>
    <mergeCell ref="P77:P78"/>
    <mergeCell ref="Q77:Q78"/>
    <mergeCell ref="P84:P85"/>
    <mergeCell ref="Q84:Q85"/>
    <mergeCell ref="R84:R85"/>
    <mergeCell ref="S77:S78"/>
    <mergeCell ref="P114:P119"/>
    <mergeCell ref="Q114:Q119"/>
    <mergeCell ref="P129:P130"/>
    <mergeCell ref="Q129:Q130"/>
    <mergeCell ref="P133:P140"/>
    <mergeCell ref="Q133:Q140"/>
    <mergeCell ref="P103:P105"/>
    <mergeCell ref="Q103:Q105"/>
    <mergeCell ref="P109:P110"/>
    <mergeCell ref="Q109:Q110"/>
    <mergeCell ref="P111:P112"/>
    <mergeCell ref="Q111:Q112"/>
    <mergeCell ref="P154:P155"/>
    <mergeCell ref="Q154:Q155"/>
    <mergeCell ref="P156:P157"/>
    <mergeCell ref="Q156:Q157"/>
    <mergeCell ref="P158:P159"/>
    <mergeCell ref="Q158:Q159"/>
    <mergeCell ref="P146:P147"/>
    <mergeCell ref="Q146:Q147"/>
    <mergeCell ref="P148:P149"/>
    <mergeCell ref="Q148:Q149"/>
    <mergeCell ref="P150:P153"/>
    <mergeCell ref="Q150:Q153"/>
    <mergeCell ref="P193:P194"/>
    <mergeCell ref="Q193:Q194"/>
    <mergeCell ref="P191:P192"/>
    <mergeCell ref="Q191:Q192"/>
    <mergeCell ref="P189:P190"/>
    <mergeCell ref="Q189:Q190"/>
    <mergeCell ref="P162:P164"/>
    <mergeCell ref="Q162:Q164"/>
    <mergeCell ref="P169:P171"/>
    <mergeCell ref="Q169:Q171"/>
    <mergeCell ref="P174:P175"/>
    <mergeCell ref="Q174:Q175"/>
    <mergeCell ref="S156:S157"/>
    <mergeCell ref="P176:P178"/>
    <mergeCell ref="Q176:Q178"/>
    <mergeCell ref="P187:P188"/>
    <mergeCell ref="Q187:Q188"/>
    <mergeCell ref="P182:P184"/>
    <mergeCell ref="Q182:Q184"/>
    <mergeCell ref="P179:P181"/>
    <mergeCell ref="Q179:Q18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31" workbookViewId="0">
      <selection activeCell="C22" sqref="C22"/>
    </sheetView>
  </sheetViews>
  <sheetFormatPr baseColWidth="10" defaultRowHeight="15" x14ac:dyDescent="0.25"/>
  <cols>
    <col min="1" max="1" width="29.85546875" customWidth="1"/>
    <col min="2" max="2" width="23.28515625" customWidth="1"/>
    <col min="3" max="3" width="14.7109375" customWidth="1"/>
    <col min="4" max="4" width="13.140625" customWidth="1"/>
    <col min="5" max="5" width="12.85546875" customWidth="1"/>
    <col min="6" max="10" width="13.42578125" customWidth="1"/>
    <col min="11" max="11" width="21" customWidth="1"/>
    <col min="12" max="12" width="21.5703125" customWidth="1"/>
    <col min="13" max="13" width="17.7109375" customWidth="1"/>
    <col min="14" max="14" width="17" customWidth="1"/>
    <col min="15" max="15" width="14.42578125" customWidth="1"/>
  </cols>
  <sheetData>
    <row r="1" spans="1:15" ht="38.25" customHeight="1" x14ac:dyDescent="0.25">
      <c r="A1" s="284" t="s">
        <v>2197</v>
      </c>
      <c r="B1" s="284" t="s">
        <v>2198</v>
      </c>
      <c r="C1" s="284" t="s">
        <v>2199</v>
      </c>
      <c r="D1" s="284"/>
      <c r="E1" s="284" t="s">
        <v>2200</v>
      </c>
      <c r="F1" s="284"/>
      <c r="G1" s="284" t="s">
        <v>2201</v>
      </c>
      <c r="H1" s="284"/>
      <c r="I1" s="284" t="s">
        <v>2202</v>
      </c>
      <c r="J1" s="284"/>
      <c r="K1" s="189" t="s">
        <v>2203</v>
      </c>
      <c r="L1" s="189" t="s">
        <v>2204</v>
      </c>
      <c r="M1" s="190" t="s">
        <v>2205</v>
      </c>
    </row>
    <row r="2" spans="1:15" ht="38.25" x14ac:dyDescent="0.25">
      <c r="A2" s="284"/>
      <c r="B2" s="284"/>
      <c r="C2" s="189" t="s">
        <v>2206</v>
      </c>
      <c r="D2" s="189" t="s">
        <v>2207</v>
      </c>
      <c r="E2" s="189" t="s">
        <v>2206</v>
      </c>
      <c r="F2" s="189" t="s">
        <v>2207</v>
      </c>
      <c r="G2" s="191" t="s">
        <v>2206</v>
      </c>
      <c r="H2" s="191" t="s">
        <v>2208</v>
      </c>
      <c r="I2" s="189" t="s">
        <v>2206</v>
      </c>
      <c r="J2" s="189" t="s">
        <v>2208</v>
      </c>
      <c r="K2" s="191" t="s">
        <v>2208</v>
      </c>
      <c r="L2" s="191" t="s">
        <v>2208</v>
      </c>
      <c r="M2" s="191" t="s">
        <v>2208</v>
      </c>
      <c r="N2" s="192" t="s">
        <v>2209</v>
      </c>
      <c r="O2" s="191" t="s">
        <v>2210</v>
      </c>
    </row>
    <row r="3" spans="1:15" x14ac:dyDescent="0.25">
      <c r="A3" s="193" t="s">
        <v>2211</v>
      </c>
      <c r="B3" s="194">
        <v>2015</v>
      </c>
      <c r="C3" s="194">
        <v>38</v>
      </c>
      <c r="D3" s="194">
        <v>58</v>
      </c>
      <c r="E3" s="194">
        <v>11</v>
      </c>
      <c r="F3" s="194">
        <v>21</v>
      </c>
      <c r="G3" s="194">
        <v>0</v>
      </c>
      <c r="H3" s="194">
        <v>0</v>
      </c>
      <c r="I3" s="194">
        <v>1</v>
      </c>
      <c r="J3" s="194">
        <v>1</v>
      </c>
      <c r="K3" s="194">
        <v>0</v>
      </c>
      <c r="L3" s="194">
        <v>10</v>
      </c>
      <c r="M3" s="194">
        <v>11</v>
      </c>
      <c r="N3" s="195">
        <f t="shared" ref="N3:O14" si="0">+(C3-E3)/C3</f>
        <v>0.71052631578947367</v>
      </c>
      <c r="O3" s="195">
        <f t="shared" si="0"/>
        <v>0.63793103448275867</v>
      </c>
    </row>
    <row r="4" spans="1:15" x14ac:dyDescent="0.25">
      <c r="A4" s="196" t="s">
        <v>2212</v>
      </c>
      <c r="B4" s="197">
        <v>2016</v>
      </c>
      <c r="C4" s="197">
        <v>43</v>
      </c>
      <c r="D4" s="197">
        <v>72</v>
      </c>
      <c r="E4" s="197">
        <v>9</v>
      </c>
      <c r="F4" s="197">
        <v>12</v>
      </c>
      <c r="G4" s="197">
        <v>6</v>
      </c>
      <c r="H4" s="197">
        <v>6</v>
      </c>
      <c r="I4" s="197">
        <v>0</v>
      </c>
      <c r="J4" s="197">
        <v>0</v>
      </c>
      <c r="K4" s="197">
        <v>6</v>
      </c>
      <c r="L4" s="197">
        <v>5</v>
      </c>
      <c r="M4" s="197">
        <v>1</v>
      </c>
      <c r="N4" s="198">
        <f t="shared" si="0"/>
        <v>0.79069767441860461</v>
      </c>
      <c r="O4" s="195">
        <f t="shared" si="0"/>
        <v>0.83333333333333337</v>
      </c>
    </row>
    <row r="5" spans="1:15" x14ac:dyDescent="0.25">
      <c r="A5" s="193" t="s">
        <v>383</v>
      </c>
      <c r="B5" s="194">
        <v>2016</v>
      </c>
      <c r="C5" s="199">
        <v>4</v>
      </c>
      <c r="D5" s="194">
        <v>8</v>
      </c>
      <c r="E5" s="194">
        <v>0</v>
      </c>
      <c r="F5" s="194">
        <v>0</v>
      </c>
      <c r="G5" s="194">
        <v>0</v>
      </c>
      <c r="H5" s="194">
        <v>0</v>
      </c>
      <c r="I5" s="194">
        <v>0</v>
      </c>
      <c r="J5" s="194">
        <v>0</v>
      </c>
      <c r="K5" s="194">
        <v>0</v>
      </c>
      <c r="L5" s="194">
        <v>0</v>
      </c>
      <c r="M5" s="194">
        <v>0</v>
      </c>
      <c r="N5" s="195">
        <f t="shared" si="0"/>
        <v>1</v>
      </c>
      <c r="O5" s="195">
        <f t="shared" si="0"/>
        <v>1</v>
      </c>
    </row>
    <row r="6" spans="1:15" x14ac:dyDescent="0.25">
      <c r="A6" s="196" t="s">
        <v>419</v>
      </c>
      <c r="B6" s="197">
        <v>2016</v>
      </c>
      <c r="C6" s="200">
        <v>12</v>
      </c>
      <c r="D6" s="197">
        <v>22</v>
      </c>
      <c r="E6" s="197">
        <v>9</v>
      </c>
      <c r="F6" s="197">
        <v>16</v>
      </c>
      <c r="G6" s="197">
        <v>0</v>
      </c>
      <c r="H6" s="197">
        <v>0</v>
      </c>
      <c r="I6" s="197">
        <v>1</v>
      </c>
      <c r="J6" s="197">
        <v>1</v>
      </c>
      <c r="K6" s="197">
        <v>0</v>
      </c>
      <c r="L6" s="197">
        <v>14</v>
      </c>
      <c r="M6" s="197">
        <v>2</v>
      </c>
      <c r="N6" s="198">
        <f t="shared" si="0"/>
        <v>0.25</v>
      </c>
      <c r="O6" s="195">
        <f t="shared" si="0"/>
        <v>0.27272727272727271</v>
      </c>
    </row>
    <row r="7" spans="1:15" x14ac:dyDescent="0.25">
      <c r="A7" s="193" t="s">
        <v>460</v>
      </c>
      <c r="B7" s="194">
        <v>2017</v>
      </c>
      <c r="C7" s="199">
        <v>11</v>
      </c>
      <c r="D7" s="194">
        <v>29</v>
      </c>
      <c r="E7" s="194">
        <v>9</v>
      </c>
      <c r="F7" s="194">
        <v>26</v>
      </c>
      <c r="G7" s="194">
        <v>6</v>
      </c>
      <c r="H7" s="194">
        <v>17</v>
      </c>
      <c r="I7" s="194">
        <v>2</v>
      </c>
      <c r="J7" s="194">
        <v>4</v>
      </c>
      <c r="K7" s="194">
        <v>9</v>
      </c>
      <c r="L7" s="194">
        <v>5</v>
      </c>
      <c r="M7" s="194">
        <v>12</v>
      </c>
      <c r="N7" s="195">
        <f t="shared" si="0"/>
        <v>0.18181818181818182</v>
      </c>
      <c r="O7" s="195">
        <f t="shared" si="0"/>
        <v>0.10344827586206896</v>
      </c>
    </row>
    <row r="8" spans="1:15" x14ac:dyDescent="0.25">
      <c r="A8" s="196" t="s">
        <v>575</v>
      </c>
      <c r="B8" s="197" t="s">
        <v>2213</v>
      </c>
      <c r="C8" s="200">
        <v>3</v>
      </c>
      <c r="D8" s="197">
        <v>7</v>
      </c>
      <c r="E8" s="197">
        <v>1</v>
      </c>
      <c r="F8" s="197">
        <v>1</v>
      </c>
      <c r="G8" s="197">
        <v>0</v>
      </c>
      <c r="H8" s="197">
        <v>0</v>
      </c>
      <c r="I8" s="197">
        <v>1</v>
      </c>
      <c r="J8" s="197">
        <v>1</v>
      </c>
      <c r="K8" s="197">
        <v>0</v>
      </c>
      <c r="L8" s="197">
        <v>0</v>
      </c>
      <c r="M8" s="197">
        <v>1</v>
      </c>
      <c r="N8" s="198">
        <f t="shared" si="0"/>
        <v>0.66666666666666663</v>
      </c>
      <c r="O8" s="195">
        <f t="shared" si="0"/>
        <v>0.8571428571428571</v>
      </c>
    </row>
    <row r="9" spans="1:15" x14ac:dyDescent="0.25">
      <c r="A9" s="196" t="s">
        <v>609</v>
      </c>
      <c r="B9" s="197">
        <v>2018</v>
      </c>
      <c r="C9" s="200">
        <v>44</v>
      </c>
      <c r="D9" s="197">
        <v>66</v>
      </c>
      <c r="E9" s="197">
        <v>29</v>
      </c>
      <c r="F9" s="197">
        <v>47</v>
      </c>
      <c r="G9" s="197">
        <v>29</v>
      </c>
      <c r="H9" s="197">
        <v>47</v>
      </c>
      <c r="I9" s="197">
        <v>13</v>
      </c>
      <c r="J9" s="197">
        <v>16</v>
      </c>
      <c r="K9" s="197">
        <v>19</v>
      </c>
      <c r="L9" s="197">
        <v>0</v>
      </c>
      <c r="M9" s="197">
        <v>28</v>
      </c>
      <c r="N9" s="201">
        <f t="shared" si="0"/>
        <v>0.34090909090909088</v>
      </c>
      <c r="O9" s="195">
        <f t="shared" si="0"/>
        <v>0.2878787878787879</v>
      </c>
    </row>
    <row r="10" spans="1:15" x14ac:dyDescent="0.25">
      <c r="A10" s="193" t="s">
        <v>889</v>
      </c>
      <c r="B10" s="194" t="s">
        <v>888</v>
      </c>
      <c r="C10" s="199">
        <v>10</v>
      </c>
      <c r="D10" s="194">
        <v>18</v>
      </c>
      <c r="E10" s="194">
        <v>8</v>
      </c>
      <c r="F10" s="194">
        <v>15</v>
      </c>
      <c r="G10" s="194">
        <v>8</v>
      </c>
      <c r="H10" s="194">
        <v>15</v>
      </c>
      <c r="I10" s="194">
        <v>1</v>
      </c>
      <c r="J10" s="194">
        <v>1</v>
      </c>
      <c r="K10" s="194">
        <v>10</v>
      </c>
      <c r="L10" s="194">
        <v>0</v>
      </c>
      <c r="M10" s="194">
        <v>5</v>
      </c>
      <c r="N10" s="195">
        <f t="shared" si="0"/>
        <v>0.2</v>
      </c>
      <c r="O10" s="195">
        <f t="shared" si="0"/>
        <v>0.16666666666666666</v>
      </c>
    </row>
    <row r="11" spans="1:15" x14ac:dyDescent="0.25">
      <c r="A11" s="196" t="s">
        <v>2214</v>
      </c>
      <c r="B11" s="197" t="s">
        <v>2215</v>
      </c>
      <c r="C11" s="200">
        <v>9</v>
      </c>
      <c r="D11" s="197">
        <v>14</v>
      </c>
      <c r="E11" s="197">
        <v>7</v>
      </c>
      <c r="F11" s="197">
        <v>11</v>
      </c>
      <c r="G11" s="197">
        <v>7</v>
      </c>
      <c r="H11" s="197">
        <v>11</v>
      </c>
      <c r="I11" s="197">
        <v>5</v>
      </c>
      <c r="J11" s="197">
        <v>8</v>
      </c>
      <c r="K11" s="197">
        <v>3</v>
      </c>
      <c r="L11" s="197">
        <v>0</v>
      </c>
      <c r="M11" s="197">
        <v>8</v>
      </c>
      <c r="N11" s="198">
        <f t="shared" si="0"/>
        <v>0.22222222222222221</v>
      </c>
      <c r="O11" s="195">
        <f t="shared" si="0"/>
        <v>0.21428571428571427</v>
      </c>
    </row>
    <row r="12" spans="1:15" x14ac:dyDescent="0.25">
      <c r="A12" s="193" t="s">
        <v>2216</v>
      </c>
      <c r="B12" s="194" t="s">
        <v>2217</v>
      </c>
      <c r="C12" s="199">
        <v>9</v>
      </c>
      <c r="D12" s="194">
        <v>19</v>
      </c>
      <c r="E12" s="194">
        <v>9</v>
      </c>
      <c r="F12" s="194">
        <v>19</v>
      </c>
      <c r="G12" s="194">
        <v>1</v>
      </c>
      <c r="H12" s="194">
        <v>1</v>
      </c>
      <c r="I12" s="194">
        <v>0</v>
      </c>
      <c r="J12" s="194">
        <v>0</v>
      </c>
      <c r="K12" s="194">
        <v>1</v>
      </c>
      <c r="L12" s="194">
        <v>5</v>
      </c>
      <c r="M12" s="194">
        <v>0</v>
      </c>
      <c r="N12" s="195">
        <f t="shared" si="0"/>
        <v>0</v>
      </c>
      <c r="O12" s="195">
        <f t="shared" si="0"/>
        <v>0</v>
      </c>
    </row>
    <row r="13" spans="1:15" x14ac:dyDescent="0.25">
      <c r="A13" s="196" t="s">
        <v>2218</v>
      </c>
      <c r="B13" s="197">
        <v>2019</v>
      </c>
      <c r="C13" s="200">
        <v>22</v>
      </c>
      <c r="D13" s="197">
        <v>50</v>
      </c>
      <c r="E13" s="197">
        <v>22</v>
      </c>
      <c r="F13" s="197">
        <v>50</v>
      </c>
      <c r="G13" s="197">
        <v>1</v>
      </c>
      <c r="H13" s="197">
        <v>3</v>
      </c>
      <c r="I13" s="197">
        <v>0</v>
      </c>
      <c r="J13" s="197">
        <v>0</v>
      </c>
      <c r="K13" s="197">
        <v>1</v>
      </c>
      <c r="L13" s="197">
        <v>21</v>
      </c>
      <c r="M13" s="197">
        <v>2</v>
      </c>
      <c r="N13" s="198">
        <f t="shared" si="0"/>
        <v>0</v>
      </c>
      <c r="O13" s="195">
        <f t="shared" si="0"/>
        <v>0</v>
      </c>
    </row>
    <row r="14" spans="1:15" x14ac:dyDescent="0.25">
      <c r="A14" s="285" t="s">
        <v>2219</v>
      </c>
      <c r="B14" s="285"/>
      <c r="C14" s="202">
        <f t="shared" ref="C14:M14" si="1">SUM(C3:C13)</f>
        <v>205</v>
      </c>
      <c r="D14" s="203">
        <f t="shared" si="1"/>
        <v>363</v>
      </c>
      <c r="E14" s="202">
        <f t="shared" si="1"/>
        <v>114</v>
      </c>
      <c r="F14" s="202">
        <f t="shared" si="1"/>
        <v>218</v>
      </c>
      <c r="G14" s="202">
        <f t="shared" si="1"/>
        <v>58</v>
      </c>
      <c r="H14" s="202">
        <f t="shared" si="1"/>
        <v>100</v>
      </c>
      <c r="I14" s="202">
        <f t="shared" si="1"/>
        <v>24</v>
      </c>
      <c r="J14" s="202">
        <f t="shared" si="1"/>
        <v>32</v>
      </c>
      <c r="K14" s="202">
        <f t="shared" si="1"/>
        <v>49</v>
      </c>
      <c r="L14" s="202">
        <f t="shared" si="1"/>
        <v>60</v>
      </c>
      <c r="M14" s="202">
        <f t="shared" si="1"/>
        <v>70</v>
      </c>
      <c r="N14" s="204">
        <f t="shared" si="0"/>
        <v>0.44390243902439025</v>
      </c>
      <c r="O14" s="195">
        <f t="shared" si="0"/>
        <v>0.39944903581267216</v>
      </c>
    </row>
    <row r="15" spans="1:15" ht="26.25" customHeight="1" x14ac:dyDescent="0.25"/>
    <row r="16" spans="1:15" x14ac:dyDescent="0.25">
      <c r="A16" s="205">
        <v>44348</v>
      </c>
    </row>
    <row r="18" spans="1:9" ht="25.5" x14ac:dyDescent="0.25">
      <c r="A18" s="189" t="s">
        <v>2197</v>
      </c>
      <c r="B18" s="189" t="s">
        <v>2198</v>
      </c>
      <c r="C18" s="282" t="s">
        <v>2199</v>
      </c>
      <c r="D18" s="283"/>
      <c r="E18" s="282" t="s">
        <v>2220</v>
      </c>
      <c r="F18" s="283"/>
      <c r="G18" s="282" t="s">
        <v>2221</v>
      </c>
      <c r="H18" s="283"/>
    </row>
    <row r="19" spans="1:9" ht="38.25" x14ac:dyDescent="0.25">
      <c r="A19" s="189"/>
      <c r="B19" s="189"/>
      <c r="C19" s="189" t="s">
        <v>2206</v>
      </c>
      <c r="D19" s="189" t="s">
        <v>2207</v>
      </c>
      <c r="E19" s="189" t="s">
        <v>2206</v>
      </c>
      <c r="F19" s="189" t="s">
        <v>2207</v>
      </c>
      <c r="G19" s="189" t="s">
        <v>2206</v>
      </c>
      <c r="H19" s="189" t="s">
        <v>2207</v>
      </c>
      <c r="I19" s="191" t="s">
        <v>2222</v>
      </c>
    </row>
    <row r="20" spans="1:9" x14ac:dyDescent="0.25">
      <c r="A20" s="193" t="s">
        <v>2211</v>
      </c>
      <c r="B20" s="194">
        <v>2015</v>
      </c>
      <c r="C20" s="194">
        <v>38</v>
      </c>
      <c r="D20" s="194">
        <v>58</v>
      </c>
      <c r="E20" s="194">
        <v>11</v>
      </c>
      <c r="F20" s="194">
        <v>23</v>
      </c>
      <c r="G20" s="206">
        <v>11</v>
      </c>
      <c r="H20" s="207">
        <v>23</v>
      </c>
      <c r="I20" s="207">
        <v>12</v>
      </c>
    </row>
    <row r="21" spans="1:9" x14ac:dyDescent="0.25">
      <c r="A21" s="196" t="s">
        <v>2212</v>
      </c>
      <c r="B21" s="197">
        <v>2016</v>
      </c>
      <c r="C21" s="197">
        <v>43</v>
      </c>
      <c r="D21" s="197">
        <v>72</v>
      </c>
      <c r="E21" s="197">
        <v>9</v>
      </c>
      <c r="F21" s="197">
        <v>12</v>
      </c>
      <c r="G21" s="197">
        <v>9</v>
      </c>
      <c r="H21" s="197">
        <v>12</v>
      </c>
      <c r="I21" s="197">
        <v>3</v>
      </c>
    </row>
    <row r="22" spans="1:9" x14ac:dyDescent="0.25">
      <c r="A22" s="193" t="s">
        <v>383</v>
      </c>
      <c r="B22" s="194">
        <v>2016</v>
      </c>
      <c r="C22" s="199">
        <v>4</v>
      </c>
      <c r="D22" s="194">
        <v>8</v>
      </c>
      <c r="E22" s="194">
        <v>0</v>
      </c>
      <c r="F22" s="194">
        <v>0</v>
      </c>
      <c r="G22" s="194">
        <v>0</v>
      </c>
      <c r="H22" s="194">
        <v>0</v>
      </c>
      <c r="I22" s="194">
        <v>0</v>
      </c>
    </row>
    <row r="23" spans="1:9" x14ac:dyDescent="0.25">
      <c r="A23" s="196" t="s">
        <v>419</v>
      </c>
      <c r="B23" s="197">
        <v>2016</v>
      </c>
      <c r="C23" s="200">
        <v>12</v>
      </c>
      <c r="D23" s="197">
        <v>22</v>
      </c>
      <c r="E23" s="197">
        <v>9</v>
      </c>
      <c r="F23" s="197">
        <v>19</v>
      </c>
      <c r="G23" s="197">
        <v>9</v>
      </c>
      <c r="H23" s="197">
        <v>19</v>
      </c>
      <c r="I23" s="197">
        <v>9</v>
      </c>
    </row>
    <row r="24" spans="1:9" x14ac:dyDescent="0.25">
      <c r="A24" s="193" t="s">
        <v>460</v>
      </c>
      <c r="B24" s="194">
        <v>2017</v>
      </c>
      <c r="C24" s="199">
        <v>11</v>
      </c>
      <c r="D24" s="194">
        <v>29</v>
      </c>
      <c r="E24" s="194">
        <v>9</v>
      </c>
      <c r="F24" s="194">
        <v>30</v>
      </c>
      <c r="G24" s="194">
        <v>8</v>
      </c>
      <c r="H24" s="194">
        <v>27</v>
      </c>
      <c r="I24" s="194">
        <v>18</v>
      </c>
    </row>
    <row r="25" spans="1:9" x14ac:dyDescent="0.25">
      <c r="A25" s="196" t="s">
        <v>575</v>
      </c>
      <c r="B25" s="197" t="s">
        <v>2213</v>
      </c>
      <c r="C25" s="200">
        <v>3</v>
      </c>
      <c r="D25" s="197">
        <v>7</v>
      </c>
      <c r="E25" s="197">
        <v>1</v>
      </c>
      <c r="F25" s="197">
        <v>2</v>
      </c>
      <c r="G25" s="197">
        <v>1</v>
      </c>
      <c r="H25" s="197">
        <v>2</v>
      </c>
      <c r="I25" s="197">
        <v>1</v>
      </c>
    </row>
    <row r="26" spans="1:9" x14ac:dyDescent="0.25">
      <c r="A26" s="196" t="s">
        <v>609</v>
      </c>
      <c r="B26" s="197">
        <v>2018</v>
      </c>
      <c r="C26" s="200">
        <v>44</v>
      </c>
      <c r="D26" s="197">
        <v>66</v>
      </c>
      <c r="E26" s="197">
        <v>30</v>
      </c>
      <c r="F26" s="197">
        <v>86</v>
      </c>
      <c r="G26" s="197">
        <v>27</v>
      </c>
      <c r="H26" s="197">
        <v>76</v>
      </c>
      <c r="I26" s="197">
        <v>55</v>
      </c>
    </row>
    <row r="27" spans="1:9" x14ac:dyDescent="0.25">
      <c r="A27" s="193" t="s">
        <v>889</v>
      </c>
      <c r="B27" s="194" t="s">
        <v>888</v>
      </c>
      <c r="C27" s="199">
        <v>10</v>
      </c>
      <c r="D27" s="194">
        <v>18</v>
      </c>
      <c r="E27" s="194">
        <v>7</v>
      </c>
      <c r="F27" s="194">
        <v>16</v>
      </c>
      <c r="G27" s="194">
        <v>7</v>
      </c>
      <c r="H27" s="194">
        <v>16</v>
      </c>
      <c r="I27" s="194">
        <v>14</v>
      </c>
    </row>
    <row r="28" spans="1:9" x14ac:dyDescent="0.25">
      <c r="A28" s="196" t="s">
        <v>2214</v>
      </c>
      <c r="B28" s="197" t="s">
        <v>2215</v>
      </c>
      <c r="C28" s="200">
        <v>9</v>
      </c>
      <c r="D28" s="197">
        <v>14</v>
      </c>
      <c r="E28" s="197">
        <v>7</v>
      </c>
      <c r="F28" s="197">
        <v>13</v>
      </c>
      <c r="G28" s="197">
        <v>7</v>
      </c>
      <c r="H28" s="197">
        <v>13</v>
      </c>
      <c r="I28" s="197">
        <v>8</v>
      </c>
    </row>
    <row r="29" spans="1:9" x14ac:dyDescent="0.25">
      <c r="A29" s="193" t="s">
        <v>2216</v>
      </c>
      <c r="B29" s="194" t="s">
        <v>2217</v>
      </c>
      <c r="C29" s="199">
        <v>9</v>
      </c>
      <c r="D29" s="194">
        <v>19</v>
      </c>
      <c r="E29" s="194">
        <v>9</v>
      </c>
      <c r="F29" s="194">
        <v>18</v>
      </c>
      <c r="G29" s="194">
        <v>9</v>
      </c>
      <c r="H29" s="194">
        <v>18</v>
      </c>
      <c r="I29" s="194">
        <v>4</v>
      </c>
    </row>
    <row r="30" spans="1:9" x14ac:dyDescent="0.25">
      <c r="A30" s="196" t="s">
        <v>2218</v>
      </c>
      <c r="B30" s="197">
        <v>2019</v>
      </c>
      <c r="C30" s="200">
        <v>22</v>
      </c>
      <c r="D30" s="197">
        <v>50</v>
      </c>
      <c r="E30" s="197">
        <v>22</v>
      </c>
      <c r="F30" s="197">
        <v>56</v>
      </c>
      <c r="G30" s="197">
        <v>21</v>
      </c>
      <c r="H30" s="197">
        <v>55</v>
      </c>
      <c r="I30" s="197">
        <v>21</v>
      </c>
    </row>
    <row r="31" spans="1:9" x14ac:dyDescent="0.25">
      <c r="A31" s="196" t="s">
        <v>2223</v>
      </c>
      <c r="B31" s="197">
        <v>2020</v>
      </c>
      <c r="C31" s="200">
        <v>8</v>
      </c>
      <c r="D31" s="197">
        <v>21</v>
      </c>
      <c r="E31" s="197">
        <v>8</v>
      </c>
      <c r="F31" s="197">
        <v>21</v>
      </c>
      <c r="G31" s="197">
        <v>8</v>
      </c>
      <c r="H31" s="197">
        <v>21</v>
      </c>
      <c r="I31" s="197">
        <v>0</v>
      </c>
    </row>
    <row r="32" spans="1:9" x14ac:dyDescent="0.25">
      <c r="A32" s="196" t="s">
        <v>2309</v>
      </c>
      <c r="B32" s="197" t="s">
        <v>2310</v>
      </c>
      <c r="C32" s="200">
        <v>5</v>
      </c>
      <c r="D32" s="197">
        <v>14</v>
      </c>
      <c r="E32" s="197">
        <v>5</v>
      </c>
      <c r="F32" s="197">
        <v>14</v>
      </c>
      <c r="G32" s="197">
        <v>5</v>
      </c>
      <c r="H32" s="197">
        <v>14</v>
      </c>
      <c r="I32" s="197">
        <v>0</v>
      </c>
    </row>
    <row r="33" spans="1:12" x14ac:dyDescent="0.25">
      <c r="A33" s="196" t="s">
        <v>2319</v>
      </c>
      <c r="B33" s="197" t="s">
        <v>2320</v>
      </c>
      <c r="C33" s="200">
        <v>1</v>
      </c>
      <c r="D33" s="197">
        <v>5</v>
      </c>
      <c r="E33" s="200">
        <v>1</v>
      </c>
      <c r="F33" s="197">
        <v>5</v>
      </c>
      <c r="G33" s="197">
        <v>1</v>
      </c>
      <c r="H33" s="197">
        <v>5</v>
      </c>
      <c r="I33" s="197"/>
    </row>
    <row r="34" spans="1:12" ht="51" x14ac:dyDescent="0.25">
      <c r="A34" s="236" t="s">
        <v>2321</v>
      </c>
      <c r="B34" s="197" t="s">
        <v>2322</v>
      </c>
      <c r="C34" s="200">
        <v>1</v>
      </c>
      <c r="D34" s="197">
        <v>7</v>
      </c>
      <c r="E34" s="197">
        <v>1</v>
      </c>
      <c r="F34" s="197">
        <v>7</v>
      </c>
      <c r="G34" s="197">
        <v>1</v>
      </c>
      <c r="H34" s="197">
        <v>7</v>
      </c>
      <c r="I34" s="197">
        <v>0</v>
      </c>
    </row>
    <row r="35" spans="1:12" x14ac:dyDescent="0.25">
      <c r="A35" s="202" t="s">
        <v>2219</v>
      </c>
      <c r="B35" s="202"/>
      <c r="C35" s="202">
        <f t="shared" ref="C35:I35" si="2">SUM(C20:C34)</f>
        <v>220</v>
      </c>
      <c r="D35" s="203">
        <f t="shared" si="2"/>
        <v>410</v>
      </c>
      <c r="E35" s="202">
        <f t="shared" si="2"/>
        <v>129</v>
      </c>
      <c r="F35" s="202">
        <f t="shared" si="2"/>
        <v>322</v>
      </c>
      <c r="G35" s="202">
        <f>SUM(G20:G34)</f>
        <v>124</v>
      </c>
      <c r="H35" s="202">
        <f t="shared" si="2"/>
        <v>308</v>
      </c>
      <c r="I35" s="202">
        <f t="shared" si="2"/>
        <v>145</v>
      </c>
    </row>
    <row r="37" spans="1:12" x14ac:dyDescent="0.25">
      <c r="A37" s="265">
        <v>44531</v>
      </c>
      <c r="D37" s="208"/>
    </row>
    <row r="39" spans="1:12" ht="25.5" customHeight="1" x14ac:dyDescent="0.25">
      <c r="A39" s="237" t="s">
        <v>2197</v>
      </c>
      <c r="B39" s="237" t="s">
        <v>2198</v>
      </c>
      <c r="C39" s="282" t="s">
        <v>2199</v>
      </c>
      <c r="D39" s="283"/>
      <c r="E39" s="282" t="s">
        <v>2221</v>
      </c>
      <c r="F39" s="283"/>
      <c r="G39" s="282" t="s">
        <v>2408</v>
      </c>
      <c r="H39" s="283"/>
      <c r="J39" s="286" t="s">
        <v>2586</v>
      </c>
      <c r="K39" s="286"/>
      <c r="L39" s="286"/>
    </row>
    <row r="40" spans="1:12" ht="38.25" x14ac:dyDescent="0.25">
      <c r="A40" s="237"/>
      <c r="B40" s="237"/>
      <c r="C40" s="237" t="s">
        <v>2206</v>
      </c>
      <c r="D40" s="237" t="s">
        <v>2207</v>
      </c>
      <c r="E40" s="237" t="s">
        <v>2206</v>
      </c>
      <c r="F40" s="237" t="s">
        <v>2207</v>
      </c>
      <c r="G40" s="237" t="s">
        <v>2206</v>
      </c>
      <c r="H40" s="237" t="s">
        <v>2207</v>
      </c>
      <c r="J40" s="255" t="s">
        <v>2222</v>
      </c>
      <c r="K40" s="255" t="s">
        <v>2409</v>
      </c>
      <c r="L40" s="259" t="s">
        <v>2585</v>
      </c>
    </row>
    <row r="41" spans="1:12" x14ac:dyDescent="0.25">
      <c r="A41" s="193" t="s">
        <v>2211</v>
      </c>
      <c r="B41" s="194">
        <v>2015</v>
      </c>
      <c r="C41" s="239">
        <v>38</v>
      </c>
      <c r="D41" s="239">
        <v>58</v>
      </c>
      <c r="E41" s="206">
        <v>11</v>
      </c>
      <c r="F41" s="207">
        <v>23</v>
      </c>
      <c r="G41" s="206">
        <f>+E41-8</f>
        <v>3</v>
      </c>
      <c r="H41" s="207">
        <f>+F41-16</f>
        <v>7</v>
      </c>
      <c r="J41" s="194">
        <v>22</v>
      </c>
      <c r="K41" s="194">
        <v>0</v>
      </c>
      <c r="L41" s="194">
        <v>1</v>
      </c>
    </row>
    <row r="42" spans="1:12" x14ac:dyDescent="0.25">
      <c r="A42" s="196" t="s">
        <v>2212</v>
      </c>
      <c r="B42" s="197">
        <v>2016</v>
      </c>
      <c r="C42" s="240">
        <v>43</v>
      </c>
      <c r="D42" s="240">
        <v>72</v>
      </c>
      <c r="E42" s="197">
        <v>9</v>
      </c>
      <c r="F42" s="197">
        <v>14</v>
      </c>
      <c r="G42" s="197">
        <v>8</v>
      </c>
      <c r="H42" s="197">
        <v>12</v>
      </c>
      <c r="J42" s="197">
        <v>10</v>
      </c>
      <c r="K42" s="197">
        <v>0</v>
      </c>
      <c r="L42" s="266">
        <v>4</v>
      </c>
    </row>
    <row r="43" spans="1:12" x14ac:dyDescent="0.25">
      <c r="A43" s="193" t="s">
        <v>383</v>
      </c>
      <c r="B43" s="194">
        <v>2016</v>
      </c>
      <c r="C43" s="241">
        <v>4</v>
      </c>
      <c r="D43" s="239">
        <v>8</v>
      </c>
      <c r="E43" s="194">
        <v>0</v>
      </c>
      <c r="F43" s="194">
        <v>0</v>
      </c>
      <c r="G43" s="194">
        <v>0</v>
      </c>
      <c r="H43" s="194">
        <v>0</v>
      </c>
      <c r="J43" s="194">
        <v>0</v>
      </c>
      <c r="K43" s="194">
        <v>0</v>
      </c>
      <c r="L43" s="194">
        <v>0</v>
      </c>
    </row>
    <row r="44" spans="1:12" x14ac:dyDescent="0.25">
      <c r="A44" s="196" t="s">
        <v>419</v>
      </c>
      <c r="B44" s="197">
        <v>2016</v>
      </c>
      <c r="C44" s="242">
        <v>12</v>
      </c>
      <c r="D44" s="240">
        <v>22</v>
      </c>
      <c r="E44" s="197">
        <v>9</v>
      </c>
      <c r="F44" s="197">
        <v>19</v>
      </c>
      <c r="G44" s="197">
        <f>+E44-6</f>
        <v>3</v>
      </c>
      <c r="H44" s="197">
        <f>+F44-12</f>
        <v>7</v>
      </c>
      <c r="J44" s="197">
        <v>16</v>
      </c>
      <c r="K44" s="197">
        <v>0</v>
      </c>
      <c r="L44" s="266">
        <v>3</v>
      </c>
    </row>
    <row r="45" spans="1:12" x14ac:dyDescent="0.25">
      <c r="A45" s="193" t="s">
        <v>460</v>
      </c>
      <c r="B45" s="194">
        <v>2017</v>
      </c>
      <c r="C45" s="241">
        <v>11</v>
      </c>
      <c r="D45" s="239">
        <v>29</v>
      </c>
      <c r="E45" s="194">
        <v>8</v>
      </c>
      <c r="F45" s="194">
        <v>27</v>
      </c>
      <c r="G45" s="194">
        <f>+E45-2</f>
        <v>6</v>
      </c>
      <c r="H45" s="194">
        <f>+F45-4</f>
        <v>23</v>
      </c>
      <c r="J45" s="194">
        <v>23</v>
      </c>
      <c r="K45" s="194">
        <v>1</v>
      </c>
      <c r="L45" s="194">
        <v>3</v>
      </c>
    </row>
    <row r="46" spans="1:12" x14ac:dyDescent="0.25">
      <c r="A46" s="196" t="s">
        <v>575</v>
      </c>
      <c r="B46" s="197" t="s">
        <v>2213</v>
      </c>
      <c r="C46" s="242">
        <v>3</v>
      </c>
      <c r="D46" s="240">
        <v>7</v>
      </c>
      <c r="E46" s="197">
        <v>1</v>
      </c>
      <c r="F46" s="197">
        <v>2</v>
      </c>
      <c r="G46" s="197">
        <v>1</v>
      </c>
      <c r="H46" s="197">
        <v>2</v>
      </c>
      <c r="J46" s="197">
        <v>1</v>
      </c>
      <c r="K46" s="197">
        <v>0</v>
      </c>
      <c r="L46" s="266">
        <v>1</v>
      </c>
    </row>
    <row r="47" spans="1:12" x14ac:dyDescent="0.25">
      <c r="A47" s="196" t="s">
        <v>609</v>
      </c>
      <c r="B47" s="197">
        <v>2018</v>
      </c>
      <c r="C47" s="242">
        <v>44</v>
      </c>
      <c r="D47" s="240">
        <v>66</v>
      </c>
      <c r="E47" s="197">
        <v>27</v>
      </c>
      <c r="F47" s="197">
        <v>76</v>
      </c>
      <c r="G47" s="197">
        <f>+E47-2</f>
        <v>25</v>
      </c>
      <c r="H47" s="197">
        <f>+F47-5</f>
        <v>71</v>
      </c>
      <c r="J47" s="194">
        <v>63</v>
      </c>
      <c r="K47" s="194">
        <v>3</v>
      </c>
      <c r="L47" s="194">
        <v>10</v>
      </c>
    </row>
    <row r="48" spans="1:12" x14ac:dyDescent="0.25">
      <c r="A48" s="193" t="s">
        <v>889</v>
      </c>
      <c r="B48" s="194" t="s">
        <v>888</v>
      </c>
      <c r="C48" s="241">
        <v>10</v>
      </c>
      <c r="D48" s="239">
        <v>18</v>
      </c>
      <c r="E48" s="194">
        <v>7</v>
      </c>
      <c r="F48" s="194">
        <v>16</v>
      </c>
      <c r="G48" s="194">
        <v>6</v>
      </c>
      <c r="H48" s="194">
        <v>15</v>
      </c>
      <c r="J48" s="197">
        <v>14</v>
      </c>
      <c r="K48" s="197">
        <v>1</v>
      </c>
      <c r="L48" s="266">
        <v>1</v>
      </c>
    </row>
    <row r="49" spans="1:12" x14ac:dyDescent="0.25">
      <c r="A49" s="196" t="s">
        <v>2214</v>
      </c>
      <c r="B49" s="197" t="s">
        <v>2215</v>
      </c>
      <c r="C49" s="242">
        <v>9</v>
      </c>
      <c r="D49" s="240">
        <v>14</v>
      </c>
      <c r="E49" s="197">
        <v>7</v>
      </c>
      <c r="F49" s="197">
        <v>13</v>
      </c>
      <c r="G49" s="197">
        <f>+E49-4</f>
        <v>3</v>
      </c>
      <c r="H49" s="197">
        <f>+F49-8</f>
        <v>5</v>
      </c>
      <c r="J49" s="194">
        <v>10</v>
      </c>
      <c r="K49" s="194">
        <v>0</v>
      </c>
      <c r="L49" s="194">
        <v>3</v>
      </c>
    </row>
    <row r="50" spans="1:12" x14ac:dyDescent="0.25">
      <c r="A50" s="193" t="s">
        <v>2216</v>
      </c>
      <c r="B50" s="194" t="s">
        <v>2217</v>
      </c>
      <c r="C50" s="241">
        <v>9</v>
      </c>
      <c r="D50" s="239">
        <v>19</v>
      </c>
      <c r="E50" s="194">
        <v>9</v>
      </c>
      <c r="F50" s="194">
        <v>19</v>
      </c>
      <c r="G50" s="194">
        <v>8</v>
      </c>
      <c r="H50" s="194">
        <v>17</v>
      </c>
      <c r="J50" s="197">
        <v>5</v>
      </c>
      <c r="K50" s="197">
        <v>0</v>
      </c>
      <c r="L50" s="266">
        <v>14</v>
      </c>
    </row>
    <row r="51" spans="1:12" x14ac:dyDescent="0.25">
      <c r="A51" s="196" t="s">
        <v>2218</v>
      </c>
      <c r="B51" s="197">
        <v>2019</v>
      </c>
      <c r="C51" s="242">
        <v>22</v>
      </c>
      <c r="D51" s="240">
        <v>50</v>
      </c>
      <c r="E51" s="197">
        <v>21</v>
      </c>
      <c r="F51" s="197">
        <v>54</v>
      </c>
      <c r="G51" s="197">
        <f>+E51-2</f>
        <v>19</v>
      </c>
      <c r="H51" s="197">
        <f>+F51-6</f>
        <v>48</v>
      </c>
      <c r="J51" s="194">
        <v>41</v>
      </c>
      <c r="K51" s="194">
        <v>1</v>
      </c>
      <c r="L51" s="194">
        <v>12</v>
      </c>
    </row>
    <row r="52" spans="1:12" x14ac:dyDescent="0.25">
      <c r="A52" s="193" t="s">
        <v>2223</v>
      </c>
      <c r="B52" s="194">
        <v>2020</v>
      </c>
      <c r="C52" s="241">
        <v>8</v>
      </c>
      <c r="D52" s="239">
        <v>21</v>
      </c>
      <c r="E52" s="194">
        <v>8</v>
      </c>
      <c r="F52" s="194">
        <v>21</v>
      </c>
      <c r="G52" s="194">
        <v>8</v>
      </c>
      <c r="H52" s="194">
        <v>21</v>
      </c>
      <c r="J52" s="197">
        <v>6</v>
      </c>
      <c r="K52" s="197">
        <v>0</v>
      </c>
      <c r="L52" s="266">
        <v>15</v>
      </c>
    </row>
    <row r="53" spans="1:12" x14ac:dyDescent="0.25">
      <c r="A53" s="196" t="s">
        <v>2309</v>
      </c>
      <c r="B53" s="197" t="s">
        <v>2310</v>
      </c>
      <c r="C53" s="242">
        <v>5</v>
      </c>
      <c r="D53" s="240">
        <v>14</v>
      </c>
      <c r="E53" s="197">
        <v>5</v>
      </c>
      <c r="F53" s="197">
        <v>14</v>
      </c>
      <c r="G53" s="197">
        <v>4</v>
      </c>
      <c r="H53" s="197">
        <v>10</v>
      </c>
      <c r="J53" s="194">
        <v>13</v>
      </c>
      <c r="K53" s="194">
        <v>0</v>
      </c>
      <c r="L53" s="194">
        <v>1</v>
      </c>
    </row>
    <row r="54" spans="1:12" x14ac:dyDescent="0.25">
      <c r="A54" s="193" t="s">
        <v>2319</v>
      </c>
      <c r="B54" s="194" t="s">
        <v>2320</v>
      </c>
      <c r="C54" s="241">
        <v>1</v>
      </c>
      <c r="D54" s="239">
        <v>5</v>
      </c>
      <c r="E54" s="194">
        <v>1</v>
      </c>
      <c r="F54" s="194">
        <v>5</v>
      </c>
      <c r="G54" s="194">
        <v>1</v>
      </c>
      <c r="H54" s="194">
        <v>5</v>
      </c>
      <c r="J54" s="197">
        <v>0</v>
      </c>
      <c r="K54" s="197">
        <v>0</v>
      </c>
      <c r="L54" s="266">
        <v>5</v>
      </c>
    </row>
    <row r="55" spans="1:12" ht="51" x14ac:dyDescent="0.25">
      <c r="A55" s="236" t="s">
        <v>2321</v>
      </c>
      <c r="B55" s="197" t="s">
        <v>2322</v>
      </c>
      <c r="C55" s="242">
        <v>1</v>
      </c>
      <c r="D55" s="240">
        <v>7</v>
      </c>
      <c r="E55" s="197">
        <v>1</v>
      </c>
      <c r="F55" s="197">
        <v>7</v>
      </c>
      <c r="G55" s="197">
        <v>1</v>
      </c>
      <c r="H55" s="197">
        <v>7</v>
      </c>
      <c r="J55" s="194">
        <v>0</v>
      </c>
      <c r="K55" s="194">
        <v>0</v>
      </c>
      <c r="L55" s="194">
        <v>7</v>
      </c>
    </row>
    <row r="56" spans="1:12" x14ac:dyDescent="0.25">
      <c r="A56" s="238" t="s">
        <v>2219</v>
      </c>
      <c r="B56" s="238"/>
      <c r="C56" s="243">
        <f t="shared" ref="C56:D56" si="3">SUM(C41:C55)</f>
        <v>220</v>
      </c>
      <c r="D56" s="244">
        <f t="shared" si="3"/>
        <v>410</v>
      </c>
      <c r="E56" s="238">
        <f>SUM(E41:E55)</f>
        <v>124</v>
      </c>
      <c r="F56" s="238">
        <f>SUM(F41:F55)</f>
        <v>310</v>
      </c>
      <c r="G56" s="238">
        <f>SUM(G41:G55)</f>
        <v>96</v>
      </c>
      <c r="H56" s="238">
        <f>SUM(H41:H55)</f>
        <v>250</v>
      </c>
      <c r="J56" s="197">
        <f>SUM(J41:J55)</f>
        <v>224</v>
      </c>
      <c r="K56" s="197">
        <f>SUM(K41:K55)</f>
        <v>6</v>
      </c>
      <c r="L56" s="266">
        <f t="shared" ref="L56" si="4">SUM(L41:L55)</f>
        <v>80</v>
      </c>
    </row>
  </sheetData>
  <mergeCells count="14">
    <mergeCell ref="C39:D39"/>
    <mergeCell ref="E39:F39"/>
    <mergeCell ref="G39:H39"/>
    <mergeCell ref="I1:J1"/>
    <mergeCell ref="A14:B14"/>
    <mergeCell ref="C18:D18"/>
    <mergeCell ref="E18:F18"/>
    <mergeCell ref="G18:H18"/>
    <mergeCell ref="A1:A2"/>
    <mergeCell ref="B1:B2"/>
    <mergeCell ref="C1:D1"/>
    <mergeCell ref="E1:F1"/>
    <mergeCell ref="G1:H1"/>
    <mergeCell ref="J39:L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6"/>
  <sheetViews>
    <sheetView tabSelected="1" zoomScale="80" zoomScaleNormal="80" workbookViewId="0"/>
  </sheetViews>
  <sheetFormatPr baseColWidth="10" defaultColWidth="11.42578125" defaultRowHeight="15" x14ac:dyDescent="0.25"/>
  <cols>
    <col min="1" max="1" width="8.28515625" style="61" customWidth="1"/>
    <col min="2" max="2" width="16.5703125" style="61" customWidth="1"/>
    <col min="3" max="3" width="9.7109375" style="61" customWidth="1"/>
    <col min="4" max="4" width="38.28515625" style="61" customWidth="1"/>
    <col min="5" max="5" width="37.140625" style="61" customWidth="1"/>
    <col min="6" max="6" width="8.28515625" style="61" customWidth="1"/>
    <col min="7" max="7" width="38.140625" style="61" customWidth="1"/>
    <col min="8" max="8" width="29.5703125" style="61" customWidth="1"/>
    <col min="9" max="9" width="15.7109375" style="61" customWidth="1"/>
    <col min="10" max="10" width="18.5703125" style="61" customWidth="1"/>
    <col min="11" max="11" width="16.5703125" style="61" customWidth="1"/>
    <col min="12" max="12" width="14.140625" style="61" customWidth="1"/>
    <col min="13" max="13" width="13.7109375" style="61" customWidth="1"/>
    <col min="14" max="14" width="13.5703125" style="61" customWidth="1"/>
    <col min="15" max="15" width="16.5703125" style="61" customWidth="1"/>
    <col min="16" max="17" width="16" style="61" customWidth="1"/>
    <col min="18" max="18" width="20.140625" style="61" customWidth="1"/>
    <col min="19" max="19" width="69.28515625" style="61" customWidth="1"/>
    <col min="20" max="20" width="62.28515625" style="61" customWidth="1"/>
    <col min="21" max="21" width="39" style="61" customWidth="1"/>
    <col min="22" max="16384" width="11.42578125" style="61"/>
  </cols>
  <sheetData>
    <row r="1" spans="1:21" customFormat="1" ht="33.7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2224</v>
      </c>
      <c r="S1" s="2" t="s">
        <v>17</v>
      </c>
      <c r="T1" s="2" t="s">
        <v>18</v>
      </c>
      <c r="U1" s="2" t="s">
        <v>19</v>
      </c>
    </row>
    <row r="2" spans="1:21" ht="281.25" customHeight="1" x14ac:dyDescent="0.25">
      <c r="A2" s="252">
        <v>2015</v>
      </c>
      <c r="B2" s="48" t="s">
        <v>1499</v>
      </c>
      <c r="C2" s="252">
        <v>21</v>
      </c>
      <c r="D2" s="253" t="s">
        <v>2435</v>
      </c>
      <c r="E2" s="253" t="s">
        <v>120</v>
      </c>
      <c r="F2" s="50" t="s">
        <v>59</v>
      </c>
      <c r="G2" s="48" t="s">
        <v>60</v>
      </c>
      <c r="H2" s="48" t="s">
        <v>1041</v>
      </c>
      <c r="I2" s="48" t="s">
        <v>61</v>
      </c>
      <c r="J2" s="48" t="s">
        <v>62</v>
      </c>
      <c r="K2" s="48">
        <v>7</v>
      </c>
      <c r="L2" s="51">
        <v>43770</v>
      </c>
      <c r="M2" s="51">
        <v>44196</v>
      </c>
      <c r="N2" s="252">
        <v>7</v>
      </c>
      <c r="O2" s="248">
        <f t="shared" ref="O2:O44" si="0">+N2/K2</f>
        <v>1</v>
      </c>
      <c r="P2" s="293">
        <f>AVERAGE(O2:O3)</f>
        <v>1</v>
      </c>
      <c r="Q2" s="293" t="s">
        <v>63</v>
      </c>
      <c r="R2" s="294" t="s">
        <v>2226</v>
      </c>
      <c r="S2" s="253" t="s">
        <v>1268</v>
      </c>
      <c r="T2" s="253" t="s">
        <v>2383</v>
      </c>
      <c r="U2" s="53" t="s">
        <v>1511</v>
      </c>
    </row>
    <row r="3" spans="1:21" ht="303.75" customHeight="1" x14ac:dyDescent="0.25">
      <c r="A3" s="252">
        <v>2015</v>
      </c>
      <c r="B3" s="48" t="s">
        <v>1499</v>
      </c>
      <c r="C3" s="252">
        <v>21</v>
      </c>
      <c r="D3" s="253" t="s">
        <v>2435</v>
      </c>
      <c r="E3" s="253" t="s">
        <v>120</v>
      </c>
      <c r="F3" s="50" t="s">
        <v>68</v>
      </c>
      <c r="G3" s="48" t="s">
        <v>60</v>
      </c>
      <c r="H3" s="48" t="s">
        <v>1042</v>
      </c>
      <c r="I3" s="48" t="s">
        <v>61</v>
      </c>
      <c r="J3" s="48" t="s">
        <v>69</v>
      </c>
      <c r="K3" s="48">
        <f>6*6</f>
        <v>36</v>
      </c>
      <c r="L3" s="51">
        <v>43770</v>
      </c>
      <c r="M3" s="51">
        <v>44530</v>
      </c>
      <c r="N3" s="252">
        <v>36</v>
      </c>
      <c r="O3" s="248">
        <f t="shared" si="0"/>
        <v>1</v>
      </c>
      <c r="P3" s="293"/>
      <c r="Q3" s="293"/>
      <c r="R3" s="294"/>
      <c r="S3" s="253" t="s">
        <v>2427</v>
      </c>
      <c r="T3" s="253" t="s">
        <v>2428</v>
      </c>
      <c r="U3" s="53" t="s">
        <v>1511</v>
      </c>
    </row>
    <row r="4" spans="1:21" s="227" customFormat="1" ht="168.75" customHeight="1" x14ac:dyDescent="0.25">
      <c r="A4" s="247">
        <v>2015</v>
      </c>
      <c r="B4" s="245" t="s">
        <v>1499</v>
      </c>
      <c r="C4" s="247">
        <v>35</v>
      </c>
      <c r="D4" s="222" t="s">
        <v>162</v>
      </c>
      <c r="E4" s="222" t="s">
        <v>163</v>
      </c>
      <c r="F4" s="245" t="s">
        <v>157</v>
      </c>
      <c r="G4" s="222" t="s">
        <v>164</v>
      </c>
      <c r="H4" s="222" t="s">
        <v>1044</v>
      </c>
      <c r="I4" s="245" t="s">
        <v>35</v>
      </c>
      <c r="J4" s="245" t="s">
        <v>165</v>
      </c>
      <c r="K4" s="247">
        <v>1</v>
      </c>
      <c r="L4" s="224">
        <v>43678</v>
      </c>
      <c r="M4" s="224">
        <v>44196</v>
      </c>
      <c r="N4" s="247">
        <v>1</v>
      </c>
      <c r="O4" s="248">
        <f t="shared" si="0"/>
        <v>1</v>
      </c>
      <c r="P4" s="293">
        <f>+AVERAGE(O4:O5)</f>
        <v>0.5</v>
      </c>
      <c r="Q4" s="293" t="s">
        <v>63</v>
      </c>
      <c r="R4" s="294" t="s">
        <v>2227</v>
      </c>
      <c r="S4" s="222" t="s">
        <v>1811</v>
      </c>
      <c r="T4" s="222" t="s">
        <v>1812</v>
      </c>
      <c r="U4" s="225" t="s">
        <v>66</v>
      </c>
    </row>
    <row r="5" spans="1:21" s="227" customFormat="1" ht="90" customHeight="1" x14ac:dyDescent="0.25">
      <c r="A5" s="247">
        <v>2015</v>
      </c>
      <c r="B5" s="245" t="s">
        <v>1499</v>
      </c>
      <c r="C5" s="247">
        <v>35</v>
      </c>
      <c r="D5" s="222" t="s">
        <v>162</v>
      </c>
      <c r="E5" s="222" t="s">
        <v>163</v>
      </c>
      <c r="F5" s="226" t="s">
        <v>159</v>
      </c>
      <c r="G5" s="222" t="s">
        <v>164</v>
      </c>
      <c r="H5" s="222" t="s">
        <v>1670</v>
      </c>
      <c r="I5" s="245" t="s">
        <v>35</v>
      </c>
      <c r="J5" s="222" t="s">
        <v>1671</v>
      </c>
      <c r="K5" s="245">
        <v>1</v>
      </c>
      <c r="L5" s="224">
        <v>44197</v>
      </c>
      <c r="M5" s="224">
        <v>44803</v>
      </c>
      <c r="N5" s="247">
        <v>0</v>
      </c>
      <c r="O5" s="248">
        <f t="shared" si="0"/>
        <v>0</v>
      </c>
      <c r="P5" s="293"/>
      <c r="Q5" s="293"/>
      <c r="R5" s="294"/>
      <c r="S5" s="222" t="s">
        <v>1782</v>
      </c>
      <c r="T5" s="222" t="s">
        <v>1782</v>
      </c>
      <c r="U5" s="225" t="s">
        <v>66</v>
      </c>
    </row>
    <row r="6" spans="1:21" ht="180" customHeight="1" x14ac:dyDescent="0.25">
      <c r="A6" s="252">
        <v>2015</v>
      </c>
      <c r="B6" s="48" t="s">
        <v>1499</v>
      </c>
      <c r="C6" s="252">
        <v>55</v>
      </c>
      <c r="D6" s="253" t="s">
        <v>175</v>
      </c>
      <c r="E6" s="253" t="s">
        <v>176</v>
      </c>
      <c r="F6" s="50" t="s">
        <v>185</v>
      </c>
      <c r="G6" s="48" t="s">
        <v>178</v>
      </c>
      <c r="H6" s="48" t="s">
        <v>179</v>
      </c>
      <c r="I6" s="48" t="s">
        <v>158</v>
      </c>
      <c r="J6" s="48" t="s">
        <v>180</v>
      </c>
      <c r="K6" s="48">
        <v>1</v>
      </c>
      <c r="L6" s="51">
        <v>43770</v>
      </c>
      <c r="M6" s="51">
        <v>44196</v>
      </c>
      <c r="N6" s="252">
        <v>1</v>
      </c>
      <c r="O6" s="248">
        <f t="shared" si="0"/>
        <v>1</v>
      </c>
      <c r="P6" s="293">
        <f>AVERAGE(O6:O8)</f>
        <v>1</v>
      </c>
      <c r="Q6" s="293" t="s">
        <v>63</v>
      </c>
      <c r="R6" s="294" t="s">
        <v>2227</v>
      </c>
      <c r="S6" s="253" t="s">
        <v>1769</v>
      </c>
      <c r="T6" s="253" t="s">
        <v>2386</v>
      </c>
      <c r="U6" s="53" t="s">
        <v>1511</v>
      </c>
    </row>
    <row r="7" spans="1:21" ht="371.25" customHeight="1" x14ac:dyDescent="0.25">
      <c r="A7" s="252">
        <v>2015</v>
      </c>
      <c r="B7" s="48" t="s">
        <v>1499</v>
      </c>
      <c r="C7" s="252">
        <v>55</v>
      </c>
      <c r="D7" s="253" t="s">
        <v>175</v>
      </c>
      <c r="E7" s="253" t="s">
        <v>1716</v>
      </c>
      <c r="F7" s="50" t="s">
        <v>48</v>
      </c>
      <c r="G7" s="48" t="s">
        <v>1717</v>
      </c>
      <c r="H7" s="48" t="s">
        <v>1719</v>
      </c>
      <c r="I7" s="48" t="s">
        <v>158</v>
      </c>
      <c r="J7" s="48" t="s">
        <v>206</v>
      </c>
      <c r="K7" s="48">
        <v>4</v>
      </c>
      <c r="L7" s="51">
        <v>44105</v>
      </c>
      <c r="M7" s="51">
        <v>44561</v>
      </c>
      <c r="N7" s="252">
        <v>4</v>
      </c>
      <c r="O7" s="248">
        <f t="shared" si="0"/>
        <v>1</v>
      </c>
      <c r="P7" s="293"/>
      <c r="Q7" s="293"/>
      <c r="R7" s="294"/>
      <c r="S7" s="253" t="s">
        <v>2440</v>
      </c>
      <c r="T7" s="253" t="s">
        <v>2421</v>
      </c>
      <c r="U7" s="53" t="s">
        <v>1511</v>
      </c>
    </row>
    <row r="8" spans="1:21" ht="180" customHeight="1" x14ac:dyDescent="0.25">
      <c r="A8" s="252">
        <v>2015</v>
      </c>
      <c r="B8" s="48" t="s">
        <v>1499</v>
      </c>
      <c r="C8" s="252">
        <v>55</v>
      </c>
      <c r="D8" s="253" t="s">
        <v>175</v>
      </c>
      <c r="E8" s="253" t="s">
        <v>1716</v>
      </c>
      <c r="F8" s="50" t="s">
        <v>52</v>
      </c>
      <c r="G8" s="48" t="s">
        <v>1717</v>
      </c>
      <c r="H8" s="48" t="s">
        <v>1718</v>
      </c>
      <c r="I8" s="48" t="s">
        <v>158</v>
      </c>
      <c r="J8" s="48" t="s">
        <v>727</v>
      </c>
      <c r="K8" s="48">
        <v>8</v>
      </c>
      <c r="L8" s="51">
        <v>43983</v>
      </c>
      <c r="M8" s="51">
        <v>44196</v>
      </c>
      <c r="N8" s="252">
        <v>8</v>
      </c>
      <c r="O8" s="248">
        <f t="shared" si="0"/>
        <v>1</v>
      </c>
      <c r="P8" s="293"/>
      <c r="Q8" s="293"/>
      <c r="R8" s="294"/>
      <c r="S8" s="253" t="s">
        <v>2441</v>
      </c>
      <c r="T8" s="253" t="s">
        <v>2387</v>
      </c>
      <c r="U8" s="53" t="s">
        <v>1511</v>
      </c>
    </row>
    <row r="9" spans="1:21" customFormat="1" ht="90" customHeight="1" x14ac:dyDescent="0.25">
      <c r="A9" s="247">
        <v>2016</v>
      </c>
      <c r="B9" s="245" t="s">
        <v>1498</v>
      </c>
      <c r="C9" s="247">
        <v>16</v>
      </c>
      <c r="D9" s="222" t="s">
        <v>271</v>
      </c>
      <c r="E9" s="222" t="s">
        <v>272</v>
      </c>
      <c r="F9" s="245" t="s">
        <v>157</v>
      </c>
      <c r="G9" s="222" t="s">
        <v>273</v>
      </c>
      <c r="H9" s="222" t="s">
        <v>274</v>
      </c>
      <c r="I9" s="245" t="s">
        <v>72</v>
      </c>
      <c r="J9" s="245" t="s">
        <v>275</v>
      </c>
      <c r="K9" s="247">
        <v>1</v>
      </c>
      <c r="L9" s="224">
        <v>43831</v>
      </c>
      <c r="M9" s="224">
        <v>44196</v>
      </c>
      <c r="N9" s="247">
        <v>1</v>
      </c>
      <c r="O9" s="248">
        <f t="shared" si="0"/>
        <v>1</v>
      </c>
      <c r="P9" s="293">
        <f>AVERAGE(O9:O10)</f>
        <v>0.5</v>
      </c>
      <c r="Q9" s="293" t="s">
        <v>63</v>
      </c>
      <c r="R9" s="294" t="s">
        <v>2227</v>
      </c>
      <c r="S9" s="222" t="s">
        <v>1815</v>
      </c>
      <c r="T9" s="222" t="s">
        <v>1816</v>
      </c>
      <c r="U9" s="225" t="s">
        <v>66</v>
      </c>
    </row>
    <row r="10" spans="1:21" s="227" customFormat="1" ht="337.5" customHeight="1" x14ac:dyDescent="0.25">
      <c r="A10" s="247">
        <v>2016</v>
      </c>
      <c r="B10" s="245" t="s">
        <v>1498</v>
      </c>
      <c r="C10" s="247">
        <v>16</v>
      </c>
      <c r="D10" s="222" t="s">
        <v>271</v>
      </c>
      <c r="E10" s="222" t="s">
        <v>272</v>
      </c>
      <c r="F10" s="245" t="s">
        <v>159</v>
      </c>
      <c r="G10" s="222" t="s">
        <v>1672</v>
      </c>
      <c r="H10" s="222" t="s">
        <v>1673</v>
      </c>
      <c r="I10" s="245" t="s">
        <v>72</v>
      </c>
      <c r="J10" s="245" t="s">
        <v>1674</v>
      </c>
      <c r="K10" s="247">
        <v>1</v>
      </c>
      <c r="L10" s="224">
        <v>44197</v>
      </c>
      <c r="M10" s="224">
        <v>44895</v>
      </c>
      <c r="N10" s="247">
        <v>0</v>
      </c>
      <c r="O10" s="248">
        <f t="shared" si="0"/>
        <v>0</v>
      </c>
      <c r="P10" s="293"/>
      <c r="Q10" s="293"/>
      <c r="R10" s="294"/>
      <c r="S10" s="222" t="s">
        <v>2442</v>
      </c>
      <c r="T10" s="222" t="s">
        <v>2097</v>
      </c>
      <c r="U10" s="225" t="s">
        <v>66</v>
      </c>
    </row>
    <row r="11" spans="1:21" ht="393.75" customHeight="1" x14ac:dyDescent="0.25">
      <c r="A11" s="252">
        <v>2016</v>
      </c>
      <c r="B11" s="48" t="s">
        <v>1498</v>
      </c>
      <c r="C11" s="252">
        <v>25</v>
      </c>
      <c r="D11" s="253" t="s">
        <v>310</v>
      </c>
      <c r="E11" s="253" t="s">
        <v>311</v>
      </c>
      <c r="F11" s="48">
        <v>1</v>
      </c>
      <c r="G11" s="253" t="s">
        <v>1675</v>
      </c>
      <c r="H11" s="253" t="s">
        <v>1676</v>
      </c>
      <c r="I11" s="48" t="s">
        <v>35</v>
      </c>
      <c r="J11" s="48" t="s">
        <v>1677</v>
      </c>
      <c r="K11" s="252">
        <v>24</v>
      </c>
      <c r="L11" s="51">
        <v>43831</v>
      </c>
      <c r="M11" s="51">
        <v>44561</v>
      </c>
      <c r="N11" s="252">
        <v>24</v>
      </c>
      <c r="O11" s="248">
        <f t="shared" si="0"/>
        <v>1</v>
      </c>
      <c r="P11" s="248">
        <f>+O11</f>
        <v>1</v>
      </c>
      <c r="Q11" s="248" t="s">
        <v>63</v>
      </c>
      <c r="R11" s="249" t="s">
        <v>2227</v>
      </c>
      <c r="S11" s="253" t="s">
        <v>2443</v>
      </c>
      <c r="T11" s="253" t="s">
        <v>2444</v>
      </c>
      <c r="U11" s="53" t="s">
        <v>1511</v>
      </c>
    </row>
    <row r="12" spans="1:21" ht="393.75" customHeight="1" x14ac:dyDescent="0.25">
      <c r="A12" s="252">
        <v>2016</v>
      </c>
      <c r="B12" s="48" t="s">
        <v>1498</v>
      </c>
      <c r="C12" s="252">
        <v>26</v>
      </c>
      <c r="D12" s="253" t="s">
        <v>318</v>
      </c>
      <c r="E12" s="253" t="s">
        <v>319</v>
      </c>
      <c r="F12" s="48">
        <v>1</v>
      </c>
      <c r="G12" s="253" t="s">
        <v>1675</v>
      </c>
      <c r="H12" s="253" t="s">
        <v>1676</v>
      </c>
      <c r="I12" s="48" t="s">
        <v>35</v>
      </c>
      <c r="J12" s="48" t="s">
        <v>1677</v>
      </c>
      <c r="K12" s="252">
        <v>24</v>
      </c>
      <c r="L12" s="51">
        <v>43831</v>
      </c>
      <c r="M12" s="51">
        <v>44561</v>
      </c>
      <c r="N12" s="252">
        <v>24</v>
      </c>
      <c r="O12" s="248">
        <f t="shared" si="0"/>
        <v>1</v>
      </c>
      <c r="P12" s="248">
        <f>+O12</f>
        <v>1</v>
      </c>
      <c r="Q12" s="248" t="s">
        <v>63</v>
      </c>
      <c r="R12" s="249" t="s">
        <v>2227</v>
      </c>
      <c r="S12" s="253" t="s">
        <v>2443</v>
      </c>
      <c r="T12" s="253" t="s">
        <v>2444</v>
      </c>
      <c r="U12" s="53" t="s">
        <v>1511</v>
      </c>
    </row>
    <row r="13" spans="1:21" customFormat="1" ht="236.25" customHeight="1" x14ac:dyDescent="0.25">
      <c r="A13" s="247">
        <v>2016</v>
      </c>
      <c r="B13" s="245" t="s">
        <v>1498</v>
      </c>
      <c r="C13" s="247">
        <v>27</v>
      </c>
      <c r="D13" s="222" t="s">
        <v>320</v>
      </c>
      <c r="E13" s="222" t="s">
        <v>321</v>
      </c>
      <c r="F13" s="223" t="s">
        <v>59</v>
      </c>
      <c r="G13" s="245" t="s">
        <v>60</v>
      </c>
      <c r="H13" s="245" t="s">
        <v>1041</v>
      </c>
      <c r="I13" s="245" t="s">
        <v>72</v>
      </c>
      <c r="J13" s="245" t="s">
        <v>62</v>
      </c>
      <c r="K13" s="245">
        <v>7</v>
      </c>
      <c r="L13" s="224">
        <v>43770</v>
      </c>
      <c r="M13" s="224">
        <v>44196</v>
      </c>
      <c r="N13" s="247">
        <v>7</v>
      </c>
      <c r="O13" s="248">
        <f t="shared" si="0"/>
        <v>1</v>
      </c>
      <c r="P13" s="293">
        <f>AVERAGE(O13:O14)</f>
        <v>1</v>
      </c>
      <c r="Q13" s="293" t="s">
        <v>63</v>
      </c>
      <c r="R13" s="294" t="s">
        <v>2227</v>
      </c>
      <c r="S13" s="222" t="s">
        <v>1260</v>
      </c>
      <c r="T13" s="222" t="s">
        <v>1276</v>
      </c>
      <c r="U13" s="53" t="s">
        <v>1511</v>
      </c>
    </row>
    <row r="14" spans="1:21" customFormat="1" ht="393.75" customHeight="1" x14ac:dyDescent="0.25">
      <c r="A14" s="247">
        <v>2016</v>
      </c>
      <c r="B14" s="245" t="s">
        <v>1498</v>
      </c>
      <c r="C14" s="247">
        <v>27</v>
      </c>
      <c r="D14" s="222" t="s">
        <v>322</v>
      </c>
      <c r="E14" s="222" t="s">
        <v>321</v>
      </c>
      <c r="F14" s="223" t="s">
        <v>68</v>
      </c>
      <c r="G14" s="222" t="s">
        <v>1675</v>
      </c>
      <c r="H14" s="222" t="s">
        <v>1676</v>
      </c>
      <c r="I14" s="245" t="s">
        <v>72</v>
      </c>
      <c r="J14" s="245" t="s">
        <v>1677</v>
      </c>
      <c r="K14" s="48">
        <v>24</v>
      </c>
      <c r="L14" s="51">
        <v>43831</v>
      </c>
      <c r="M14" s="51">
        <v>44561</v>
      </c>
      <c r="N14" s="252">
        <v>24</v>
      </c>
      <c r="O14" s="248">
        <f t="shared" si="0"/>
        <v>1</v>
      </c>
      <c r="P14" s="293"/>
      <c r="Q14" s="293"/>
      <c r="R14" s="294"/>
      <c r="S14" s="253" t="s">
        <v>2443</v>
      </c>
      <c r="T14" s="253" t="s">
        <v>2444</v>
      </c>
      <c r="U14" s="53" t="s">
        <v>1511</v>
      </c>
    </row>
    <row r="15" spans="1:21" ht="393.75" customHeight="1" x14ac:dyDescent="0.25">
      <c r="A15" s="252">
        <v>2016</v>
      </c>
      <c r="B15" s="48" t="s">
        <v>1498</v>
      </c>
      <c r="C15" s="252">
        <v>29</v>
      </c>
      <c r="D15" s="253" t="s">
        <v>331</v>
      </c>
      <c r="E15" s="253" t="s">
        <v>332</v>
      </c>
      <c r="F15" s="50">
        <v>1</v>
      </c>
      <c r="G15" s="253" t="s">
        <v>1675</v>
      </c>
      <c r="H15" s="253" t="s">
        <v>1676</v>
      </c>
      <c r="I15" s="48" t="s">
        <v>72</v>
      </c>
      <c r="J15" s="48" t="s">
        <v>1677</v>
      </c>
      <c r="K15" s="48">
        <v>24</v>
      </c>
      <c r="L15" s="51">
        <v>43831</v>
      </c>
      <c r="M15" s="51">
        <v>44561</v>
      </c>
      <c r="N15" s="252">
        <v>24</v>
      </c>
      <c r="O15" s="248">
        <f t="shared" si="0"/>
        <v>1</v>
      </c>
      <c r="P15" s="248">
        <f>+O15</f>
        <v>1</v>
      </c>
      <c r="Q15" s="248" t="s">
        <v>63</v>
      </c>
      <c r="R15" s="249" t="s">
        <v>2227</v>
      </c>
      <c r="S15" s="253" t="s">
        <v>2443</v>
      </c>
      <c r="T15" s="253" t="s">
        <v>2444</v>
      </c>
      <c r="U15" s="53" t="s">
        <v>66</v>
      </c>
    </row>
    <row r="16" spans="1:21" customFormat="1" ht="407.25" customHeight="1" x14ac:dyDescent="0.25">
      <c r="A16" s="247">
        <v>2016</v>
      </c>
      <c r="B16" s="245" t="s">
        <v>1498</v>
      </c>
      <c r="C16" s="247">
        <v>30</v>
      </c>
      <c r="D16" s="222" t="s">
        <v>333</v>
      </c>
      <c r="E16" s="222" t="s">
        <v>334</v>
      </c>
      <c r="F16" s="223" t="s">
        <v>185</v>
      </c>
      <c r="G16" s="245" t="s">
        <v>2359</v>
      </c>
      <c r="H16" s="245" t="s">
        <v>2360</v>
      </c>
      <c r="I16" s="245" t="s">
        <v>72</v>
      </c>
      <c r="J16" s="245" t="s">
        <v>2365</v>
      </c>
      <c r="K16" s="245">
        <v>5</v>
      </c>
      <c r="L16" s="224">
        <v>44409</v>
      </c>
      <c r="M16" s="224">
        <v>44772</v>
      </c>
      <c r="N16" s="247">
        <v>0</v>
      </c>
      <c r="O16" s="248">
        <f t="shared" si="0"/>
        <v>0</v>
      </c>
      <c r="P16" s="287">
        <f>+AVERAGE(O16:O18)</f>
        <v>0</v>
      </c>
      <c r="Q16" s="287" t="s">
        <v>63</v>
      </c>
      <c r="R16" s="290" t="s">
        <v>2227</v>
      </c>
      <c r="S16" s="222" t="s">
        <v>2445</v>
      </c>
      <c r="T16" s="222" t="s">
        <v>2446</v>
      </c>
      <c r="U16" s="225" t="s">
        <v>66</v>
      </c>
    </row>
    <row r="17" spans="1:21" customFormat="1" ht="407.25" customHeight="1" x14ac:dyDescent="0.25">
      <c r="A17" s="247">
        <v>2016</v>
      </c>
      <c r="B17" s="245" t="s">
        <v>1498</v>
      </c>
      <c r="C17" s="247">
        <v>30</v>
      </c>
      <c r="D17" s="222" t="s">
        <v>333</v>
      </c>
      <c r="E17" s="222" t="s">
        <v>334</v>
      </c>
      <c r="F17" s="223" t="s">
        <v>48</v>
      </c>
      <c r="G17" s="48" t="s">
        <v>2361</v>
      </c>
      <c r="H17" s="48" t="s">
        <v>2362</v>
      </c>
      <c r="I17" s="245" t="s">
        <v>72</v>
      </c>
      <c r="J17" s="48" t="s">
        <v>2366</v>
      </c>
      <c r="K17" s="48">
        <v>5</v>
      </c>
      <c r="L17" s="224">
        <v>44409</v>
      </c>
      <c r="M17" s="224">
        <v>44834</v>
      </c>
      <c r="N17" s="247">
        <v>0</v>
      </c>
      <c r="O17" s="248">
        <f t="shared" si="0"/>
        <v>0</v>
      </c>
      <c r="P17" s="288"/>
      <c r="Q17" s="288"/>
      <c r="R17" s="291"/>
      <c r="S17" s="222" t="s">
        <v>2376</v>
      </c>
      <c r="T17" s="222" t="s">
        <v>2447</v>
      </c>
      <c r="U17" s="225" t="s">
        <v>66</v>
      </c>
    </row>
    <row r="18" spans="1:21" customFormat="1" ht="407.25" customHeight="1" x14ac:dyDescent="0.25">
      <c r="A18" s="247">
        <v>2016</v>
      </c>
      <c r="B18" s="245" t="s">
        <v>1498</v>
      </c>
      <c r="C18" s="247">
        <v>30</v>
      </c>
      <c r="D18" s="222" t="s">
        <v>333</v>
      </c>
      <c r="E18" s="222" t="s">
        <v>334</v>
      </c>
      <c r="F18" s="223" t="s">
        <v>52</v>
      </c>
      <c r="G18" s="48" t="s">
        <v>2363</v>
      </c>
      <c r="H18" s="48" t="s">
        <v>2364</v>
      </c>
      <c r="I18" s="245" t="s">
        <v>72</v>
      </c>
      <c r="J18" s="48" t="s">
        <v>2367</v>
      </c>
      <c r="K18" s="48">
        <v>5</v>
      </c>
      <c r="L18" s="224">
        <v>44409</v>
      </c>
      <c r="M18" s="224">
        <v>44926</v>
      </c>
      <c r="N18" s="247">
        <v>0</v>
      </c>
      <c r="O18" s="248">
        <f t="shared" si="0"/>
        <v>0</v>
      </c>
      <c r="P18" s="289"/>
      <c r="Q18" s="289"/>
      <c r="R18" s="292"/>
      <c r="S18" s="222" t="s">
        <v>2448</v>
      </c>
      <c r="T18" s="222" t="s">
        <v>2448</v>
      </c>
      <c r="U18" s="225" t="s">
        <v>66</v>
      </c>
    </row>
    <row r="19" spans="1:21" customFormat="1" ht="393.75" customHeight="1" x14ac:dyDescent="0.25">
      <c r="A19" s="247">
        <v>2016</v>
      </c>
      <c r="B19" s="245" t="s">
        <v>1498</v>
      </c>
      <c r="C19" s="247">
        <v>37</v>
      </c>
      <c r="D19" s="222" t="s">
        <v>358</v>
      </c>
      <c r="E19" s="222" t="s">
        <v>359</v>
      </c>
      <c r="F19" s="245">
        <v>1</v>
      </c>
      <c r="G19" s="222" t="s">
        <v>1675</v>
      </c>
      <c r="H19" s="222" t="s">
        <v>1676</v>
      </c>
      <c r="I19" s="245" t="s">
        <v>72</v>
      </c>
      <c r="J19" s="245" t="s">
        <v>1677</v>
      </c>
      <c r="K19" s="48">
        <v>24</v>
      </c>
      <c r="L19" s="51">
        <v>43831</v>
      </c>
      <c r="M19" s="51">
        <v>44561</v>
      </c>
      <c r="N19" s="252">
        <v>24</v>
      </c>
      <c r="O19" s="248">
        <f t="shared" si="0"/>
        <v>1</v>
      </c>
      <c r="P19" s="248">
        <f>+O19</f>
        <v>1</v>
      </c>
      <c r="Q19" s="248" t="s">
        <v>63</v>
      </c>
      <c r="R19" s="249" t="s">
        <v>2227</v>
      </c>
      <c r="S19" s="253" t="s">
        <v>2443</v>
      </c>
      <c r="T19" s="253" t="s">
        <v>2444</v>
      </c>
      <c r="U19" s="53" t="s">
        <v>1511</v>
      </c>
    </row>
    <row r="20" spans="1:21" ht="393.75" customHeight="1" x14ac:dyDescent="0.25">
      <c r="A20" s="252">
        <v>2016</v>
      </c>
      <c r="B20" s="48" t="s">
        <v>1498</v>
      </c>
      <c r="C20" s="252">
        <v>43</v>
      </c>
      <c r="D20" s="253" t="s">
        <v>381</v>
      </c>
      <c r="E20" s="253" t="s">
        <v>382</v>
      </c>
      <c r="F20" s="48">
        <v>1</v>
      </c>
      <c r="G20" s="253" t="s">
        <v>1675</v>
      </c>
      <c r="H20" s="253" t="s">
        <v>1676</v>
      </c>
      <c r="I20" s="48" t="s">
        <v>72</v>
      </c>
      <c r="J20" s="48" t="s">
        <v>1677</v>
      </c>
      <c r="K20" s="48">
        <v>24</v>
      </c>
      <c r="L20" s="51">
        <v>43831</v>
      </c>
      <c r="M20" s="51">
        <v>44561</v>
      </c>
      <c r="N20" s="252">
        <v>24</v>
      </c>
      <c r="O20" s="248">
        <f t="shared" si="0"/>
        <v>1</v>
      </c>
      <c r="P20" s="248">
        <f>+O20</f>
        <v>1</v>
      </c>
      <c r="Q20" s="248" t="s">
        <v>63</v>
      </c>
      <c r="R20" s="249" t="s">
        <v>2227</v>
      </c>
      <c r="S20" s="253" t="s">
        <v>2443</v>
      </c>
      <c r="T20" s="253" t="s">
        <v>2444</v>
      </c>
      <c r="U20" s="53" t="s">
        <v>1511</v>
      </c>
    </row>
    <row r="21" spans="1:21" s="227" customFormat="1" ht="195.75" customHeight="1" x14ac:dyDescent="0.25">
      <c r="A21" s="247">
        <v>2016</v>
      </c>
      <c r="B21" s="245" t="s">
        <v>1500</v>
      </c>
      <c r="C21" s="247">
        <v>1</v>
      </c>
      <c r="D21" s="222" t="s">
        <v>420</v>
      </c>
      <c r="E21" s="222" t="s">
        <v>421</v>
      </c>
      <c r="F21" s="223" t="s">
        <v>59</v>
      </c>
      <c r="G21" s="222" t="s">
        <v>1944</v>
      </c>
      <c r="H21" s="222" t="s">
        <v>1945</v>
      </c>
      <c r="I21" s="245" t="s">
        <v>172</v>
      </c>
      <c r="J21" s="222" t="s">
        <v>1948</v>
      </c>
      <c r="K21" s="245" t="s">
        <v>1949</v>
      </c>
      <c r="L21" s="224">
        <v>44378</v>
      </c>
      <c r="M21" s="224">
        <v>44592</v>
      </c>
      <c r="N21" s="247">
        <v>0</v>
      </c>
      <c r="O21" s="248">
        <v>0</v>
      </c>
      <c r="P21" s="295">
        <f>+O21</f>
        <v>0</v>
      </c>
      <c r="Q21" s="295" t="s">
        <v>63</v>
      </c>
      <c r="R21" s="297" t="s">
        <v>2227</v>
      </c>
      <c r="S21" s="222" t="s">
        <v>1971</v>
      </c>
      <c r="T21" s="253" t="s">
        <v>1782</v>
      </c>
      <c r="U21" s="225" t="s">
        <v>66</v>
      </c>
    </row>
    <row r="22" spans="1:21" s="227" customFormat="1" ht="127.5" customHeight="1" x14ac:dyDescent="0.25">
      <c r="A22" s="247">
        <v>2016</v>
      </c>
      <c r="B22" s="245" t="s">
        <v>1500</v>
      </c>
      <c r="C22" s="247">
        <v>1</v>
      </c>
      <c r="D22" s="222" t="s">
        <v>420</v>
      </c>
      <c r="E22" s="222" t="s">
        <v>421</v>
      </c>
      <c r="F22" s="223" t="s">
        <v>68</v>
      </c>
      <c r="G22" s="222" t="s">
        <v>1946</v>
      </c>
      <c r="H22" s="222" t="s">
        <v>1947</v>
      </c>
      <c r="I22" s="245" t="s">
        <v>172</v>
      </c>
      <c r="J22" s="222" t="s">
        <v>1950</v>
      </c>
      <c r="K22" s="245">
        <v>6</v>
      </c>
      <c r="L22" s="224">
        <v>44197</v>
      </c>
      <c r="M22" s="224">
        <v>44592</v>
      </c>
      <c r="N22" s="247">
        <v>0</v>
      </c>
      <c r="O22" s="248">
        <v>0</v>
      </c>
      <c r="P22" s="296"/>
      <c r="Q22" s="296"/>
      <c r="R22" s="298"/>
      <c r="S22" s="222" t="s">
        <v>1971</v>
      </c>
      <c r="T22" s="253" t="s">
        <v>1782</v>
      </c>
      <c r="U22" s="225" t="s">
        <v>66</v>
      </c>
    </row>
    <row r="23" spans="1:21" s="227" customFormat="1" ht="168.75" customHeight="1" x14ac:dyDescent="0.25">
      <c r="A23" s="247">
        <v>2016</v>
      </c>
      <c r="B23" s="245" t="s">
        <v>1500</v>
      </c>
      <c r="C23" s="247">
        <v>2</v>
      </c>
      <c r="D23" s="222" t="s">
        <v>426</v>
      </c>
      <c r="E23" s="222" t="s">
        <v>427</v>
      </c>
      <c r="F23" s="223" t="s">
        <v>59</v>
      </c>
      <c r="G23" s="222" t="s">
        <v>164</v>
      </c>
      <c r="H23" s="222" t="s">
        <v>1044</v>
      </c>
      <c r="I23" s="245" t="s">
        <v>72</v>
      </c>
      <c r="J23" s="245" t="s">
        <v>165</v>
      </c>
      <c r="K23" s="247">
        <v>1</v>
      </c>
      <c r="L23" s="224">
        <v>43678</v>
      </c>
      <c r="M23" s="224">
        <v>44196</v>
      </c>
      <c r="N23" s="247">
        <v>1</v>
      </c>
      <c r="O23" s="248">
        <f t="shared" si="0"/>
        <v>1</v>
      </c>
      <c r="P23" s="299">
        <f>+AVERAGE(O23:O24)</f>
        <v>0.5</v>
      </c>
      <c r="Q23" s="299" t="s">
        <v>63</v>
      </c>
      <c r="R23" s="300" t="s">
        <v>2227</v>
      </c>
      <c r="S23" s="222" t="s">
        <v>1811</v>
      </c>
      <c r="T23" s="222" t="s">
        <v>1812</v>
      </c>
      <c r="U23" s="225" t="s">
        <v>66</v>
      </c>
    </row>
    <row r="24" spans="1:21" s="227" customFormat="1" ht="90" customHeight="1" x14ac:dyDescent="0.25">
      <c r="A24" s="247">
        <v>2016</v>
      </c>
      <c r="B24" s="245" t="s">
        <v>1500</v>
      </c>
      <c r="C24" s="247">
        <v>2</v>
      </c>
      <c r="D24" s="222" t="s">
        <v>426</v>
      </c>
      <c r="E24" s="222" t="s">
        <v>163</v>
      </c>
      <c r="F24" s="223" t="s">
        <v>68</v>
      </c>
      <c r="G24" s="222" t="s">
        <v>164</v>
      </c>
      <c r="H24" s="222" t="s">
        <v>1670</v>
      </c>
      <c r="I24" s="245" t="s">
        <v>72</v>
      </c>
      <c r="J24" s="245" t="s">
        <v>1671</v>
      </c>
      <c r="K24" s="247">
        <v>1</v>
      </c>
      <c r="L24" s="224">
        <v>44197</v>
      </c>
      <c r="M24" s="224">
        <v>44803</v>
      </c>
      <c r="N24" s="247">
        <v>0</v>
      </c>
      <c r="O24" s="248">
        <f t="shared" si="0"/>
        <v>0</v>
      </c>
      <c r="P24" s="299"/>
      <c r="Q24" s="299"/>
      <c r="R24" s="300"/>
      <c r="S24" s="222" t="s">
        <v>1782</v>
      </c>
      <c r="T24" s="222" t="s">
        <v>1782</v>
      </c>
      <c r="U24" s="225" t="s">
        <v>66</v>
      </c>
    </row>
    <row r="25" spans="1:21" ht="180" customHeight="1" x14ac:dyDescent="0.25">
      <c r="A25" s="252">
        <v>2016</v>
      </c>
      <c r="B25" s="48" t="s">
        <v>1500</v>
      </c>
      <c r="C25" s="252">
        <v>7</v>
      </c>
      <c r="D25" s="253" t="s">
        <v>440</v>
      </c>
      <c r="E25" s="253" t="s">
        <v>441</v>
      </c>
      <c r="F25" s="50" t="s">
        <v>185</v>
      </c>
      <c r="G25" s="48" t="s">
        <v>178</v>
      </c>
      <c r="H25" s="48" t="s">
        <v>179</v>
      </c>
      <c r="I25" s="48" t="s">
        <v>72</v>
      </c>
      <c r="J25" s="48" t="s">
        <v>180</v>
      </c>
      <c r="K25" s="48">
        <v>1</v>
      </c>
      <c r="L25" s="51">
        <v>43770</v>
      </c>
      <c r="M25" s="51">
        <v>44196</v>
      </c>
      <c r="N25" s="252">
        <v>1</v>
      </c>
      <c r="O25" s="248">
        <f t="shared" si="0"/>
        <v>1</v>
      </c>
      <c r="P25" s="301">
        <f>AVERAGE(O25:O27)</f>
        <v>1</v>
      </c>
      <c r="Q25" s="301" t="s">
        <v>63</v>
      </c>
      <c r="R25" s="302" t="s">
        <v>2227</v>
      </c>
      <c r="S25" s="253" t="s">
        <v>1769</v>
      </c>
      <c r="T25" s="253" t="s">
        <v>2386</v>
      </c>
      <c r="U25" s="53" t="s">
        <v>1511</v>
      </c>
    </row>
    <row r="26" spans="1:21" ht="371.25" customHeight="1" x14ac:dyDescent="0.25">
      <c r="A26" s="252">
        <v>2016</v>
      </c>
      <c r="B26" s="48" t="s">
        <v>1500</v>
      </c>
      <c r="C26" s="252">
        <v>7</v>
      </c>
      <c r="D26" s="253" t="s">
        <v>440</v>
      </c>
      <c r="E26" s="253" t="s">
        <v>1716</v>
      </c>
      <c r="F26" s="50" t="s">
        <v>48</v>
      </c>
      <c r="G26" s="48" t="s">
        <v>1717</v>
      </c>
      <c r="H26" s="48" t="s">
        <v>1719</v>
      </c>
      <c r="I26" s="48" t="s">
        <v>158</v>
      </c>
      <c r="J26" s="48" t="s">
        <v>206</v>
      </c>
      <c r="K26" s="48">
        <v>4</v>
      </c>
      <c r="L26" s="51">
        <v>44105</v>
      </c>
      <c r="M26" s="51">
        <v>44561</v>
      </c>
      <c r="N26" s="252">
        <v>4</v>
      </c>
      <c r="O26" s="248">
        <f>+N26/K26</f>
        <v>1</v>
      </c>
      <c r="P26" s="301"/>
      <c r="Q26" s="301"/>
      <c r="R26" s="302"/>
      <c r="S26" s="253" t="s">
        <v>2440</v>
      </c>
      <c r="T26" s="253" t="s">
        <v>2421</v>
      </c>
      <c r="U26" s="53" t="s">
        <v>1511</v>
      </c>
    </row>
    <row r="27" spans="1:21" ht="180" customHeight="1" x14ac:dyDescent="0.25">
      <c r="A27" s="252">
        <v>2016</v>
      </c>
      <c r="B27" s="48" t="s">
        <v>1500</v>
      </c>
      <c r="C27" s="252">
        <v>7</v>
      </c>
      <c r="D27" s="253" t="s">
        <v>440</v>
      </c>
      <c r="E27" s="253" t="s">
        <v>1716</v>
      </c>
      <c r="F27" s="50" t="s">
        <v>52</v>
      </c>
      <c r="G27" s="48" t="s">
        <v>1717</v>
      </c>
      <c r="H27" s="48" t="s">
        <v>1718</v>
      </c>
      <c r="I27" s="48" t="s">
        <v>158</v>
      </c>
      <c r="J27" s="48" t="s">
        <v>727</v>
      </c>
      <c r="K27" s="48">
        <v>8</v>
      </c>
      <c r="L27" s="51">
        <v>43983</v>
      </c>
      <c r="M27" s="51">
        <v>44196</v>
      </c>
      <c r="N27" s="252">
        <v>8</v>
      </c>
      <c r="O27" s="248">
        <f>+N27/K27</f>
        <v>1</v>
      </c>
      <c r="P27" s="301"/>
      <c r="Q27" s="301"/>
      <c r="R27" s="302"/>
      <c r="S27" s="253" t="s">
        <v>2441</v>
      </c>
      <c r="T27" s="253" t="s">
        <v>2387</v>
      </c>
      <c r="U27" s="53" t="s">
        <v>1511</v>
      </c>
    </row>
    <row r="28" spans="1:21" customFormat="1" ht="191.25" customHeight="1" x14ac:dyDescent="0.25">
      <c r="A28" s="247">
        <v>2017</v>
      </c>
      <c r="B28" s="245" t="s">
        <v>1501</v>
      </c>
      <c r="C28" s="247">
        <v>1</v>
      </c>
      <c r="D28" s="222" t="s">
        <v>461</v>
      </c>
      <c r="E28" s="222" t="s">
        <v>462</v>
      </c>
      <c r="F28" s="223" t="s">
        <v>463</v>
      </c>
      <c r="G28" s="222" t="s">
        <v>464</v>
      </c>
      <c r="H28" s="222" t="s">
        <v>465</v>
      </c>
      <c r="I28" s="245" t="s">
        <v>451</v>
      </c>
      <c r="J28" s="245" t="s">
        <v>466</v>
      </c>
      <c r="K28" s="247">
        <v>2</v>
      </c>
      <c r="L28" s="224">
        <v>43313</v>
      </c>
      <c r="M28" s="224">
        <v>43373</v>
      </c>
      <c r="N28" s="247">
        <v>2</v>
      </c>
      <c r="O28" s="248">
        <f t="shared" si="0"/>
        <v>1</v>
      </c>
      <c r="P28" s="299">
        <f>+AVERAGE(O28:O35)</f>
        <v>1</v>
      </c>
      <c r="Q28" s="299" t="s">
        <v>63</v>
      </c>
      <c r="R28" s="300" t="s">
        <v>2227</v>
      </c>
      <c r="S28" s="222" t="s">
        <v>467</v>
      </c>
      <c r="T28" s="222" t="s">
        <v>1818</v>
      </c>
      <c r="U28" s="53" t="s">
        <v>1511</v>
      </c>
    </row>
    <row r="29" spans="1:21" customFormat="1" ht="191.25" customHeight="1" x14ac:dyDescent="0.25">
      <c r="A29" s="247">
        <v>2017</v>
      </c>
      <c r="B29" s="245" t="s">
        <v>1501</v>
      </c>
      <c r="C29" s="247">
        <v>1</v>
      </c>
      <c r="D29" s="222" t="s">
        <v>461</v>
      </c>
      <c r="E29" s="222" t="s">
        <v>462</v>
      </c>
      <c r="F29" s="223" t="s">
        <v>469</v>
      </c>
      <c r="G29" s="222" t="s">
        <v>464</v>
      </c>
      <c r="H29" s="222" t="s">
        <v>470</v>
      </c>
      <c r="I29" s="245" t="s">
        <v>451</v>
      </c>
      <c r="J29" s="245" t="s">
        <v>471</v>
      </c>
      <c r="K29" s="247">
        <v>2</v>
      </c>
      <c r="L29" s="224">
        <v>43313</v>
      </c>
      <c r="M29" s="224">
        <v>43465</v>
      </c>
      <c r="N29" s="247">
        <v>2</v>
      </c>
      <c r="O29" s="248">
        <f t="shared" si="0"/>
        <v>1</v>
      </c>
      <c r="P29" s="299"/>
      <c r="Q29" s="299"/>
      <c r="R29" s="300"/>
      <c r="S29" s="225" t="s">
        <v>472</v>
      </c>
      <c r="T29" s="222" t="s">
        <v>1818</v>
      </c>
      <c r="U29" s="53" t="s">
        <v>1511</v>
      </c>
    </row>
    <row r="30" spans="1:21" customFormat="1" ht="213.75" customHeight="1" x14ac:dyDescent="0.25">
      <c r="A30" s="247">
        <v>2017</v>
      </c>
      <c r="B30" s="245" t="s">
        <v>1501</v>
      </c>
      <c r="C30" s="247">
        <v>1</v>
      </c>
      <c r="D30" s="222" t="s">
        <v>461</v>
      </c>
      <c r="E30" s="222" t="s">
        <v>462</v>
      </c>
      <c r="F30" s="223" t="s">
        <v>473</v>
      </c>
      <c r="G30" s="225" t="s">
        <v>474</v>
      </c>
      <c r="H30" s="225" t="s">
        <v>475</v>
      </c>
      <c r="I30" s="245" t="s">
        <v>72</v>
      </c>
      <c r="J30" s="225" t="s">
        <v>476</v>
      </c>
      <c r="K30" s="247">
        <v>1</v>
      </c>
      <c r="L30" s="224">
        <v>43770</v>
      </c>
      <c r="M30" s="224">
        <v>44316</v>
      </c>
      <c r="N30" s="247">
        <v>1</v>
      </c>
      <c r="O30" s="248">
        <f t="shared" si="0"/>
        <v>1</v>
      </c>
      <c r="P30" s="299"/>
      <c r="Q30" s="299"/>
      <c r="R30" s="300"/>
      <c r="S30" s="222" t="s">
        <v>2098</v>
      </c>
      <c r="T30" s="222" t="s">
        <v>2099</v>
      </c>
      <c r="U30" s="53" t="s">
        <v>1511</v>
      </c>
    </row>
    <row r="31" spans="1:21" customFormat="1" ht="101.25" customHeight="1" x14ac:dyDescent="0.25">
      <c r="A31" s="247">
        <v>2017</v>
      </c>
      <c r="B31" s="245" t="s">
        <v>1501</v>
      </c>
      <c r="C31" s="247">
        <v>1</v>
      </c>
      <c r="D31" s="222" t="s">
        <v>461</v>
      </c>
      <c r="E31" s="222" t="s">
        <v>462</v>
      </c>
      <c r="F31" s="223" t="s">
        <v>477</v>
      </c>
      <c r="G31" s="225" t="s">
        <v>474</v>
      </c>
      <c r="H31" s="225" t="s">
        <v>478</v>
      </c>
      <c r="I31" s="245" t="s">
        <v>72</v>
      </c>
      <c r="J31" s="225" t="s">
        <v>476</v>
      </c>
      <c r="K31" s="247">
        <v>1</v>
      </c>
      <c r="L31" s="224">
        <v>43770</v>
      </c>
      <c r="M31" s="224">
        <v>44316</v>
      </c>
      <c r="N31" s="247">
        <v>1</v>
      </c>
      <c r="O31" s="248">
        <f t="shared" si="0"/>
        <v>1</v>
      </c>
      <c r="P31" s="299"/>
      <c r="Q31" s="299"/>
      <c r="R31" s="300"/>
      <c r="S31" s="222" t="s">
        <v>2053</v>
      </c>
      <c r="T31" s="222" t="s">
        <v>2100</v>
      </c>
      <c r="U31" s="53" t="s">
        <v>1511</v>
      </c>
    </row>
    <row r="32" spans="1:21" customFormat="1" ht="247.5" customHeight="1" x14ac:dyDescent="0.25">
      <c r="A32" s="247">
        <v>2017</v>
      </c>
      <c r="B32" s="245" t="s">
        <v>1501</v>
      </c>
      <c r="C32" s="247">
        <v>1</v>
      </c>
      <c r="D32" s="222" t="s">
        <v>461</v>
      </c>
      <c r="E32" s="222" t="s">
        <v>462</v>
      </c>
      <c r="F32" s="223" t="s">
        <v>479</v>
      </c>
      <c r="G32" s="225" t="s">
        <v>474</v>
      </c>
      <c r="H32" s="225" t="s">
        <v>1051</v>
      </c>
      <c r="I32" s="245" t="s">
        <v>72</v>
      </c>
      <c r="J32" s="225" t="s">
        <v>1052</v>
      </c>
      <c r="K32" s="247">
        <v>1</v>
      </c>
      <c r="L32" s="224">
        <v>43770</v>
      </c>
      <c r="M32" s="224">
        <v>44316</v>
      </c>
      <c r="N32" s="247">
        <v>1</v>
      </c>
      <c r="O32" s="248">
        <f t="shared" si="0"/>
        <v>1</v>
      </c>
      <c r="P32" s="299"/>
      <c r="Q32" s="299"/>
      <c r="R32" s="300"/>
      <c r="S32" s="222" t="s">
        <v>2054</v>
      </c>
      <c r="T32" s="222" t="s">
        <v>2101</v>
      </c>
      <c r="U32" s="53" t="s">
        <v>1511</v>
      </c>
    </row>
    <row r="33" spans="1:21" customFormat="1" ht="273" customHeight="1" x14ac:dyDescent="0.25">
      <c r="A33" s="247">
        <v>2017</v>
      </c>
      <c r="B33" s="245" t="s">
        <v>1501</v>
      </c>
      <c r="C33" s="247">
        <v>1</v>
      </c>
      <c r="D33" s="222" t="s">
        <v>461</v>
      </c>
      <c r="E33" s="222" t="s">
        <v>462</v>
      </c>
      <c r="F33" s="223" t="s">
        <v>480</v>
      </c>
      <c r="G33" s="225" t="s">
        <v>1053</v>
      </c>
      <c r="H33" s="222" t="s">
        <v>481</v>
      </c>
      <c r="I33" s="245" t="s">
        <v>72</v>
      </c>
      <c r="J33" s="225" t="s">
        <v>482</v>
      </c>
      <c r="K33" s="247">
        <v>6</v>
      </c>
      <c r="L33" s="224">
        <v>43647</v>
      </c>
      <c r="M33" s="224">
        <v>44561</v>
      </c>
      <c r="N33" s="4">
        <v>6</v>
      </c>
      <c r="O33" s="248">
        <f t="shared" si="0"/>
        <v>1</v>
      </c>
      <c r="P33" s="299"/>
      <c r="Q33" s="299"/>
      <c r="R33" s="300"/>
      <c r="S33" s="222" t="s">
        <v>2454</v>
      </c>
      <c r="T33" s="222" t="s">
        <v>2455</v>
      </c>
      <c r="U33" s="53" t="s">
        <v>1511</v>
      </c>
    </row>
    <row r="34" spans="1:21" customFormat="1" ht="180" customHeight="1" x14ac:dyDescent="0.25">
      <c r="A34" s="247">
        <v>2017</v>
      </c>
      <c r="B34" s="245" t="s">
        <v>1501</v>
      </c>
      <c r="C34" s="247">
        <v>1</v>
      </c>
      <c r="D34" s="222" t="s">
        <v>461</v>
      </c>
      <c r="E34" s="222" t="s">
        <v>462</v>
      </c>
      <c r="F34" s="223" t="s">
        <v>483</v>
      </c>
      <c r="G34" s="225" t="s">
        <v>484</v>
      </c>
      <c r="H34" s="222" t="s">
        <v>1054</v>
      </c>
      <c r="I34" s="245" t="s">
        <v>72</v>
      </c>
      <c r="J34" s="225" t="s">
        <v>1052</v>
      </c>
      <c r="K34" s="247">
        <v>1</v>
      </c>
      <c r="L34" s="224">
        <v>43770</v>
      </c>
      <c r="M34" s="224">
        <v>44316</v>
      </c>
      <c r="N34" s="247">
        <v>1</v>
      </c>
      <c r="O34" s="248">
        <f t="shared" si="0"/>
        <v>1</v>
      </c>
      <c r="P34" s="299"/>
      <c r="Q34" s="299"/>
      <c r="R34" s="300"/>
      <c r="S34" s="222" t="s">
        <v>2057</v>
      </c>
      <c r="T34" s="222" t="s">
        <v>2056</v>
      </c>
      <c r="U34" s="53" t="s">
        <v>1511</v>
      </c>
    </row>
    <row r="35" spans="1:21" customFormat="1" ht="405" customHeight="1" x14ac:dyDescent="0.25">
      <c r="A35" s="247">
        <v>2017</v>
      </c>
      <c r="B35" s="245" t="s">
        <v>1501</v>
      </c>
      <c r="C35" s="247">
        <v>1</v>
      </c>
      <c r="D35" s="222" t="s">
        <v>461</v>
      </c>
      <c r="E35" s="222" t="s">
        <v>462</v>
      </c>
      <c r="F35" s="223" t="s">
        <v>486</v>
      </c>
      <c r="G35" s="222" t="s">
        <v>464</v>
      </c>
      <c r="H35" s="222" t="s">
        <v>487</v>
      </c>
      <c r="I35" s="245" t="s">
        <v>72</v>
      </c>
      <c r="J35" s="245" t="s">
        <v>488</v>
      </c>
      <c r="K35" s="247">
        <v>4</v>
      </c>
      <c r="L35" s="224">
        <v>43313</v>
      </c>
      <c r="M35" s="224">
        <v>43677</v>
      </c>
      <c r="N35" s="247">
        <v>4</v>
      </c>
      <c r="O35" s="248">
        <f t="shared" si="0"/>
        <v>1</v>
      </c>
      <c r="P35" s="299"/>
      <c r="Q35" s="299"/>
      <c r="R35" s="300"/>
      <c r="S35" s="222" t="s">
        <v>1930</v>
      </c>
      <c r="T35" s="222" t="s">
        <v>1931</v>
      </c>
      <c r="U35" s="53" t="s">
        <v>1511</v>
      </c>
    </row>
    <row r="36" spans="1:21" s="227" customFormat="1" ht="90" customHeight="1" x14ac:dyDescent="0.25">
      <c r="A36" s="247">
        <v>2017</v>
      </c>
      <c r="B36" s="245" t="s">
        <v>1501</v>
      </c>
      <c r="C36" s="247">
        <v>2</v>
      </c>
      <c r="D36" s="222" t="s">
        <v>490</v>
      </c>
      <c r="E36" s="222" t="s">
        <v>491</v>
      </c>
      <c r="F36" s="223" t="s">
        <v>422</v>
      </c>
      <c r="G36" s="222" t="s">
        <v>1951</v>
      </c>
      <c r="H36" s="222" t="s">
        <v>1952</v>
      </c>
      <c r="I36" s="245" t="s">
        <v>172</v>
      </c>
      <c r="J36" s="245" t="s">
        <v>727</v>
      </c>
      <c r="K36" s="245">
        <v>4</v>
      </c>
      <c r="L36" s="224">
        <v>44197</v>
      </c>
      <c r="M36" s="224">
        <v>44592</v>
      </c>
      <c r="N36" s="247">
        <v>0</v>
      </c>
      <c r="O36" s="248">
        <f t="shared" si="0"/>
        <v>0</v>
      </c>
      <c r="P36" s="246">
        <f>+AVERAGE(O36:O36)</f>
        <v>0</v>
      </c>
      <c r="Q36" s="246" t="s">
        <v>63</v>
      </c>
      <c r="R36" s="250" t="s">
        <v>2227</v>
      </c>
      <c r="S36" s="222" t="s">
        <v>1971</v>
      </c>
      <c r="T36" s="253" t="s">
        <v>1782</v>
      </c>
      <c r="U36" s="225" t="s">
        <v>66</v>
      </c>
    </row>
    <row r="37" spans="1:21" customFormat="1" ht="168.75" customHeight="1" x14ac:dyDescent="0.25">
      <c r="A37" s="247">
        <v>2017</v>
      </c>
      <c r="B37" s="245" t="s">
        <v>1501</v>
      </c>
      <c r="C37" s="247">
        <v>3</v>
      </c>
      <c r="D37" s="222" t="s">
        <v>499</v>
      </c>
      <c r="E37" s="222" t="s">
        <v>662</v>
      </c>
      <c r="F37" s="223" t="s">
        <v>463</v>
      </c>
      <c r="G37" s="222" t="s">
        <v>1739</v>
      </c>
      <c r="H37" s="222" t="s">
        <v>1740</v>
      </c>
      <c r="I37" s="245" t="s">
        <v>354</v>
      </c>
      <c r="J37" s="245" t="s">
        <v>1742</v>
      </c>
      <c r="K37" s="245">
        <v>1</v>
      </c>
      <c r="L37" s="224">
        <v>44167</v>
      </c>
      <c r="M37" s="224">
        <v>44227</v>
      </c>
      <c r="N37" s="247">
        <v>1</v>
      </c>
      <c r="O37" s="248">
        <f>+N37/K37</f>
        <v>1</v>
      </c>
      <c r="P37" s="295">
        <f>+AVERAGE(O37:O44)</f>
        <v>0.83333333333333337</v>
      </c>
      <c r="Q37" s="295" t="s">
        <v>63</v>
      </c>
      <c r="R37" s="297" t="s">
        <v>2226</v>
      </c>
      <c r="S37" s="222" t="s">
        <v>2102</v>
      </c>
      <c r="T37" s="222" t="s">
        <v>2103</v>
      </c>
      <c r="U37" s="225" t="s">
        <v>66</v>
      </c>
    </row>
    <row r="38" spans="1:21" customFormat="1" ht="303.75" customHeight="1" x14ac:dyDescent="0.25">
      <c r="A38" s="247">
        <v>2017</v>
      </c>
      <c r="B38" s="245" t="s">
        <v>1501</v>
      </c>
      <c r="C38" s="247">
        <v>3</v>
      </c>
      <c r="D38" s="222" t="s">
        <v>499</v>
      </c>
      <c r="E38" s="222" t="s">
        <v>662</v>
      </c>
      <c r="F38" s="223" t="s">
        <v>469</v>
      </c>
      <c r="G38" s="222" t="s">
        <v>1624</v>
      </c>
      <c r="H38" s="222" t="s">
        <v>1741</v>
      </c>
      <c r="I38" s="245" t="s">
        <v>354</v>
      </c>
      <c r="J38" s="245" t="s">
        <v>1743</v>
      </c>
      <c r="K38" s="245">
        <v>6</v>
      </c>
      <c r="L38" s="224">
        <v>44197</v>
      </c>
      <c r="M38" s="224">
        <v>44408</v>
      </c>
      <c r="N38" s="252">
        <v>6</v>
      </c>
      <c r="O38" s="248">
        <f>+N38/K38</f>
        <v>1</v>
      </c>
      <c r="P38" s="303"/>
      <c r="Q38" s="303"/>
      <c r="R38" s="304"/>
      <c r="S38" s="222" t="s">
        <v>2422</v>
      </c>
      <c r="T38" s="222" t="s">
        <v>2423</v>
      </c>
      <c r="U38" s="225" t="s">
        <v>66</v>
      </c>
    </row>
    <row r="39" spans="1:21" s="227" customFormat="1" ht="281.25" customHeight="1" x14ac:dyDescent="0.25">
      <c r="A39" s="247">
        <v>2017</v>
      </c>
      <c r="B39" s="245" t="s">
        <v>1501</v>
      </c>
      <c r="C39" s="247">
        <v>3</v>
      </c>
      <c r="D39" s="222" t="s">
        <v>499</v>
      </c>
      <c r="E39" s="222" t="s">
        <v>1553</v>
      </c>
      <c r="F39" s="223" t="s">
        <v>473</v>
      </c>
      <c r="G39" s="222" t="s">
        <v>1624</v>
      </c>
      <c r="H39" s="222" t="s">
        <v>1625</v>
      </c>
      <c r="I39" s="245" t="s">
        <v>354</v>
      </c>
      <c r="J39" s="245" t="s">
        <v>1626</v>
      </c>
      <c r="K39" s="245">
        <v>1</v>
      </c>
      <c r="L39" s="224">
        <v>44044</v>
      </c>
      <c r="M39" s="224">
        <v>44180</v>
      </c>
      <c r="N39" s="247">
        <v>1</v>
      </c>
      <c r="O39" s="248">
        <f>+N39/K39</f>
        <v>1</v>
      </c>
      <c r="P39" s="303"/>
      <c r="Q39" s="303"/>
      <c r="R39" s="304"/>
      <c r="S39" s="222" t="s">
        <v>2049</v>
      </c>
      <c r="T39" s="222" t="s">
        <v>2106</v>
      </c>
      <c r="U39" s="225" t="s">
        <v>66</v>
      </c>
    </row>
    <row r="40" spans="1:21" s="227" customFormat="1" ht="409.5" customHeight="1" x14ac:dyDescent="0.25">
      <c r="A40" s="247">
        <v>2017</v>
      </c>
      <c r="B40" s="245" t="s">
        <v>1501</v>
      </c>
      <c r="C40" s="247">
        <v>3</v>
      </c>
      <c r="D40" s="222" t="s">
        <v>499</v>
      </c>
      <c r="E40" s="222" t="s">
        <v>1553</v>
      </c>
      <c r="F40" s="223" t="s">
        <v>477</v>
      </c>
      <c r="G40" s="222" t="s">
        <v>1627</v>
      </c>
      <c r="H40" s="222" t="s">
        <v>1628</v>
      </c>
      <c r="I40" s="228" t="s">
        <v>1655</v>
      </c>
      <c r="J40" s="245" t="s">
        <v>1629</v>
      </c>
      <c r="K40" s="245">
        <v>1</v>
      </c>
      <c r="L40" s="224">
        <v>44044</v>
      </c>
      <c r="M40" s="224">
        <v>44180</v>
      </c>
      <c r="N40" s="247">
        <v>1</v>
      </c>
      <c r="O40" s="248">
        <f>+N40/K40</f>
        <v>1</v>
      </c>
      <c r="P40" s="303"/>
      <c r="Q40" s="303"/>
      <c r="R40" s="304"/>
      <c r="S40" s="222" t="s">
        <v>2107</v>
      </c>
      <c r="T40" s="222" t="s">
        <v>2108</v>
      </c>
      <c r="U40" s="225" t="s">
        <v>66</v>
      </c>
    </row>
    <row r="41" spans="1:21" s="173" customFormat="1" ht="180" x14ac:dyDescent="0.25">
      <c r="A41" s="252">
        <v>2017</v>
      </c>
      <c r="B41" s="48" t="s">
        <v>1501</v>
      </c>
      <c r="C41" s="252">
        <v>3</v>
      </c>
      <c r="D41" s="253" t="s">
        <v>499</v>
      </c>
      <c r="E41" s="253" t="s">
        <v>1736</v>
      </c>
      <c r="F41" s="50" t="s">
        <v>479</v>
      </c>
      <c r="G41" s="58" t="s">
        <v>1953</v>
      </c>
      <c r="H41" s="58" t="s">
        <v>1957</v>
      </c>
      <c r="I41" s="56" t="s">
        <v>1965</v>
      </c>
      <c r="J41" s="58" t="s">
        <v>1961</v>
      </c>
      <c r="K41" s="56">
        <v>1</v>
      </c>
      <c r="L41" s="51">
        <v>44378</v>
      </c>
      <c r="M41" s="51">
        <v>44581</v>
      </c>
      <c r="N41" s="252">
        <v>1</v>
      </c>
      <c r="O41" s="248">
        <f t="shared" si="0"/>
        <v>1</v>
      </c>
      <c r="P41" s="303"/>
      <c r="Q41" s="303"/>
      <c r="R41" s="304"/>
      <c r="S41" s="253" t="s">
        <v>2456</v>
      </c>
      <c r="T41" s="253" t="s">
        <v>2411</v>
      </c>
      <c r="U41" s="53" t="s">
        <v>66</v>
      </c>
    </row>
    <row r="42" spans="1:21" s="173" customFormat="1" ht="146.25" customHeight="1" x14ac:dyDescent="0.25">
      <c r="A42" s="252">
        <v>2017</v>
      </c>
      <c r="B42" s="48" t="s">
        <v>1501</v>
      </c>
      <c r="C42" s="252">
        <v>3</v>
      </c>
      <c r="D42" s="253" t="s">
        <v>499</v>
      </c>
      <c r="E42" s="253" t="s">
        <v>1736</v>
      </c>
      <c r="F42" s="50" t="s">
        <v>480</v>
      </c>
      <c r="G42" s="58" t="s">
        <v>1954</v>
      </c>
      <c r="H42" s="58" t="s">
        <v>1958</v>
      </c>
      <c r="I42" s="56" t="s">
        <v>1965</v>
      </c>
      <c r="J42" s="58" t="s">
        <v>1962</v>
      </c>
      <c r="K42" s="56">
        <v>1</v>
      </c>
      <c r="L42" s="51">
        <v>44378</v>
      </c>
      <c r="M42" s="51">
        <v>44581</v>
      </c>
      <c r="N42" s="252">
        <v>1</v>
      </c>
      <c r="O42" s="248">
        <f t="shared" si="0"/>
        <v>1</v>
      </c>
      <c r="P42" s="303"/>
      <c r="Q42" s="303"/>
      <c r="R42" s="304"/>
      <c r="S42" s="253" t="s">
        <v>2456</v>
      </c>
      <c r="T42" s="253" t="s">
        <v>2412</v>
      </c>
      <c r="U42" s="53" t="s">
        <v>66</v>
      </c>
    </row>
    <row r="43" spans="1:21" s="227" customFormat="1" ht="112.5" customHeight="1" x14ac:dyDescent="0.25">
      <c r="A43" s="247">
        <v>2017</v>
      </c>
      <c r="B43" s="245" t="s">
        <v>1501</v>
      </c>
      <c r="C43" s="247">
        <v>3</v>
      </c>
      <c r="D43" s="222" t="s">
        <v>499</v>
      </c>
      <c r="E43" s="222" t="s">
        <v>1736</v>
      </c>
      <c r="F43" s="223" t="s">
        <v>483</v>
      </c>
      <c r="G43" s="229" t="s">
        <v>1955</v>
      </c>
      <c r="H43" s="229" t="s">
        <v>1959</v>
      </c>
      <c r="I43" s="228" t="s">
        <v>1966</v>
      </c>
      <c r="J43" s="229" t="s">
        <v>1963</v>
      </c>
      <c r="K43" s="228">
        <v>1</v>
      </c>
      <c r="L43" s="224">
        <v>44378</v>
      </c>
      <c r="M43" s="224">
        <v>44581</v>
      </c>
      <c r="N43" s="247">
        <v>0</v>
      </c>
      <c r="O43" s="248">
        <f t="shared" si="0"/>
        <v>0</v>
      </c>
      <c r="P43" s="303"/>
      <c r="Q43" s="303"/>
      <c r="R43" s="304"/>
      <c r="S43" s="222" t="s">
        <v>2109</v>
      </c>
      <c r="T43" s="222" t="s">
        <v>2110</v>
      </c>
      <c r="U43" s="225" t="s">
        <v>66</v>
      </c>
    </row>
    <row r="44" spans="1:21" s="173" customFormat="1" ht="409.5" customHeight="1" x14ac:dyDescent="0.25">
      <c r="A44" s="252">
        <v>2017</v>
      </c>
      <c r="B44" s="48" t="s">
        <v>1501</v>
      </c>
      <c r="C44" s="252">
        <v>3</v>
      </c>
      <c r="D44" s="253" t="s">
        <v>499</v>
      </c>
      <c r="E44" s="253" t="s">
        <v>1736</v>
      </c>
      <c r="F44" s="50" t="s">
        <v>486</v>
      </c>
      <c r="G44" s="58" t="s">
        <v>1956</v>
      </c>
      <c r="H44" s="58" t="s">
        <v>1960</v>
      </c>
      <c r="I44" s="56" t="s">
        <v>2311</v>
      </c>
      <c r="J44" s="58" t="s">
        <v>1964</v>
      </c>
      <c r="K44" s="56">
        <v>6</v>
      </c>
      <c r="L44" s="51">
        <v>44378</v>
      </c>
      <c r="M44" s="51">
        <v>44581</v>
      </c>
      <c r="N44" s="252">
        <v>4</v>
      </c>
      <c r="O44" s="248">
        <f t="shared" si="0"/>
        <v>0.66666666666666663</v>
      </c>
      <c r="P44" s="296"/>
      <c r="Q44" s="296"/>
      <c r="R44" s="298"/>
      <c r="S44" s="253" t="s">
        <v>2457</v>
      </c>
      <c r="T44" s="253" t="s">
        <v>2458</v>
      </c>
      <c r="U44" s="53" t="s">
        <v>66</v>
      </c>
    </row>
    <row r="45" spans="1:21" ht="202.5" customHeight="1" x14ac:dyDescent="0.25">
      <c r="A45" s="252">
        <v>2017</v>
      </c>
      <c r="B45" s="48" t="s">
        <v>1501</v>
      </c>
      <c r="C45" s="252">
        <v>5</v>
      </c>
      <c r="D45" s="253" t="s">
        <v>526</v>
      </c>
      <c r="E45" s="253" t="s">
        <v>527</v>
      </c>
      <c r="F45" s="50" t="s">
        <v>157</v>
      </c>
      <c r="G45" s="48" t="s">
        <v>60</v>
      </c>
      <c r="H45" s="48" t="s">
        <v>1041</v>
      </c>
      <c r="I45" s="48" t="s">
        <v>72</v>
      </c>
      <c r="J45" s="48" t="s">
        <v>62</v>
      </c>
      <c r="K45" s="48">
        <v>7</v>
      </c>
      <c r="L45" s="51">
        <v>43770</v>
      </c>
      <c r="M45" s="51">
        <v>44196</v>
      </c>
      <c r="N45" s="252">
        <v>7</v>
      </c>
      <c r="O45" s="248">
        <f t="shared" ref="O45:O100" si="1">+N45/K45</f>
        <v>1</v>
      </c>
      <c r="P45" s="301">
        <f>AVERAGE(O45:O46)</f>
        <v>1</v>
      </c>
      <c r="Q45" s="301" t="s">
        <v>63</v>
      </c>
      <c r="R45" s="302" t="s">
        <v>2227</v>
      </c>
      <c r="S45" s="253" t="s">
        <v>1260</v>
      </c>
      <c r="T45" s="253" t="s">
        <v>2384</v>
      </c>
      <c r="U45" s="53" t="s">
        <v>1511</v>
      </c>
    </row>
    <row r="46" spans="1:21" ht="303.75" customHeight="1" x14ac:dyDescent="0.25">
      <c r="A46" s="252">
        <v>2017</v>
      </c>
      <c r="B46" s="48" t="s">
        <v>1501</v>
      </c>
      <c r="C46" s="252">
        <v>5</v>
      </c>
      <c r="D46" s="253" t="s">
        <v>526</v>
      </c>
      <c r="E46" s="253" t="s">
        <v>527</v>
      </c>
      <c r="F46" s="50" t="s">
        <v>159</v>
      </c>
      <c r="G46" s="48" t="s">
        <v>60</v>
      </c>
      <c r="H46" s="48" t="s">
        <v>1042</v>
      </c>
      <c r="I46" s="48" t="s">
        <v>72</v>
      </c>
      <c r="J46" s="48" t="s">
        <v>69</v>
      </c>
      <c r="K46" s="48">
        <f>6*6</f>
        <v>36</v>
      </c>
      <c r="L46" s="51">
        <v>43770</v>
      </c>
      <c r="M46" s="51">
        <v>44530</v>
      </c>
      <c r="N46" s="252">
        <v>36</v>
      </c>
      <c r="O46" s="248">
        <f t="shared" si="1"/>
        <v>1</v>
      </c>
      <c r="P46" s="301"/>
      <c r="Q46" s="301"/>
      <c r="R46" s="302"/>
      <c r="S46" s="253" t="s">
        <v>2427</v>
      </c>
      <c r="T46" s="253" t="s">
        <v>2461</v>
      </c>
      <c r="U46" s="53" t="s">
        <v>1511</v>
      </c>
    </row>
    <row r="47" spans="1:21" ht="202.5" customHeight="1" x14ac:dyDescent="0.25">
      <c r="A47" s="252">
        <v>2017</v>
      </c>
      <c r="B47" s="48" t="s">
        <v>1501</v>
      </c>
      <c r="C47" s="252">
        <v>8</v>
      </c>
      <c r="D47" s="253" t="s">
        <v>540</v>
      </c>
      <c r="E47" s="253" t="s">
        <v>541</v>
      </c>
      <c r="F47" s="50" t="s">
        <v>177</v>
      </c>
      <c r="G47" s="48" t="s">
        <v>60</v>
      </c>
      <c r="H47" s="48" t="s">
        <v>1041</v>
      </c>
      <c r="I47" s="48" t="s">
        <v>72</v>
      </c>
      <c r="J47" s="48" t="s">
        <v>62</v>
      </c>
      <c r="K47" s="48">
        <v>7</v>
      </c>
      <c r="L47" s="51">
        <v>43770</v>
      </c>
      <c r="M47" s="51">
        <v>44196</v>
      </c>
      <c r="N47" s="252">
        <v>7</v>
      </c>
      <c r="O47" s="248">
        <f t="shared" si="1"/>
        <v>1</v>
      </c>
      <c r="P47" s="301">
        <f>AVERAGE(O47:O48)</f>
        <v>1</v>
      </c>
      <c r="Q47" s="301" t="s">
        <v>63</v>
      </c>
      <c r="R47" s="302" t="s">
        <v>2228</v>
      </c>
      <c r="S47" s="253" t="s">
        <v>1260</v>
      </c>
      <c r="T47" s="253" t="s">
        <v>2384</v>
      </c>
      <c r="U47" s="53" t="s">
        <v>1511</v>
      </c>
    </row>
    <row r="48" spans="1:21" ht="303.75" customHeight="1" x14ac:dyDescent="0.25">
      <c r="A48" s="252">
        <v>2017</v>
      </c>
      <c r="B48" s="48" t="s">
        <v>1501</v>
      </c>
      <c r="C48" s="252">
        <v>8</v>
      </c>
      <c r="D48" s="253" t="s">
        <v>540</v>
      </c>
      <c r="E48" s="253" t="s">
        <v>541</v>
      </c>
      <c r="F48" s="50" t="s">
        <v>542</v>
      </c>
      <c r="G48" s="48" t="s">
        <v>60</v>
      </c>
      <c r="H48" s="48" t="s">
        <v>1042</v>
      </c>
      <c r="I48" s="48" t="s">
        <v>72</v>
      </c>
      <c r="J48" s="48" t="s">
        <v>69</v>
      </c>
      <c r="K48" s="48">
        <f>6*6</f>
        <v>36</v>
      </c>
      <c r="L48" s="51">
        <v>43770</v>
      </c>
      <c r="M48" s="51">
        <v>44530</v>
      </c>
      <c r="N48" s="252">
        <v>36</v>
      </c>
      <c r="O48" s="248">
        <f t="shared" si="1"/>
        <v>1</v>
      </c>
      <c r="P48" s="301"/>
      <c r="Q48" s="301"/>
      <c r="R48" s="302"/>
      <c r="S48" s="253" t="s">
        <v>2427</v>
      </c>
      <c r="T48" s="253" t="s">
        <v>2424</v>
      </c>
      <c r="U48" s="53" t="s">
        <v>1511</v>
      </c>
    </row>
    <row r="49" spans="1:23" s="227" customFormat="1" ht="213.75" customHeight="1" x14ac:dyDescent="0.25">
      <c r="A49" s="247">
        <v>2017</v>
      </c>
      <c r="B49" s="245" t="s">
        <v>1501</v>
      </c>
      <c r="C49" s="247">
        <v>11</v>
      </c>
      <c r="D49" s="222" t="s">
        <v>569</v>
      </c>
      <c r="E49" s="222" t="s">
        <v>570</v>
      </c>
      <c r="F49" s="223" t="s">
        <v>59</v>
      </c>
      <c r="G49" s="222" t="s">
        <v>1744</v>
      </c>
      <c r="H49" s="222" t="s">
        <v>1745</v>
      </c>
      <c r="I49" s="245" t="s">
        <v>1765</v>
      </c>
      <c r="J49" s="245" t="s">
        <v>573</v>
      </c>
      <c r="K49" s="247">
        <v>1</v>
      </c>
      <c r="L49" s="224">
        <v>44167</v>
      </c>
      <c r="M49" s="224">
        <v>44408</v>
      </c>
      <c r="N49" s="247">
        <v>1</v>
      </c>
      <c r="O49" s="248">
        <f t="shared" si="1"/>
        <v>1</v>
      </c>
      <c r="P49" s="299">
        <f>+AVERAGE(O49:O50)</f>
        <v>0.5</v>
      </c>
      <c r="Q49" s="299" t="s">
        <v>63</v>
      </c>
      <c r="R49" s="300" t="s">
        <v>2227</v>
      </c>
      <c r="S49" s="222" t="s">
        <v>2087</v>
      </c>
      <c r="T49" s="222" t="s">
        <v>1807</v>
      </c>
      <c r="U49" s="225" t="s">
        <v>66</v>
      </c>
    </row>
    <row r="50" spans="1:23" s="227" customFormat="1" ht="292.5" x14ac:dyDescent="0.25">
      <c r="A50" s="247">
        <v>2017</v>
      </c>
      <c r="B50" s="245" t="s">
        <v>1501</v>
      </c>
      <c r="C50" s="247">
        <v>11</v>
      </c>
      <c r="D50" s="222" t="s">
        <v>569</v>
      </c>
      <c r="E50" s="222" t="s">
        <v>570</v>
      </c>
      <c r="F50" s="223" t="s">
        <v>68</v>
      </c>
      <c r="G50" s="222" t="s">
        <v>1746</v>
      </c>
      <c r="H50" s="222" t="s">
        <v>1747</v>
      </c>
      <c r="I50" s="245" t="s">
        <v>1765</v>
      </c>
      <c r="J50" s="245" t="s">
        <v>1748</v>
      </c>
      <c r="K50" s="247">
        <v>1</v>
      </c>
      <c r="L50" s="224">
        <v>44409</v>
      </c>
      <c r="M50" s="224">
        <v>44530</v>
      </c>
      <c r="N50" s="247">
        <v>0</v>
      </c>
      <c r="O50" s="248">
        <f t="shared" si="1"/>
        <v>0</v>
      </c>
      <c r="P50" s="299"/>
      <c r="Q50" s="299"/>
      <c r="R50" s="300"/>
      <c r="S50" s="222" t="s">
        <v>2425</v>
      </c>
      <c r="T50" s="222" t="s">
        <v>2399</v>
      </c>
      <c r="U50" s="225" t="s">
        <v>66</v>
      </c>
    </row>
    <row r="51" spans="1:23" s="227" customFormat="1" ht="168.75" customHeight="1" x14ac:dyDescent="0.25">
      <c r="A51" s="247">
        <v>2017</v>
      </c>
      <c r="B51" s="245" t="s">
        <v>1502</v>
      </c>
      <c r="C51" s="247">
        <v>2</v>
      </c>
      <c r="D51" s="222" t="s">
        <v>579</v>
      </c>
      <c r="E51" s="222" t="s">
        <v>2119</v>
      </c>
      <c r="F51" s="223" t="s">
        <v>177</v>
      </c>
      <c r="G51" s="222" t="s">
        <v>581</v>
      </c>
      <c r="H51" s="222" t="s">
        <v>582</v>
      </c>
      <c r="I51" s="245" t="s">
        <v>72</v>
      </c>
      <c r="J51" s="225" t="s">
        <v>583</v>
      </c>
      <c r="K51" s="247">
        <v>1</v>
      </c>
      <c r="L51" s="224">
        <v>43297</v>
      </c>
      <c r="M51" s="224">
        <v>44196</v>
      </c>
      <c r="N51" s="247">
        <v>1</v>
      </c>
      <c r="O51" s="248">
        <f>+N51/K51</f>
        <v>1</v>
      </c>
      <c r="P51" s="299">
        <f>AVERAGE(O51:O52)</f>
        <v>0.5</v>
      </c>
      <c r="Q51" s="299" t="s">
        <v>63</v>
      </c>
      <c r="R51" s="300" t="s">
        <v>2227</v>
      </c>
      <c r="S51" s="222" t="s">
        <v>1925</v>
      </c>
      <c r="T51" s="222" t="s">
        <v>1820</v>
      </c>
      <c r="U51" s="225" t="s">
        <v>66</v>
      </c>
    </row>
    <row r="52" spans="1:23" s="227" customFormat="1" ht="281.25" customHeight="1" x14ac:dyDescent="0.25">
      <c r="A52" s="247">
        <v>2017</v>
      </c>
      <c r="B52" s="245" t="s">
        <v>1502</v>
      </c>
      <c r="C52" s="247">
        <v>2</v>
      </c>
      <c r="D52" s="222" t="s">
        <v>579</v>
      </c>
      <c r="E52" s="222" t="s">
        <v>2119</v>
      </c>
      <c r="F52" s="223" t="s">
        <v>542</v>
      </c>
      <c r="G52" s="222" t="s">
        <v>1680</v>
      </c>
      <c r="H52" s="222" t="s">
        <v>1681</v>
      </c>
      <c r="I52" s="245" t="s">
        <v>72</v>
      </c>
      <c r="J52" s="225" t="s">
        <v>1674</v>
      </c>
      <c r="K52" s="247">
        <v>1</v>
      </c>
      <c r="L52" s="224">
        <v>44197</v>
      </c>
      <c r="M52" s="224">
        <v>44895</v>
      </c>
      <c r="N52" s="247">
        <v>0</v>
      </c>
      <c r="O52" s="248">
        <f>+N52/K52</f>
        <v>0</v>
      </c>
      <c r="P52" s="299"/>
      <c r="Q52" s="299"/>
      <c r="R52" s="300"/>
      <c r="S52" s="222" t="s">
        <v>2463</v>
      </c>
      <c r="T52" s="222" t="s">
        <v>2097</v>
      </c>
      <c r="U52" s="225" t="s">
        <v>66</v>
      </c>
    </row>
    <row r="53" spans="1:23" customFormat="1" ht="326.25" customHeight="1" x14ac:dyDescent="0.25">
      <c r="A53" s="247">
        <v>2018</v>
      </c>
      <c r="B53" s="245" t="s">
        <v>1503</v>
      </c>
      <c r="C53" s="247">
        <v>2</v>
      </c>
      <c r="D53" s="225" t="s">
        <v>616</v>
      </c>
      <c r="E53" s="225" t="s">
        <v>617</v>
      </c>
      <c r="F53" s="223">
        <v>1</v>
      </c>
      <c r="G53" s="225" t="s">
        <v>618</v>
      </c>
      <c r="H53" s="225" t="s">
        <v>619</v>
      </c>
      <c r="I53" s="245" t="s">
        <v>354</v>
      </c>
      <c r="J53" s="228" t="s">
        <v>620</v>
      </c>
      <c r="K53" s="230">
        <v>1</v>
      </c>
      <c r="L53" s="224">
        <v>43647</v>
      </c>
      <c r="M53" s="224">
        <v>43677</v>
      </c>
      <c r="N53" s="247">
        <v>1</v>
      </c>
      <c r="O53" s="248">
        <f t="shared" si="1"/>
        <v>1</v>
      </c>
      <c r="P53" s="246">
        <f>+O53</f>
        <v>1</v>
      </c>
      <c r="Q53" s="246" t="s">
        <v>63</v>
      </c>
      <c r="R53" s="250" t="s">
        <v>2227</v>
      </c>
      <c r="S53" s="222" t="s">
        <v>1475</v>
      </c>
      <c r="T53" s="222" t="s">
        <v>2050</v>
      </c>
      <c r="U53" s="222" t="s">
        <v>1511</v>
      </c>
    </row>
    <row r="54" spans="1:23" customFormat="1" ht="90" customHeight="1" x14ac:dyDescent="0.25">
      <c r="A54" s="247">
        <v>2018</v>
      </c>
      <c r="B54" s="245" t="s">
        <v>1503</v>
      </c>
      <c r="C54" s="247">
        <v>3</v>
      </c>
      <c r="D54" s="225" t="s">
        <v>622</v>
      </c>
      <c r="E54" s="222" t="s">
        <v>623</v>
      </c>
      <c r="F54" s="223" t="s">
        <v>422</v>
      </c>
      <c r="G54" s="222" t="s">
        <v>1946</v>
      </c>
      <c r="H54" s="222" t="s">
        <v>1947</v>
      </c>
      <c r="I54" s="245" t="s">
        <v>614</v>
      </c>
      <c r="J54" s="222" t="s">
        <v>1950</v>
      </c>
      <c r="K54" s="245">
        <v>6</v>
      </c>
      <c r="L54" s="224">
        <v>44378</v>
      </c>
      <c r="M54" s="224">
        <v>44592</v>
      </c>
      <c r="N54" s="247">
        <v>0</v>
      </c>
      <c r="O54" s="248">
        <f t="shared" si="1"/>
        <v>0</v>
      </c>
      <c r="P54" s="246">
        <f>+O54</f>
        <v>0</v>
      </c>
      <c r="Q54" s="246" t="s">
        <v>63</v>
      </c>
      <c r="R54" s="250" t="s">
        <v>2227</v>
      </c>
      <c r="S54" s="222" t="s">
        <v>1971</v>
      </c>
      <c r="T54" s="253" t="s">
        <v>1782</v>
      </c>
      <c r="U54" s="225" t="s">
        <v>66</v>
      </c>
    </row>
    <row r="55" spans="1:23" customFormat="1" ht="90" customHeight="1" x14ac:dyDescent="0.25">
      <c r="A55" s="247">
        <v>2018</v>
      </c>
      <c r="B55" s="245" t="s">
        <v>1503</v>
      </c>
      <c r="C55" s="230">
        <v>5</v>
      </c>
      <c r="D55" s="229" t="s">
        <v>635</v>
      </c>
      <c r="E55" s="229" t="s">
        <v>1067</v>
      </c>
      <c r="F55" s="223" t="s">
        <v>185</v>
      </c>
      <c r="G55" s="229" t="s">
        <v>636</v>
      </c>
      <c r="H55" s="229" t="s">
        <v>1068</v>
      </c>
      <c r="I55" s="245" t="s">
        <v>614</v>
      </c>
      <c r="J55" s="228" t="s">
        <v>637</v>
      </c>
      <c r="K55" s="230">
        <v>2</v>
      </c>
      <c r="L55" s="224">
        <v>43620</v>
      </c>
      <c r="M55" s="224">
        <v>43830</v>
      </c>
      <c r="N55" s="247">
        <v>2</v>
      </c>
      <c r="O55" s="248">
        <f t="shared" si="1"/>
        <v>1</v>
      </c>
      <c r="P55" s="295">
        <f>AVERAGE(O55:O57)</f>
        <v>0.66666666666666663</v>
      </c>
      <c r="Q55" s="295" t="s">
        <v>63</v>
      </c>
      <c r="R55" s="297" t="s">
        <v>2227</v>
      </c>
      <c r="S55" s="222" t="s">
        <v>1821</v>
      </c>
      <c r="T55" s="222" t="s">
        <v>2089</v>
      </c>
      <c r="U55" s="225" t="s">
        <v>66</v>
      </c>
    </row>
    <row r="56" spans="1:23" customFormat="1" ht="337.5" customHeight="1" x14ac:dyDescent="0.25">
      <c r="A56" s="247">
        <v>2018</v>
      </c>
      <c r="B56" s="245" t="s">
        <v>1503</v>
      </c>
      <c r="C56" s="230">
        <v>5</v>
      </c>
      <c r="D56" s="229" t="s">
        <v>635</v>
      </c>
      <c r="E56" s="229" t="s">
        <v>1067</v>
      </c>
      <c r="F56" s="223" t="s">
        <v>48</v>
      </c>
      <c r="G56" s="229" t="s">
        <v>636</v>
      </c>
      <c r="H56" s="229" t="s">
        <v>639</v>
      </c>
      <c r="I56" s="245" t="s">
        <v>614</v>
      </c>
      <c r="J56" s="228" t="s">
        <v>640</v>
      </c>
      <c r="K56" s="230">
        <v>2</v>
      </c>
      <c r="L56" s="224">
        <v>43678</v>
      </c>
      <c r="M56" s="224">
        <v>43830</v>
      </c>
      <c r="N56" s="247">
        <v>2</v>
      </c>
      <c r="O56" s="248">
        <f t="shared" si="1"/>
        <v>1</v>
      </c>
      <c r="P56" s="303"/>
      <c r="Q56" s="303"/>
      <c r="R56" s="304"/>
      <c r="S56" s="222" t="s">
        <v>2088</v>
      </c>
      <c r="T56" s="222" t="s">
        <v>2121</v>
      </c>
      <c r="U56" s="225" t="s">
        <v>66</v>
      </c>
    </row>
    <row r="57" spans="1:23" customFormat="1" ht="90" customHeight="1" x14ac:dyDescent="0.25">
      <c r="A57" s="247">
        <v>2018</v>
      </c>
      <c r="B57" s="245" t="s">
        <v>1503</v>
      </c>
      <c r="C57" s="230">
        <v>5</v>
      </c>
      <c r="D57" s="229" t="s">
        <v>635</v>
      </c>
      <c r="E57" s="229" t="s">
        <v>1067</v>
      </c>
      <c r="F57" s="223" t="s">
        <v>52</v>
      </c>
      <c r="G57" s="229" t="s">
        <v>1968</v>
      </c>
      <c r="H57" s="229" t="s">
        <v>1969</v>
      </c>
      <c r="I57" s="245" t="s">
        <v>614</v>
      </c>
      <c r="J57" s="228" t="s">
        <v>1970</v>
      </c>
      <c r="K57" s="230">
        <v>6</v>
      </c>
      <c r="L57" s="224">
        <v>44378</v>
      </c>
      <c r="M57" s="224">
        <v>44592</v>
      </c>
      <c r="N57" s="247">
        <v>0</v>
      </c>
      <c r="O57" s="248">
        <f t="shared" si="1"/>
        <v>0</v>
      </c>
      <c r="P57" s="296"/>
      <c r="Q57" s="296"/>
      <c r="R57" s="298"/>
      <c r="S57" s="222" t="s">
        <v>1971</v>
      </c>
      <c r="T57" s="222" t="s">
        <v>2090</v>
      </c>
      <c r="U57" s="225" t="s">
        <v>66</v>
      </c>
    </row>
    <row r="58" spans="1:23" ht="247.5" customHeight="1" x14ac:dyDescent="0.25">
      <c r="A58" s="252">
        <v>2018</v>
      </c>
      <c r="B58" s="48" t="s">
        <v>1503</v>
      </c>
      <c r="C58" s="57">
        <v>9</v>
      </c>
      <c r="D58" s="58" t="s">
        <v>655</v>
      </c>
      <c r="E58" s="58" t="s">
        <v>656</v>
      </c>
      <c r="F58" s="50" t="s">
        <v>185</v>
      </c>
      <c r="G58" s="58" t="s">
        <v>657</v>
      </c>
      <c r="H58" s="58" t="s">
        <v>658</v>
      </c>
      <c r="I58" s="48" t="s">
        <v>72</v>
      </c>
      <c r="J58" s="56" t="s">
        <v>659</v>
      </c>
      <c r="K58" s="57">
        <v>1</v>
      </c>
      <c r="L58" s="51">
        <v>43678</v>
      </c>
      <c r="M58" s="51">
        <v>43830</v>
      </c>
      <c r="N58" s="252">
        <v>1</v>
      </c>
      <c r="O58" s="248">
        <f t="shared" si="1"/>
        <v>1</v>
      </c>
      <c r="P58" s="301">
        <f>+AVERAGE(O58:O60)</f>
        <v>1</v>
      </c>
      <c r="Q58" s="301" t="s">
        <v>63</v>
      </c>
      <c r="R58" s="302" t="s">
        <v>2227</v>
      </c>
      <c r="S58" s="253" t="s">
        <v>1770</v>
      </c>
      <c r="T58" s="253" t="s">
        <v>1771</v>
      </c>
      <c r="U58" s="222" t="s">
        <v>1511</v>
      </c>
    </row>
    <row r="59" spans="1:23" ht="409.5" customHeight="1" x14ac:dyDescent="0.25">
      <c r="A59" s="252">
        <v>2018</v>
      </c>
      <c r="B59" s="48" t="s">
        <v>1503</v>
      </c>
      <c r="C59" s="57">
        <v>9</v>
      </c>
      <c r="D59" s="58" t="s">
        <v>655</v>
      </c>
      <c r="E59" s="58" t="s">
        <v>656</v>
      </c>
      <c r="F59" s="50" t="s">
        <v>48</v>
      </c>
      <c r="G59" s="58" t="s">
        <v>1720</v>
      </c>
      <c r="H59" s="58" t="s">
        <v>1822</v>
      </c>
      <c r="I59" s="48" t="s">
        <v>72</v>
      </c>
      <c r="J59" s="56" t="s">
        <v>206</v>
      </c>
      <c r="K59" s="57">
        <v>10</v>
      </c>
      <c r="L59" s="51">
        <v>44166</v>
      </c>
      <c r="M59" s="51">
        <v>44500</v>
      </c>
      <c r="N59" s="252">
        <v>10</v>
      </c>
      <c r="O59" s="248">
        <f t="shared" si="1"/>
        <v>1</v>
      </c>
      <c r="P59" s="301"/>
      <c r="Q59" s="301"/>
      <c r="R59" s="302"/>
      <c r="S59" s="253" t="s">
        <v>2464</v>
      </c>
      <c r="T59" s="253" t="s">
        <v>2465</v>
      </c>
      <c r="U59" s="222" t="s">
        <v>1511</v>
      </c>
      <c r="W59" s="258"/>
    </row>
    <row r="60" spans="1:23" ht="409.5" customHeight="1" x14ac:dyDescent="0.25">
      <c r="A60" s="252">
        <v>2018</v>
      </c>
      <c r="B60" s="48" t="s">
        <v>1503</v>
      </c>
      <c r="C60" s="57">
        <v>9</v>
      </c>
      <c r="D60" s="58" t="s">
        <v>655</v>
      </c>
      <c r="E60" s="58" t="s">
        <v>656</v>
      </c>
      <c r="F60" s="50" t="s">
        <v>52</v>
      </c>
      <c r="G60" s="58" t="s">
        <v>1720</v>
      </c>
      <c r="H60" s="58" t="s">
        <v>1823</v>
      </c>
      <c r="I60" s="48" t="s">
        <v>72</v>
      </c>
      <c r="J60" s="56" t="s">
        <v>1721</v>
      </c>
      <c r="K60" s="57">
        <v>8</v>
      </c>
      <c r="L60" s="51">
        <v>44044</v>
      </c>
      <c r="M60" s="51">
        <v>44500</v>
      </c>
      <c r="N60" s="252">
        <v>8</v>
      </c>
      <c r="O60" s="248">
        <f t="shared" si="1"/>
        <v>1</v>
      </c>
      <c r="P60" s="301"/>
      <c r="Q60" s="301"/>
      <c r="R60" s="302"/>
      <c r="S60" s="253" t="s">
        <v>2466</v>
      </c>
      <c r="T60" s="253" t="s">
        <v>2467</v>
      </c>
      <c r="U60" s="222" t="s">
        <v>1511</v>
      </c>
    </row>
    <row r="61" spans="1:23" customFormat="1" ht="281.25" customHeight="1" x14ac:dyDescent="0.25">
      <c r="A61" s="247">
        <v>2018</v>
      </c>
      <c r="B61" s="245" t="s">
        <v>1503</v>
      </c>
      <c r="C61" s="230">
        <v>10</v>
      </c>
      <c r="D61" s="229" t="s">
        <v>661</v>
      </c>
      <c r="E61" s="229" t="s">
        <v>662</v>
      </c>
      <c r="F61" s="223" t="s">
        <v>463</v>
      </c>
      <c r="G61" s="231" t="s">
        <v>1624</v>
      </c>
      <c r="H61" s="231" t="s">
        <v>1625</v>
      </c>
      <c r="I61" s="245" t="s">
        <v>354</v>
      </c>
      <c r="J61" s="232" t="s">
        <v>1626</v>
      </c>
      <c r="K61" s="230">
        <v>1</v>
      </c>
      <c r="L61" s="224">
        <v>44044</v>
      </c>
      <c r="M61" s="224">
        <v>44180</v>
      </c>
      <c r="N61" s="247">
        <v>1</v>
      </c>
      <c r="O61" s="248">
        <f t="shared" si="1"/>
        <v>1</v>
      </c>
      <c r="P61" s="295">
        <f>+AVERAGE(O61:O68)</f>
        <v>0.83333333333333337</v>
      </c>
      <c r="Q61" s="305" t="s">
        <v>63</v>
      </c>
      <c r="R61" s="308" t="s">
        <v>2227</v>
      </c>
      <c r="S61" s="222" t="s">
        <v>2049</v>
      </c>
      <c r="T61" s="222" t="s">
        <v>2106</v>
      </c>
      <c r="U61" s="225" t="s">
        <v>66</v>
      </c>
    </row>
    <row r="62" spans="1:23" customFormat="1" ht="409.5" customHeight="1" x14ac:dyDescent="0.25">
      <c r="A62" s="247">
        <v>2018</v>
      </c>
      <c r="B62" s="245" t="s">
        <v>1503</v>
      </c>
      <c r="C62" s="230">
        <v>10</v>
      </c>
      <c r="D62" s="229" t="s">
        <v>661</v>
      </c>
      <c r="E62" s="229" t="s">
        <v>662</v>
      </c>
      <c r="F62" s="223" t="s">
        <v>469</v>
      </c>
      <c r="G62" s="231" t="s">
        <v>1627</v>
      </c>
      <c r="H62" s="231" t="s">
        <v>1628</v>
      </c>
      <c r="I62" s="245" t="s">
        <v>1655</v>
      </c>
      <c r="J62" s="232" t="s">
        <v>1629</v>
      </c>
      <c r="K62" s="230">
        <v>1</v>
      </c>
      <c r="L62" s="224">
        <v>44044</v>
      </c>
      <c r="M62" s="224">
        <v>44180</v>
      </c>
      <c r="N62" s="247">
        <v>1</v>
      </c>
      <c r="O62" s="248">
        <f t="shared" si="1"/>
        <v>1</v>
      </c>
      <c r="P62" s="303"/>
      <c r="Q62" s="306"/>
      <c r="R62" s="309"/>
      <c r="S62" s="222" t="s">
        <v>2107</v>
      </c>
      <c r="T62" s="222" t="s">
        <v>2108</v>
      </c>
      <c r="U62" s="225" t="s">
        <v>66</v>
      </c>
    </row>
    <row r="63" spans="1:23" customFormat="1" ht="168.75" customHeight="1" x14ac:dyDescent="0.25">
      <c r="A63" s="247">
        <v>2018</v>
      </c>
      <c r="B63" s="245" t="s">
        <v>1503</v>
      </c>
      <c r="C63" s="230">
        <v>10</v>
      </c>
      <c r="D63" s="229" t="s">
        <v>661</v>
      </c>
      <c r="E63" s="229" t="s">
        <v>662</v>
      </c>
      <c r="F63" s="223" t="s">
        <v>473</v>
      </c>
      <c r="G63" s="231" t="s">
        <v>1739</v>
      </c>
      <c r="H63" s="231" t="s">
        <v>1740</v>
      </c>
      <c r="I63" s="245" t="s">
        <v>354</v>
      </c>
      <c r="J63" s="232" t="s">
        <v>1742</v>
      </c>
      <c r="K63" s="247">
        <v>1</v>
      </c>
      <c r="L63" s="224">
        <v>44167</v>
      </c>
      <c r="M63" s="224">
        <v>44227</v>
      </c>
      <c r="N63" s="247">
        <v>1</v>
      </c>
      <c r="O63" s="248">
        <f t="shared" si="1"/>
        <v>1</v>
      </c>
      <c r="P63" s="303"/>
      <c r="Q63" s="306"/>
      <c r="R63" s="309"/>
      <c r="S63" s="222" t="s">
        <v>2102</v>
      </c>
      <c r="T63" s="222" t="s">
        <v>2103</v>
      </c>
      <c r="U63" s="225" t="s">
        <v>66</v>
      </c>
    </row>
    <row r="64" spans="1:23" customFormat="1" ht="303.75" customHeight="1" x14ac:dyDescent="0.25">
      <c r="A64" s="247">
        <v>2018</v>
      </c>
      <c r="B64" s="245" t="s">
        <v>1503</v>
      </c>
      <c r="C64" s="230">
        <v>10</v>
      </c>
      <c r="D64" s="229" t="s">
        <v>661</v>
      </c>
      <c r="E64" s="229" t="s">
        <v>662</v>
      </c>
      <c r="F64" s="223" t="s">
        <v>477</v>
      </c>
      <c r="G64" s="231" t="s">
        <v>1624</v>
      </c>
      <c r="H64" s="231" t="s">
        <v>1741</v>
      </c>
      <c r="I64" s="245" t="s">
        <v>354</v>
      </c>
      <c r="J64" s="232" t="s">
        <v>1743</v>
      </c>
      <c r="K64" s="247">
        <v>6</v>
      </c>
      <c r="L64" s="224">
        <v>44197</v>
      </c>
      <c r="M64" s="224">
        <v>44408</v>
      </c>
      <c r="N64" s="252">
        <v>6</v>
      </c>
      <c r="O64" s="248">
        <f>+N64/K64</f>
        <v>1</v>
      </c>
      <c r="P64" s="303"/>
      <c r="Q64" s="306"/>
      <c r="R64" s="309"/>
      <c r="S64" s="222" t="s">
        <v>2422</v>
      </c>
      <c r="T64" s="222" t="s">
        <v>2423</v>
      </c>
      <c r="U64" s="225" t="s">
        <v>66</v>
      </c>
    </row>
    <row r="65" spans="1:21" s="173" customFormat="1" ht="90" customHeight="1" x14ac:dyDescent="0.25">
      <c r="A65" s="252">
        <v>2018</v>
      </c>
      <c r="B65" s="48" t="s">
        <v>1503</v>
      </c>
      <c r="C65" s="57">
        <v>10</v>
      </c>
      <c r="D65" s="58" t="s">
        <v>661</v>
      </c>
      <c r="E65" s="58" t="s">
        <v>1736</v>
      </c>
      <c r="F65" s="50" t="s">
        <v>479</v>
      </c>
      <c r="G65" s="58" t="s">
        <v>1953</v>
      </c>
      <c r="H65" s="58" t="s">
        <v>1957</v>
      </c>
      <c r="I65" s="56" t="s">
        <v>1965</v>
      </c>
      <c r="J65" s="58" t="s">
        <v>1961</v>
      </c>
      <c r="K65" s="56">
        <v>1</v>
      </c>
      <c r="L65" s="51">
        <v>44378</v>
      </c>
      <c r="M65" s="51">
        <v>44581</v>
      </c>
      <c r="N65" s="252">
        <v>1</v>
      </c>
      <c r="O65" s="248">
        <f t="shared" si="1"/>
        <v>1</v>
      </c>
      <c r="P65" s="303"/>
      <c r="Q65" s="306"/>
      <c r="R65" s="309"/>
      <c r="S65" s="253" t="s">
        <v>2456</v>
      </c>
      <c r="T65" s="253" t="s">
        <v>2411</v>
      </c>
      <c r="U65" s="53" t="s">
        <v>66</v>
      </c>
    </row>
    <row r="66" spans="1:21" s="173" customFormat="1" ht="90" customHeight="1" x14ac:dyDescent="0.25">
      <c r="A66" s="252">
        <v>2018</v>
      </c>
      <c r="B66" s="48" t="s">
        <v>1503</v>
      </c>
      <c r="C66" s="57">
        <v>10</v>
      </c>
      <c r="D66" s="58" t="s">
        <v>661</v>
      </c>
      <c r="E66" s="58" t="s">
        <v>1736</v>
      </c>
      <c r="F66" s="50" t="s">
        <v>480</v>
      </c>
      <c r="G66" s="58" t="s">
        <v>1954</v>
      </c>
      <c r="H66" s="58" t="s">
        <v>1958</v>
      </c>
      <c r="I66" s="56" t="s">
        <v>1965</v>
      </c>
      <c r="J66" s="58" t="s">
        <v>1962</v>
      </c>
      <c r="K66" s="56">
        <v>1</v>
      </c>
      <c r="L66" s="51">
        <v>44378</v>
      </c>
      <c r="M66" s="51">
        <v>44581</v>
      </c>
      <c r="N66" s="252">
        <v>1</v>
      </c>
      <c r="O66" s="248">
        <f t="shared" si="1"/>
        <v>1</v>
      </c>
      <c r="P66" s="303"/>
      <c r="Q66" s="306"/>
      <c r="R66" s="309"/>
      <c r="S66" s="253" t="s">
        <v>2456</v>
      </c>
      <c r="T66" s="253" t="s">
        <v>2412</v>
      </c>
      <c r="U66" s="53" t="s">
        <v>66</v>
      </c>
    </row>
    <row r="67" spans="1:21" s="227" customFormat="1" ht="112.5" customHeight="1" x14ac:dyDescent="0.25">
      <c r="A67" s="247">
        <v>2018</v>
      </c>
      <c r="B67" s="245" t="s">
        <v>1503</v>
      </c>
      <c r="C67" s="230">
        <v>10</v>
      </c>
      <c r="D67" s="229" t="s">
        <v>661</v>
      </c>
      <c r="E67" s="229" t="s">
        <v>1736</v>
      </c>
      <c r="F67" s="223" t="s">
        <v>483</v>
      </c>
      <c r="G67" s="229" t="s">
        <v>1955</v>
      </c>
      <c r="H67" s="229" t="s">
        <v>1959</v>
      </c>
      <c r="I67" s="228" t="s">
        <v>1966</v>
      </c>
      <c r="J67" s="229" t="s">
        <v>1963</v>
      </c>
      <c r="K67" s="228">
        <v>1</v>
      </c>
      <c r="L67" s="224">
        <v>44378</v>
      </c>
      <c r="M67" s="224">
        <v>44581</v>
      </c>
      <c r="N67" s="247">
        <v>0</v>
      </c>
      <c r="O67" s="248">
        <f t="shared" si="1"/>
        <v>0</v>
      </c>
      <c r="P67" s="303"/>
      <c r="Q67" s="306"/>
      <c r="R67" s="309"/>
      <c r="S67" s="222" t="s">
        <v>2109</v>
      </c>
      <c r="T67" s="222" t="s">
        <v>2110</v>
      </c>
      <c r="U67" s="225" t="s">
        <v>66</v>
      </c>
    </row>
    <row r="68" spans="1:21" s="173" customFormat="1" ht="409.5" customHeight="1" x14ac:dyDescent="0.25">
      <c r="A68" s="252">
        <v>2018</v>
      </c>
      <c r="B68" s="48" t="s">
        <v>1503</v>
      </c>
      <c r="C68" s="57">
        <v>10</v>
      </c>
      <c r="D68" s="58" t="s">
        <v>661</v>
      </c>
      <c r="E68" s="58" t="s">
        <v>1736</v>
      </c>
      <c r="F68" s="50" t="s">
        <v>486</v>
      </c>
      <c r="G68" s="58" t="s">
        <v>1956</v>
      </c>
      <c r="H68" s="58" t="s">
        <v>1960</v>
      </c>
      <c r="I68" s="56" t="s">
        <v>2311</v>
      </c>
      <c r="J68" s="58" t="s">
        <v>1964</v>
      </c>
      <c r="K68" s="56">
        <v>6</v>
      </c>
      <c r="L68" s="51">
        <v>44378</v>
      </c>
      <c r="M68" s="51">
        <v>44581</v>
      </c>
      <c r="N68" s="252">
        <v>4</v>
      </c>
      <c r="O68" s="248">
        <f t="shared" si="1"/>
        <v>0.66666666666666663</v>
      </c>
      <c r="P68" s="296"/>
      <c r="Q68" s="307"/>
      <c r="R68" s="310"/>
      <c r="S68" s="253" t="s">
        <v>2457</v>
      </c>
      <c r="T68" s="253" t="s">
        <v>2458</v>
      </c>
      <c r="U68" s="53" t="s">
        <v>66</v>
      </c>
    </row>
    <row r="69" spans="1:21" ht="409.5" customHeight="1" x14ac:dyDescent="0.25">
      <c r="A69" s="252">
        <v>2018</v>
      </c>
      <c r="B69" s="48" t="s">
        <v>1503</v>
      </c>
      <c r="C69" s="57">
        <v>11</v>
      </c>
      <c r="D69" s="58" t="s">
        <v>668</v>
      </c>
      <c r="E69" s="58" t="s">
        <v>669</v>
      </c>
      <c r="F69" s="50" t="s">
        <v>59</v>
      </c>
      <c r="G69" s="58" t="s">
        <v>1956</v>
      </c>
      <c r="H69" s="58" t="s">
        <v>1960</v>
      </c>
      <c r="I69" s="56" t="s">
        <v>2311</v>
      </c>
      <c r="J69" s="58" t="s">
        <v>1964</v>
      </c>
      <c r="K69" s="56">
        <v>6</v>
      </c>
      <c r="L69" s="51">
        <v>44378</v>
      </c>
      <c r="M69" s="51">
        <v>44581</v>
      </c>
      <c r="N69" s="252">
        <v>4</v>
      </c>
      <c r="O69" s="248">
        <f t="shared" si="1"/>
        <v>0.66666666666666663</v>
      </c>
      <c r="P69" s="299">
        <f>+AVERAGE(O69:O70)</f>
        <v>0.83333333333333326</v>
      </c>
      <c r="Q69" s="299" t="s">
        <v>63</v>
      </c>
      <c r="R69" s="300" t="s">
        <v>2227</v>
      </c>
      <c r="S69" s="253" t="s">
        <v>2457</v>
      </c>
      <c r="T69" s="253" t="s">
        <v>2458</v>
      </c>
      <c r="U69" s="53" t="s">
        <v>66</v>
      </c>
    </row>
    <row r="70" spans="1:21" s="227" customFormat="1" ht="191.25" customHeight="1" x14ac:dyDescent="0.25">
      <c r="A70" s="247">
        <v>2018</v>
      </c>
      <c r="B70" s="245" t="s">
        <v>1503</v>
      </c>
      <c r="C70" s="230">
        <v>11</v>
      </c>
      <c r="D70" s="229" t="s">
        <v>668</v>
      </c>
      <c r="E70" s="229" t="s">
        <v>669</v>
      </c>
      <c r="F70" s="223" t="s">
        <v>68</v>
      </c>
      <c r="G70" s="229" t="s">
        <v>1737</v>
      </c>
      <c r="H70" s="229" t="s">
        <v>1738</v>
      </c>
      <c r="I70" s="228" t="s">
        <v>1965</v>
      </c>
      <c r="J70" s="229" t="s">
        <v>727</v>
      </c>
      <c r="K70" s="228">
        <v>1</v>
      </c>
      <c r="L70" s="224">
        <v>44197</v>
      </c>
      <c r="M70" s="224">
        <v>44561</v>
      </c>
      <c r="N70" s="247">
        <v>1</v>
      </c>
      <c r="O70" s="248">
        <f t="shared" si="1"/>
        <v>1</v>
      </c>
      <c r="P70" s="299"/>
      <c r="Q70" s="299"/>
      <c r="R70" s="300"/>
      <c r="S70" s="222" t="s">
        <v>2051</v>
      </c>
      <c r="T70" s="222" t="s">
        <v>2125</v>
      </c>
      <c r="U70" s="225" t="s">
        <v>66</v>
      </c>
    </row>
    <row r="71" spans="1:21" customFormat="1" ht="213.75" customHeight="1" x14ac:dyDescent="0.25">
      <c r="A71" s="247">
        <v>2018</v>
      </c>
      <c r="B71" s="245" t="s">
        <v>1503</v>
      </c>
      <c r="C71" s="230">
        <v>13</v>
      </c>
      <c r="D71" s="229" t="s">
        <v>680</v>
      </c>
      <c r="E71" s="229" t="s">
        <v>662</v>
      </c>
      <c r="F71" s="223" t="s">
        <v>463</v>
      </c>
      <c r="G71" s="222" t="s">
        <v>1739</v>
      </c>
      <c r="H71" s="222" t="s">
        <v>1740</v>
      </c>
      <c r="I71" s="245" t="s">
        <v>354</v>
      </c>
      <c r="J71" s="245" t="s">
        <v>1742</v>
      </c>
      <c r="K71" s="245">
        <v>1</v>
      </c>
      <c r="L71" s="224">
        <v>44167</v>
      </c>
      <c r="M71" s="224">
        <v>44227</v>
      </c>
      <c r="N71" s="247">
        <v>1</v>
      </c>
      <c r="O71" s="248">
        <f t="shared" si="1"/>
        <v>1</v>
      </c>
      <c r="P71" s="295">
        <f>+AVERAGE(O71:O78)</f>
        <v>0.83333333333333337</v>
      </c>
      <c r="Q71" s="295" t="s">
        <v>63</v>
      </c>
      <c r="R71" s="297" t="s">
        <v>2227</v>
      </c>
      <c r="S71" s="222" t="s">
        <v>2126</v>
      </c>
      <c r="T71" s="222" t="s">
        <v>2127</v>
      </c>
      <c r="U71" s="225" t="s">
        <v>66</v>
      </c>
    </row>
    <row r="72" spans="1:21" customFormat="1" ht="303.75" customHeight="1" x14ac:dyDescent="0.25">
      <c r="A72" s="247">
        <v>2018</v>
      </c>
      <c r="B72" s="245" t="s">
        <v>1503</v>
      </c>
      <c r="C72" s="230">
        <v>13</v>
      </c>
      <c r="D72" s="229" t="s">
        <v>680</v>
      </c>
      <c r="E72" s="229" t="s">
        <v>662</v>
      </c>
      <c r="F72" s="223" t="s">
        <v>469</v>
      </c>
      <c r="G72" s="222" t="s">
        <v>1624</v>
      </c>
      <c r="H72" s="222" t="s">
        <v>1741</v>
      </c>
      <c r="I72" s="245" t="s">
        <v>354</v>
      </c>
      <c r="J72" s="245" t="s">
        <v>1743</v>
      </c>
      <c r="K72" s="245">
        <v>6</v>
      </c>
      <c r="L72" s="224">
        <v>44197</v>
      </c>
      <c r="M72" s="224">
        <v>44408</v>
      </c>
      <c r="N72" s="252">
        <v>6</v>
      </c>
      <c r="O72" s="248">
        <f t="shared" si="1"/>
        <v>1</v>
      </c>
      <c r="P72" s="303"/>
      <c r="Q72" s="303"/>
      <c r="R72" s="304"/>
      <c r="S72" s="222" t="s">
        <v>2422</v>
      </c>
      <c r="T72" s="222" t="s">
        <v>2423</v>
      </c>
      <c r="U72" s="225" t="s">
        <v>66</v>
      </c>
    </row>
    <row r="73" spans="1:21" customFormat="1" ht="247.5" customHeight="1" x14ac:dyDescent="0.25">
      <c r="A73" s="247">
        <v>2018</v>
      </c>
      <c r="B73" s="245" t="s">
        <v>1503</v>
      </c>
      <c r="C73" s="230">
        <v>13</v>
      </c>
      <c r="D73" s="229" t="s">
        <v>680</v>
      </c>
      <c r="E73" s="229" t="s">
        <v>1553</v>
      </c>
      <c r="F73" s="223" t="s">
        <v>473</v>
      </c>
      <c r="G73" s="222" t="s">
        <v>1624</v>
      </c>
      <c r="H73" s="222" t="s">
        <v>1625</v>
      </c>
      <c r="I73" s="245" t="s">
        <v>354</v>
      </c>
      <c r="J73" s="245" t="s">
        <v>1626</v>
      </c>
      <c r="K73" s="245">
        <v>1</v>
      </c>
      <c r="L73" s="224">
        <v>44044</v>
      </c>
      <c r="M73" s="224">
        <v>44180</v>
      </c>
      <c r="N73" s="247">
        <v>1</v>
      </c>
      <c r="O73" s="248">
        <f t="shared" si="1"/>
        <v>1</v>
      </c>
      <c r="P73" s="303"/>
      <c r="Q73" s="303"/>
      <c r="R73" s="304"/>
      <c r="S73" s="222" t="s">
        <v>2052</v>
      </c>
      <c r="T73" s="222" t="s">
        <v>2128</v>
      </c>
      <c r="U73" s="225" t="s">
        <v>66</v>
      </c>
    </row>
    <row r="74" spans="1:21" customFormat="1" ht="315" customHeight="1" x14ac:dyDescent="0.25">
      <c r="A74" s="247">
        <v>2018</v>
      </c>
      <c r="B74" s="245" t="s">
        <v>1503</v>
      </c>
      <c r="C74" s="230">
        <v>13</v>
      </c>
      <c r="D74" s="229" t="s">
        <v>680</v>
      </c>
      <c r="E74" s="229" t="s">
        <v>1553</v>
      </c>
      <c r="F74" s="223" t="s">
        <v>477</v>
      </c>
      <c r="G74" s="222" t="s">
        <v>1627</v>
      </c>
      <c r="H74" s="222" t="s">
        <v>1628</v>
      </c>
      <c r="I74" s="245" t="s">
        <v>354</v>
      </c>
      <c r="J74" s="245" t="s">
        <v>1629</v>
      </c>
      <c r="K74" s="245">
        <v>1</v>
      </c>
      <c r="L74" s="224">
        <v>44044</v>
      </c>
      <c r="M74" s="224">
        <v>44180</v>
      </c>
      <c r="N74" s="247">
        <v>1</v>
      </c>
      <c r="O74" s="248">
        <f t="shared" si="1"/>
        <v>1</v>
      </c>
      <c r="P74" s="303"/>
      <c r="Q74" s="303"/>
      <c r="R74" s="304"/>
      <c r="S74" s="222" t="s">
        <v>1819</v>
      </c>
      <c r="T74" s="222" t="s">
        <v>2129</v>
      </c>
      <c r="U74" s="225" t="s">
        <v>66</v>
      </c>
    </row>
    <row r="75" spans="1:21" ht="90" customHeight="1" x14ac:dyDescent="0.25">
      <c r="A75" s="252">
        <v>2018</v>
      </c>
      <c r="B75" s="48" t="s">
        <v>1503</v>
      </c>
      <c r="C75" s="57">
        <v>13</v>
      </c>
      <c r="D75" s="58" t="s">
        <v>680</v>
      </c>
      <c r="E75" s="58" t="s">
        <v>681</v>
      </c>
      <c r="F75" s="50" t="s">
        <v>479</v>
      </c>
      <c r="G75" s="58" t="s">
        <v>1953</v>
      </c>
      <c r="H75" s="58" t="s">
        <v>1957</v>
      </c>
      <c r="I75" s="56" t="s">
        <v>1965</v>
      </c>
      <c r="J75" s="48" t="s">
        <v>1961</v>
      </c>
      <c r="K75" s="48">
        <v>1</v>
      </c>
      <c r="L75" s="51">
        <v>44378</v>
      </c>
      <c r="M75" s="51">
        <v>44581</v>
      </c>
      <c r="N75" s="252">
        <v>1</v>
      </c>
      <c r="O75" s="248">
        <f t="shared" si="1"/>
        <v>1</v>
      </c>
      <c r="P75" s="303"/>
      <c r="Q75" s="303"/>
      <c r="R75" s="304"/>
      <c r="S75" s="253" t="s">
        <v>2456</v>
      </c>
      <c r="T75" s="253" t="s">
        <v>2411</v>
      </c>
      <c r="U75" s="53" t="s">
        <v>66</v>
      </c>
    </row>
    <row r="76" spans="1:21" ht="90" customHeight="1" x14ac:dyDescent="0.25">
      <c r="A76" s="252">
        <v>2018</v>
      </c>
      <c r="B76" s="48" t="s">
        <v>1503</v>
      </c>
      <c r="C76" s="57">
        <v>13</v>
      </c>
      <c r="D76" s="58" t="s">
        <v>680</v>
      </c>
      <c r="E76" s="58" t="s">
        <v>681</v>
      </c>
      <c r="F76" s="50" t="s">
        <v>480</v>
      </c>
      <c r="G76" s="58" t="s">
        <v>1954</v>
      </c>
      <c r="H76" s="58" t="s">
        <v>1958</v>
      </c>
      <c r="I76" s="56" t="s">
        <v>1965</v>
      </c>
      <c r="J76" s="48" t="s">
        <v>1962</v>
      </c>
      <c r="K76" s="48">
        <v>1</v>
      </c>
      <c r="L76" s="51">
        <v>44378</v>
      </c>
      <c r="M76" s="51">
        <v>44581</v>
      </c>
      <c r="N76" s="252">
        <v>1</v>
      </c>
      <c r="O76" s="248">
        <f t="shared" si="1"/>
        <v>1</v>
      </c>
      <c r="P76" s="303"/>
      <c r="Q76" s="303"/>
      <c r="R76" s="304"/>
      <c r="S76" s="253" t="s">
        <v>2456</v>
      </c>
      <c r="T76" s="253" t="s">
        <v>2412</v>
      </c>
      <c r="U76" s="53" t="s">
        <v>66</v>
      </c>
    </row>
    <row r="77" spans="1:21" customFormat="1" ht="112.5" customHeight="1" x14ac:dyDescent="0.25">
      <c r="A77" s="247">
        <v>2018</v>
      </c>
      <c r="B77" s="245" t="s">
        <v>1503</v>
      </c>
      <c r="C77" s="230">
        <v>13</v>
      </c>
      <c r="D77" s="229" t="s">
        <v>680</v>
      </c>
      <c r="E77" s="229" t="s">
        <v>681</v>
      </c>
      <c r="F77" s="223" t="s">
        <v>483</v>
      </c>
      <c r="G77" s="229" t="s">
        <v>1955</v>
      </c>
      <c r="H77" s="229" t="s">
        <v>1959</v>
      </c>
      <c r="I77" s="228" t="s">
        <v>1966</v>
      </c>
      <c r="J77" s="245" t="s">
        <v>1963</v>
      </c>
      <c r="K77" s="245">
        <v>1</v>
      </c>
      <c r="L77" s="224">
        <v>44378</v>
      </c>
      <c r="M77" s="224">
        <v>44581</v>
      </c>
      <c r="N77" s="247">
        <v>0</v>
      </c>
      <c r="O77" s="248">
        <f t="shared" si="1"/>
        <v>0</v>
      </c>
      <c r="P77" s="303"/>
      <c r="Q77" s="303"/>
      <c r="R77" s="304"/>
      <c r="S77" s="222" t="s">
        <v>2109</v>
      </c>
      <c r="T77" s="222" t="s">
        <v>2110</v>
      </c>
      <c r="U77" s="225" t="s">
        <v>66</v>
      </c>
    </row>
    <row r="78" spans="1:21" ht="409.5" customHeight="1" x14ac:dyDescent="0.25">
      <c r="A78" s="252">
        <v>2018</v>
      </c>
      <c r="B78" s="48" t="s">
        <v>1503</v>
      </c>
      <c r="C78" s="57">
        <v>13</v>
      </c>
      <c r="D78" s="58" t="s">
        <v>680</v>
      </c>
      <c r="E78" s="58" t="s">
        <v>681</v>
      </c>
      <c r="F78" s="50" t="s">
        <v>486</v>
      </c>
      <c r="G78" s="58" t="s">
        <v>1956</v>
      </c>
      <c r="H78" s="58" t="s">
        <v>1960</v>
      </c>
      <c r="I78" s="56" t="s">
        <v>1965</v>
      </c>
      <c r="J78" s="48" t="s">
        <v>1964</v>
      </c>
      <c r="K78" s="48">
        <v>6</v>
      </c>
      <c r="L78" s="51">
        <v>44378</v>
      </c>
      <c r="M78" s="51">
        <v>44581</v>
      </c>
      <c r="N78" s="252">
        <v>4</v>
      </c>
      <c r="O78" s="248">
        <f t="shared" si="1"/>
        <v>0.66666666666666663</v>
      </c>
      <c r="P78" s="296"/>
      <c r="Q78" s="296"/>
      <c r="R78" s="298"/>
      <c r="S78" s="253" t="s">
        <v>2457</v>
      </c>
      <c r="T78" s="253" t="s">
        <v>2458</v>
      </c>
      <c r="U78" s="53" t="s">
        <v>66</v>
      </c>
    </row>
    <row r="79" spans="1:21" s="173" customFormat="1" ht="382.5" customHeight="1" x14ac:dyDescent="0.25">
      <c r="A79" s="252">
        <v>2018</v>
      </c>
      <c r="B79" s="48" t="s">
        <v>1503</v>
      </c>
      <c r="C79" s="57">
        <v>19</v>
      </c>
      <c r="D79" s="58" t="s">
        <v>716</v>
      </c>
      <c r="E79" s="58" t="s">
        <v>717</v>
      </c>
      <c r="F79" s="50" t="s">
        <v>59</v>
      </c>
      <c r="G79" s="58" t="s">
        <v>718</v>
      </c>
      <c r="H79" s="58" t="s">
        <v>719</v>
      </c>
      <c r="I79" s="48" t="s">
        <v>72</v>
      </c>
      <c r="J79" s="56" t="s">
        <v>720</v>
      </c>
      <c r="K79" s="57">
        <v>1</v>
      </c>
      <c r="L79" s="51">
        <v>43678</v>
      </c>
      <c r="M79" s="51">
        <v>43830</v>
      </c>
      <c r="N79" s="252">
        <v>1</v>
      </c>
      <c r="O79" s="248">
        <f t="shared" si="1"/>
        <v>1</v>
      </c>
      <c r="P79" s="301">
        <f>+AVERAGE(O79:O80)</f>
        <v>1</v>
      </c>
      <c r="Q79" s="301" t="s">
        <v>63</v>
      </c>
      <c r="R79" s="302" t="s">
        <v>2227</v>
      </c>
      <c r="S79" s="253" t="s">
        <v>1826</v>
      </c>
      <c r="T79" s="253" t="s">
        <v>1909</v>
      </c>
      <c r="U79" s="222" t="s">
        <v>1511</v>
      </c>
    </row>
    <row r="80" spans="1:21" s="173" customFormat="1" ht="409.5" customHeight="1" x14ac:dyDescent="0.25">
      <c r="A80" s="252">
        <v>2018</v>
      </c>
      <c r="B80" s="48" t="s">
        <v>1503</v>
      </c>
      <c r="C80" s="57">
        <v>19</v>
      </c>
      <c r="D80" s="58" t="s">
        <v>716</v>
      </c>
      <c r="E80" s="58" t="s">
        <v>656</v>
      </c>
      <c r="F80" s="50" t="s">
        <v>68</v>
      </c>
      <c r="G80" s="58" t="s">
        <v>1720</v>
      </c>
      <c r="H80" s="58" t="s">
        <v>1822</v>
      </c>
      <c r="I80" s="48" t="s">
        <v>72</v>
      </c>
      <c r="J80" s="56" t="s">
        <v>206</v>
      </c>
      <c r="K80" s="57">
        <v>10</v>
      </c>
      <c r="L80" s="51">
        <v>44166</v>
      </c>
      <c r="M80" s="51">
        <v>44500</v>
      </c>
      <c r="N80" s="252">
        <v>10</v>
      </c>
      <c r="O80" s="248">
        <f t="shared" si="1"/>
        <v>1</v>
      </c>
      <c r="P80" s="301"/>
      <c r="Q80" s="301"/>
      <c r="R80" s="302"/>
      <c r="S80" s="253" t="s">
        <v>2464</v>
      </c>
      <c r="T80" s="253" t="s">
        <v>2465</v>
      </c>
      <c r="U80" s="222" t="s">
        <v>1511</v>
      </c>
    </row>
    <row r="81" spans="1:21" ht="303.75" customHeight="1" x14ac:dyDescent="0.25">
      <c r="A81" s="252">
        <v>2018</v>
      </c>
      <c r="B81" s="48" t="s">
        <v>1503</v>
      </c>
      <c r="C81" s="57">
        <v>22</v>
      </c>
      <c r="D81" s="58" t="s">
        <v>748</v>
      </c>
      <c r="E81" s="58" t="s">
        <v>1081</v>
      </c>
      <c r="F81" s="50" t="s">
        <v>185</v>
      </c>
      <c r="G81" s="58" t="s">
        <v>749</v>
      </c>
      <c r="H81" s="58" t="s">
        <v>750</v>
      </c>
      <c r="I81" s="48" t="s">
        <v>72</v>
      </c>
      <c r="J81" s="56" t="s">
        <v>720</v>
      </c>
      <c r="K81" s="57">
        <v>1</v>
      </c>
      <c r="L81" s="51">
        <v>43678</v>
      </c>
      <c r="M81" s="51">
        <v>43830</v>
      </c>
      <c r="N81" s="252">
        <v>1</v>
      </c>
      <c r="O81" s="248">
        <f t="shared" si="1"/>
        <v>1</v>
      </c>
      <c r="P81" s="301">
        <f>+AVERAGE(O81:O83)</f>
        <v>1</v>
      </c>
      <c r="Q81" s="301" t="s">
        <v>63</v>
      </c>
      <c r="R81" s="302" t="s">
        <v>2227</v>
      </c>
      <c r="S81" s="253" t="s">
        <v>2059</v>
      </c>
      <c r="T81" s="253" t="s">
        <v>2416</v>
      </c>
      <c r="U81" s="222" t="s">
        <v>1511</v>
      </c>
    </row>
    <row r="82" spans="1:21" ht="247.5" customHeight="1" x14ac:dyDescent="0.25">
      <c r="A82" s="252">
        <v>2018</v>
      </c>
      <c r="B82" s="48" t="s">
        <v>1503</v>
      </c>
      <c r="C82" s="57">
        <v>22</v>
      </c>
      <c r="D82" s="58" t="s">
        <v>748</v>
      </c>
      <c r="E82" s="58" t="s">
        <v>748</v>
      </c>
      <c r="F82" s="50" t="s">
        <v>48</v>
      </c>
      <c r="G82" s="58" t="s">
        <v>1722</v>
      </c>
      <c r="H82" s="58" t="s">
        <v>1723</v>
      </c>
      <c r="I82" s="48" t="s">
        <v>72</v>
      </c>
      <c r="J82" s="56" t="s">
        <v>1725</v>
      </c>
      <c r="K82" s="57">
        <v>1</v>
      </c>
      <c r="L82" s="51">
        <v>44197</v>
      </c>
      <c r="M82" s="51">
        <v>44561</v>
      </c>
      <c r="N82" s="252">
        <v>1</v>
      </c>
      <c r="O82" s="248">
        <f t="shared" si="1"/>
        <v>1</v>
      </c>
      <c r="P82" s="301"/>
      <c r="Q82" s="301"/>
      <c r="R82" s="302"/>
      <c r="S82" s="253" t="s">
        <v>2471</v>
      </c>
      <c r="T82" s="253" t="s">
        <v>2472</v>
      </c>
      <c r="U82" s="222" t="s">
        <v>1511</v>
      </c>
    </row>
    <row r="83" spans="1:21" ht="213.75" x14ac:dyDescent="0.25">
      <c r="A83" s="252">
        <v>2018</v>
      </c>
      <c r="B83" s="48" t="s">
        <v>1503</v>
      </c>
      <c r="C83" s="57">
        <v>22</v>
      </c>
      <c r="D83" s="58" t="s">
        <v>748</v>
      </c>
      <c r="E83" s="58" t="s">
        <v>748</v>
      </c>
      <c r="F83" s="50" t="s">
        <v>52</v>
      </c>
      <c r="G83" s="58" t="s">
        <v>1724</v>
      </c>
      <c r="H83" s="58" t="s">
        <v>1829</v>
      </c>
      <c r="I83" s="48" t="s">
        <v>72</v>
      </c>
      <c r="J83" s="56" t="s">
        <v>1830</v>
      </c>
      <c r="K83" s="57">
        <v>5</v>
      </c>
      <c r="L83" s="51">
        <v>44197</v>
      </c>
      <c r="M83" s="51">
        <v>44561</v>
      </c>
      <c r="N83" s="252">
        <v>5</v>
      </c>
      <c r="O83" s="248">
        <f t="shared" si="1"/>
        <v>1</v>
      </c>
      <c r="P83" s="301"/>
      <c r="Q83" s="301"/>
      <c r="R83" s="302"/>
      <c r="S83" s="253" t="s">
        <v>2404</v>
      </c>
      <c r="T83" s="253" t="s">
        <v>2473</v>
      </c>
      <c r="U83" s="222" t="s">
        <v>1511</v>
      </c>
    </row>
    <row r="84" spans="1:21" customFormat="1" ht="123.75" customHeight="1" x14ac:dyDescent="0.25">
      <c r="A84" s="247">
        <v>2018</v>
      </c>
      <c r="B84" s="245" t="s">
        <v>1503</v>
      </c>
      <c r="C84" s="230">
        <v>23</v>
      </c>
      <c r="D84" s="229" t="s">
        <v>751</v>
      </c>
      <c r="E84" s="229" t="s">
        <v>752</v>
      </c>
      <c r="F84" s="223" t="s">
        <v>422</v>
      </c>
      <c r="G84" s="229" t="s">
        <v>1831</v>
      </c>
      <c r="H84" s="229" t="s">
        <v>1683</v>
      </c>
      <c r="I84" s="245" t="s">
        <v>72</v>
      </c>
      <c r="J84" s="228" t="s">
        <v>476</v>
      </c>
      <c r="K84" s="230">
        <v>1</v>
      </c>
      <c r="L84" s="224">
        <v>44197</v>
      </c>
      <c r="M84" s="224">
        <v>44255</v>
      </c>
      <c r="N84" s="247">
        <v>1</v>
      </c>
      <c r="O84" s="248">
        <f t="shared" si="1"/>
        <v>1</v>
      </c>
      <c r="P84" s="246">
        <f>+O84</f>
        <v>1</v>
      </c>
      <c r="Q84" s="246" t="s">
        <v>63</v>
      </c>
      <c r="R84" s="250" t="s">
        <v>2227</v>
      </c>
      <c r="S84" s="222" t="s">
        <v>2134</v>
      </c>
      <c r="T84" s="222" t="s">
        <v>1922</v>
      </c>
      <c r="U84" s="222" t="s">
        <v>1511</v>
      </c>
    </row>
    <row r="85" spans="1:21" s="173" customFormat="1" ht="225" customHeight="1" x14ac:dyDescent="0.25">
      <c r="A85" s="252">
        <v>2018</v>
      </c>
      <c r="B85" s="48" t="s">
        <v>1503</v>
      </c>
      <c r="C85" s="57">
        <v>25</v>
      </c>
      <c r="D85" s="58" t="s">
        <v>759</v>
      </c>
      <c r="E85" s="58" t="s">
        <v>760</v>
      </c>
      <c r="F85" s="50" t="s">
        <v>59</v>
      </c>
      <c r="G85" s="58" t="s">
        <v>761</v>
      </c>
      <c r="H85" s="58" t="s">
        <v>762</v>
      </c>
      <c r="I85" s="48" t="s">
        <v>614</v>
      </c>
      <c r="J85" s="56" t="s">
        <v>763</v>
      </c>
      <c r="K85" s="57">
        <v>1</v>
      </c>
      <c r="L85" s="51">
        <v>43678</v>
      </c>
      <c r="M85" s="51">
        <v>44012</v>
      </c>
      <c r="N85" s="252">
        <v>1</v>
      </c>
      <c r="O85" s="248">
        <f t="shared" si="1"/>
        <v>1</v>
      </c>
      <c r="P85" s="301">
        <f>AVERAGE(O85:O86)</f>
        <v>1</v>
      </c>
      <c r="Q85" s="301" t="s">
        <v>63</v>
      </c>
      <c r="R85" s="302" t="s">
        <v>2230</v>
      </c>
      <c r="S85" s="253" t="s">
        <v>2136</v>
      </c>
      <c r="T85" s="253" t="s">
        <v>1832</v>
      </c>
      <c r="U85" s="222" t="s">
        <v>1511</v>
      </c>
    </row>
    <row r="86" spans="1:21" s="173" customFormat="1" ht="146.25" x14ac:dyDescent="0.25">
      <c r="A86" s="252">
        <v>2018</v>
      </c>
      <c r="B86" s="48" t="s">
        <v>1503</v>
      </c>
      <c r="C86" s="57">
        <v>25</v>
      </c>
      <c r="D86" s="58" t="s">
        <v>759</v>
      </c>
      <c r="E86" s="58" t="s">
        <v>760</v>
      </c>
      <c r="F86" s="50" t="s">
        <v>68</v>
      </c>
      <c r="G86" s="58" t="s">
        <v>764</v>
      </c>
      <c r="H86" s="58" t="s">
        <v>765</v>
      </c>
      <c r="I86" s="48" t="s">
        <v>614</v>
      </c>
      <c r="J86" s="56" t="s">
        <v>766</v>
      </c>
      <c r="K86" s="57">
        <v>1</v>
      </c>
      <c r="L86" s="51">
        <v>43678</v>
      </c>
      <c r="M86" s="51">
        <v>44012</v>
      </c>
      <c r="N86" s="252">
        <v>1</v>
      </c>
      <c r="O86" s="248">
        <f t="shared" si="1"/>
        <v>1</v>
      </c>
      <c r="P86" s="301"/>
      <c r="Q86" s="301"/>
      <c r="R86" s="302"/>
      <c r="S86" s="253" t="s">
        <v>1833</v>
      </c>
      <c r="T86" s="253" t="s">
        <v>1834</v>
      </c>
      <c r="U86" s="53" t="s">
        <v>1511</v>
      </c>
    </row>
    <row r="87" spans="1:21" s="173" customFormat="1" ht="225" customHeight="1" x14ac:dyDescent="0.25">
      <c r="A87" s="252">
        <v>2018</v>
      </c>
      <c r="B87" s="48" t="s">
        <v>1503</v>
      </c>
      <c r="C87" s="57">
        <v>26</v>
      </c>
      <c r="D87" s="58" t="s">
        <v>767</v>
      </c>
      <c r="E87" s="58" t="s">
        <v>768</v>
      </c>
      <c r="F87" s="50" t="s">
        <v>59</v>
      </c>
      <c r="G87" s="58" t="s">
        <v>769</v>
      </c>
      <c r="H87" s="58" t="s">
        <v>770</v>
      </c>
      <c r="I87" s="48" t="s">
        <v>614</v>
      </c>
      <c r="J87" s="56" t="s">
        <v>763</v>
      </c>
      <c r="K87" s="57">
        <v>1</v>
      </c>
      <c r="L87" s="51">
        <v>43678</v>
      </c>
      <c r="M87" s="51">
        <v>44012</v>
      </c>
      <c r="N87" s="252">
        <v>1</v>
      </c>
      <c r="O87" s="248">
        <v>1</v>
      </c>
      <c r="P87" s="301">
        <v>1</v>
      </c>
      <c r="Q87" s="301" t="s">
        <v>63</v>
      </c>
      <c r="R87" s="302" t="s">
        <v>2227</v>
      </c>
      <c r="S87" s="253" t="s">
        <v>2137</v>
      </c>
      <c r="T87" s="253" t="s">
        <v>2138</v>
      </c>
      <c r="U87" s="53" t="s">
        <v>1511</v>
      </c>
    </row>
    <row r="88" spans="1:21" s="173" customFormat="1" ht="112.5" customHeight="1" x14ac:dyDescent="0.25">
      <c r="A88" s="252">
        <v>2018</v>
      </c>
      <c r="B88" s="48" t="s">
        <v>1503</v>
      </c>
      <c r="C88" s="57">
        <v>26</v>
      </c>
      <c r="D88" s="58" t="s">
        <v>767</v>
      </c>
      <c r="E88" s="58" t="s">
        <v>768</v>
      </c>
      <c r="F88" s="50" t="s">
        <v>68</v>
      </c>
      <c r="G88" s="58" t="s">
        <v>771</v>
      </c>
      <c r="H88" s="58" t="s">
        <v>772</v>
      </c>
      <c r="I88" s="48" t="s">
        <v>614</v>
      </c>
      <c r="J88" s="56" t="s">
        <v>773</v>
      </c>
      <c r="K88" s="57">
        <v>1</v>
      </c>
      <c r="L88" s="51">
        <v>43678</v>
      </c>
      <c r="M88" s="51">
        <v>44012</v>
      </c>
      <c r="N88" s="252">
        <v>1</v>
      </c>
      <c r="O88" s="248">
        <v>1</v>
      </c>
      <c r="P88" s="301"/>
      <c r="Q88" s="301"/>
      <c r="R88" s="302"/>
      <c r="S88" s="253" t="s">
        <v>1835</v>
      </c>
      <c r="T88" s="253" t="s">
        <v>1766</v>
      </c>
      <c r="U88" s="53" t="s">
        <v>1511</v>
      </c>
    </row>
    <row r="89" spans="1:21" ht="303.75" customHeight="1" x14ac:dyDescent="0.25">
      <c r="A89" s="252">
        <v>2018</v>
      </c>
      <c r="B89" s="48" t="s">
        <v>1503</v>
      </c>
      <c r="C89" s="57">
        <v>29</v>
      </c>
      <c r="D89" s="58" t="s">
        <v>803</v>
      </c>
      <c r="E89" s="58" t="s">
        <v>804</v>
      </c>
      <c r="F89" s="50" t="s">
        <v>59</v>
      </c>
      <c r="G89" s="58" t="s">
        <v>60</v>
      </c>
      <c r="H89" s="58" t="s">
        <v>1042</v>
      </c>
      <c r="I89" s="48" t="s">
        <v>72</v>
      </c>
      <c r="J89" s="56" t="s">
        <v>69</v>
      </c>
      <c r="K89" s="57">
        <v>36</v>
      </c>
      <c r="L89" s="51">
        <v>43770</v>
      </c>
      <c r="M89" s="51">
        <v>44530</v>
      </c>
      <c r="N89" s="252">
        <v>36</v>
      </c>
      <c r="O89" s="248">
        <f t="shared" si="1"/>
        <v>1</v>
      </c>
      <c r="P89" s="301">
        <f>+AVERAGE(O89:O90)</f>
        <v>1</v>
      </c>
      <c r="Q89" s="301" t="s">
        <v>63</v>
      </c>
      <c r="R89" s="302" t="s">
        <v>2225</v>
      </c>
      <c r="S89" s="253" t="s">
        <v>2427</v>
      </c>
      <c r="T89" s="253" t="s">
        <v>2475</v>
      </c>
      <c r="U89" s="53" t="s">
        <v>1511</v>
      </c>
    </row>
    <row r="90" spans="1:21" ht="202.5" customHeight="1" x14ac:dyDescent="0.25">
      <c r="A90" s="252">
        <v>2018</v>
      </c>
      <c r="B90" s="48" t="s">
        <v>1503</v>
      </c>
      <c r="C90" s="57">
        <v>29</v>
      </c>
      <c r="D90" s="58" t="s">
        <v>803</v>
      </c>
      <c r="E90" s="58" t="s">
        <v>804</v>
      </c>
      <c r="F90" s="50" t="s">
        <v>68</v>
      </c>
      <c r="G90" s="58" t="s">
        <v>60</v>
      </c>
      <c r="H90" s="58" t="s">
        <v>1041</v>
      </c>
      <c r="I90" s="48" t="s">
        <v>72</v>
      </c>
      <c r="J90" s="56" t="s">
        <v>62</v>
      </c>
      <c r="K90" s="57">
        <v>7</v>
      </c>
      <c r="L90" s="51">
        <v>43831</v>
      </c>
      <c r="M90" s="51">
        <v>44196</v>
      </c>
      <c r="N90" s="252">
        <v>7</v>
      </c>
      <c r="O90" s="248">
        <f t="shared" si="1"/>
        <v>1</v>
      </c>
      <c r="P90" s="301"/>
      <c r="Q90" s="301"/>
      <c r="R90" s="302"/>
      <c r="S90" s="253" t="s">
        <v>1260</v>
      </c>
      <c r="T90" s="253" t="s">
        <v>2384</v>
      </c>
      <c r="U90" s="53" t="s">
        <v>1511</v>
      </c>
    </row>
    <row r="91" spans="1:21" ht="157.5" x14ac:dyDescent="0.25">
      <c r="A91" s="252">
        <v>2018</v>
      </c>
      <c r="B91" s="48" t="s">
        <v>1503</v>
      </c>
      <c r="C91" s="252">
        <v>30</v>
      </c>
      <c r="D91" s="253" t="s">
        <v>807</v>
      </c>
      <c r="E91" s="253" t="s">
        <v>1085</v>
      </c>
      <c r="F91" s="48" t="s">
        <v>422</v>
      </c>
      <c r="G91" s="253" t="s">
        <v>1838</v>
      </c>
      <c r="H91" s="253" t="s">
        <v>1690</v>
      </c>
      <c r="I91" s="48" t="s">
        <v>72</v>
      </c>
      <c r="J91" s="48" t="s">
        <v>1691</v>
      </c>
      <c r="K91" s="48">
        <v>1</v>
      </c>
      <c r="L91" s="51">
        <v>44197</v>
      </c>
      <c r="M91" s="51">
        <v>44561</v>
      </c>
      <c r="N91" s="252">
        <v>0</v>
      </c>
      <c r="O91" s="248">
        <f t="shared" si="1"/>
        <v>0</v>
      </c>
      <c r="P91" s="248">
        <f>+O91</f>
        <v>0</v>
      </c>
      <c r="Q91" s="248" t="s">
        <v>63</v>
      </c>
      <c r="R91" s="249" t="s">
        <v>2225</v>
      </c>
      <c r="S91" s="253" t="s">
        <v>2476</v>
      </c>
      <c r="T91" s="253" t="s">
        <v>2477</v>
      </c>
      <c r="U91" s="53" t="s">
        <v>66</v>
      </c>
    </row>
    <row r="92" spans="1:21" ht="157.5" x14ac:dyDescent="0.25">
      <c r="A92" s="252">
        <v>2018</v>
      </c>
      <c r="B92" s="48" t="s">
        <v>1503</v>
      </c>
      <c r="C92" s="252">
        <v>31</v>
      </c>
      <c r="D92" s="253" t="s">
        <v>810</v>
      </c>
      <c r="E92" s="253" t="s">
        <v>1088</v>
      </c>
      <c r="F92" s="48" t="s">
        <v>422</v>
      </c>
      <c r="G92" s="253" t="s">
        <v>1838</v>
      </c>
      <c r="H92" s="253" t="s">
        <v>1690</v>
      </c>
      <c r="I92" s="48" t="s">
        <v>72</v>
      </c>
      <c r="J92" s="48" t="s">
        <v>1691</v>
      </c>
      <c r="K92" s="48">
        <v>1</v>
      </c>
      <c r="L92" s="51">
        <v>44197</v>
      </c>
      <c r="M92" s="51">
        <v>44561</v>
      </c>
      <c r="N92" s="252">
        <v>0</v>
      </c>
      <c r="O92" s="248">
        <f>+N92/K92</f>
        <v>0</v>
      </c>
      <c r="P92" s="248">
        <f>+O92</f>
        <v>0</v>
      </c>
      <c r="Q92" s="248" t="s">
        <v>63</v>
      </c>
      <c r="R92" s="249" t="s">
        <v>2225</v>
      </c>
      <c r="S92" s="253" t="s">
        <v>2476</v>
      </c>
      <c r="T92" s="253" t="s">
        <v>2477</v>
      </c>
      <c r="U92" s="53" t="s">
        <v>66</v>
      </c>
    </row>
    <row r="93" spans="1:21" customFormat="1" ht="157.5" customHeight="1" x14ac:dyDescent="0.25">
      <c r="A93" s="247">
        <v>2018</v>
      </c>
      <c r="B93" s="245" t="s">
        <v>1503</v>
      </c>
      <c r="C93" s="230">
        <v>32</v>
      </c>
      <c r="D93" s="229" t="s">
        <v>813</v>
      </c>
      <c r="E93" s="229" t="s">
        <v>814</v>
      </c>
      <c r="F93" s="223" t="s">
        <v>422</v>
      </c>
      <c r="G93" s="229" t="s">
        <v>1090</v>
      </c>
      <c r="H93" s="229" t="s">
        <v>1692</v>
      </c>
      <c r="I93" s="245" t="s">
        <v>72</v>
      </c>
      <c r="J93" s="228" t="s">
        <v>1839</v>
      </c>
      <c r="K93" s="230">
        <v>1</v>
      </c>
      <c r="L93" s="224">
        <v>43657</v>
      </c>
      <c r="M93" s="224">
        <v>44286</v>
      </c>
      <c r="N93" s="247">
        <v>1</v>
      </c>
      <c r="O93" s="248">
        <f t="shared" si="1"/>
        <v>1</v>
      </c>
      <c r="P93" s="246">
        <f>+O93</f>
        <v>1</v>
      </c>
      <c r="Q93" s="246" t="s">
        <v>63</v>
      </c>
      <c r="R93" s="257" t="s">
        <v>2225</v>
      </c>
      <c r="S93" s="222" t="s">
        <v>2149</v>
      </c>
      <c r="T93" s="222" t="s">
        <v>2150</v>
      </c>
      <c r="U93" s="222" t="s">
        <v>1511</v>
      </c>
    </row>
    <row r="94" spans="1:21" s="227" customFormat="1" ht="90" customHeight="1" x14ac:dyDescent="0.25">
      <c r="A94" s="247">
        <v>2018</v>
      </c>
      <c r="B94" s="245" t="s">
        <v>1503</v>
      </c>
      <c r="C94" s="230">
        <v>33</v>
      </c>
      <c r="D94" s="229" t="s">
        <v>816</v>
      </c>
      <c r="E94" s="229" t="s">
        <v>817</v>
      </c>
      <c r="F94" s="223" t="s">
        <v>59</v>
      </c>
      <c r="G94" s="229" t="s">
        <v>818</v>
      </c>
      <c r="H94" s="229" t="s">
        <v>819</v>
      </c>
      <c r="I94" s="245" t="s">
        <v>72</v>
      </c>
      <c r="J94" s="228" t="s">
        <v>820</v>
      </c>
      <c r="K94" s="230">
        <v>1</v>
      </c>
      <c r="L94" s="224">
        <v>43657</v>
      </c>
      <c r="M94" s="224">
        <v>43830</v>
      </c>
      <c r="N94" s="247">
        <v>1</v>
      </c>
      <c r="O94" s="248">
        <f t="shared" si="1"/>
        <v>1</v>
      </c>
      <c r="P94" s="299">
        <f>+AVERAGE(O94:O95)</f>
        <v>0.5</v>
      </c>
      <c r="Q94" s="299" t="s">
        <v>63</v>
      </c>
      <c r="R94" s="300" t="s">
        <v>2226</v>
      </c>
      <c r="S94" s="222" t="s">
        <v>1657</v>
      </c>
      <c r="T94" s="222" t="s">
        <v>1817</v>
      </c>
      <c r="U94" s="225" t="s">
        <v>66</v>
      </c>
    </row>
    <row r="95" spans="1:21" s="227" customFormat="1" ht="281.25" customHeight="1" x14ac:dyDescent="0.25">
      <c r="A95" s="247">
        <v>2018</v>
      </c>
      <c r="B95" s="245" t="s">
        <v>1503</v>
      </c>
      <c r="C95" s="230">
        <v>33</v>
      </c>
      <c r="D95" s="229" t="s">
        <v>816</v>
      </c>
      <c r="E95" s="229" t="s">
        <v>817</v>
      </c>
      <c r="F95" s="223" t="s">
        <v>68</v>
      </c>
      <c r="G95" s="229" t="s">
        <v>1680</v>
      </c>
      <c r="H95" s="229" t="s">
        <v>1681</v>
      </c>
      <c r="I95" s="245" t="s">
        <v>72</v>
      </c>
      <c r="J95" s="228" t="s">
        <v>1674</v>
      </c>
      <c r="K95" s="230">
        <v>1</v>
      </c>
      <c r="L95" s="224">
        <v>44197</v>
      </c>
      <c r="M95" s="224">
        <v>44895</v>
      </c>
      <c r="N95" s="247">
        <v>0</v>
      </c>
      <c r="O95" s="248">
        <f t="shared" si="1"/>
        <v>0</v>
      </c>
      <c r="P95" s="299"/>
      <c r="Q95" s="299"/>
      <c r="R95" s="300"/>
      <c r="S95" s="222" t="s">
        <v>2463</v>
      </c>
      <c r="T95" s="222" t="s">
        <v>2097</v>
      </c>
      <c r="U95" s="225" t="s">
        <v>66</v>
      </c>
    </row>
    <row r="96" spans="1:21" s="227" customFormat="1" ht="292.5" customHeight="1" x14ac:dyDescent="0.25">
      <c r="A96" s="247">
        <v>2018</v>
      </c>
      <c r="B96" s="245" t="s">
        <v>1503</v>
      </c>
      <c r="C96" s="230">
        <v>34</v>
      </c>
      <c r="D96" s="229" t="s">
        <v>823</v>
      </c>
      <c r="E96" s="229" t="s">
        <v>824</v>
      </c>
      <c r="F96" s="223" t="s">
        <v>59</v>
      </c>
      <c r="G96" s="229" t="s">
        <v>1092</v>
      </c>
      <c r="H96" s="229" t="s">
        <v>825</v>
      </c>
      <c r="I96" s="245" t="s">
        <v>72</v>
      </c>
      <c r="J96" s="228" t="s">
        <v>720</v>
      </c>
      <c r="K96" s="230">
        <v>1</v>
      </c>
      <c r="L96" s="224">
        <v>43657</v>
      </c>
      <c r="M96" s="224">
        <v>43830</v>
      </c>
      <c r="N96" s="247">
        <v>1</v>
      </c>
      <c r="O96" s="248">
        <v>1</v>
      </c>
      <c r="P96" s="299">
        <f>+AVERAGE(O96:O97)</f>
        <v>0.5</v>
      </c>
      <c r="Q96" s="299" t="s">
        <v>63</v>
      </c>
      <c r="R96" s="300" t="s">
        <v>2227</v>
      </c>
      <c r="S96" s="229" t="s">
        <v>1840</v>
      </c>
      <c r="T96" s="222" t="s">
        <v>1790</v>
      </c>
      <c r="U96" s="225" t="s">
        <v>66</v>
      </c>
    </row>
    <row r="97" spans="1:21" customFormat="1" ht="90" customHeight="1" x14ac:dyDescent="0.25">
      <c r="A97" s="247">
        <v>2018</v>
      </c>
      <c r="B97" s="245" t="s">
        <v>1503</v>
      </c>
      <c r="C97" s="230">
        <v>34</v>
      </c>
      <c r="D97" s="229" t="s">
        <v>823</v>
      </c>
      <c r="E97" s="229" t="s">
        <v>824</v>
      </c>
      <c r="F97" s="223" t="s">
        <v>68</v>
      </c>
      <c r="G97" s="229" t="s">
        <v>1693</v>
      </c>
      <c r="H97" s="229" t="s">
        <v>1694</v>
      </c>
      <c r="I97" s="245" t="s">
        <v>72</v>
      </c>
      <c r="J97" s="228" t="s">
        <v>1695</v>
      </c>
      <c r="K97" s="230">
        <v>1</v>
      </c>
      <c r="L97" s="224">
        <v>44197</v>
      </c>
      <c r="M97" s="224">
        <v>44530</v>
      </c>
      <c r="N97" s="247">
        <v>0</v>
      </c>
      <c r="O97" s="248">
        <v>0</v>
      </c>
      <c r="P97" s="299"/>
      <c r="Q97" s="299"/>
      <c r="R97" s="300"/>
      <c r="S97" s="222" t="s">
        <v>1782</v>
      </c>
      <c r="T97" s="222" t="s">
        <v>1793</v>
      </c>
      <c r="U97" s="225" t="s">
        <v>66</v>
      </c>
    </row>
    <row r="98" spans="1:21" ht="191.25" customHeight="1" x14ac:dyDescent="0.25">
      <c r="A98" s="252">
        <v>2018</v>
      </c>
      <c r="B98" s="48" t="s">
        <v>1503</v>
      </c>
      <c r="C98" s="57">
        <v>35</v>
      </c>
      <c r="D98" s="58" t="s">
        <v>827</v>
      </c>
      <c r="E98" s="58" t="s">
        <v>828</v>
      </c>
      <c r="F98" s="50" t="s">
        <v>59</v>
      </c>
      <c r="G98" s="58" t="s">
        <v>829</v>
      </c>
      <c r="H98" s="58" t="s">
        <v>830</v>
      </c>
      <c r="I98" s="48" t="s">
        <v>72</v>
      </c>
      <c r="J98" s="56" t="s">
        <v>720</v>
      </c>
      <c r="K98" s="57">
        <v>1</v>
      </c>
      <c r="L98" s="51">
        <v>43657</v>
      </c>
      <c r="M98" s="51">
        <v>44408</v>
      </c>
      <c r="N98" s="252">
        <v>1</v>
      </c>
      <c r="O98" s="248">
        <f t="shared" si="1"/>
        <v>1</v>
      </c>
      <c r="P98" s="301">
        <f>+AVERAGE(O98:O99)</f>
        <v>1</v>
      </c>
      <c r="Q98" s="301" t="s">
        <v>63</v>
      </c>
      <c r="R98" s="302" t="s">
        <v>2227</v>
      </c>
      <c r="S98" s="58" t="s">
        <v>2375</v>
      </c>
      <c r="T98" s="253" t="s">
        <v>2478</v>
      </c>
      <c r="U98" s="53" t="s">
        <v>1511</v>
      </c>
    </row>
    <row r="99" spans="1:21" ht="112.5" customHeight="1" x14ac:dyDescent="0.25">
      <c r="A99" s="252">
        <v>2018</v>
      </c>
      <c r="B99" s="48" t="s">
        <v>1503</v>
      </c>
      <c r="C99" s="57">
        <v>35</v>
      </c>
      <c r="D99" s="58" t="s">
        <v>827</v>
      </c>
      <c r="E99" s="58" t="s">
        <v>828</v>
      </c>
      <c r="F99" s="50" t="s">
        <v>68</v>
      </c>
      <c r="G99" s="58" t="s">
        <v>1696</v>
      </c>
      <c r="H99" s="58" t="s">
        <v>1697</v>
      </c>
      <c r="I99" s="48" t="s">
        <v>72</v>
      </c>
      <c r="J99" s="56" t="s">
        <v>1698</v>
      </c>
      <c r="K99" s="57">
        <v>1</v>
      </c>
      <c r="L99" s="51">
        <v>44166</v>
      </c>
      <c r="M99" s="51">
        <v>44651</v>
      </c>
      <c r="N99" s="252">
        <v>1</v>
      </c>
      <c r="O99" s="248">
        <f t="shared" si="1"/>
        <v>1</v>
      </c>
      <c r="P99" s="301"/>
      <c r="Q99" s="301"/>
      <c r="R99" s="302"/>
      <c r="S99" s="253" t="s">
        <v>2151</v>
      </c>
      <c r="T99" s="253" t="s">
        <v>2152</v>
      </c>
      <c r="U99" s="53" t="s">
        <v>1511</v>
      </c>
    </row>
    <row r="100" spans="1:21" ht="409.5" customHeight="1" x14ac:dyDescent="0.25">
      <c r="A100" s="252">
        <v>2018</v>
      </c>
      <c r="B100" s="48" t="s">
        <v>1503</v>
      </c>
      <c r="C100" s="57">
        <v>39</v>
      </c>
      <c r="D100" s="58" t="s">
        <v>843</v>
      </c>
      <c r="E100" s="58" t="s">
        <v>835</v>
      </c>
      <c r="F100" s="50" t="s">
        <v>185</v>
      </c>
      <c r="G100" s="58" t="s">
        <v>844</v>
      </c>
      <c r="H100" s="58" t="s">
        <v>1098</v>
      </c>
      <c r="I100" s="48" t="s">
        <v>72</v>
      </c>
      <c r="J100" s="56" t="s">
        <v>845</v>
      </c>
      <c r="K100" s="57">
        <v>1</v>
      </c>
      <c r="L100" s="51">
        <v>43678</v>
      </c>
      <c r="M100" s="51">
        <v>43830</v>
      </c>
      <c r="N100" s="252">
        <v>1</v>
      </c>
      <c r="O100" s="248">
        <f t="shared" si="1"/>
        <v>1</v>
      </c>
      <c r="P100" s="301">
        <f>+AVERAGE(O100:O102)</f>
        <v>1</v>
      </c>
      <c r="Q100" s="301" t="s">
        <v>63</v>
      </c>
      <c r="R100" s="302" t="s">
        <v>2227</v>
      </c>
      <c r="S100" s="253" t="s">
        <v>1773</v>
      </c>
      <c r="T100" s="253" t="s">
        <v>1911</v>
      </c>
      <c r="U100" s="53" t="s">
        <v>1511</v>
      </c>
    </row>
    <row r="101" spans="1:21" ht="120" customHeight="1" x14ac:dyDescent="0.25">
      <c r="A101" s="252">
        <v>2018</v>
      </c>
      <c r="B101" s="48" t="s">
        <v>1503</v>
      </c>
      <c r="C101" s="57">
        <v>39</v>
      </c>
      <c r="D101" s="58" t="s">
        <v>843</v>
      </c>
      <c r="E101" s="58" t="s">
        <v>835</v>
      </c>
      <c r="F101" s="50" t="s">
        <v>48</v>
      </c>
      <c r="G101" s="253" t="s">
        <v>1726</v>
      </c>
      <c r="H101" s="253" t="s">
        <v>1727</v>
      </c>
      <c r="I101" s="48" t="s">
        <v>72</v>
      </c>
      <c r="J101" s="253" t="s">
        <v>1730</v>
      </c>
      <c r="K101" s="53">
        <v>1</v>
      </c>
      <c r="L101" s="51">
        <v>44166</v>
      </c>
      <c r="M101" s="51">
        <v>44377</v>
      </c>
      <c r="N101" s="252">
        <v>1</v>
      </c>
      <c r="O101" s="248">
        <f t="shared" ref="O101:O143" si="2">+N101/K101</f>
        <v>1</v>
      </c>
      <c r="P101" s="301"/>
      <c r="Q101" s="301"/>
      <c r="R101" s="302"/>
      <c r="S101" s="253" t="s">
        <v>2479</v>
      </c>
      <c r="T101" s="253" t="s">
        <v>2153</v>
      </c>
      <c r="U101" s="53" t="s">
        <v>1511</v>
      </c>
    </row>
    <row r="102" spans="1:21" ht="213.75" customHeight="1" x14ac:dyDescent="0.25">
      <c r="A102" s="252">
        <v>2018</v>
      </c>
      <c r="B102" s="48" t="s">
        <v>1503</v>
      </c>
      <c r="C102" s="57">
        <v>39</v>
      </c>
      <c r="D102" s="58" t="s">
        <v>843</v>
      </c>
      <c r="E102" s="58" t="s">
        <v>835</v>
      </c>
      <c r="F102" s="50" t="s">
        <v>52</v>
      </c>
      <c r="G102" s="253" t="s">
        <v>1728</v>
      </c>
      <c r="H102" s="253" t="s">
        <v>1729</v>
      </c>
      <c r="I102" s="48" t="s">
        <v>72</v>
      </c>
      <c r="J102" s="253" t="s">
        <v>1731</v>
      </c>
      <c r="K102" s="53">
        <v>13</v>
      </c>
      <c r="L102" s="51">
        <v>44166</v>
      </c>
      <c r="M102" s="51">
        <v>44469</v>
      </c>
      <c r="N102" s="252">
        <v>13</v>
      </c>
      <c r="O102" s="248">
        <f t="shared" si="2"/>
        <v>1</v>
      </c>
      <c r="P102" s="301"/>
      <c r="Q102" s="301"/>
      <c r="R102" s="302"/>
      <c r="S102" s="253" t="s">
        <v>2480</v>
      </c>
      <c r="T102" s="253" t="s">
        <v>2481</v>
      </c>
      <c r="U102" s="53" t="s">
        <v>1511</v>
      </c>
    </row>
    <row r="103" spans="1:21" ht="326.25" customHeight="1" x14ac:dyDescent="0.25">
      <c r="A103" s="252">
        <v>2018</v>
      </c>
      <c r="B103" s="48" t="s">
        <v>1503</v>
      </c>
      <c r="C103" s="57">
        <v>40</v>
      </c>
      <c r="D103" s="58" t="s">
        <v>846</v>
      </c>
      <c r="E103" s="58" t="s">
        <v>847</v>
      </c>
      <c r="F103" s="50" t="s">
        <v>185</v>
      </c>
      <c r="G103" s="58" t="s">
        <v>848</v>
      </c>
      <c r="H103" s="58" t="s">
        <v>849</v>
      </c>
      <c r="I103" s="48" t="s">
        <v>72</v>
      </c>
      <c r="J103" s="56" t="s">
        <v>697</v>
      </c>
      <c r="K103" s="57">
        <v>1</v>
      </c>
      <c r="L103" s="51">
        <v>43678</v>
      </c>
      <c r="M103" s="51">
        <v>43830</v>
      </c>
      <c r="N103" s="252">
        <v>1</v>
      </c>
      <c r="O103" s="248">
        <f>+N103/K103</f>
        <v>1</v>
      </c>
      <c r="P103" s="301">
        <f>+AVERAGE(O103:O105)</f>
        <v>1</v>
      </c>
      <c r="Q103" s="301" t="s">
        <v>63</v>
      </c>
      <c r="R103" s="302" t="s">
        <v>2227</v>
      </c>
      <c r="S103" s="253" t="s">
        <v>1841</v>
      </c>
      <c r="T103" s="253" t="s">
        <v>1912</v>
      </c>
      <c r="U103" s="53" t="s">
        <v>1511</v>
      </c>
    </row>
    <row r="104" spans="1:21" ht="120" customHeight="1" x14ac:dyDescent="0.25">
      <c r="A104" s="252">
        <v>2018</v>
      </c>
      <c r="B104" s="48" t="s">
        <v>1503</v>
      </c>
      <c r="C104" s="57">
        <v>40</v>
      </c>
      <c r="D104" s="58" t="s">
        <v>846</v>
      </c>
      <c r="E104" s="58" t="s">
        <v>847</v>
      </c>
      <c r="F104" s="50" t="s">
        <v>48</v>
      </c>
      <c r="G104" s="58" t="s">
        <v>1726</v>
      </c>
      <c r="H104" s="58" t="s">
        <v>1727</v>
      </c>
      <c r="I104" s="48" t="s">
        <v>72</v>
      </c>
      <c r="J104" s="56" t="s">
        <v>1730</v>
      </c>
      <c r="K104" s="57">
        <v>1</v>
      </c>
      <c r="L104" s="51">
        <v>44166</v>
      </c>
      <c r="M104" s="51">
        <v>44377</v>
      </c>
      <c r="N104" s="252">
        <v>1</v>
      </c>
      <c r="O104" s="248">
        <f>+N104/K104</f>
        <v>1</v>
      </c>
      <c r="P104" s="301"/>
      <c r="Q104" s="301"/>
      <c r="R104" s="302"/>
      <c r="S104" s="253" t="s">
        <v>2479</v>
      </c>
      <c r="T104" s="253" t="s">
        <v>2153</v>
      </c>
      <c r="U104" s="53" t="s">
        <v>1511</v>
      </c>
    </row>
    <row r="105" spans="1:21" ht="213.75" customHeight="1" x14ac:dyDescent="0.25">
      <c r="A105" s="252">
        <v>2018</v>
      </c>
      <c r="B105" s="48" t="s">
        <v>1503</v>
      </c>
      <c r="C105" s="57">
        <v>40</v>
      </c>
      <c r="D105" s="58" t="s">
        <v>846</v>
      </c>
      <c r="E105" s="58" t="s">
        <v>847</v>
      </c>
      <c r="F105" s="50" t="s">
        <v>52</v>
      </c>
      <c r="G105" s="58" t="s">
        <v>1728</v>
      </c>
      <c r="H105" s="58" t="s">
        <v>1729</v>
      </c>
      <c r="I105" s="48" t="s">
        <v>72</v>
      </c>
      <c r="J105" s="56" t="s">
        <v>1731</v>
      </c>
      <c r="K105" s="57">
        <v>13</v>
      </c>
      <c r="L105" s="51">
        <v>44166</v>
      </c>
      <c r="M105" s="51">
        <v>44469</v>
      </c>
      <c r="N105" s="252">
        <v>13</v>
      </c>
      <c r="O105" s="248">
        <f>+N105/K105</f>
        <v>1</v>
      </c>
      <c r="P105" s="301"/>
      <c r="Q105" s="301"/>
      <c r="R105" s="302"/>
      <c r="S105" s="253" t="s">
        <v>2480</v>
      </c>
      <c r="T105" s="253" t="s">
        <v>2481</v>
      </c>
      <c r="U105" s="53" t="s">
        <v>1511</v>
      </c>
    </row>
    <row r="106" spans="1:21" customFormat="1" ht="101.25" customHeight="1" x14ac:dyDescent="0.25">
      <c r="A106" s="247">
        <v>2018</v>
      </c>
      <c r="B106" s="245" t="s">
        <v>1503</v>
      </c>
      <c r="C106" s="230">
        <v>41</v>
      </c>
      <c r="D106" s="229" t="s">
        <v>850</v>
      </c>
      <c r="E106" s="229" t="s">
        <v>851</v>
      </c>
      <c r="F106" s="223" t="s">
        <v>1972</v>
      </c>
      <c r="G106" s="229" t="s">
        <v>852</v>
      </c>
      <c r="H106" s="229" t="s">
        <v>853</v>
      </c>
      <c r="I106" s="245" t="s">
        <v>614</v>
      </c>
      <c r="J106" s="228" t="s">
        <v>854</v>
      </c>
      <c r="K106" s="230">
        <v>1</v>
      </c>
      <c r="L106" s="224">
        <v>43661</v>
      </c>
      <c r="M106" s="224">
        <v>43738</v>
      </c>
      <c r="N106" s="247">
        <v>1</v>
      </c>
      <c r="O106" s="248">
        <f t="shared" si="2"/>
        <v>1</v>
      </c>
      <c r="P106" s="295">
        <f>AVERAGE(O106:O115)</f>
        <v>0.8</v>
      </c>
      <c r="Q106" s="295" t="s">
        <v>63</v>
      </c>
      <c r="R106" s="297" t="s">
        <v>2227</v>
      </c>
      <c r="S106" s="222" t="s">
        <v>1151</v>
      </c>
      <c r="T106" s="222" t="s">
        <v>1436</v>
      </c>
      <c r="U106" s="225" t="s">
        <v>66</v>
      </c>
    </row>
    <row r="107" spans="1:21" customFormat="1" ht="191.25" customHeight="1" x14ac:dyDescent="0.25">
      <c r="A107" s="247">
        <v>2018</v>
      </c>
      <c r="B107" s="245" t="s">
        <v>1503</v>
      </c>
      <c r="C107" s="230">
        <v>41</v>
      </c>
      <c r="D107" s="229" t="s">
        <v>850</v>
      </c>
      <c r="E107" s="229" t="s">
        <v>855</v>
      </c>
      <c r="F107" s="223" t="s">
        <v>1973</v>
      </c>
      <c r="G107" s="229" t="s">
        <v>856</v>
      </c>
      <c r="H107" s="229" t="s">
        <v>1662</v>
      </c>
      <c r="I107" s="245" t="s">
        <v>614</v>
      </c>
      <c r="J107" s="228" t="s">
        <v>858</v>
      </c>
      <c r="K107" s="230">
        <v>1</v>
      </c>
      <c r="L107" s="224">
        <v>43678</v>
      </c>
      <c r="M107" s="224">
        <v>44193</v>
      </c>
      <c r="N107" s="247">
        <v>1</v>
      </c>
      <c r="O107" s="248">
        <f t="shared" si="2"/>
        <v>1</v>
      </c>
      <c r="P107" s="303"/>
      <c r="Q107" s="303"/>
      <c r="R107" s="304"/>
      <c r="S107" s="222" t="s">
        <v>2154</v>
      </c>
      <c r="T107" s="222" t="s">
        <v>1842</v>
      </c>
      <c r="U107" s="225" t="s">
        <v>66</v>
      </c>
    </row>
    <row r="108" spans="1:21" customFormat="1" ht="409.5" customHeight="1" x14ac:dyDescent="0.25">
      <c r="A108" s="247">
        <v>2018</v>
      </c>
      <c r="B108" s="245" t="s">
        <v>1503</v>
      </c>
      <c r="C108" s="230">
        <v>41</v>
      </c>
      <c r="D108" s="229" t="s">
        <v>850</v>
      </c>
      <c r="E108" s="229" t="s">
        <v>859</v>
      </c>
      <c r="F108" s="223" t="s">
        <v>1974</v>
      </c>
      <c r="G108" s="229" t="s">
        <v>1102</v>
      </c>
      <c r="H108" s="229" t="s">
        <v>860</v>
      </c>
      <c r="I108" s="245" t="s">
        <v>614</v>
      </c>
      <c r="J108" s="228" t="s">
        <v>861</v>
      </c>
      <c r="K108" s="230">
        <v>1</v>
      </c>
      <c r="L108" s="224">
        <v>43770</v>
      </c>
      <c r="M108" s="224">
        <v>44012</v>
      </c>
      <c r="N108" s="247">
        <v>1</v>
      </c>
      <c r="O108" s="248">
        <f t="shared" si="2"/>
        <v>1</v>
      </c>
      <c r="P108" s="303"/>
      <c r="Q108" s="303"/>
      <c r="R108" s="304"/>
      <c r="S108" s="222" t="s">
        <v>2482</v>
      </c>
      <c r="T108" s="222" t="s">
        <v>1843</v>
      </c>
      <c r="U108" s="225" t="s">
        <v>66</v>
      </c>
    </row>
    <row r="109" spans="1:21" customFormat="1" ht="180" customHeight="1" x14ac:dyDescent="0.25">
      <c r="A109" s="247">
        <v>2018</v>
      </c>
      <c r="B109" s="245" t="s">
        <v>1503</v>
      </c>
      <c r="C109" s="230">
        <v>41</v>
      </c>
      <c r="D109" s="229" t="s">
        <v>850</v>
      </c>
      <c r="E109" s="229" t="s">
        <v>863</v>
      </c>
      <c r="F109" s="223" t="s">
        <v>1975</v>
      </c>
      <c r="G109" s="229" t="s">
        <v>864</v>
      </c>
      <c r="H109" s="229" t="s">
        <v>865</v>
      </c>
      <c r="I109" s="245" t="s">
        <v>614</v>
      </c>
      <c r="J109" s="228" t="s">
        <v>206</v>
      </c>
      <c r="K109" s="230">
        <v>1</v>
      </c>
      <c r="L109" s="224">
        <v>43815</v>
      </c>
      <c r="M109" s="224">
        <v>44012</v>
      </c>
      <c r="N109" s="247">
        <v>1</v>
      </c>
      <c r="O109" s="248">
        <f t="shared" si="2"/>
        <v>1</v>
      </c>
      <c r="P109" s="303"/>
      <c r="Q109" s="303"/>
      <c r="R109" s="304"/>
      <c r="S109" s="222" t="s">
        <v>1844</v>
      </c>
      <c r="T109" s="222" t="s">
        <v>2156</v>
      </c>
      <c r="U109" s="225" t="s">
        <v>66</v>
      </c>
    </row>
    <row r="110" spans="1:21" customFormat="1" ht="409.5" customHeight="1" x14ac:dyDescent="0.25">
      <c r="A110" s="247">
        <v>2018</v>
      </c>
      <c r="B110" s="245" t="s">
        <v>1503</v>
      </c>
      <c r="C110" s="230">
        <v>41</v>
      </c>
      <c r="D110" s="229" t="s">
        <v>850</v>
      </c>
      <c r="E110" s="229" t="s">
        <v>863</v>
      </c>
      <c r="F110" s="223" t="s">
        <v>1976</v>
      </c>
      <c r="G110" s="229" t="s">
        <v>866</v>
      </c>
      <c r="H110" s="229" t="s">
        <v>867</v>
      </c>
      <c r="I110" s="245" t="s">
        <v>614</v>
      </c>
      <c r="J110" s="228" t="s">
        <v>727</v>
      </c>
      <c r="K110" s="230">
        <v>1</v>
      </c>
      <c r="L110" s="224">
        <v>43678</v>
      </c>
      <c r="M110" s="224">
        <v>44012</v>
      </c>
      <c r="N110" s="247">
        <v>1</v>
      </c>
      <c r="O110" s="248">
        <f t="shared" si="2"/>
        <v>1</v>
      </c>
      <c r="P110" s="303"/>
      <c r="Q110" s="303"/>
      <c r="R110" s="304"/>
      <c r="S110" s="222" t="s">
        <v>1845</v>
      </c>
      <c r="T110" s="222" t="s">
        <v>2157</v>
      </c>
      <c r="U110" s="225" t="s">
        <v>66</v>
      </c>
    </row>
    <row r="111" spans="1:21" customFormat="1" ht="409.5" customHeight="1" x14ac:dyDescent="0.25">
      <c r="A111" s="247">
        <v>2018</v>
      </c>
      <c r="B111" s="245" t="s">
        <v>1503</v>
      </c>
      <c r="C111" s="230">
        <v>41</v>
      </c>
      <c r="D111" s="229" t="s">
        <v>850</v>
      </c>
      <c r="E111" s="229" t="s">
        <v>863</v>
      </c>
      <c r="F111" s="223" t="s">
        <v>1977</v>
      </c>
      <c r="G111" s="229" t="s">
        <v>866</v>
      </c>
      <c r="H111" s="229" t="s">
        <v>868</v>
      </c>
      <c r="I111" s="245" t="s">
        <v>614</v>
      </c>
      <c r="J111" s="228" t="s">
        <v>869</v>
      </c>
      <c r="K111" s="230">
        <v>3</v>
      </c>
      <c r="L111" s="224">
        <v>43678</v>
      </c>
      <c r="M111" s="224">
        <v>44012</v>
      </c>
      <c r="N111" s="247">
        <v>3</v>
      </c>
      <c r="O111" s="248">
        <f t="shared" si="2"/>
        <v>1</v>
      </c>
      <c r="P111" s="303"/>
      <c r="Q111" s="303"/>
      <c r="R111" s="304"/>
      <c r="S111" s="222" t="s">
        <v>1846</v>
      </c>
      <c r="T111" s="222" t="s">
        <v>1847</v>
      </c>
      <c r="U111" s="225" t="s">
        <v>66</v>
      </c>
    </row>
    <row r="112" spans="1:21" s="227" customFormat="1" ht="409.5" customHeight="1" x14ac:dyDescent="0.25">
      <c r="A112" s="247">
        <v>2018</v>
      </c>
      <c r="B112" s="245" t="s">
        <v>1503</v>
      </c>
      <c r="C112" s="230">
        <v>41</v>
      </c>
      <c r="D112" s="229" t="s">
        <v>850</v>
      </c>
      <c r="E112" s="229" t="s">
        <v>870</v>
      </c>
      <c r="F112" s="223" t="s">
        <v>1978</v>
      </c>
      <c r="G112" s="229" t="s">
        <v>871</v>
      </c>
      <c r="H112" s="229" t="s">
        <v>872</v>
      </c>
      <c r="I112" s="245" t="s">
        <v>614</v>
      </c>
      <c r="J112" s="228" t="s">
        <v>873</v>
      </c>
      <c r="K112" s="230">
        <v>1</v>
      </c>
      <c r="L112" s="224">
        <v>43661</v>
      </c>
      <c r="M112" s="224">
        <v>44012</v>
      </c>
      <c r="N112" s="247">
        <v>1</v>
      </c>
      <c r="O112" s="248">
        <f t="shared" si="2"/>
        <v>1</v>
      </c>
      <c r="P112" s="303"/>
      <c r="Q112" s="303"/>
      <c r="R112" s="304"/>
      <c r="S112" s="222" t="s">
        <v>2158</v>
      </c>
      <c r="T112" s="222" t="s">
        <v>1848</v>
      </c>
      <c r="U112" s="225" t="s">
        <v>66</v>
      </c>
    </row>
    <row r="113" spans="1:21" s="227" customFormat="1" ht="247.5" customHeight="1" x14ac:dyDescent="0.25">
      <c r="A113" s="247">
        <v>2018</v>
      </c>
      <c r="B113" s="245" t="s">
        <v>1503</v>
      </c>
      <c r="C113" s="230">
        <v>41</v>
      </c>
      <c r="D113" s="229" t="s">
        <v>850</v>
      </c>
      <c r="E113" s="229" t="s">
        <v>870</v>
      </c>
      <c r="F113" s="223" t="s">
        <v>1979</v>
      </c>
      <c r="G113" s="229" t="s">
        <v>871</v>
      </c>
      <c r="H113" s="229" t="s">
        <v>874</v>
      </c>
      <c r="I113" s="245" t="s">
        <v>614</v>
      </c>
      <c r="J113" s="228" t="s">
        <v>875</v>
      </c>
      <c r="K113" s="230">
        <v>1</v>
      </c>
      <c r="L113" s="224">
        <v>43770</v>
      </c>
      <c r="M113" s="224">
        <v>44012</v>
      </c>
      <c r="N113" s="247">
        <v>1</v>
      </c>
      <c r="O113" s="248">
        <f t="shared" si="2"/>
        <v>1</v>
      </c>
      <c r="P113" s="303"/>
      <c r="Q113" s="303"/>
      <c r="R113" s="304"/>
      <c r="S113" s="222" t="s">
        <v>1437</v>
      </c>
      <c r="T113" s="222" t="s">
        <v>1849</v>
      </c>
      <c r="U113" s="225" t="s">
        <v>66</v>
      </c>
    </row>
    <row r="114" spans="1:21" s="227" customFormat="1" ht="116.25" customHeight="1" x14ac:dyDescent="0.25">
      <c r="A114" s="247">
        <v>2018</v>
      </c>
      <c r="B114" s="245" t="s">
        <v>1503</v>
      </c>
      <c r="C114" s="230">
        <v>41</v>
      </c>
      <c r="D114" s="229" t="s">
        <v>850</v>
      </c>
      <c r="E114" s="229" t="s">
        <v>870</v>
      </c>
      <c r="F114" s="223" t="s">
        <v>1980</v>
      </c>
      <c r="G114" s="229" t="s">
        <v>1982</v>
      </c>
      <c r="H114" s="231" t="s">
        <v>1983</v>
      </c>
      <c r="I114" s="231" t="s">
        <v>614</v>
      </c>
      <c r="J114" s="231" t="s">
        <v>1985</v>
      </c>
      <c r="K114" s="230">
        <v>1</v>
      </c>
      <c r="L114" s="233">
        <v>44378</v>
      </c>
      <c r="M114" s="224">
        <v>44592</v>
      </c>
      <c r="N114" s="247">
        <v>0</v>
      </c>
      <c r="O114" s="248">
        <f t="shared" si="2"/>
        <v>0</v>
      </c>
      <c r="P114" s="303"/>
      <c r="Q114" s="303"/>
      <c r="R114" s="304"/>
      <c r="S114" s="222" t="s">
        <v>1971</v>
      </c>
      <c r="T114" s="222" t="s">
        <v>2090</v>
      </c>
      <c r="U114" s="225" t="s">
        <v>66</v>
      </c>
    </row>
    <row r="115" spans="1:21" s="227" customFormat="1" ht="116.25" customHeight="1" x14ac:dyDescent="0.25">
      <c r="A115" s="247">
        <v>2018</v>
      </c>
      <c r="B115" s="245" t="s">
        <v>1503</v>
      </c>
      <c r="C115" s="230">
        <v>41</v>
      </c>
      <c r="D115" s="229" t="s">
        <v>850</v>
      </c>
      <c r="E115" s="229" t="s">
        <v>870</v>
      </c>
      <c r="F115" s="223" t="s">
        <v>1981</v>
      </c>
      <c r="G115" s="229" t="s">
        <v>1982</v>
      </c>
      <c r="H115" s="231" t="s">
        <v>1984</v>
      </c>
      <c r="I115" s="231" t="s">
        <v>614</v>
      </c>
      <c r="J115" s="231" t="s">
        <v>1986</v>
      </c>
      <c r="K115" s="230">
        <v>4</v>
      </c>
      <c r="L115" s="233">
        <v>44606</v>
      </c>
      <c r="M115" s="224">
        <v>45291</v>
      </c>
      <c r="N115" s="247">
        <v>0</v>
      </c>
      <c r="O115" s="248">
        <f t="shared" si="2"/>
        <v>0</v>
      </c>
      <c r="P115" s="296"/>
      <c r="Q115" s="296"/>
      <c r="R115" s="298"/>
      <c r="S115" s="222" t="s">
        <v>1971</v>
      </c>
      <c r="T115" s="222" t="s">
        <v>2091</v>
      </c>
      <c r="U115" s="225" t="s">
        <v>66</v>
      </c>
    </row>
    <row r="116" spans="1:21" ht="225" customHeight="1" x14ac:dyDescent="0.25">
      <c r="A116" s="252">
        <v>2018</v>
      </c>
      <c r="B116" s="48" t="s">
        <v>1503</v>
      </c>
      <c r="C116" s="57">
        <v>42</v>
      </c>
      <c r="D116" s="58" t="s">
        <v>876</v>
      </c>
      <c r="E116" s="58" t="s">
        <v>835</v>
      </c>
      <c r="F116" s="50" t="s">
        <v>59</v>
      </c>
      <c r="G116" s="58" t="s">
        <v>848</v>
      </c>
      <c r="H116" s="58" t="s">
        <v>877</v>
      </c>
      <c r="I116" s="48" t="s">
        <v>72</v>
      </c>
      <c r="J116" s="56" t="s">
        <v>695</v>
      </c>
      <c r="K116" s="57">
        <v>1</v>
      </c>
      <c r="L116" s="51">
        <v>43678</v>
      </c>
      <c r="M116" s="51">
        <v>43830</v>
      </c>
      <c r="N116" s="252">
        <v>1</v>
      </c>
      <c r="O116" s="248">
        <f t="shared" si="2"/>
        <v>1</v>
      </c>
      <c r="P116" s="301">
        <f>+AVERAGE(O116:O117)</f>
        <v>1</v>
      </c>
      <c r="Q116" s="301" t="s">
        <v>63</v>
      </c>
      <c r="R116" s="302" t="s">
        <v>2227</v>
      </c>
      <c r="S116" s="253" t="s">
        <v>1850</v>
      </c>
      <c r="T116" s="253" t="s">
        <v>1774</v>
      </c>
      <c r="U116" s="53" t="s">
        <v>1511</v>
      </c>
    </row>
    <row r="117" spans="1:21" ht="409.5" customHeight="1" x14ac:dyDescent="0.25">
      <c r="A117" s="252">
        <v>2018</v>
      </c>
      <c r="B117" s="48" t="s">
        <v>1503</v>
      </c>
      <c r="C117" s="57">
        <v>42</v>
      </c>
      <c r="D117" s="58" t="s">
        <v>876</v>
      </c>
      <c r="E117" s="58" t="s">
        <v>1851</v>
      </c>
      <c r="F117" s="50" t="s">
        <v>68</v>
      </c>
      <c r="G117" s="58" t="s">
        <v>1732</v>
      </c>
      <c r="H117" s="58" t="s">
        <v>1733</v>
      </c>
      <c r="I117" s="48" t="s">
        <v>72</v>
      </c>
      <c r="J117" s="56" t="s">
        <v>1734</v>
      </c>
      <c r="K117" s="57">
        <v>24</v>
      </c>
      <c r="L117" s="51">
        <v>43983</v>
      </c>
      <c r="M117" s="51">
        <v>44561</v>
      </c>
      <c r="N117" s="252">
        <v>24</v>
      </c>
      <c r="O117" s="248">
        <f t="shared" si="2"/>
        <v>1</v>
      </c>
      <c r="P117" s="301"/>
      <c r="Q117" s="301"/>
      <c r="R117" s="302"/>
      <c r="S117" s="253" t="s">
        <v>2388</v>
      </c>
      <c r="T117" s="253" t="s">
        <v>2483</v>
      </c>
      <c r="U117" s="53" t="s">
        <v>1511</v>
      </c>
    </row>
    <row r="118" spans="1:21" ht="292.5" customHeight="1" x14ac:dyDescent="0.25">
      <c r="A118" s="252">
        <v>2018</v>
      </c>
      <c r="B118" s="48" t="s">
        <v>1503</v>
      </c>
      <c r="C118" s="57">
        <v>43</v>
      </c>
      <c r="D118" s="58" t="s">
        <v>879</v>
      </c>
      <c r="E118" s="58" t="s">
        <v>880</v>
      </c>
      <c r="F118" s="50" t="s">
        <v>185</v>
      </c>
      <c r="G118" s="58" t="s">
        <v>881</v>
      </c>
      <c r="H118" s="58" t="s">
        <v>882</v>
      </c>
      <c r="I118" s="48" t="s">
        <v>72</v>
      </c>
      <c r="J118" s="56" t="s">
        <v>883</v>
      </c>
      <c r="K118" s="57">
        <v>2</v>
      </c>
      <c r="L118" s="51">
        <v>43678</v>
      </c>
      <c r="M118" s="51">
        <v>43830</v>
      </c>
      <c r="N118" s="252">
        <v>2</v>
      </c>
      <c r="O118" s="248">
        <f t="shared" si="2"/>
        <v>1</v>
      </c>
      <c r="P118" s="301">
        <f>+AVERAGE(O118:O120)</f>
        <v>1</v>
      </c>
      <c r="Q118" s="301" t="s">
        <v>63</v>
      </c>
      <c r="R118" s="302" t="s">
        <v>2227</v>
      </c>
      <c r="S118" s="253" t="s">
        <v>2074</v>
      </c>
      <c r="T118" s="253" t="s">
        <v>2161</v>
      </c>
      <c r="U118" s="53" t="s">
        <v>1511</v>
      </c>
    </row>
    <row r="119" spans="1:21" ht="180" customHeight="1" x14ac:dyDescent="0.25">
      <c r="A119" s="252">
        <v>2018</v>
      </c>
      <c r="B119" s="48" t="s">
        <v>1503</v>
      </c>
      <c r="C119" s="57">
        <v>43</v>
      </c>
      <c r="D119" s="58" t="s">
        <v>879</v>
      </c>
      <c r="E119" s="58" t="s">
        <v>1716</v>
      </c>
      <c r="F119" s="50" t="s">
        <v>48</v>
      </c>
      <c r="G119" s="58" t="s">
        <v>1717</v>
      </c>
      <c r="H119" s="58" t="s">
        <v>1718</v>
      </c>
      <c r="I119" s="48" t="s">
        <v>72</v>
      </c>
      <c r="J119" s="56" t="s">
        <v>727</v>
      </c>
      <c r="K119" s="57">
        <v>8</v>
      </c>
      <c r="L119" s="51">
        <v>43983</v>
      </c>
      <c r="M119" s="51">
        <v>44196</v>
      </c>
      <c r="N119" s="252">
        <v>8</v>
      </c>
      <c r="O119" s="248">
        <f t="shared" si="2"/>
        <v>1</v>
      </c>
      <c r="P119" s="301"/>
      <c r="Q119" s="301"/>
      <c r="R119" s="302"/>
      <c r="S119" s="253" t="s">
        <v>2441</v>
      </c>
      <c r="T119" s="253" t="s">
        <v>2387</v>
      </c>
      <c r="U119" s="53" t="s">
        <v>1511</v>
      </c>
    </row>
    <row r="120" spans="1:21" ht="371.25" customHeight="1" x14ac:dyDescent="0.25">
      <c r="A120" s="252">
        <v>2018</v>
      </c>
      <c r="B120" s="48" t="s">
        <v>1503</v>
      </c>
      <c r="C120" s="57">
        <v>43</v>
      </c>
      <c r="D120" s="58" t="s">
        <v>879</v>
      </c>
      <c r="E120" s="58" t="s">
        <v>1716</v>
      </c>
      <c r="F120" s="50" t="s">
        <v>52</v>
      </c>
      <c r="G120" s="58" t="s">
        <v>1717</v>
      </c>
      <c r="H120" s="58" t="s">
        <v>1719</v>
      </c>
      <c r="I120" s="48" t="s">
        <v>72</v>
      </c>
      <c r="J120" s="56" t="s">
        <v>206</v>
      </c>
      <c r="K120" s="57">
        <v>4</v>
      </c>
      <c r="L120" s="51">
        <v>44105</v>
      </c>
      <c r="M120" s="51">
        <v>44561</v>
      </c>
      <c r="N120" s="252">
        <v>4</v>
      </c>
      <c r="O120" s="248">
        <f t="shared" si="2"/>
        <v>1</v>
      </c>
      <c r="P120" s="301"/>
      <c r="Q120" s="301"/>
      <c r="R120" s="302"/>
      <c r="S120" s="253" t="s">
        <v>2440</v>
      </c>
      <c r="T120" s="253" t="s">
        <v>2421</v>
      </c>
      <c r="U120" s="53" t="s">
        <v>1511</v>
      </c>
    </row>
    <row r="121" spans="1:21" ht="303.75" customHeight="1" x14ac:dyDescent="0.25">
      <c r="A121" s="252">
        <v>2018</v>
      </c>
      <c r="B121" s="48" t="s">
        <v>1503</v>
      </c>
      <c r="C121" s="57">
        <v>44</v>
      </c>
      <c r="D121" s="58" t="s">
        <v>884</v>
      </c>
      <c r="E121" s="58" t="s">
        <v>885</v>
      </c>
      <c r="F121" s="50" t="s">
        <v>185</v>
      </c>
      <c r="G121" s="58" t="s">
        <v>1106</v>
      </c>
      <c r="H121" s="58" t="s">
        <v>886</v>
      </c>
      <c r="I121" s="48" t="s">
        <v>72</v>
      </c>
      <c r="J121" s="56" t="s">
        <v>887</v>
      </c>
      <c r="K121" s="57">
        <v>2</v>
      </c>
      <c r="L121" s="51">
        <v>43678</v>
      </c>
      <c r="M121" s="51">
        <v>43830</v>
      </c>
      <c r="N121" s="252">
        <v>2</v>
      </c>
      <c r="O121" s="248">
        <f>+N121/K121</f>
        <v>1</v>
      </c>
      <c r="P121" s="301">
        <f>+AVERAGE(O121:O123)</f>
        <v>1</v>
      </c>
      <c r="Q121" s="301" t="s">
        <v>63</v>
      </c>
      <c r="R121" s="302" t="s">
        <v>2227</v>
      </c>
      <c r="S121" s="253" t="s">
        <v>2075</v>
      </c>
      <c r="T121" s="253" t="s">
        <v>2076</v>
      </c>
      <c r="U121" s="53" t="s">
        <v>1511</v>
      </c>
    </row>
    <row r="122" spans="1:21" ht="180" customHeight="1" x14ac:dyDescent="0.25">
      <c r="A122" s="252">
        <v>2018</v>
      </c>
      <c r="B122" s="48" t="s">
        <v>1503</v>
      </c>
      <c r="C122" s="57">
        <v>44</v>
      </c>
      <c r="D122" s="58" t="s">
        <v>884</v>
      </c>
      <c r="E122" s="58" t="s">
        <v>1716</v>
      </c>
      <c r="F122" s="50" t="s">
        <v>48</v>
      </c>
      <c r="G122" s="58" t="s">
        <v>1717</v>
      </c>
      <c r="H122" s="58" t="s">
        <v>1718</v>
      </c>
      <c r="I122" s="48" t="s">
        <v>72</v>
      </c>
      <c r="J122" s="56" t="s">
        <v>727</v>
      </c>
      <c r="K122" s="57">
        <v>8</v>
      </c>
      <c r="L122" s="51">
        <v>43983</v>
      </c>
      <c r="M122" s="51">
        <v>44196</v>
      </c>
      <c r="N122" s="252">
        <v>8</v>
      </c>
      <c r="O122" s="248">
        <f>+N122/K122</f>
        <v>1</v>
      </c>
      <c r="P122" s="301"/>
      <c r="Q122" s="301"/>
      <c r="R122" s="302"/>
      <c r="S122" s="253" t="s">
        <v>2441</v>
      </c>
      <c r="T122" s="253" t="s">
        <v>2387</v>
      </c>
      <c r="U122" s="53" t="s">
        <v>1511</v>
      </c>
    </row>
    <row r="123" spans="1:21" ht="371.25" customHeight="1" x14ac:dyDescent="0.25">
      <c r="A123" s="252">
        <v>2018</v>
      </c>
      <c r="B123" s="48" t="s">
        <v>1503</v>
      </c>
      <c r="C123" s="57">
        <v>44</v>
      </c>
      <c r="D123" s="58" t="s">
        <v>884</v>
      </c>
      <c r="E123" s="58" t="s">
        <v>1716</v>
      </c>
      <c r="F123" s="50" t="s">
        <v>52</v>
      </c>
      <c r="G123" s="58" t="s">
        <v>1717</v>
      </c>
      <c r="H123" s="58" t="s">
        <v>1719</v>
      </c>
      <c r="I123" s="48" t="s">
        <v>72</v>
      </c>
      <c r="J123" s="56" t="s">
        <v>206</v>
      </c>
      <c r="K123" s="57">
        <v>4</v>
      </c>
      <c r="L123" s="51">
        <v>44105</v>
      </c>
      <c r="M123" s="51">
        <v>44561</v>
      </c>
      <c r="N123" s="252">
        <v>4</v>
      </c>
      <c r="O123" s="248">
        <f>+N123/K123</f>
        <v>1</v>
      </c>
      <c r="P123" s="301"/>
      <c r="Q123" s="301"/>
      <c r="R123" s="302"/>
      <c r="S123" s="253" t="s">
        <v>2440</v>
      </c>
      <c r="T123" s="253" t="s">
        <v>2421</v>
      </c>
      <c r="U123" s="53" t="s">
        <v>1511</v>
      </c>
    </row>
    <row r="124" spans="1:21" customFormat="1" ht="202.5" customHeight="1" x14ac:dyDescent="0.25">
      <c r="A124" s="247" t="s">
        <v>888</v>
      </c>
      <c r="B124" s="245" t="s">
        <v>1504</v>
      </c>
      <c r="C124" s="230" t="s">
        <v>897</v>
      </c>
      <c r="D124" s="229" t="s">
        <v>898</v>
      </c>
      <c r="E124" s="229" t="s">
        <v>899</v>
      </c>
      <c r="F124" s="223" t="s">
        <v>59</v>
      </c>
      <c r="G124" s="229" t="s">
        <v>900</v>
      </c>
      <c r="H124" s="229" t="s">
        <v>901</v>
      </c>
      <c r="I124" s="245" t="s">
        <v>72</v>
      </c>
      <c r="J124" s="245" t="s">
        <v>1665</v>
      </c>
      <c r="K124" s="228">
        <v>28</v>
      </c>
      <c r="L124" s="224">
        <v>43723</v>
      </c>
      <c r="M124" s="224">
        <v>44043</v>
      </c>
      <c r="N124" s="247">
        <v>28</v>
      </c>
      <c r="O124" s="248">
        <f t="shared" si="2"/>
        <v>1</v>
      </c>
      <c r="P124" s="299">
        <f>AVERAGE(O124:O125)</f>
        <v>1</v>
      </c>
      <c r="Q124" s="299" t="s">
        <v>63</v>
      </c>
      <c r="R124" s="300" t="s">
        <v>2227</v>
      </c>
      <c r="S124" s="222" t="s">
        <v>1852</v>
      </c>
      <c r="T124" s="222" t="s">
        <v>1853</v>
      </c>
      <c r="U124" s="222" t="s">
        <v>1511</v>
      </c>
    </row>
    <row r="125" spans="1:21" customFormat="1" ht="168.75" customHeight="1" x14ac:dyDescent="0.25">
      <c r="A125" s="247" t="s">
        <v>888</v>
      </c>
      <c r="B125" s="245" t="s">
        <v>1504</v>
      </c>
      <c r="C125" s="230" t="s">
        <v>897</v>
      </c>
      <c r="D125" s="229" t="s">
        <v>898</v>
      </c>
      <c r="E125" s="229" t="s">
        <v>899</v>
      </c>
      <c r="F125" s="223" t="s">
        <v>68</v>
      </c>
      <c r="G125" s="229" t="s">
        <v>903</v>
      </c>
      <c r="H125" s="229" t="s">
        <v>904</v>
      </c>
      <c r="I125" s="245" t="s">
        <v>72</v>
      </c>
      <c r="J125" s="245" t="s">
        <v>1665</v>
      </c>
      <c r="K125" s="228">
        <v>5</v>
      </c>
      <c r="L125" s="224">
        <v>43723</v>
      </c>
      <c r="M125" s="224">
        <v>44043</v>
      </c>
      <c r="N125" s="247">
        <v>5</v>
      </c>
      <c r="O125" s="248">
        <f t="shared" si="2"/>
        <v>1</v>
      </c>
      <c r="P125" s="299"/>
      <c r="Q125" s="299"/>
      <c r="R125" s="300"/>
      <c r="S125" s="222" t="s">
        <v>1854</v>
      </c>
      <c r="T125" s="222" t="s">
        <v>1855</v>
      </c>
      <c r="U125" s="222" t="s">
        <v>1511</v>
      </c>
    </row>
    <row r="126" spans="1:21" s="227" customFormat="1" ht="168.75" customHeight="1" x14ac:dyDescent="0.25">
      <c r="A126" s="247" t="s">
        <v>888</v>
      </c>
      <c r="B126" s="245" t="s">
        <v>1504</v>
      </c>
      <c r="C126" s="230" t="s">
        <v>905</v>
      </c>
      <c r="D126" s="229" t="s">
        <v>906</v>
      </c>
      <c r="E126" s="229" t="s">
        <v>907</v>
      </c>
      <c r="F126" s="223" t="s">
        <v>185</v>
      </c>
      <c r="G126" s="229" t="s">
        <v>908</v>
      </c>
      <c r="H126" s="229" t="s">
        <v>1699</v>
      </c>
      <c r="I126" s="245" t="s">
        <v>72</v>
      </c>
      <c r="J126" s="245" t="s">
        <v>1700</v>
      </c>
      <c r="K126" s="228">
        <v>1</v>
      </c>
      <c r="L126" s="224">
        <v>43723</v>
      </c>
      <c r="M126" s="224">
        <v>44408</v>
      </c>
      <c r="N126" s="247">
        <v>1</v>
      </c>
      <c r="O126" s="248">
        <f t="shared" si="2"/>
        <v>1</v>
      </c>
      <c r="P126" s="299">
        <f>AVERAGE(O126:O128)</f>
        <v>0.83333333333333337</v>
      </c>
      <c r="Q126" s="299" t="s">
        <v>63</v>
      </c>
      <c r="R126" s="300" t="s">
        <v>2227</v>
      </c>
      <c r="S126" s="229" t="s">
        <v>1856</v>
      </c>
      <c r="T126" s="229" t="s">
        <v>1857</v>
      </c>
      <c r="U126" s="225" t="s">
        <v>66</v>
      </c>
    </row>
    <row r="127" spans="1:21" s="173" customFormat="1" ht="101.25" customHeight="1" x14ac:dyDescent="0.25">
      <c r="A127" s="252" t="s">
        <v>888</v>
      </c>
      <c r="B127" s="48" t="s">
        <v>1504</v>
      </c>
      <c r="C127" s="57" t="s">
        <v>905</v>
      </c>
      <c r="D127" s="58" t="s">
        <v>906</v>
      </c>
      <c r="E127" s="58" t="s">
        <v>907</v>
      </c>
      <c r="F127" s="50" t="s">
        <v>48</v>
      </c>
      <c r="G127" s="58" t="s">
        <v>1701</v>
      </c>
      <c r="H127" s="58" t="s">
        <v>1702</v>
      </c>
      <c r="I127" s="48" t="s">
        <v>72</v>
      </c>
      <c r="J127" s="48" t="s">
        <v>1703</v>
      </c>
      <c r="K127" s="56">
        <v>1</v>
      </c>
      <c r="L127" s="51">
        <v>44197</v>
      </c>
      <c r="M127" s="51">
        <v>44561</v>
      </c>
      <c r="N127" s="252">
        <v>0.5</v>
      </c>
      <c r="O127" s="248">
        <f t="shared" si="2"/>
        <v>0.5</v>
      </c>
      <c r="P127" s="299"/>
      <c r="Q127" s="299"/>
      <c r="R127" s="300"/>
      <c r="S127" s="253" t="s">
        <v>2484</v>
      </c>
      <c r="T127" s="253" t="s">
        <v>2485</v>
      </c>
      <c r="U127" s="53" t="s">
        <v>66</v>
      </c>
    </row>
    <row r="128" spans="1:21" customFormat="1" ht="146.25" customHeight="1" x14ac:dyDescent="0.25">
      <c r="A128" s="247" t="s">
        <v>888</v>
      </c>
      <c r="B128" s="245" t="s">
        <v>1504</v>
      </c>
      <c r="C128" s="230" t="s">
        <v>905</v>
      </c>
      <c r="D128" s="229" t="s">
        <v>906</v>
      </c>
      <c r="E128" s="229" t="s">
        <v>1115</v>
      </c>
      <c r="F128" s="223" t="s">
        <v>52</v>
      </c>
      <c r="G128" s="229" t="s">
        <v>911</v>
      </c>
      <c r="H128" s="229" t="s">
        <v>912</v>
      </c>
      <c r="I128" s="245" t="s">
        <v>72</v>
      </c>
      <c r="J128" s="245" t="s">
        <v>913</v>
      </c>
      <c r="K128" s="228">
        <v>1</v>
      </c>
      <c r="L128" s="224">
        <v>43709</v>
      </c>
      <c r="M128" s="224">
        <v>43830</v>
      </c>
      <c r="N128" s="247">
        <v>1</v>
      </c>
      <c r="O128" s="248">
        <f t="shared" si="2"/>
        <v>1</v>
      </c>
      <c r="P128" s="299"/>
      <c r="Q128" s="299"/>
      <c r="R128" s="300"/>
      <c r="S128" s="229" t="s">
        <v>1858</v>
      </c>
      <c r="T128" s="229" t="s">
        <v>1794</v>
      </c>
      <c r="U128" s="225" t="s">
        <v>66</v>
      </c>
    </row>
    <row r="129" spans="1:21" customFormat="1" ht="146.25" customHeight="1" x14ac:dyDescent="0.25">
      <c r="A129" s="247" t="s">
        <v>888</v>
      </c>
      <c r="B129" s="245" t="s">
        <v>1504</v>
      </c>
      <c r="C129" s="230" t="s">
        <v>916</v>
      </c>
      <c r="D129" s="229" t="s">
        <v>917</v>
      </c>
      <c r="E129" s="229" t="s">
        <v>918</v>
      </c>
      <c r="F129" s="223" t="s">
        <v>506</v>
      </c>
      <c r="G129" s="229" t="s">
        <v>920</v>
      </c>
      <c r="H129" s="229" t="s">
        <v>921</v>
      </c>
      <c r="I129" s="245" t="s">
        <v>72</v>
      </c>
      <c r="J129" s="245" t="s">
        <v>922</v>
      </c>
      <c r="K129" s="228">
        <v>1</v>
      </c>
      <c r="L129" s="224">
        <v>43697</v>
      </c>
      <c r="M129" s="224">
        <v>44042</v>
      </c>
      <c r="N129" s="247">
        <v>1</v>
      </c>
      <c r="O129" s="248">
        <f t="shared" si="2"/>
        <v>1</v>
      </c>
      <c r="P129" s="299">
        <f>AVERAGE(O129:O133)</f>
        <v>0.8</v>
      </c>
      <c r="Q129" s="299" t="s">
        <v>63</v>
      </c>
      <c r="R129" s="300" t="s">
        <v>2227</v>
      </c>
      <c r="S129" s="229" t="s">
        <v>1795</v>
      </c>
      <c r="T129" s="222" t="s">
        <v>1913</v>
      </c>
      <c r="U129" s="225" t="s">
        <v>66</v>
      </c>
    </row>
    <row r="130" spans="1:21" customFormat="1" ht="225" customHeight="1" x14ac:dyDescent="0.25">
      <c r="A130" s="247" t="s">
        <v>888</v>
      </c>
      <c r="B130" s="245" t="s">
        <v>1504</v>
      </c>
      <c r="C130" s="230" t="s">
        <v>916</v>
      </c>
      <c r="D130" s="229" t="s">
        <v>917</v>
      </c>
      <c r="E130" s="229" t="s">
        <v>918</v>
      </c>
      <c r="F130" s="223" t="s">
        <v>591</v>
      </c>
      <c r="G130" s="229" t="s">
        <v>920</v>
      </c>
      <c r="H130" s="229" t="s">
        <v>924</v>
      </c>
      <c r="I130" s="245" t="s">
        <v>72</v>
      </c>
      <c r="J130" s="245" t="s">
        <v>925</v>
      </c>
      <c r="K130" s="228">
        <v>1</v>
      </c>
      <c r="L130" s="224">
        <v>43769</v>
      </c>
      <c r="M130" s="224">
        <v>44286</v>
      </c>
      <c r="N130" s="247">
        <v>1</v>
      </c>
      <c r="O130" s="248">
        <f t="shared" si="2"/>
        <v>1</v>
      </c>
      <c r="P130" s="299"/>
      <c r="Q130" s="299"/>
      <c r="R130" s="300"/>
      <c r="S130" s="229" t="s">
        <v>2060</v>
      </c>
      <c r="T130" s="222" t="s">
        <v>2162</v>
      </c>
      <c r="U130" s="225" t="s">
        <v>66</v>
      </c>
    </row>
    <row r="131" spans="1:21" customFormat="1" ht="157.5" customHeight="1" x14ac:dyDescent="0.25">
      <c r="A131" s="247" t="s">
        <v>888</v>
      </c>
      <c r="B131" s="245" t="s">
        <v>1504</v>
      </c>
      <c r="C131" s="230" t="s">
        <v>916</v>
      </c>
      <c r="D131" s="229" t="s">
        <v>917</v>
      </c>
      <c r="E131" s="229" t="s">
        <v>918</v>
      </c>
      <c r="F131" s="223" t="s">
        <v>596</v>
      </c>
      <c r="G131" s="229" t="s">
        <v>927</v>
      </c>
      <c r="H131" s="229" t="s">
        <v>928</v>
      </c>
      <c r="I131" s="245" t="s">
        <v>72</v>
      </c>
      <c r="J131" s="245" t="s">
        <v>929</v>
      </c>
      <c r="K131" s="228">
        <v>1</v>
      </c>
      <c r="L131" s="224">
        <v>43769</v>
      </c>
      <c r="M131" s="224">
        <v>43830</v>
      </c>
      <c r="N131" s="247">
        <v>1</v>
      </c>
      <c r="O131" s="248">
        <f>+N131/K131</f>
        <v>1</v>
      </c>
      <c r="P131" s="299"/>
      <c r="Q131" s="299"/>
      <c r="R131" s="300"/>
      <c r="S131" s="229" t="s">
        <v>1923</v>
      </c>
      <c r="T131" s="222" t="s">
        <v>1924</v>
      </c>
      <c r="U131" s="225" t="s">
        <v>66</v>
      </c>
    </row>
    <row r="132" spans="1:21" customFormat="1" ht="101.25" customHeight="1" x14ac:dyDescent="0.25">
      <c r="A132" s="247" t="s">
        <v>888</v>
      </c>
      <c r="B132" s="245" t="s">
        <v>1504</v>
      </c>
      <c r="C132" s="230" t="s">
        <v>916</v>
      </c>
      <c r="D132" s="229" t="s">
        <v>917</v>
      </c>
      <c r="E132" s="229" t="s">
        <v>918</v>
      </c>
      <c r="F132" s="223" t="s">
        <v>600</v>
      </c>
      <c r="G132" s="229" t="s">
        <v>927</v>
      </c>
      <c r="H132" s="229" t="s">
        <v>933</v>
      </c>
      <c r="I132" s="245" t="s">
        <v>72</v>
      </c>
      <c r="J132" s="245" t="s">
        <v>934</v>
      </c>
      <c r="K132" s="228">
        <v>1</v>
      </c>
      <c r="L132" s="224">
        <v>43769</v>
      </c>
      <c r="M132" s="224">
        <v>43830</v>
      </c>
      <c r="N132" s="247">
        <v>1</v>
      </c>
      <c r="O132" s="248">
        <f>+N132/K132</f>
        <v>1</v>
      </c>
      <c r="P132" s="299"/>
      <c r="Q132" s="299"/>
      <c r="R132" s="300"/>
      <c r="S132" s="229" t="s">
        <v>935</v>
      </c>
      <c r="T132" s="222" t="s">
        <v>1401</v>
      </c>
      <c r="U132" s="225" t="s">
        <v>66</v>
      </c>
    </row>
    <row r="133" spans="1:21" customFormat="1" ht="326.25" customHeight="1" x14ac:dyDescent="0.25">
      <c r="A133" s="247" t="s">
        <v>888</v>
      </c>
      <c r="B133" s="245" t="s">
        <v>1504</v>
      </c>
      <c r="C133" s="230" t="s">
        <v>916</v>
      </c>
      <c r="D133" s="229" t="s">
        <v>917</v>
      </c>
      <c r="E133" s="229" t="s">
        <v>918</v>
      </c>
      <c r="F133" s="223" t="s">
        <v>605</v>
      </c>
      <c r="G133" s="229" t="s">
        <v>1680</v>
      </c>
      <c r="H133" s="229" t="s">
        <v>1681</v>
      </c>
      <c r="I133" s="245" t="s">
        <v>72</v>
      </c>
      <c r="J133" s="245" t="s">
        <v>1674</v>
      </c>
      <c r="K133" s="228">
        <v>1</v>
      </c>
      <c r="L133" s="224">
        <v>44197</v>
      </c>
      <c r="M133" s="224">
        <v>44895</v>
      </c>
      <c r="N133" s="247">
        <v>0</v>
      </c>
      <c r="O133" s="248">
        <f t="shared" si="2"/>
        <v>0</v>
      </c>
      <c r="P133" s="299"/>
      <c r="Q133" s="299"/>
      <c r="R133" s="300"/>
      <c r="S133" s="222" t="s">
        <v>2486</v>
      </c>
      <c r="T133" s="222" t="s">
        <v>2097</v>
      </c>
      <c r="U133" s="225" t="s">
        <v>66</v>
      </c>
    </row>
    <row r="134" spans="1:21" customFormat="1" ht="191.25" customHeight="1" x14ac:dyDescent="0.25">
      <c r="A134" s="247" t="s">
        <v>888</v>
      </c>
      <c r="B134" s="245" t="s">
        <v>1504</v>
      </c>
      <c r="C134" s="230" t="s">
        <v>936</v>
      </c>
      <c r="D134" s="229" t="s">
        <v>937</v>
      </c>
      <c r="E134" s="229" t="s">
        <v>938</v>
      </c>
      <c r="F134" s="223" t="s">
        <v>59</v>
      </c>
      <c r="G134" s="229" t="s">
        <v>1327</v>
      </c>
      <c r="H134" s="229" t="s">
        <v>939</v>
      </c>
      <c r="I134" s="245" t="s">
        <v>72</v>
      </c>
      <c r="J134" s="245" t="s">
        <v>940</v>
      </c>
      <c r="K134" s="228">
        <v>1</v>
      </c>
      <c r="L134" s="224">
        <v>43739</v>
      </c>
      <c r="M134" s="224">
        <v>44012</v>
      </c>
      <c r="N134" s="247">
        <v>1</v>
      </c>
      <c r="O134" s="248">
        <f t="shared" si="2"/>
        <v>1</v>
      </c>
      <c r="P134" s="299">
        <f>AVERAGE(O134:O135)</f>
        <v>1</v>
      </c>
      <c r="Q134" s="299" t="s">
        <v>63</v>
      </c>
      <c r="R134" s="300" t="s">
        <v>2227</v>
      </c>
      <c r="S134" s="222" t="s">
        <v>1775</v>
      </c>
      <c r="T134" s="222" t="s">
        <v>1777</v>
      </c>
      <c r="U134" s="222" t="s">
        <v>1511</v>
      </c>
    </row>
    <row r="135" spans="1:21" customFormat="1" ht="191.25" customHeight="1" x14ac:dyDescent="0.25">
      <c r="A135" s="247" t="s">
        <v>888</v>
      </c>
      <c r="B135" s="245" t="s">
        <v>1504</v>
      </c>
      <c r="C135" s="230" t="s">
        <v>936</v>
      </c>
      <c r="D135" s="229" t="s">
        <v>937</v>
      </c>
      <c r="E135" s="229" t="s">
        <v>938</v>
      </c>
      <c r="F135" s="223" t="s">
        <v>68</v>
      </c>
      <c r="G135" s="229" t="s">
        <v>941</v>
      </c>
      <c r="H135" s="229" t="s">
        <v>942</v>
      </c>
      <c r="I135" s="245" t="s">
        <v>72</v>
      </c>
      <c r="J135" s="245" t="s">
        <v>943</v>
      </c>
      <c r="K135" s="228">
        <v>1</v>
      </c>
      <c r="L135" s="224">
        <v>43739</v>
      </c>
      <c r="M135" s="224">
        <v>44012</v>
      </c>
      <c r="N135" s="247">
        <v>1</v>
      </c>
      <c r="O135" s="248">
        <f t="shared" si="2"/>
        <v>1</v>
      </c>
      <c r="P135" s="299"/>
      <c r="Q135" s="299"/>
      <c r="R135" s="300"/>
      <c r="S135" s="222" t="s">
        <v>1859</v>
      </c>
      <c r="T135" s="222" t="s">
        <v>1776</v>
      </c>
      <c r="U135" s="222" t="s">
        <v>1511</v>
      </c>
    </row>
    <row r="136" spans="1:21" customFormat="1" ht="157.5" customHeight="1" x14ac:dyDescent="0.25">
      <c r="A136" s="247" t="s">
        <v>888</v>
      </c>
      <c r="B136" s="245" t="s">
        <v>1504</v>
      </c>
      <c r="C136" s="230" t="s">
        <v>950</v>
      </c>
      <c r="D136" s="229" t="s">
        <v>951</v>
      </c>
      <c r="E136" s="229" t="s">
        <v>952</v>
      </c>
      <c r="F136" s="223" t="s">
        <v>59</v>
      </c>
      <c r="G136" s="229" t="s">
        <v>1121</v>
      </c>
      <c r="H136" s="229" t="s">
        <v>1122</v>
      </c>
      <c r="I136" s="245" t="s">
        <v>72</v>
      </c>
      <c r="J136" s="245" t="s">
        <v>953</v>
      </c>
      <c r="K136" s="228">
        <v>1</v>
      </c>
      <c r="L136" s="224">
        <v>43709</v>
      </c>
      <c r="M136" s="224">
        <v>44012</v>
      </c>
      <c r="N136" s="247">
        <v>1</v>
      </c>
      <c r="O136" s="248">
        <f t="shared" si="2"/>
        <v>1</v>
      </c>
      <c r="P136" s="299">
        <f>AVERAGE(O136:O137)</f>
        <v>1</v>
      </c>
      <c r="Q136" s="299" t="s">
        <v>63</v>
      </c>
      <c r="R136" s="300" t="s">
        <v>2227</v>
      </c>
      <c r="S136" s="222" t="s">
        <v>1778</v>
      </c>
      <c r="T136" s="222" t="s">
        <v>1666</v>
      </c>
      <c r="U136" s="222" t="s">
        <v>1511</v>
      </c>
    </row>
    <row r="137" spans="1:21" customFormat="1" ht="225" customHeight="1" x14ac:dyDescent="0.25">
      <c r="A137" s="247" t="s">
        <v>888</v>
      </c>
      <c r="B137" s="245" t="s">
        <v>1504</v>
      </c>
      <c r="C137" s="230" t="s">
        <v>950</v>
      </c>
      <c r="D137" s="229" t="s">
        <v>951</v>
      </c>
      <c r="E137" s="229" t="s">
        <v>952</v>
      </c>
      <c r="F137" s="223" t="s">
        <v>68</v>
      </c>
      <c r="G137" s="229" t="s">
        <v>1123</v>
      </c>
      <c r="H137" s="229" t="s">
        <v>954</v>
      </c>
      <c r="I137" s="245" t="s">
        <v>72</v>
      </c>
      <c r="J137" s="245" t="s">
        <v>943</v>
      </c>
      <c r="K137" s="228">
        <v>1</v>
      </c>
      <c r="L137" s="224">
        <v>43709</v>
      </c>
      <c r="M137" s="224">
        <v>44012</v>
      </c>
      <c r="N137" s="247">
        <v>1</v>
      </c>
      <c r="O137" s="248">
        <f t="shared" si="2"/>
        <v>1</v>
      </c>
      <c r="P137" s="299"/>
      <c r="Q137" s="299"/>
      <c r="R137" s="300"/>
      <c r="S137" s="222" t="s">
        <v>1860</v>
      </c>
      <c r="T137" s="222" t="s">
        <v>1861</v>
      </c>
      <c r="U137" s="222" t="s">
        <v>1511</v>
      </c>
    </row>
    <row r="138" spans="1:21" customFormat="1" ht="292.5" customHeight="1" x14ac:dyDescent="0.25">
      <c r="A138" s="247" t="s">
        <v>888</v>
      </c>
      <c r="B138" s="245" t="s">
        <v>1504</v>
      </c>
      <c r="C138" s="230" t="s">
        <v>960</v>
      </c>
      <c r="D138" s="229" t="s">
        <v>1333</v>
      </c>
      <c r="E138" s="229" t="s">
        <v>962</v>
      </c>
      <c r="F138" s="223" t="s">
        <v>422</v>
      </c>
      <c r="G138" s="229" t="s">
        <v>1864</v>
      </c>
      <c r="H138" s="229" t="s">
        <v>1864</v>
      </c>
      <c r="I138" s="245" t="s">
        <v>72</v>
      </c>
      <c r="J138" s="245" t="s">
        <v>275</v>
      </c>
      <c r="K138" s="228">
        <v>1</v>
      </c>
      <c r="L138" s="224">
        <v>43709</v>
      </c>
      <c r="M138" s="224">
        <v>44104</v>
      </c>
      <c r="N138" s="247">
        <v>1</v>
      </c>
      <c r="O138" s="248">
        <f t="shared" si="2"/>
        <v>1</v>
      </c>
      <c r="P138" s="246">
        <f>+O138</f>
        <v>1</v>
      </c>
      <c r="Q138" s="246" t="s">
        <v>63</v>
      </c>
      <c r="R138" s="250" t="s">
        <v>2227</v>
      </c>
      <c r="S138" s="222" t="s">
        <v>1865</v>
      </c>
      <c r="T138" s="222" t="s">
        <v>1866</v>
      </c>
      <c r="U138" s="222" t="s">
        <v>1511</v>
      </c>
    </row>
    <row r="139" spans="1:21" s="227" customFormat="1" ht="371.25" customHeight="1" x14ac:dyDescent="0.25">
      <c r="A139" s="245" t="s">
        <v>964</v>
      </c>
      <c r="B139" s="245" t="s">
        <v>1505</v>
      </c>
      <c r="C139" s="230">
        <v>9</v>
      </c>
      <c r="D139" s="229" t="s">
        <v>987</v>
      </c>
      <c r="E139" s="229" t="s">
        <v>1128</v>
      </c>
      <c r="F139" s="223" t="s">
        <v>422</v>
      </c>
      <c r="G139" s="229" t="s">
        <v>1868</v>
      </c>
      <c r="H139" s="229" t="s">
        <v>1704</v>
      </c>
      <c r="I139" s="245" t="s">
        <v>72</v>
      </c>
      <c r="J139" s="245" t="s">
        <v>1705</v>
      </c>
      <c r="K139" s="228">
        <v>2</v>
      </c>
      <c r="L139" s="224">
        <v>44197</v>
      </c>
      <c r="M139" s="224">
        <v>44607</v>
      </c>
      <c r="N139" s="4">
        <v>1</v>
      </c>
      <c r="O139" s="248">
        <f t="shared" si="2"/>
        <v>0.5</v>
      </c>
      <c r="P139" s="246">
        <f>+O139</f>
        <v>0.5</v>
      </c>
      <c r="Q139" s="246" t="s">
        <v>63</v>
      </c>
      <c r="R139" s="250" t="s">
        <v>2226</v>
      </c>
      <c r="S139" s="222" t="s">
        <v>2357</v>
      </c>
      <c r="T139" s="222" t="s">
        <v>2488</v>
      </c>
      <c r="U139" s="225" t="s">
        <v>66</v>
      </c>
    </row>
    <row r="140" spans="1:21" customFormat="1" ht="315" customHeight="1" x14ac:dyDescent="0.25">
      <c r="A140" s="245" t="s">
        <v>964</v>
      </c>
      <c r="B140" s="245" t="s">
        <v>1505</v>
      </c>
      <c r="C140" s="230">
        <v>13</v>
      </c>
      <c r="D140" s="229" t="s">
        <v>1131</v>
      </c>
      <c r="E140" s="229" t="s">
        <v>996</v>
      </c>
      <c r="F140" s="223" t="s">
        <v>185</v>
      </c>
      <c r="G140" s="229" t="s">
        <v>1132</v>
      </c>
      <c r="H140" s="229" t="s">
        <v>997</v>
      </c>
      <c r="I140" s="245" t="s">
        <v>72</v>
      </c>
      <c r="J140" s="245" t="s">
        <v>998</v>
      </c>
      <c r="K140" s="228">
        <v>1</v>
      </c>
      <c r="L140" s="224">
        <v>43697</v>
      </c>
      <c r="M140" s="224">
        <v>44742</v>
      </c>
      <c r="N140" s="247">
        <v>0</v>
      </c>
      <c r="O140" s="248">
        <f t="shared" si="2"/>
        <v>0</v>
      </c>
      <c r="P140" s="299">
        <f>AVERAGE(O140:O142)</f>
        <v>0.51851851851851849</v>
      </c>
      <c r="Q140" s="299" t="s">
        <v>63</v>
      </c>
      <c r="R140" s="302" t="s">
        <v>2231</v>
      </c>
      <c r="S140" s="222" t="s">
        <v>2312</v>
      </c>
      <c r="T140" s="222" t="s">
        <v>2490</v>
      </c>
      <c r="U140" s="225" t="s">
        <v>66</v>
      </c>
    </row>
    <row r="141" spans="1:21" customFormat="1" ht="409.5" customHeight="1" x14ac:dyDescent="0.25">
      <c r="A141" s="245" t="s">
        <v>964</v>
      </c>
      <c r="B141" s="245" t="s">
        <v>1505</v>
      </c>
      <c r="C141" s="230">
        <v>13</v>
      </c>
      <c r="D141" s="229" t="s">
        <v>1131</v>
      </c>
      <c r="E141" s="229" t="s">
        <v>999</v>
      </c>
      <c r="F141" s="223" t="s">
        <v>48</v>
      </c>
      <c r="G141" s="229" t="s">
        <v>1000</v>
      </c>
      <c r="H141" s="229" t="s">
        <v>1709</v>
      </c>
      <c r="I141" s="245" t="s">
        <v>72</v>
      </c>
      <c r="J141" s="245" t="s">
        <v>1002</v>
      </c>
      <c r="K141" s="228">
        <v>9</v>
      </c>
      <c r="L141" s="224">
        <v>43697</v>
      </c>
      <c r="M141" s="224">
        <v>44926</v>
      </c>
      <c r="N141" s="247">
        <v>5</v>
      </c>
      <c r="O141" s="248">
        <f t="shared" si="2"/>
        <v>0.55555555555555558</v>
      </c>
      <c r="P141" s="299"/>
      <c r="Q141" s="299"/>
      <c r="R141" s="302"/>
      <c r="S141" s="222" t="s">
        <v>1342</v>
      </c>
      <c r="T141" s="222" t="s">
        <v>1786</v>
      </c>
      <c r="U141" s="225" t="s">
        <v>66</v>
      </c>
    </row>
    <row r="142" spans="1:21" customFormat="1" ht="281.25" customHeight="1" x14ac:dyDescent="0.25">
      <c r="A142" s="245" t="s">
        <v>964</v>
      </c>
      <c r="B142" s="245" t="s">
        <v>1505</v>
      </c>
      <c r="C142" s="230">
        <v>13</v>
      </c>
      <c r="D142" s="229" t="s">
        <v>1131</v>
      </c>
      <c r="E142" s="229" t="s">
        <v>999</v>
      </c>
      <c r="F142" s="223" t="s">
        <v>52</v>
      </c>
      <c r="G142" s="229" t="s">
        <v>1004</v>
      </c>
      <c r="H142" s="229" t="s">
        <v>1134</v>
      </c>
      <c r="I142" s="245" t="s">
        <v>72</v>
      </c>
      <c r="J142" s="245" t="s">
        <v>1005</v>
      </c>
      <c r="K142" s="228">
        <v>1</v>
      </c>
      <c r="L142" s="224">
        <v>43697</v>
      </c>
      <c r="M142" s="224">
        <v>43830</v>
      </c>
      <c r="N142" s="247">
        <v>4</v>
      </c>
      <c r="O142" s="248">
        <v>1</v>
      </c>
      <c r="P142" s="299"/>
      <c r="Q142" s="299"/>
      <c r="R142" s="302"/>
      <c r="S142" s="222" t="s">
        <v>1419</v>
      </c>
      <c r="T142" s="222" t="s">
        <v>2063</v>
      </c>
      <c r="U142" s="222" t="s">
        <v>66</v>
      </c>
    </row>
    <row r="143" spans="1:21" ht="247.5" customHeight="1" x14ac:dyDescent="0.25">
      <c r="A143" s="48" t="s">
        <v>964</v>
      </c>
      <c r="B143" s="48" t="s">
        <v>1505</v>
      </c>
      <c r="C143" s="57">
        <v>16</v>
      </c>
      <c r="D143" s="58" t="s">
        <v>1012</v>
      </c>
      <c r="E143" s="58" t="s">
        <v>1345</v>
      </c>
      <c r="F143" s="50" t="s">
        <v>422</v>
      </c>
      <c r="G143" s="58" t="s">
        <v>1014</v>
      </c>
      <c r="H143" s="58" t="s">
        <v>1015</v>
      </c>
      <c r="I143" s="48" t="s">
        <v>72</v>
      </c>
      <c r="J143" s="48" t="s">
        <v>1016</v>
      </c>
      <c r="K143" s="56">
        <v>1</v>
      </c>
      <c r="L143" s="51">
        <v>43770</v>
      </c>
      <c r="M143" s="51">
        <v>43830</v>
      </c>
      <c r="N143" s="252">
        <v>1</v>
      </c>
      <c r="O143" s="248">
        <f t="shared" si="2"/>
        <v>1</v>
      </c>
      <c r="P143" s="251">
        <f>+O143</f>
        <v>1</v>
      </c>
      <c r="Q143" s="251" t="s">
        <v>63</v>
      </c>
      <c r="R143" s="256" t="s">
        <v>2233</v>
      </c>
      <c r="S143" s="253" t="s">
        <v>1421</v>
      </c>
      <c r="T143" s="253" t="s">
        <v>2491</v>
      </c>
      <c r="U143" s="253" t="s">
        <v>1511</v>
      </c>
    </row>
    <row r="144" spans="1:21" s="227" customFormat="1" ht="393.75" customHeight="1" x14ac:dyDescent="0.25">
      <c r="A144" s="245" t="s">
        <v>1179</v>
      </c>
      <c r="B144" s="245" t="s">
        <v>1506</v>
      </c>
      <c r="C144" s="230">
        <v>1</v>
      </c>
      <c r="D144" s="229" t="s">
        <v>1180</v>
      </c>
      <c r="E144" s="229" t="s">
        <v>1189</v>
      </c>
      <c r="F144" s="223" t="s">
        <v>185</v>
      </c>
      <c r="G144" s="229" t="s">
        <v>1202</v>
      </c>
      <c r="H144" s="229" t="s">
        <v>1203</v>
      </c>
      <c r="I144" s="245" t="s">
        <v>1235</v>
      </c>
      <c r="J144" s="245" t="s">
        <v>1236</v>
      </c>
      <c r="K144" s="228">
        <v>1</v>
      </c>
      <c r="L144" s="224">
        <v>43876</v>
      </c>
      <c r="M144" s="224">
        <v>44804</v>
      </c>
      <c r="N144" s="247">
        <v>0</v>
      </c>
      <c r="O144" s="248">
        <f t="shared" ref="O144:O206" si="3">+N144/K144</f>
        <v>0</v>
      </c>
      <c r="P144" s="299">
        <f>+AVERAGE(O144:O146)</f>
        <v>0.33333333333333331</v>
      </c>
      <c r="Q144" s="311" t="s">
        <v>63</v>
      </c>
      <c r="R144" s="312" t="s">
        <v>2227</v>
      </c>
      <c r="S144" s="229" t="s">
        <v>2494</v>
      </c>
      <c r="T144" s="222" t="s">
        <v>2313</v>
      </c>
      <c r="U144" s="225" t="s">
        <v>66</v>
      </c>
    </row>
    <row r="145" spans="1:21" s="227" customFormat="1" ht="337.5" customHeight="1" x14ac:dyDescent="0.25">
      <c r="A145" s="245" t="s">
        <v>1179</v>
      </c>
      <c r="B145" s="245" t="s">
        <v>1506</v>
      </c>
      <c r="C145" s="230">
        <v>1</v>
      </c>
      <c r="D145" s="229" t="s">
        <v>1180</v>
      </c>
      <c r="E145" s="229" t="s">
        <v>1190</v>
      </c>
      <c r="F145" s="223" t="s">
        <v>48</v>
      </c>
      <c r="G145" s="229" t="s">
        <v>1204</v>
      </c>
      <c r="H145" s="229" t="s">
        <v>1205</v>
      </c>
      <c r="I145" s="245" t="s">
        <v>1235</v>
      </c>
      <c r="J145" s="245" t="s">
        <v>1237</v>
      </c>
      <c r="K145" s="228">
        <v>1</v>
      </c>
      <c r="L145" s="224">
        <v>43876</v>
      </c>
      <c r="M145" s="224">
        <v>44895</v>
      </c>
      <c r="N145" s="247">
        <v>0</v>
      </c>
      <c r="O145" s="248">
        <f t="shared" si="3"/>
        <v>0</v>
      </c>
      <c r="P145" s="311"/>
      <c r="Q145" s="311"/>
      <c r="R145" s="312"/>
      <c r="S145" s="222" t="s">
        <v>2442</v>
      </c>
      <c r="T145" s="222" t="s">
        <v>2097</v>
      </c>
      <c r="U145" s="225" t="s">
        <v>66</v>
      </c>
    </row>
    <row r="146" spans="1:21" s="227" customFormat="1" ht="315" customHeight="1" x14ac:dyDescent="0.25">
      <c r="A146" s="245" t="s">
        <v>1179</v>
      </c>
      <c r="B146" s="245" t="s">
        <v>1506</v>
      </c>
      <c r="C146" s="230">
        <v>1</v>
      </c>
      <c r="D146" s="229" t="s">
        <v>1180</v>
      </c>
      <c r="E146" s="229" t="s">
        <v>1191</v>
      </c>
      <c r="F146" s="223" t="s">
        <v>52</v>
      </c>
      <c r="G146" s="229" t="s">
        <v>1206</v>
      </c>
      <c r="H146" s="229" t="s">
        <v>1207</v>
      </c>
      <c r="I146" s="245" t="s">
        <v>1235</v>
      </c>
      <c r="J146" s="245" t="s">
        <v>1238</v>
      </c>
      <c r="K146" s="228">
        <v>4</v>
      </c>
      <c r="L146" s="224">
        <v>43876</v>
      </c>
      <c r="M146" s="224">
        <v>44196</v>
      </c>
      <c r="N146" s="247">
        <v>4</v>
      </c>
      <c r="O146" s="248">
        <f t="shared" si="3"/>
        <v>1</v>
      </c>
      <c r="P146" s="311"/>
      <c r="Q146" s="311"/>
      <c r="R146" s="312"/>
      <c r="S146" s="222" t="s">
        <v>1714</v>
      </c>
      <c r="T146" s="222" t="s">
        <v>1715</v>
      </c>
      <c r="U146" s="225" t="s">
        <v>66</v>
      </c>
    </row>
    <row r="147" spans="1:21" customFormat="1" ht="337.5" customHeight="1" x14ac:dyDescent="0.25">
      <c r="A147" s="245" t="s">
        <v>1179</v>
      </c>
      <c r="B147" s="245" t="s">
        <v>1506</v>
      </c>
      <c r="C147" s="230">
        <v>2</v>
      </c>
      <c r="D147" s="229" t="s">
        <v>1181</v>
      </c>
      <c r="E147" s="229" t="s">
        <v>1192</v>
      </c>
      <c r="F147" s="223" t="s">
        <v>185</v>
      </c>
      <c r="G147" s="229" t="s">
        <v>1208</v>
      </c>
      <c r="H147" s="229" t="s">
        <v>1209</v>
      </c>
      <c r="I147" s="245" t="s">
        <v>1235</v>
      </c>
      <c r="J147" s="245" t="s">
        <v>1236</v>
      </c>
      <c r="K147" s="228">
        <v>1</v>
      </c>
      <c r="L147" s="224">
        <v>43876</v>
      </c>
      <c r="M147" s="224">
        <v>44804</v>
      </c>
      <c r="N147" s="247">
        <v>0</v>
      </c>
      <c r="O147" s="248">
        <f t="shared" si="3"/>
        <v>0</v>
      </c>
      <c r="P147" s="299">
        <f>+AVERAGE(O147:O149)</f>
        <v>0.33333333333333331</v>
      </c>
      <c r="Q147" s="311" t="s">
        <v>63</v>
      </c>
      <c r="R147" s="312" t="s">
        <v>2227</v>
      </c>
      <c r="S147" s="229" t="s">
        <v>2314</v>
      </c>
      <c r="T147" s="222" t="s">
        <v>2064</v>
      </c>
      <c r="U147" s="225" t="s">
        <v>66</v>
      </c>
    </row>
    <row r="148" spans="1:21" customFormat="1" ht="315" customHeight="1" x14ac:dyDescent="0.25">
      <c r="A148" s="245" t="s">
        <v>1179</v>
      </c>
      <c r="B148" s="245" t="s">
        <v>1506</v>
      </c>
      <c r="C148" s="230">
        <v>2</v>
      </c>
      <c r="D148" s="229" t="s">
        <v>1181</v>
      </c>
      <c r="E148" s="229" t="s">
        <v>1190</v>
      </c>
      <c r="F148" s="223" t="s">
        <v>48</v>
      </c>
      <c r="G148" s="229" t="s">
        <v>1204</v>
      </c>
      <c r="H148" s="229" t="s">
        <v>1210</v>
      </c>
      <c r="I148" s="245" t="s">
        <v>1235</v>
      </c>
      <c r="J148" s="245" t="s">
        <v>1237</v>
      </c>
      <c r="K148" s="228">
        <v>1</v>
      </c>
      <c r="L148" s="224">
        <v>43876</v>
      </c>
      <c r="M148" s="224">
        <v>44895</v>
      </c>
      <c r="N148" s="247">
        <v>0</v>
      </c>
      <c r="O148" s="248">
        <f t="shared" si="3"/>
        <v>0</v>
      </c>
      <c r="P148" s="311"/>
      <c r="Q148" s="311"/>
      <c r="R148" s="312"/>
      <c r="S148" s="222" t="s">
        <v>2167</v>
      </c>
      <c r="T148" s="222" t="s">
        <v>2097</v>
      </c>
      <c r="U148" s="225" t="s">
        <v>66</v>
      </c>
    </row>
    <row r="149" spans="1:21" customFormat="1" ht="315" customHeight="1" x14ac:dyDescent="0.25">
      <c r="A149" s="245" t="s">
        <v>1179</v>
      </c>
      <c r="B149" s="245" t="s">
        <v>1506</v>
      </c>
      <c r="C149" s="230">
        <v>2</v>
      </c>
      <c r="D149" s="229" t="s">
        <v>1181</v>
      </c>
      <c r="E149" s="229" t="s">
        <v>1191</v>
      </c>
      <c r="F149" s="223" t="s">
        <v>52</v>
      </c>
      <c r="G149" s="229" t="s">
        <v>1206</v>
      </c>
      <c r="H149" s="229" t="s">
        <v>1211</v>
      </c>
      <c r="I149" s="245" t="s">
        <v>1235</v>
      </c>
      <c r="J149" s="245" t="s">
        <v>1238</v>
      </c>
      <c r="K149" s="228">
        <v>4</v>
      </c>
      <c r="L149" s="224">
        <v>43876</v>
      </c>
      <c r="M149" s="224">
        <v>44196</v>
      </c>
      <c r="N149" s="247">
        <v>4</v>
      </c>
      <c r="O149" s="248">
        <f t="shared" si="3"/>
        <v>1</v>
      </c>
      <c r="P149" s="311"/>
      <c r="Q149" s="311"/>
      <c r="R149" s="312"/>
      <c r="S149" s="222" t="s">
        <v>1714</v>
      </c>
      <c r="T149" s="222" t="s">
        <v>1715</v>
      </c>
      <c r="U149" s="225" t="s">
        <v>66</v>
      </c>
    </row>
    <row r="150" spans="1:21" s="227" customFormat="1" ht="371.25" customHeight="1" x14ac:dyDescent="0.25">
      <c r="A150" s="245" t="s">
        <v>1179</v>
      </c>
      <c r="B150" s="245" t="s">
        <v>1506</v>
      </c>
      <c r="C150" s="230">
        <v>3</v>
      </c>
      <c r="D150" s="229" t="s">
        <v>1182</v>
      </c>
      <c r="E150" s="229" t="s">
        <v>1193</v>
      </c>
      <c r="F150" s="223" t="s">
        <v>185</v>
      </c>
      <c r="G150" s="229" t="s">
        <v>1212</v>
      </c>
      <c r="H150" s="229" t="s">
        <v>1213</v>
      </c>
      <c r="I150" s="245" t="s">
        <v>1235</v>
      </c>
      <c r="J150" s="245" t="s">
        <v>1236</v>
      </c>
      <c r="K150" s="228">
        <v>1</v>
      </c>
      <c r="L150" s="224">
        <v>43876</v>
      </c>
      <c r="M150" s="224">
        <v>44804</v>
      </c>
      <c r="N150" s="247">
        <v>0</v>
      </c>
      <c r="O150" s="248">
        <f t="shared" si="3"/>
        <v>0</v>
      </c>
      <c r="P150" s="299">
        <f>+AVERAGE(O150:O152)</f>
        <v>0.33333333333333331</v>
      </c>
      <c r="Q150" s="311" t="s">
        <v>63</v>
      </c>
      <c r="R150" s="312" t="s">
        <v>2227</v>
      </c>
      <c r="S150" s="229" t="s">
        <v>2315</v>
      </c>
      <c r="T150" s="222" t="s">
        <v>2064</v>
      </c>
      <c r="U150" s="225" t="s">
        <v>66</v>
      </c>
    </row>
    <row r="151" spans="1:21" s="227" customFormat="1" ht="337.5" customHeight="1" x14ac:dyDescent="0.25">
      <c r="A151" s="245" t="s">
        <v>1179</v>
      </c>
      <c r="B151" s="245" t="s">
        <v>1506</v>
      </c>
      <c r="C151" s="230">
        <v>3</v>
      </c>
      <c r="D151" s="229" t="s">
        <v>1182</v>
      </c>
      <c r="E151" s="229" t="s">
        <v>1190</v>
      </c>
      <c r="F151" s="223" t="s">
        <v>48</v>
      </c>
      <c r="G151" s="229" t="s">
        <v>1204</v>
      </c>
      <c r="H151" s="229" t="s">
        <v>1214</v>
      </c>
      <c r="I151" s="245" t="s">
        <v>1235</v>
      </c>
      <c r="J151" s="245" t="s">
        <v>1237</v>
      </c>
      <c r="K151" s="228">
        <v>1</v>
      </c>
      <c r="L151" s="224">
        <v>43876</v>
      </c>
      <c r="M151" s="224">
        <v>44895</v>
      </c>
      <c r="N151" s="247">
        <v>0</v>
      </c>
      <c r="O151" s="248">
        <f t="shared" si="3"/>
        <v>0</v>
      </c>
      <c r="P151" s="311"/>
      <c r="Q151" s="311"/>
      <c r="R151" s="312"/>
      <c r="S151" s="222" t="s">
        <v>2495</v>
      </c>
      <c r="T151" s="222" t="s">
        <v>2097</v>
      </c>
      <c r="U151" s="225" t="s">
        <v>66</v>
      </c>
    </row>
    <row r="152" spans="1:21" s="227" customFormat="1" ht="315" customHeight="1" x14ac:dyDescent="0.25">
      <c r="A152" s="245" t="s">
        <v>1179</v>
      </c>
      <c r="B152" s="245" t="s">
        <v>1506</v>
      </c>
      <c r="C152" s="230">
        <v>3</v>
      </c>
      <c r="D152" s="229" t="s">
        <v>1182</v>
      </c>
      <c r="E152" s="229" t="s">
        <v>1191</v>
      </c>
      <c r="F152" s="223" t="s">
        <v>52</v>
      </c>
      <c r="G152" s="229" t="s">
        <v>1206</v>
      </c>
      <c r="H152" s="229" t="s">
        <v>1215</v>
      </c>
      <c r="I152" s="245" t="s">
        <v>1235</v>
      </c>
      <c r="J152" s="245" t="s">
        <v>1239</v>
      </c>
      <c r="K152" s="228">
        <v>4</v>
      </c>
      <c r="L152" s="224">
        <v>43876</v>
      </c>
      <c r="M152" s="224">
        <v>44196</v>
      </c>
      <c r="N152" s="247">
        <v>4</v>
      </c>
      <c r="O152" s="248">
        <f t="shared" si="3"/>
        <v>1</v>
      </c>
      <c r="P152" s="311"/>
      <c r="Q152" s="311"/>
      <c r="R152" s="312"/>
      <c r="S152" s="222" t="s">
        <v>1714</v>
      </c>
      <c r="T152" s="222" t="s">
        <v>1715</v>
      </c>
      <c r="U152" s="225" t="s">
        <v>66</v>
      </c>
    </row>
    <row r="153" spans="1:21" s="227" customFormat="1" ht="101.25" customHeight="1" x14ac:dyDescent="0.25">
      <c r="A153" s="245" t="s">
        <v>1179</v>
      </c>
      <c r="B153" s="245" t="s">
        <v>1506</v>
      </c>
      <c r="C153" s="230">
        <v>4</v>
      </c>
      <c r="D153" s="229" t="s">
        <v>1183</v>
      </c>
      <c r="E153" s="229" t="s">
        <v>1194</v>
      </c>
      <c r="F153" s="223" t="s">
        <v>59</v>
      </c>
      <c r="G153" s="245" t="s">
        <v>2368</v>
      </c>
      <c r="H153" s="245" t="s">
        <v>2369</v>
      </c>
      <c r="I153" s="245" t="s">
        <v>1235</v>
      </c>
      <c r="J153" s="245" t="s">
        <v>2372</v>
      </c>
      <c r="K153" s="228">
        <v>1</v>
      </c>
      <c r="L153" s="224">
        <v>44562</v>
      </c>
      <c r="M153" s="224">
        <v>44926</v>
      </c>
      <c r="N153" s="247">
        <v>0</v>
      </c>
      <c r="O153" s="248">
        <f t="shared" si="3"/>
        <v>0</v>
      </c>
      <c r="P153" s="295">
        <f>+AVERAGE(O153:O154)</f>
        <v>0</v>
      </c>
      <c r="Q153" s="295" t="s">
        <v>63</v>
      </c>
      <c r="R153" s="297" t="s">
        <v>2234</v>
      </c>
      <c r="S153" s="222" t="s">
        <v>2374</v>
      </c>
      <c r="T153" s="222" t="s">
        <v>2374</v>
      </c>
      <c r="U153" s="225" t="s">
        <v>66</v>
      </c>
    </row>
    <row r="154" spans="1:21" s="227" customFormat="1" ht="123.75" customHeight="1" x14ac:dyDescent="0.25">
      <c r="A154" s="245" t="s">
        <v>1179</v>
      </c>
      <c r="B154" s="245" t="s">
        <v>1506</v>
      </c>
      <c r="C154" s="230">
        <v>4</v>
      </c>
      <c r="D154" s="229" t="s">
        <v>1183</v>
      </c>
      <c r="E154" s="229" t="s">
        <v>1194</v>
      </c>
      <c r="F154" s="223" t="s">
        <v>68</v>
      </c>
      <c r="G154" s="245" t="s">
        <v>2370</v>
      </c>
      <c r="H154" s="245" t="s">
        <v>2371</v>
      </c>
      <c r="I154" s="245" t="s">
        <v>1235</v>
      </c>
      <c r="J154" s="245" t="s">
        <v>2373</v>
      </c>
      <c r="K154" s="228">
        <v>1</v>
      </c>
      <c r="L154" s="224">
        <v>44562</v>
      </c>
      <c r="M154" s="224">
        <v>44926</v>
      </c>
      <c r="N154" s="247">
        <v>0</v>
      </c>
      <c r="O154" s="248">
        <f t="shared" ref="O154" si="4">+N154/K154</f>
        <v>0</v>
      </c>
      <c r="P154" s="296"/>
      <c r="Q154" s="296"/>
      <c r="R154" s="298"/>
      <c r="S154" s="222" t="s">
        <v>2374</v>
      </c>
      <c r="T154" s="222" t="s">
        <v>2374</v>
      </c>
      <c r="U154" s="225" t="s">
        <v>66</v>
      </c>
    </row>
    <row r="155" spans="1:21" customFormat="1" ht="371.25" customHeight="1" x14ac:dyDescent="0.25">
      <c r="A155" s="245" t="s">
        <v>1179</v>
      </c>
      <c r="B155" s="245" t="s">
        <v>1506</v>
      </c>
      <c r="C155" s="230">
        <v>5</v>
      </c>
      <c r="D155" s="229" t="s">
        <v>1184</v>
      </c>
      <c r="E155" s="229" t="s">
        <v>1195</v>
      </c>
      <c r="F155" s="223" t="s">
        <v>422</v>
      </c>
      <c r="G155" s="229" t="s">
        <v>1218</v>
      </c>
      <c r="H155" s="229" t="s">
        <v>1219</v>
      </c>
      <c r="I155" s="245" t="s">
        <v>1235</v>
      </c>
      <c r="J155" s="245" t="s">
        <v>1236</v>
      </c>
      <c r="K155" s="228">
        <v>1</v>
      </c>
      <c r="L155" s="224">
        <v>43876</v>
      </c>
      <c r="M155" s="224">
        <v>44804</v>
      </c>
      <c r="N155" s="247">
        <v>0</v>
      </c>
      <c r="O155" s="248">
        <f t="shared" si="3"/>
        <v>0</v>
      </c>
      <c r="P155" s="246">
        <f>+O155</f>
        <v>0</v>
      </c>
      <c r="Q155" s="246" t="s">
        <v>63</v>
      </c>
      <c r="R155" s="250" t="s">
        <v>2227</v>
      </c>
      <c r="S155" s="229" t="s">
        <v>2315</v>
      </c>
      <c r="T155" s="222" t="s">
        <v>2064</v>
      </c>
      <c r="U155" s="225" t="s">
        <v>66</v>
      </c>
    </row>
    <row r="156" spans="1:21" s="227" customFormat="1" ht="405" customHeight="1" x14ac:dyDescent="0.25">
      <c r="A156" s="245" t="s">
        <v>1179</v>
      </c>
      <c r="B156" s="245" t="s">
        <v>1506</v>
      </c>
      <c r="C156" s="230">
        <v>7</v>
      </c>
      <c r="D156" s="229" t="s">
        <v>1186</v>
      </c>
      <c r="E156" s="229" t="s">
        <v>1197</v>
      </c>
      <c r="F156" s="223" t="s">
        <v>59</v>
      </c>
      <c r="G156" s="229" t="s">
        <v>1224</v>
      </c>
      <c r="H156" s="229" t="s">
        <v>1225</v>
      </c>
      <c r="I156" s="245" t="s">
        <v>1235</v>
      </c>
      <c r="J156" s="245" t="s">
        <v>1243</v>
      </c>
      <c r="K156" s="228">
        <v>3</v>
      </c>
      <c r="L156" s="224">
        <v>43876</v>
      </c>
      <c r="M156" s="224">
        <v>44804</v>
      </c>
      <c r="N156" s="247">
        <v>0</v>
      </c>
      <c r="O156" s="248">
        <f t="shared" si="3"/>
        <v>0</v>
      </c>
      <c r="P156" s="293">
        <f>AVERAGE(O156:O157)</f>
        <v>0</v>
      </c>
      <c r="Q156" s="293" t="s">
        <v>63</v>
      </c>
      <c r="R156" s="294" t="s">
        <v>2227</v>
      </c>
      <c r="S156" s="229" t="s">
        <v>2496</v>
      </c>
      <c r="T156" s="222" t="s">
        <v>2067</v>
      </c>
      <c r="U156" s="225" t="s">
        <v>66</v>
      </c>
    </row>
    <row r="157" spans="1:21" s="227" customFormat="1" ht="101.25" customHeight="1" x14ac:dyDescent="0.25">
      <c r="A157" s="245" t="s">
        <v>1179</v>
      </c>
      <c r="B157" s="245" t="s">
        <v>1506</v>
      </c>
      <c r="C157" s="230">
        <v>7</v>
      </c>
      <c r="D157" s="229" t="s">
        <v>1186</v>
      </c>
      <c r="E157" s="229" t="s">
        <v>1197</v>
      </c>
      <c r="F157" s="223" t="s">
        <v>68</v>
      </c>
      <c r="G157" s="229" t="s">
        <v>1226</v>
      </c>
      <c r="H157" s="229" t="s">
        <v>1227</v>
      </c>
      <c r="I157" s="245" t="s">
        <v>1235</v>
      </c>
      <c r="J157" s="245" t="s">
        <v>1244</v>
      </c>
      <c r="K157" s="228">
        <v>3</v>
      </c>
      <c r="L157" s="224">
        <v>44377</v>
      </c>
      <c r="M157" s="224">
        <v>44742</v>
      </c>
      <c r="N157" s="247">
        <v>0</v>
      </c>
      <c r="O157" s="248">
        <f t="shared" si="3"/>
        <v>0</v>
      </c>
      <c r="P157" s="293"/>
      <c r="Q157" s="293"/>
      <c r="R157" s="294"/>
      <c r="S157" s="222" t="s">
        <v>1278</v>
      </c>
      <c r="T157" s="222" t="s">
        <v>1283</v>
      </c>
      <c r="U157" s="225" t="s">
        <v>66</v>
      </c>
    </row>
    <row r="158" spans="1:21" s="227" customFormat="1" ht="326.25" customHeight="1" x14ac:dyDescent="0.25">
      <c r="A158" s="245" t="s">
        <v>1179</v>
      </c>
      <c r="B158" s="245" t="s">
        <v>1506</v>
      </c>
      <c r="C158" s="230">
        <v>8</v>
      </c>
      <c r="D158" s="229" t="s">
        <v>1187</v>
      </c>
      <c r="E158" s="229" t="s">
        <v>1198</v>
      </c>
      <c r="F158" s="223" t="s">
        <v>59</v>
      </c>
      <c r="G158" s="229" t="s">
        <v>1228</v>
      </c>
      <c r="H158" s="229" t="s">
        <v>1229</v>
      </c>
      <c r="I158" s="245" t="s">
        <v>1235</v>
      </c>
      <c r="J158" s="245" t="s">
        <v>1245</v>
      </c>
      <c r="K158" s="228">
        <v>3</v>
      </c>
      <c r="L158" s="224">
        <v>43876</v>
      </c>
      <c r="M158" s="224">
        <v>44895</v>
      </c>
      <c r="N158" s="247">
        <v>0</v>
      </c>
      <c r="O158" s="248">
        <f t="shared" si="3"/>
        <v>0</v>
      </c>
      <c r="P158" s="293">
        <f>AVERAGE(O158:O159)</f>
        <v>0</v>
      </c>
      <c r="Q158" s="293" t="s">
        <v>63</v>
      </c>
      <c r="R158" s="294" t="s">
        <v>2227</v>
      </c>
      <c r="S158" s="222" t="s">
        <v>2486</v>
      </c>
      <c r="T158" s="222" t="s">
        <v>2097</v>
      </c>
      <c r="U158" s="225" t="s">
        <v>66</v>
      </c>
    </row>
    <row r="159" spans="1:21" s="227" customFormat="1" ht="405" customHeight="1" x14ac:dyDescent="0.25">
      <c r="A159" s="245" t="s">
        <v>1179</v>
      </c>
      <c r="B159" s="245" t="s">
        <v>1506</v>
      </c>
      <c r="C159" s="230">
        <v>8</v>
      </c>
      <c r="D159" s="229" t="s">
        <v>1187</v>
      </c>
      <c r="E159" s="229" t="s">
        <v>1199</v>
      </c>
      <c r="F159" s="223" t="s">
        <v>68</v>
      </c>
      <c r="G159" s="229" t="s">
        <v>1224</v>
      </c>
      <c r="H159" s="229" t="s">
        <v>1230</v>
      </c>
      <c r="I159" s="245" t="s">
        <v>1235</v>
      </c>
      <c r="J159" s="245" t="s">
        <v>1236</v>
      </c>
      <c r="K159" s="228">
        <v>3</v>
      </c>
      <c r="L159" s="224">
        <v>43876</v>
      </c>
      <c r="M159" s="224">
        <v>44804</v>
      </c>
      <c r="N159" s="247">
        <v>0</v>
      </c>
      <c r="O159" s="248">
        <f t="shared" si="3"/>
        <v>0</v>
      </c>
      <c r="P159" s="293"/>
      <c r="Q159" s="293"/>
      <c r="R159" s="294"/>
      <c r="S159" s="229" t="s">
        <v>2496</v>
      </c>
      <c r="T159" s="222" t="s">
        <v>2067</v>
      </c>
      <c r="U159" s="225" t="s">
        <v>66</v>
      </c>
    </row>
    <row r="160" spans="1:21" customFormat="1" ht="326.25" customHeight="1" x14ac:dyDescent="0.25">
      <c r="A160" s="245" t="s">
        <v>1179</v>
      </c>
      <c r="B160" s="245" t="s">
        <v>1506</v>
      </c>
      <c r="C160" s="230">
        <v>9</v>
      </c>
      <c r="D160" s="229" t="s">
        <v>1188</v>
      </c>
      <c r="E160" s="229" t="s">
        <v>1201</v>
      </c>
      <c r="F160" s="223" t="s">
        <v>422</v>
      </c>
      <c r="G160" s="229" t="s">
        <v>1233</v>
      </c>
      <c r="H160" s="229" t="s">
        <v>1234</v>
      </c>
      <c r="I160" s="245" t="s">
        <v>1235</v>
      </c>
      <c r="J160" s="245" t="s">
        <v>1245</v>
      </c>
      <c r="K160" s="228">
        <v>3</v>
      </c>
      <c r="L160" s="224">
        <v>43876</v>
      </c>
      <c r="M160" s="224">
        <v>44895</v>
      </c>
      <c r="N160" s="247">
        <v>0</v>
      </c>
      <c r="O160" s="248">
        <f t="shared" si="3"/>
        <v>0</v>
      </c>
      <c r="P160" s="246">
        <f>+O160</f>
        <v>0</v>
      </c>
      <c r="Q160" s="246" t="s">
        <v>63</v>
      </c>
      <c r="R160" s="250" t="s">
        <v>2227</v>
      </c>
      <c r="S160" s="222" t="s">
        <v>2486</v>
      </c>
      <c r="T160" s="222" t="s">
        <v>2097</v>
      </c>
      <c r="U160" s="225" t="s">
        <v>66</v>
      </c>
    </row>
    <row r="161" spans="1:21" ht="157.5" customHeight="1" x14ac:dyDescent="0.25">
      <c r="A161" s="48">
        <v>2019</v>
      </c>
      <c r="B161" s="48" t="s">
        <v>1519</v>
      </c>
      <c r="C161" s="57">
        <v>1</v>
      </c>
      <c r="D161" s="58" t="s">
        <v>1520</v>
      </c>
      <c r="E161" s="58" t="s">
        <v>1521</v>
      </c>
      <c r="F161" s="50" t="s">
        <v>59</v>
      </c>
      <c r="G161" s="177" t="s">
        <v>1877</v>
      </c>
      <c r="H161" s="177" t="s">
        <v>1914</v>
      </c>
      <c r="I161" s="48" t="s">
        <v>1235</v>
      </c>
      <c r="J161" s="180" t="s">
        <v>1573</v>
      </c>
      <c r="K161" s="57">
        <v>8</v>
      </c>
      <c r="L161" s="51">
        <v>44044</v>
      </c>
      <c r="M161" s="51">
        <v>44408</v>
      </c>
      <c r="N161" s="252">
        <v>8</v>
      </c>
      <c r="O161" s="248">
        <f t="shared" si="3"/>
        <v>1</v>
      </c>
      <c r="P161" s="299">
        <f>+AVERAGE(O161:O162)</f>
        <v>0.5</v>
      </c>
      <c r="Q161" s="311" t="s">
        <v>63</v>
      </c>
      <c r="R161" s="312" t="s">
        <v>2227</v>
      </c>
      <c r="S161" s="253" t="s">
        <v>2396</v>
      </c>
      <c r="T161" s="253" t="s">
        <v>2397</v>
      </c>
      <c r="U161" s="53" t="s">
        <v>66</v>
      </c>
    </row>
    <row r="162" spans="1:21" customFormat="1" ht="90" customHeight="1" x14ac:dyDescent="0.25">
      <c r="A162" s="245">
        <v>2019</v>
      </c>
      <c r="B162" s="245" t="s">
        <v>1519</v>
      </c>
      <c r="C162" s="230">
        <v>1</v>
      </c>
      <c r="D162" s="229" t="s">
        <v>1522</v>
      </c>
      <c r="E162" s="229" t="s">
        <v>1878</v>
      </c>
      <c r="F162" s="223" t="s">
        <v>68</v>
      </c>
      <c r="G162" s="231" t="s">
        <v>1574</v>
      </c>
      <c r="H162" s="231" t="s">
        <v>1943</v>
      </c>
      <c r="I162" s="245" t="s">
        <v>1235</v>
      </c>
      <c r="J162" s="245" t="s">
        <v>1671</v>
      </c>
      <c r="K162" s="230">
        <v>1</v>
      </c>
      <c r="L162" s="224">
        <v>44044</v>
      </c>
      <c r="M162" s="224">
        <v>44803</v>
      </c>
      <c r="N162" s="247">
        <v>0</v>
      </c>
      <c r="O162" s="248">
        <f t="shared" si="3"/>
        <v>0</v>
      </c>
      <c r="P162" s="311"/>
      <c r="Q162" s="311"/>
      <c r="R162" s="312"/>
      <c r="S162" s="222" t="s">
        <v>2497</v>
      </c>
      <c r="T162" s="222" t="s">
        <v>2069</v>
      </c>
      <c r="U162" s="225" t="s">
        <v>66</v>
      </c>
    </row>
    <row r="163" spans="1:21" ht="101.25" customHeight="1" x14ac:dyDescent="0.25">
      <c r="A163" s="48">
        <v>2019</v>
      </c>
      <c r="B163" s="48" t="s">
        <v>1519</v>
      </c>
      <c r="C163" s="57">
        <v>2</v>
      </c>
      <c r="D163" s="58" t="s">
        <v>1915</v>
      </c>
      <c r="E163" s="58" t="s">
        <v>1523</v>
      </c>
      <c r="F163" s="50" t="s">
        <v>506</v>
      </c>
      <c r="G163" s="177" t="s">
        <v>1879</v>
      </c>
      <c r="H163" s="177" t="s">
        <v>1940</v>
      </c>
      <c r="I163" s="48" t="s">
        <v>1235</v>
      </c>
      <c r="J163" s="180" t="s">
        <v>1939</v>
      </c>
      <c r="K163" s="57">
        <v>1</v>
      </c>
      <c r="L163" s="51">
        <v>44044</v>
      </c>
      <c r="M163" s="51">
        <v>44408</v>
      </c>
      <c r="N163" s="252">
        <v>1</v>
      </c>
      <c r="O163" s="248">
        <f t="shared" si="3"/>
        <v>1</v>
      </c>
      <c r="P163" s="299">
        <f>+AVERAGE(O163:O167)</f>
        <v>0.6</v>
      </c>
      <c r="Q163" s="311" t="s">
        <v>63</v>
      </c>
      <c r="R163" s="312" t="s">
        <v>2227</v>
      </c>
      <c r="S163" s="253" t="s">
        <v>2498</v>
      </c>
      <c r="T163" s="253" t="s">
        <v>2499</v>
      </c>
      <c r="U163" s="53" t="s">
        <v>66</v>
      </c>
    </row>
    <row r="164" spans="1:21" ht="409.5" customHeight="1" x14ac:dyDescent="0.25">
      <c r="A164" s="48">
        <v>2019</v>
      </c>
      <c r="B164" s="48" t="s">
        <v>1519</v>
      </c>
      <c r="C164" s="57">
        <v>2</v>
      </c>
      <c r="D164" s="58" t="s">
        <v>2500</v>
      </c>
      <c r="E164" s="58" t="s">
        <v>1524</v>
      </c>
      <c r="F164" s="50" t="s">
        <v>591</v>
      </c>
      <c r="G164" s="177" t="s">
        <v>1576</v>
      </c>
      <c r="H164" s="177" t="s">
        <v>1577</v>
      </c>
      <c r="I164" s="48" t="s">
        <v>1235</v>
      </c>
      <c r="J164" s="180" t="s">
        <v>1578</v>
      </c>
      <c r="K164" s="57">
        <v>12</v>
      </c>
      <c r="L164" s="51">
        <v>44044</v>
      </c>
      <c r="M164" s="51">
        <v>44408</v>
      </c>
      <c r="N164" s="252">
        <v>12</v>
      </c>
      <c r="O164" s="248">
        <f t="shared" si="3"/>
        <v>1</v>
      </c>
      <c r="P164" s="311"/>
      <c r="Q164" s="311"/>
      <c r="R164" s="312"/>
      <c r="S164" s="253" t="s">
        <v>2501</v>
      </c>
      <c r="T164" s="253" t="s">
        <v>2502</v>
      </c>
      <c r="U164" s="53" t="s">
        <v>66</v>
      </c>
    </row>
    <row r="165" spans="1:21" ht="157.5" x14ac:dyDescent="0.25">
      <c r="A165" s="48">
        <v>2019</v>
      </c>
      <c r="B165" s="48" t="s">
        <v>1519</v>
      </c>
      <c r="C165" s="57">
        <v>2</v>
      </c>
      <c r="D165" s="58" t="s">
        <v>1916</v>
      </c>
      <c r="E165" s="58" t="s">
        <v>1525</v>
      </c>
      <c r="F165" s="50" t="s">
        <v>596</v>
      </c>
      <c r="G165" s="177" t="s">
        <v>1880</v>
      </c>
      <c r="H165" s="177" t="s">
        <v>1917</v>
      </c>
      <c r="I165" s="48" t="s">
        <v>1235</v>
      </c>
      <c r="J165" s="180" t="s">
        <v>1573</v>
      </c>
      <c r="K165" s="57">
        <v>3</v>
      </c>
      <c r="L165" s="51">
        <v>44044</v>
      </c>
      <c r="M165" s="51">
        <v>44408</v>
      </c>
      <c r="N165" s="252">
        <v>3</v>
      </c>
      <c r="O165" s="248">
        <f t="shared" si="3"/>
        <v>1</v>
      </c>
      <c r="P165" s="311"/>
      <c r="Q165" s="311"/>
      <c r="R165" s="312"/>
      <c r="S165" s="253" t="s">
        <v>2503</v>
      </c>
      <c r="T165" s="253" t="s">
        <v>2504</v>
      </c>
      <c r="U165" s="53" t="s">
        <v>66</v>
      </c>
    </row>
    <row r="166" spans="1:21" customFormat="1" ht="78.75" customHeight="1" x14ac:dyDescent="0.25">
      <c r="A166" s="245">
        <v>2019</v>
      </c>
      <c r="B166" s="245" t="s">
        <v>1519</v>
      </c>
      <c r="C166" s="230">
        <v>2</v>
      </c>
      <c r="D166" s="229" t="s">
        <v>1918</v>
      </c>
      <c r="E166" s="229" t="s">
        <v>1526</v>
      </c>
      <c r="F166" s="223" t="s">
        <v>600</v>
      </c>
      <c r="G166" s="231" t="s">
        <v>1579</v>
      </c>
      <c r="H166" s="231" t="s">
        <v>1580</v>
      </c>
      <c r="I166" s="245" t="s">
        <v>1235</v>
      </c>
      <c r="J166" s="232" t="s">
        <v>1581</v>
      </c>
      <c r="K166" s="230">
        <v>3</v>
      </c>
      <c r="L166" s="224">
        <v>44044</v>
      </c>
      <c r="M166" s="224">
        <v>44576</v>
      </c>
      <c r="N166" s="247">
        <v>0</v>
      </c>
      <c r="O166" s="248">
        <f t="shared" si="3"/>
        <v>0</v>
      </c>
      <c r="P166" s="311"/>
      <c r="Q166" s="311"/>
      <c r="R166" s="312"/>
      <c r="S166" s="222" t="s">
        <v>2505</v>
      </c>
      <c r="T166" s="222" t="s">
        <v>2069</v>
      </c>
      <c r="U166" s="225" t="s">
        <v>66</v>
      </c>
    </row>
    <row r="167" spans="1:21" customFormat="1" ht="78.75" customHeight="1" x14ac:dyDescent="0.25">
      <c r="A167" s="245">
        <v>2019</v>
      </c>
      <c r="B167" s="245" t="s">
        <v>1519</v>
      </c>
      <c r="C167" s="230">
        <v>2</v>
      </c>
      <c r="D167" s="229" t="s">
        <v>1568</v>
      </c>
      <c r="E167" s="229" t="s">
        <v>1527</v>
      </c>
      <c r="F167" s="223" t="s">
        <v>605</v>
      </c>
      <c r="G167" s="231" t="s">
        <v>1942</v>
      </c>
      <c r="H167" s="231" t="s">
        <v>1582</v>
      </c>
      <c r="I167" s="245" t="s">
        <v>1235</v>
      </c>
      <c r="J167" s="232" t="s">
        <v>1583</v>
      </c>
      <c r="K167" s="230">
        <v>1</v>
      </c>
      <c r="L167" s="224">
        <v>44044</v>
      </c>
      <c r="M167" s="224">
        <v>44803</v>
      </c>
      <c r="N167" s="247">
        <v>0</v>
      </c>
      <c r="O167" s="248">
        <f t="shared" si="3"/>
        <v>0</v>
      </c>
      <c r="P167" s="311"/>
      <c r="Q167" s="311"/>
      <c r="R167" s="312"/>
      <c r="S167" s="222" t="s">
        <v>2506</v>
      </c>
      <c r="T167" s="222" t="s">
        <v>2069</v>
      </c>
      <c r="U167" s="225" t="s">
        <v>66</v>
      </c>
    </row>
    <row r="168" spans="1:21" ht="409.5" customHeight="1" x14ac:dyDescent="0.25">
      <c r="A168" s="48">
        <v>2019</v>
      </c>
      <c r="B168" s="48" t="s">
        <v>1519</v>
      </c>
      <c r="C168" s="57">
        <v>3</v>
      </c>
      <c r="D168" s="58" t="s">
        <v>1569</v>
      </c>
      <c r="E168" s="58" t="s">
        <v>1528</v>
      </c>
      <c r="F168" s="50" t="s">
        <v>59</v>
      </c>
      <c r="G168" s="177" t="s">
        <v>1584</v>
      </c>
      <c r="H168" s="177" t="s">
        <v>1585</v>
      </c>
      <c r="I168" s="48" t="s">
        <v>1235</v>
      </c>
      <c r="J168" s="180" t="s">
        <v>1578</v>
      </c>
      <c r="K168" s="57">
        <v>12</v>
      </c>
      <c r="L168" s="51">
        <v>44044</v>
      </c>
      <c r="M168" s="51">
        <v>44408</v>
      </c>
      <c r="N168" s="252">
        <v>12</v>
      </c>
      <c r="O168" s="248">
        <f t="shared" si="3"/>
        <v>1</v>
      </c>
      <c r="P168" s="299">
        <f>+AVERAGE(O168:O169)</f>
        <v>0.5</v>
      </c>
      <c r="Q168" s="311" t="s">
        <v>63</v>
      </c>
      <c r="R168" s="312" t="s">
        <v>2227</v>
      </c>
      <c r="S168" s="253" t="s">
        <v>2501</v>
      </c>
      <c r="T168" s="253" t="s">
        <v>2502</v>
      </c>
      <c r="U168" s="53" t="s">
        <v>66</v>
      </c>
    </row>
    <row r="169" spans="1:21" customFormat="1" ht="78.75" customHeight="1" x14ac:dyDescent="0.25">
      <c r="A169" s="245">
        <v>2019</v>
      </c>
      <c r="B169" s="245" t="s">
        <v>1519</v>
      </c>
      <c r="C169" s="230">
        <v>3</v>
      </c>
      <c r="D169" s="229" t="s">
        <v>1881</v>
      </c>
      <c r="E169" s="229" t="s">
        <v>1526</v>
      </c>
      <c r="F169" s="223" t="s">
        <v>68</v>
      </c>
      <c r="G169" s="231" t="s">
        <v>1579</v>
      </c>
      <c r="H169" s="231" t="s">
        <v>1580</v>
      </c>
      <c r="I169" s="245" t="s">
        <v>1235</v>
      </c>
      <c r="J169" s="232" t="s">
        <v>1581</v>
      </c>
      <c r="K169" s="230">
        <v>3</v>
      </c>
      <c r="L169" s="224">
        <v>44044</v>
      </c>
      <c r="M169" s="224">
        <v>44576</v>
      </c>
      <c r="N169" s="247">
        <v>0</v>
      </c>
      <c r="O169" s="248">
        <f t="shared" si="3"/>
        <v>0</v>
      </c>
      <c r="P169" s="311"/>
      <c r="Q169" s="311"/>
      <c r="R169" s="312"/>
      <c r="S169" s="222" t="s">
        <v>2505</v>
      </c>
      <c r="T169" s="222" t="s">
        <v>2069</v>
      </c>
      <c r="U169" s="225" t="s">
        <v>66</v>
      </c>
    </row>
    <row r="170" spans="1:21" ht="409.5" customHeight="1" x14ac:dyDescent="0.25">
      <c r="A170" s="48">
        <v>2019</v>
      </c>
      <c r="B170" s="48" t="s">
        <v>1519</v>
      </c>
      <c r="C170" s="57">
        <v>4</v>
      </c>
      <c r="D170" s="58" t="s">
        <v>1570</v>
      </c>
      <c r="E170" s="58" t="s">
        <v>1529</v>
      </c>
      <c r="F170" s="50" t="s">
        <v>422</v>
      </c>
      <c r="G170" s="177" t="s">
        <v>1586</v>
      </c>
      <c r="H170" s="177" t="s">
        <v>1585</v>
      </c>
      <c r="I170" s="48" t="s">
        <v>1235</v>
      </c>
      <c r="J170" s="180" t="s">
        <v>1578</v>
      </c>
      <c r="K170" s="57">
        <v>12</v>
      </c>
      <c r="L170" s="51">
        <v>44044</v>
      </c>
      <c r="M170" s="51">
        <v>44408</v>
      </c>
      <c r="N170" s="252">
        <v>12</v>
      </c>
      <c r="O170" s="248">
        <f t="shared" si="3"/>
        <v>1</v>
      </c>
      <c r="P170" s="251">
        <f t="shared" ref="P170:P175" si="5">+O170</f>
        <v>1</v>
      </c>
      <c r="Q170" s="251" t="s">
        <v>63</v>
      </c>
      <c r="R170" s="256" t="s">
        <v>2227</v>
      </c>
      <c r="S170" s="253" t="s">
        <v>2501</v>
      </c>
      <c r="T170" s="253" t="s">
        <v>2502</v>
      </c>
      <c r="U170" s="53" t="s">
        <v>1511</v>
      </c>
    </row>
    <row r="171" spans="1:21" customFormat="1" ht="90" customHeight="1" x14ac:dyDescent="0.25">
      <c r="A171" s="245">
        <v>2019</v>
      </c>
      <c r="B171" s="245" t="s">
        <v>1519</v>
      </c>
      <c r="C171" s="230">
        <v>5</v>
      </c>
      <c r="D171" s="229" t="s">
        <v>1530</v>
      </c>
      <c r="E171" s="229" t="s">
        <v>1526</v>
      </c>
      <c r="F171" s="223" t="s">
        <v>422</v>
      </c>
      <c r="G171" s="231" t="s">
        <v>1587</v>
      </c>
      <c r="H171" s="231" t="s">
        <v>1588</v>
      </c>
      <c r="I171" s="245" t="s">
        <v>1235</v>
      </c>
      <c r="J171" s="232" t="s">
        <v>1581</v>
      </c>
      <c r="K171" s="230">
        <v>3</v>
      </c>
      <c r="L171" s="224">
        <v>44044</v>
      </c>
      <c r="M171" s="224">
        <v>44576</v>
      </c>
      <c r="N171" s="247">
        <v>0</v>
      </c>
      <c r="O171" s="248">
        <f t="shared" si="3"/>
        <v>0</v>
      </c>
      <c r="P171" s="246">
        <f t="shared" si="5"/>
        <v>0</v>
      </c>
      <c r="Q171" s="246" t="s">
        <v>63</v>
      </c>
      <c r="R171" s="250" t="s">
        <v>2227</v>
      </c>
      <c r="S171" s="222" t="s">
        <v>2505</v>
      </c>
      <c r="T171" s="222" t="s">
        <v>2069</v>
      </c>
      <c r="U171" s="225" t="s">
        <v>66</v>
      </c>
    </row>
    <row r="172" spans="1:21" customFormat="1" ht="123.75" customHeight="1" x14ac:dyDescent="0.25">
      <c r="A172" s="245">
        <v>2019</v>
      </c>
      <c r="B172" s="245" t="s">
        <v>1519</v>
      </c>
      <c r="C172" s="230">
        <v>6</v>
      </c>
      <c r="D172" s="229" t="s">
        <v>1919</v>
      </c>
      <c r="E172" s="229" t="s">
        <v>1531</v>
      </c>
      <c r="F172" s="223" t="s">
        <v>422</v>
      </c>
      <c r="G172" s="231" t="s">
        <v>1589</v>
      </c>
      <c r="H172" s="231" t="s">
        <v>1590</v>
      </c>
      <c r="I172" s="245" t="s">
        <v>1235</v>
      </c>
      <c r="J172" s="232" t="s">
        <v>1591</v>
      </c>
      <c r="K172" s="230">
        <v>2</v>
      </c>
      <c r="L172" s="224">
        <v>44044</v>
      </c>
      <c r="M172" s="224">
        <v>44408</v>
      </c>
      <c r="N172" s="247">
        <v>2</v>
      </c>
      <c r="O172" s="248">
        <f t="shared" si="3"/>
        <v>1</v>
      </c>
      <c r="P172" s="246">
        <f t="shared" si="5"/>
        <v>1</v>
      </c>
      <c r="Q172" s="246" t="s">
        <v>63</v>
      </c>
      <c r="R172" s="250" t="s">
        <v>2227</v>
      </c>
      <c r="S172" s="222" t="s">
        <v>2507</v>
      </c>
      <c r="T172" s="222" t="s">
        <v>2508</v>
      </c>
      <c r="U172" s="53" t="s">
        <v>1511</v>
      </c>
    </row>
    <row r="173" spans="1:21" customFormat="1" ht="78.75" customHeight="1" x14ac:dyDescent="0.25">
      <c r="A173" s="245">
        <v>2019</v>
      </c>
      <c r="B173" s="245" t="s">
        <v>1519</v>
      </c>
      <c r="C173" s="230">
        <v>7</v>
      </c>
      <c r="D173" s="229" t="s">
        <v>1532</v>
      </c>
      <c r="E173" s="229" t="s">
        <v>1533</v>
      </c>
      <c r="F173" s="223" t="s">
        <v>422</v>
      </c>
      <c r="G173" s="231" t="s">
        <v>2509</v>
      </c>
      <c r="H173" s="231" t="s">
        <v>2358</v>
      </c>
      <c r="I173" s="245" t="s">
        <v>1235</v>
      </c>
      <c r="J173" s="232" t="s">
        <v>2510</v>
      </c>
      <c r="K173" s="230">
        <v>1</v>
      </c>
      <c r="L173" s="224">
        <v>44562</v>
      </c>
      <c r="M173" s="224">
        <v>44926</v>
      </c>
      <c r="N173" s="247">
        <v>0</v>
      </c>
      <c r="O173" s="248">
        <f t="shared" si="3"/>
        <v>0</v>
      </c>
      <c r="P173" s="246">
        <f t="shared" si="5"/>
        <v>0</v>
      </c>
      <c r="Q173" s="246" t="s">
        <v>63</v>
      </c>
      <c r="R173" s="250" t="s">
        <v>2227</v>
      </c>
      <c r="S173" s="222" t="s">
        <v>1278</v>
      </c>
      <c r="T173" s="222" t="s">
        <v>1800</v>
      </c>
      <c r="U173" s="225" t="s">
        <v>66</v>
      </c>
    </row>
    <row r="174" spans="1:21" ht="409.5" customHeight="1" x14ac:dyDescent="0.25">
      <c r="A174" s="48">
        <v>2019</v>
      </c>
      <c r="B174" s="48" t="s">
        <v>1519</v>
      </c>
      <c r="C174" s="57">
        <v>8</v>
      </c>
      <c r="D174" s="58" t="s">
        <v>1571</v>
      </c>
      <c r="E174" s="58" t="s">
        <v>1534</v>
      </c>
      <c r="F174" s="50" t="s">
        <v>422</v>
      </c>
      <c r="G174" s="177" t="s">
        <v>1595</v>
      </c>
      <c r="H174" s="177" t="s">
        <v>1596</v>
      </c>
      <c r="I174" s="48" t="s">
        <v>1235</v>
      </c>
      <c r="J174" s="180" t="s">
        <v>1578</v>
      </c>
      <c r="K174" s="57">
        <v>12</v>
      </c>
      <c r="L174" s="51">
        <v>44044</v>
      </c>
      <c r="M174" s="51">
        <v>44408</v>
      </c>
      <c r="N174" s="252">
        <v>12</v>
      </c>
      <c r="O174" s="248">
        <f t="shared" si="3"/>
        <v>1</v>
      </c>
      <c r="P174" s="251">
        <f t="shared" si="5"/>
        <v>1</v>
      </c>
      <c r="Q174" s="251" t="s">
        <v>63</v>
      </c>
      <c r="R174" s="256" t="s">
        <v>2227</v>
      </c>
      <c r="S174" s="253" t="s">
        <v>2501</v>
      </c>
      <c r="T174" s="253" t="s">
        <v>2502</v>
      </c>
      <c r="U174" s="53" t="s">
        <v>1511</v>
      </c>
    </row>
    <row r="175" spans="1:21" ht="409.5" customHeight="1" x14ac:dyDescent="0.25">
      <c r="A175" s="48">
        <v>2019</v>
      </c>
      <c r="B175" s="48" t="s">
        <v>1519</v>
      </c>
      <c r="C175" s="57">
        <v>9</v>
      </c>
      <c r="D175" s="58" t="s">
        <v>1572</v>
      </c>
      <c r="E175" s="58" t="s">
        <v>1882</v>
      </c>
      <c r="F175" s="50" t="s">
        <v>422</v>
      </c>
      <c r="G175" s="177" t="s">
        <v>1597</v>
      </c>
      <c r="H175" s="177" t="s">
        <v>1596</v>
      </c>
      <c r="I175" s="48" t="s">
        <v>1235</v>
      </c>
      <c r="J175" s="180" t="s">
        <v>1578</v>
      </c>
      <c r="K175" s="57">
        <v>12</v>
      </c>
      <c r="L175" s="51">
        <v>44044</v>
      </c>
      <c r="M175" s="51">
        <v>44408</v>
      </c>
      <c r="N175" s="252">
        <v>12</v>
      </c>
      <c r="O175" s="248">
        <f t="shared" si="3"/>
        <v>1</v>
      </c>
      <c r="P175" s="251">
        <f t="shared" si="5"/>
        <v>1</v>
      </c>
      <c r="Q175" s="251" t="s">
        <v>63</v>
      </c>
      <c r="R175" s="256" t="s">
        <v>2227</v>
      </c>
      <c r="S175" s="253" t="s">
        <v>2501</v>
      </c>
      <c r="T175" s="253" t="s">
        <v>2502</v>
      </c>
      <c r="U175" s="53" t="s">
        <v>66</v>
      </c>
    </row>
    <row r="176" spans="1:21" s="227" customFormat="1" ht="101.25" customHeight="1" x14ac:dyDescent="0.25">
      <c r="A176" s="245">
        <v>2019</v>
      </c>
      <c r="B176" s="245" t="s">
        <v>1519</v>
      </c>
      <c r="C176" s="230">
        <v>10</v>
      </c>
      <c r="D176" s="229" t="s">
        <v>1535</v>
      </c>
      <c r="E176" s="229" t="s">
        <v>1883</v>
      </c>
      <c r="F176" s="223" t="s">
        <v>185</v>
      </c>
      <c r="G176" s="231" t="s">
        <v>1598</v>
      </c>
      <c r="H176" s="231" t="s">
        <v>1599</v>
      </c>
      <c r="I176" s="245" t="s">
        <v>1654</v>
      </c>
      <c r="J176" s="232" t="s">
        <v>1600</v>
      </c>
      <c r="K176" s="230">
        <v>1</v>
      </c>
      <c r="L176" s="224">
        <v>44044</v>
      </c>
      <c r="M176" s="224">
        <v>44166</v>
      </c>
      <c r="N176" s="247">
        <v>1</v>
      </c>
      <c r="O176" s="248">
        <f t="shared" si="3"/>
        <v>1</v>
      </c>
      <c r="P176" s="299">
        <f>+AVERAGE(O176:O178)</f>
        <v>0.66666666666666663</v>
      </c>
      <c r="Q176" s="311" t="s">
        <v>63</v>
      </c>
      <c r="R176" s="312" t="s">
        <v>2227</v>
      </c>
      <c r="S176" s="222" t="s">
        <v>1787</v>
      </c>
      <c r="T176" s="222" t="s">
        <v>1884</v>
      </c>
      <c r="U176" s="225" t="s">
        <v>66</v>
      </c>
    </row>
    <row r="177" spans="1:21" customFormat="1" ht="247.5" customHeight="1" x14ac:dyDescent="0.25">
      <c r="A177" s="245">
        <v>2019</v>
      </c>
      <c r="B177" s="245" t="s">
        <v>1519</v>
      </c>
      <c r="C177" s="230">
        <v>10</v>
      </c>
      <c r="D177" s="229" t="s">
        <v>1535</v>
      </c>
      <c r="E177" s="229" t="s">
        <v>1885</v>
      </c>
      <c r="F177" s="223" t="s">
        <v>48</v>
      </c>
      <c r="G177" s="231" t="s">
        <v>1601</v>
      </c>
      <c r="H177" s="231" t="s">
        <v>1602</v>
      </c>
      <c r="I177" s="245" t="s">
        <v>1654</v>
      </c>
      <c r="J177" s="232" t="s">
        <v>1603</v>
      </c>
      <c r="K177" s="230">
        <v>4</v>
      </c>
      <c r="L177" s="224">
        <v>44044</v>
      </c>
      <c r="M177" s="224">
        <v>44377</v>
      </c>
      <c r="N177" s="247">
        <v>4</v>
      </c>
      <c r="O177" s="248">
        <f t="shared" si="3"/>
        <v>1</v>
      </c>
      <c r="P177" s="311"/>
      <c r="Q177" s="311"/>
      <c r="R177" s="312"/>
      <c r="S177" s="222" t="s">
        <v>2070</v>
      </c>
      <c r="T177" s="222" t="s">
        <v>2173</v>
      </c>
      <c r="U177" s="225" t="s">
        <v>66</v>
      </c>
    </row>
    <row r="178" spans="1:21" customFormat="1" ht="67.5" customHeight="1" x14ac:dyDescent="0.25">
      <c r="A178" s="245">
        <v>2019</v>
      </c>
      <c r="B178" s="245" t="s">
        <v>1519</v>
      </c>
      <c r="C178" s="230">
        <v>10</v>
      </c>
      <c r="D178" s="229" t="s">
        <v>1535</v>
      </c>
      <c r="E178" s="229" t="s">
        <v>1536</v>
      </c>
      <c r="F178" s="223" t="s">
        <v>52</v>
      </c>
      <c r="G178" s="231" t="s">
        <v>1604</v>
      </c>
      <c r="H178" s="231" t="s">
        <v>1886</v>
      </c>
      <c r="I178" s="245" t="s">
        <v>1654</v>
      </c>
      <c r="J178" s="232" t="s">
        <v>1605</v>
      </c>
      <c r="K178" s="14">
        <v>4</v>
      </c>
      <c r="L178" s="224">
        <v>44044</v>
      </c>
      <c r="M178" s="224">
        <v>44757</v>
      </c>
      <c r="N178" s="247">
        <v>0</v>
      </c>
      <c r="O178" s="248">
        <f t="shared" si="3"/>
        <v>0</v>
      </c>
      <c r="P178" s="311"/>
      <c r="Q178" s="311"/>
      <c r="R178" s="312"/>
      <c r="S178" s="222" t="s">
        <v>1941</v>
      </c>
      <c r="T178" s="222" t="s">
        <v>1782</v>
      </c>
      <c r="U178" s="225" t="s">
        <v>66</v>
      </c>
    </row>
    <row r="179" spans="1:21" customFormat="1" ht="202.5" customHeight="1" x14ac:dyDescent="0.25">
      <c r="A179" s="245">
        <v>2019</v>
      </c>
      <c r="B179" s="245" t="s">
        <v>1519</v>
      </c>
      <c r="C179" s="230">
        <v>11</v>
      </c>
      <c r="D179" s="229" t="s">
        <v>1537</v>
      </c>
      <c r="E179" s="229" t="s">
        <v>1538</v>
      </c>
      <c r="F179" s="223" t="s">
        <v>59</v>
      </c>
      <c r="G179" s="231" t="s">
        <v>1606</v>
      </c>
      <c r="H179" s="231" t="s">
        <v>1607</v>
      </c>
      <c r="I179" s="245" t="s">
        <v>1654</v>
      </c>
      <c r="J179" s="232" t="s">
        <v>1600</v>
      </c>
      <c r="K179" s="230">
        <v>2</v>
      </c>
      <c r="L179" s="224">
        <v>44044</v>
      </c>
      <c r="M179" s="224">
        <v>44180</v>
      </c>
      <c r="N179" s="247">
        <v>2</v>
      </c>
      <c r="O179" s="248">
        <f t="shared" si="3"/>
        <v>1</v>
      </c>
      <c r="P179" s="299">
        <f>+AVERAGE(O179:O180)</f>
        <v>1</v>
      </c>
      <c r="Q179" s="311" t="s">
        <v>63</v>
      </c>
      <c r="R179" s="312" t="s">
        <v>2226</v>
      </c>
      <c r="S179" s="222" t="s">
        <v>1887</v>
      </c>
      <c r="T179" s="222" t="s">
        <v>1888</v>
      </c>
      <c r="U179" s="53" t="s">
        <v>1511</v>
      </c>
    </row>
    <row r="180" spans="1:21" customFormat="1" ht="409.5" customHeight="1" x14ac:dyDescent="0.25">
      <c r="A180" s="245">
        <v>2019</v>
      </c>
      <c r="B180" s="245" t="s">
        <v>1519</v>
      </c>
      <c r="C180" s="230">
        <v>11</v>
      </c>
      <c r="D180" s="229" t="s">
        <v>1539</v>
      </c>
      <c r="E180" s="229" t="s">
        <v>1538</v>
      </c>
      <c r="F180" s="223" t="s">
        <v>68</v>
      </c>
      <c r="G180" s="231" t="s">
        <v>1606</v>
      </c>
      <c r="H180" s="231" t="s">
        <v>1608</v>
      </c>
      <c r="I180" s="245" t="s">
        <v>1654</v>
      </c>
      <c r="J180" s="232" t="s">
        <v>1609</v>
      </c>
      <c r="K180" s="230">
        <v>1</v>
      </c>
      <c r="L180" s="224">
        <v>44044</v>
      </c>
      <c r="M180" s="224">
        <v>44180</v>
      </c>
      <c r="N180" s="247">
        <v>1</v>
      </c>
      <c r="O180" s="248">
        <f t="shared" si="3"/>
        <v>1</v>
      </c>
      <c r="P180" s="311"/>
      <c r="Q180" s="311"/>
      <c r="R180" s="312"/>
      <c r="S180" s="222" t="s">
        <v>2511</v>
      </c>
      <c r="T180" s="222" t="s">
        <v>2512</v>
      </c>
      <c r="U180" s="53" t="s">
        <v>1511</v>
      </c>
    </row>
    <row r="181" spans="1:21" s="227" customFormat="1" ht="78.75" customHeight="1" x14ac:dyDescent="0.25">
      <c r="A181" s="245">
        <v>2019</v>
      </c>
      <c r="B181" s="245" t="s">
        <v>1519</v>
      </c>
      <c r="C181" s="230">
        <v>12</v>
      </c>
      <c r="D181" s="229" t="s">
        <v>1540</v>
      </c>
      <c r="E181" s="229" t="s">
        <v>1541</v>
      </c>
      <c r="F181" s="223" t="s">
        <v>422</v>
      </c>
      <c r="G181" s="229" t="s">
        <v>1987</v>
      </c>
      <c r="H181" s="229" t="s">
        <v>1988</v>
      </c>
      <c r="I181" s="245" t="s">
        <v>614</v>
      </c>
      <c r="J181" s="229" t="s">
        <v>1989</v>
      </c>
      <c r="K181" s="230">
        <v>3</v>
      </c>
      <c r="L181" s="224">
        <v>44531</v>
      </c>
      <c r="M181" s="224">
        <v>45291</v>
      </c>
      <c r="N181" s="247">
        <v>0</v>
      </c>
      <c r="O181" s="248">
        <f t="shared" si="3"/>
        <v>0</v>
      </c>
      <c r="P181" s="246">
        <f>+O181</f>
        <v>0</v>
      </c>
      <c r="Q181" s="246" t="s">
        <v>63</v>
      </c>
      <c r="R181" s="250" t="s">
        <v>2227</v>
      </c>
      <c r="S181" s="222" t="s">
        <v>1971</v>
      </c>
      <c r="T181" s="222" t="s">
        <v>2091</v>
      </c>
      <c r="U181" s="225" t="s">
        <v>66</v>
      </c>
    </row>
    <row r="182" spans="1:21" ht="191.25" customHeight="1" x14ac:dyDescent="0.25">
      <c r="A182" s="48">
        <v>2019</v>
      </c>
      <c r="B182" s="48" t="s">
        <v>1519</v>
      </c>
      <c r="C182" s="57">
        <v>14</v>
      </c>
      <c r="D182" s="58" t="s">
        <v>1545</v>
      </c>
      <c r="E182" s="58" t="s">
        <v>1891</v>
      </c>
      <c r="F182" s="50" t="s">
        <v>919</v>
      </c>
      <c r="G182" s="177" t="s">
        <v>1615</v>
      </c>
      <c r="H182" s="177" t="s">
        <v>1616</v>
      </c>
      <c r="I182" s="48" t="s">
        <v>1654</v>
      </c>
      <c r="J182" s="180" t="s">
        <v>695</v>
      </c>
      <c r="K182" s="57">
        <v>1</v>
      </c>
      <c r="L182" s="51">
        <v>44044</v>
      </c>
      <c r="M182" s="51">
        <v>44180</v>
      </c>
      <c r="N182" s="252">
        <v>1</v>
      </c>
      <c r="O182" s="248">
        <f t="shared" si="3"/>
        <v>1</v>
      </c>
      <c r="P182" s="301">
        <f>+AVERAGE(O182:O185)</f>
        <v>1</v>
      </c>
      <c r="Q182" s="313" t="s">
        <v>63</v>
      </c>
      <c r="R182" s="314" t="s">
        <v>2227</v>
      </c>
      <c r="S182" s="253" t="s">
        <v>2080</v>
      </c>
      <c r="T182" s="253" t="s">
        <v>2175</v>
      </c>
      <c r="U182" s="53" t="s">
        <v>1511</v>
      </c>
    </row>
    <row r="183" spans="1:21" ht="281.25" customHeight="1" x14ac:dyDescent="0.25">
      <c r="A183" s="48">
        <v>2019</v>
      </c>
      <c r="B183" s="48" t="s">
        <v>1519</v>
      </c>
      <c r="C183" s="57">
        <v>14</v>
      </c>
      <c r="D183" s="58" t="s">
        <v>1545</v>
      </c>
      <c r="E183" s="58" t="s">
        <v>1892</v>
      </c>
      <c r="F183" s="50" t="s">
        <v>923</v>
      </c>
      <c r="G183" s="177" t="s">
        <v>1617</v>
      </c>
      <c r="H183" s="177" t="s">
        <v>1611</v>
      </c>
      <c r="I183" s="48" t="s">
        <v>1654</v>
      </c>
      <c r="J183" s="180" t="s">
        <v>1612</v>
      </c>
      <c r="K183" s="57">
        <v>1</v>
      </c>
      <c r="L183" s="51">
        <v>44044</v>
      </c>
      <c r="M183" s="51">
        <v>44438</v>
      </c>
      <c r="N183" s="252">
        <v>1</v>
      </c>
      <c r="O183" s="248">
        <f t="shared" si="3"/>
        <v>1</v>
      </c>
      <c r="P183" s="313"/>
      <c r="Q183" s="313"/>
      <c r="R183" s="314"/>
      <c r="S183" s="253" t="s">
        <v>2513</v>
      </c>
      <c r="T183" s="253" t="s">
        <v>2515</v>
      </c>
      <c r="U183" s="53" t="s">
        <v>1511</v>
      </c>
    </row>
    <row r="184" spans="1:21" ht="168.75" customHeight="1" x14ac:dyDescent="0.25">
      <c r="A184" s="48">
        <v>2019</v>
      </c>
      <c r="B184" s="48" t="s">
        <v>1519</v>
      </c>
      <c r="C184" s="57">
        <v>14</v>
      </c>
      <c r="D184" s="58" t="s">
        <v>1545</v>
      </c>
      <c r="E184" s="253" t="s">
        <v>1892</v>
      </c>
      <c r="F184" s="50" t="s">
        <v>926</v>
      </c>
      <c r="G184" s="177" t="s">
        <v>1617</v>
      </c>
      <c r="H184" s="177" t="s">
        <v>1920</v>
      </c>
      <c r="I184" s="48" t="s">
        <v>1654</v>
      </c>
      <c r="J184" s="180" t="s">
        <v>1614</v>
      </c>
      <c r="K184" s="57">
        <v>13</v>
      </c>
      <c r="L184" s="51">
        <v>44044</v>
      </c>
      <c r="M184" s="51">
        <v>44438</v>
      </c>
      <c r="N184" s="252">
        <v>13</v>
      </c>
      <c r="O184" s="248">
        <f t="shared" si="3"/>
        <v>1</v>
      </c>
      <c r="P184" s="313"/>
      <c r="Q184" s="313"/>
      <c r="R184" s="314"/>
      <c r="S184" s="253" t="s">
        <v>2389</v>
      </c>
      <c r="T184" s="253" t="s">
        <v>2390</v>
      </c>
      <c r="U184" s="53" t="s">
        <v>1511</v>
      </c>
    </row>
    <row r="185" spans="1:21" ht="123.75" customHeight="1" x14ac:dyDescent="0.25">
      <c r="A185" s="48">
        <v>2019</v>
      </c>
      <c r="B185" s="48" t="s">
        <v>1519</v>
      </c>
      <c r="C185" s="57">
        <v>14</v>
      </c>
      <c r="D185" s="58" t="s">
        <v>1545</v>
      </c>
      <c r="E185" s="58" t="s">
        <v>1892</v>
      </c>
      <c r="F185" s="50" t="s">
        <v>932</v>
      </c>
      <c r="G185" s="177" t="s">
        <v>1894</v>
      </c>
      <c r="H185" s="177" t="s">
        <v>1895</v>
      </c>
      <c r="I185" s="48" t="s">
        <v>1654</v>
      </c>
      <c r="J185" s="180" t="s">
        <v>695</v>
      </c>
      <c r="K185" s="57">
        <v>1</v>
      </c>
      <c r="L185" s="51">
        <v>44044</v>
      </c>
      <c r="M185" s="51">
        <v>44180</v>
      </c>
      <c r="N185" s="252">
        <v>1</v>
      </c>
      <c r="O185" s="248">
        <f t="shared" si="3"/>
        <v>1</v>
      </c>
      <c r="P185" s="313"/>
      <c r="Q185" s="313"/>
      <c r="R185" s="314"/>
      <c r="S185" s="253" t="s">
        <v>2071</v>
      </c>
      <c r="T185" s="253" t="s">
        <v>2176</v>
      </c>
      <c r="U185" s="53" t="s">
        <v>1511</v>
      </c>
    </row>
    <row r="186" spans="1:21" ht="281.25" customHeight="1" x14ac:dyDescent="0.25">
      <c r="A186" s="48">
        <v>2019</v>
      </c>
      <c r="B186" s="48" t="s">
        <v>1519</v>
      </c>
      <c r="C186" s="57">
        <v>15</v>
      </c>
      <c r="D186" s="58" t="s">
        <v>1546</v>
      </c>
      <c r="E186" s="58" t="s">
        <v>1547</v>
      </c>
      <c r="F186" s="50" t="s">
        <v>59</v>
      </c>
      <c r="G186" s="177" t="s">
        <v>1619</v>
      </c>
      <c r="H186" s="177" t="s">
        <v>1611</v>
      </c>
      <c r="I186" s="48" t="s">
        <v>1654</v>
      </c>
      <c r="J186" s="180" t="s">
        <v>1612</v>
      </c>
      <c r="K186" s="57">
        <v>1</v>
      </c>
      <c r="L186" s="51">
        <v>44044</v>
      </c>
      <c r="M186" s="51">
        <v>44438</v>
      </c>
      <c r="N186" s="252">
        <v>1</v>
      </c>
      <c r="O186" s="248">
        <f t="shared" si="3"/>
        <v>1</v>
      </c>
      <c r="P186" s="301">
        <f>+AVERAGE(O186:O187)</f>
        <v>1</v>
      </c>
      <c r="Q186" s="313" t="s">
        <v>63</v>
      </c>
      <c r="R186" s="314" t="s">
        <v>2227</v>
      </c>
      <c r="S186" s="253" t="s">
        <v>2513</v>
      </c>
      <c r="T186" s="253" t="s">
        <v>2516</v>
      </c>
      <c r="U186" s="53" t="s">
        <v>1511</v>
      </c>
    </row>
    <row r="187" spans="1:21" ht="168.75" customHeight="1" x14ac:dyDescent="0.25">
      <c r="A187" s="48">
        <v>2019</v>
      </c>
      <c r="B187" s="48" t="s">
        <v>1519</v>
      </c>
      <c r="C187" s="57">
        <v>15</v>
      </c>
      <c r="D187" s="58" t="s">
        <v>1546</v>
      </c>
      <c r="E187" s="58" t="s">
        <v>1548</v>
      </c>
      <c r="F187" s="50" t="s">
        <v>68</v>
      </c>
      <c r="G187" s="177" t="s">
        <v>1620</v>
      </c>
      <c r="H187" s="177" t="s">
        <v>1613</v>
      </c>
      <c r="I187" s="48" t="s">
        <v>1654</v>
      </c>
      <c r="J187" s="180" t="s">
        <v>1614</v>
      </c>
      <c r="K187" s="57">
        <v>13</v>
      </c>
      <c r="L187" s="51">
        <v>44044</v>
      </c>
      <c r="M187" s="51">
        <v>44438</v>
      </c>
      <c r="N187" s="252">
        <v>13</v>
      </c>
      <c r="O187" s="248">
        <f t="shared" si="3"/>
        <v>1</v>
      </c>
      <c r="P187" s="313"/>
      <c r="Q187" s="313"/>
      <c r="R187" s="314"/>
      <c r="S187" s="253" t="s">
        <v>2389</v>
      </c>
      <c r="T187" s="253" t="s">
        <v>2390</v>
      </c>
      <c r="U187" s="53" t="s">
        <v>1511</v>
      </c>
    </row>
    <row r="188" spans="1:21" customFormat="1" ht="409.5" customHeight="1" x14ac:dyDescent="0.25">
      <c r="A188" s="245">
        <v>2019</v>
      </c>
      <c r="B188" s="245" t="s">
        <v>1519</v>
      </c>
      <c r="C188" s="230">
        <v>16</v>
      </c>
      <c r="D188" s="229" t="s">
        <v>1549</v>
      </c>
      <c r="E188" s="229" t="s">
        <v>1667</v>
      </c>
      <c r="F188" s="223" t="s">
        <v>422</v>
      </c>
      <c r="G188" s="231" t="s">
        <v>1668</v>
      </c>
      <c r="H188" s="231" t="s">
        <v>1669</v>
      </c>
      <c r="I188" s="245" t="s">
        <v>894</v>
      </c>
      <c r="J188" s="232" t="s">
        <v>36</v>
      </c>
      <c r="K188" s="230">
        <v>1</v>
      </c>
      <c r="L188" s="224">
        <v>44044</v>
      </c>
      <c r="M188" s="224">
        <v>44773</v>
      </c>
      <c r="N188" s="247">
        <v>0</v>
      </c>
      <c r="O188" s="248">
        <f t="shared" si="3"/>
        <v>0</v>
      </c>
      <c r="P188" s="246">
        <f>+O188</f>
        <v>0</v>
      </c>
      <c r="Q188" s="246" t="s">
        <v>63</v>
      </c>
      <c r="R188" s="250" t="s">
        <v>2227</v>
      </c>
      <c r="S188" s="222" t="s">
        <v>2517</v>
      </c>
      <c r="T188" s="222" t="s">
        <v>2587</v>
      </c>
      <c r="U188" s="225" t="s">
        <v>66</v>
      </c>
    </row>
    <row r="189" spans="1:21" customFormat="1" ht="191.25" customHeight="1" x14ac:dyDescent="0.25">
      <c r="A189" s="245">
        <v>2019</v>
      </c>
      <c r="B189" s="245" t="s">
        <v>1519</v>
      </c>
      <c r="C189" s="230">
        <v>17</v>
      </c>
      <c r="D189" s="229" t="s">
        <v>1550</v>
      </c>
      <c r="E189" s="229" t="s">
        <v>1551</v>
      </c>
      <c r="F189" s="223" t="s">
        <v>919</v>
      </c>
      <c r="G189" s="231" t="s">
        <v>1897</v>
      </c>
      <c r="H189" s="231" t="s">
        <v>1621</v>
      </c>
      <c r="I189" s="245" t="s">
        <v>1654</v>
      </c>
      <c r="J189" s="232" t="s">
        <v>695</v>
      </c>
      <c r="K189" s="230">
        <v>1</v>
      </c>
      <c r="L189" s="224">
        <v>44044</v>
      </c>
      <c r="M189" s="224">
        <v>44438</v>
      </c>
      <c r="N189" s="247">
        <v>1</v>
      </c>
      <c r="O189" s="248">
        <f t="shared" si="3"/>
        <v>1</v>
      </c>
      <c r="P189" s="299">
        <f>+AVERAGE(O189:O192)</f>
        <v>1</v>
      </c>
      <c r="Q189" s="311" t="s">
        <v>63</v>
      </c>
      <c r="R189" s="312" t="s">
        <v>2227</v>
      </c>
      <c r="S189" s="222" t="s">
        <v>2080</v>
      </c>
      <c r="T189" s="222" t="s">
        <v>2175</v>
      </c>
      <c r="U189" s="53" t="s">
        <v>1511</v>
      </c>
    </row>
    <row r="190" spans="1:21" customFormat="1" ht="146.25" customHeight="1" x14ac:dyDescent="0.25">
      <c r="A190" s="245">
        <v>2019</v>
      </c>
      <c r="B190" s="245" t="s">
        <v>1519</v>
      </c>
      <c r="C190" s="230">
        <v>17</v>
      </c>
      <c r="D190" s="229" t="s">
        <v>1550</v>
      </c>
      <c r="E190" s="229" t="s">
        <v>1551</v>
      </c>
      <c r="F190" s="223" t="s">
        <v>923</v>
      </c>
      <c r="G190" s="231" t="s">
        <v>1898</v>
      </c>
      <c r="H190" s="231" t="s">
        <v>1622</v>
      </c>
      <c r="I190" s="245" t="s">
        <v>1654</v>
      </c>
      <c r="J190" s="232" t="s">
        <v>547</v>
      </c>
      <c r="K190" s="230">
        <v>1</v>
      </c>
      <c r="L190" s="224">
        <v>44044</v>
      </c>
      <c r="M190" s="224">
        <v>44286</v>
      </c>
      <c r="N190" s="247">
        <v>1</v>
      </c>
      <c r="O190" s="248">
        <f t="shared" si="3"/>
        <v>1</v>
      </c>
      <c r="P190" s="311"/>
      <c r="Q190" s="311"/>
      <c r="R190" s="312"/>
      <c r="S190" s="222" t="s">
        <v>1927</v>
      </c>
      <c r="T190" s="222" t="s">
        <v>2178</v>
      </c>
      <c r="U190" s="53" t="s">
        <v>1511</v>
      </c>
    </row>
    <row r="191" spans="1:21" s="227" customFormat="1" ht="409.5" customHeight="1" x14ac:dyDescent="0.25">
      <c r="A191" s="245">
        <v>2019</v>
      </c>
      <c r="B191" s="245" t="s">
        <v>1519</v>
      </c>
      <c r="C191" s="230">
        <v>17</v>
      </c>
      <c r="D191" s="229" t="s">
        <v>1550</v>
      </c>
      <c r="E191" s="229" t="s">
        <v>1551</v>
      </c>
      <c r="F191" s="223" t="s">
        <v>926</v>
      </c>
      <c r="G191" s="231" t="s">
        <v>1898</v>
      </c>
      <c r="H191" s="231" t="s">
        <v>1623</v>
      </c>
      <c r="I191" s="245" t="s">
        <v>1654</v>
      </c>
      <c r="J191" s="232" t="s">
        <v>1614</v>
      </c>
      <c r="K191" s="230">
        <v>13</v>
      </c>
      <c r="L191" s="224">
        <v>44044</v>
      </c>
      <c r="M191" s="224">
        <v>44180</v>
      </c>
      <c r="N191" s="247">
        <v>13</v>
      </c>
      <c r="O191" s="248">
        <f t="shared" si="3"/>
        <v>1</v>
      </c>
      <c r="P191" s="311"/>
      <c r="Q191" s="311"/>
      <c r="R191" s="312"/>
      <c r="S191" s="222" t="s">
        <v>1928</v>
      </c>
      <c r="T191" s="222" t="s">
        <v>2179</v>
      </c>
      <c r="U191" s="225" t="s">
        <v>1511</v>
      </c>
    </row>
    <row r="192" spans="1:21" customFormat="1" ht="315" customHeight="1" x14ac:dyDescent="0.25">
      <c r="A192" s="245">
        <v>2019</v>
      </c>
      <c r="B192" s="245" t="s">
        <v>1519</v>
      </c>
      <c r="C192" s="230">
        <v>17</v>
      </c>
      <c r="D192" s="229" t="s">
        <v>1550</v>
      </c>
      <c r="E192" s="229" t="s">
        <v>1551</v>
      </c>
      <c r="F192" s="223" t="s">
        <v>932</v>
      </c>
      <c r="G192" s="231" t="s">
        <v>1899</v>
      </c>
      <c r="H192" s="231" t="s">
        <v>1900</v>
      </c>
      <c r="I192" s="245" t="s">
        <v>1654</v>
      </c>
      <c r="J192" s="232" t="s">
        <v>1618</v>
      </c>
      <c r="K192" s="230">
        <v>1</v>
      </c>
      <c r="L192" s="224">
        <v>44044</v>
      </c>
      <c r="M192" s="224">
        <v>44180</v>
      </c>
      <c r="N192" s="247">
        <v>1</v>
      </c>
      <c r="O192" s="248">
        <f t="shared" si="3"/>
        <v>1</v>
      </c>
      <c r="P192" s="311"/>
      <c r="Q192" s="311"/>
      <c r="R192" s="312"/>
      <c r="S192" s="222" t="s">
        <v>1901</v>
      </c>
      <c r="T192" s="222" t="s">
        <v>2072</v>
      </c>
      <c r="U192" s="53" t="s">
        <v>1511</v>
      </c>
    </row>
    <row r="193" spans="1:21" customFormat="1" ht="281.25" customHeight="1" x14ac:dyDescent="0.25">
      <c r="A193" s="245">
        <v>2019</v>
      </c>
      <c r="B193" s="245" t="s">
        <v>1519</v>
      </c>
      <c r="C193" s="230">
        <v>18</v>
      </c>
      <c r="D193" s="229" t="s">
        <v>1552</v>
      </c>
      <c r="E193" s="229" t="s">
        <v>1553</v>
      </c>
      <c r="F193" s="223" t="s">
        <v>463</v>
      </c>
      <c r="G193" s="231" t="s">
        <v>1624</v>
      </c>
      <c r="H193" s="231" t="s">
        <v>1625</v>
      </c>
      <c r="I193" s="245" t="s">
        <v>354</v>
      </c>
      <c r="J193" s="232" t="s">
        <v>1626</v>
      </c>
      <c r="K193" s="230">
        <v>1</v>
      </c>
      <c r="L193" s="224">
        <v>44044</v>
      </c>
      <c r="M193" s="224">
        <v>44180</v>
      </c>
      <c r="N193" s="247">
        <v>1</v>
      </c>
      <c r="O193" s="248">
        <f t="shared" si="3"/>
        <v>1</v>
      </c>
      <c r="P193" s="295">
        <f>+AVERAGE(O193:O200)</f>
        <v>0.83333333333333337</v>
      </c>
      <c r="Q193" s="305" t="s">
        <v>63</v>
      </c>
      <c r="R193" s="308" t="s">
        <v>2226</v>
      </c>
      <c r="S193" s="222" t="s">
        <v>2049</v>
      </c>
      <c r="T193" s="222" t="s">
        <v>2106</v>
      </c>
      <c r="U193" s="225" t="s">
        <v>66</v>
      </c>
    </row>
    <row r="194" spans="1:21" customFormat="1" ht="409.5" customHeight="1" x14ac:dyDescent="0.25">
      <c r="A194" s="245">
        <v>2019</v>
      </c>
      <c r="B194" s="245" t="s">
        <v>1519</v>
      </c>
      <c r="C194" s="230">
        <v>18</v>
      </c>
      <c r="D194" s="229" t="s">
        <v>1552</v>
      </c>
      <c r="E194" s="229" t="s">
        <v>1553</v>
      </c>
      <c r="F194" s="223" t="s">
        <v>469</v>
      </c>
      <c r="G194" s="231" t="s">
        <v>1627</v>
      </c>
      <c r="H194" s="231" t="s">
        <v>1628</v>
      </c>
      <c r="I194" s="245" t="s">
        <v>1655</v>
      </c>
      <c r="J194" s="232" t="s">
        <v>1629</v>
      </c>
      <c r="K194" s="230">
        <v>1</v>
      </c>
      <c r="L194" s="224">
        <v>44044</v>
      </c>
      <c r="M194" s="224">
        <v>44180</v>
      </c>
      <c r="N194" s="247">
        <v>1</v>
      </c>
      <c r="O194" s="248">
        <f t="shared" si="3"/>
        <v>1</v>
      </c>
      <c r="P194" s="303"/>
      <c r="Q194" s="306"/>
      <c r="R194" s="309"/>
      <c r="S194" s="222" t="s">
        <v>2107</v>
      </c>
      <c r="T194" s="222" t="s">
        <v>2108</v>
      </c>
      <c r="U194" s="225" t="s">
        <v>66</v>
      </c>
    </row>
    <row r="195" spans="1:21" customFormat="1" ht="168.75" customHeight="1" x14ac:dyDescent="0.25">
      <c r="A195" s="245">
        <v>2019</v>
      </c>
      <c r="B195" s="245" t="s">
        <v>1519</v>
      </c>
      <c r="C195" s="230">
        <v>18</v>
      </c>
      <c r="D195" s="229" t="s">
        <v>1552</v>
      </c>
      <c r="E195" s="229" t="s">
        <v>1553</v>
      </c>
      <c r="F195" s="223" t="s">
        <v>473</v>
      </c>
      <c r="G195" s="231" t="s">
        <v>1739</v>
      </c>
      <c r="H195" s="231" t="s">
        <v>1740</v>
      </c>
      <c r="I195" s="245" t="s">
        <v>354</v>
      </c>
      <c r="J195" s="232" t="s">
        <v>1742</v>
      </c>
      <c r="K195" s="247">
        <v>1</v>
      </c>
      <c r="L195" s="224">
        <v>44167</v>
      </c>
      <c r="M195" s="224">
        <v>44227</v>
      </c>
      <c r="N195" s="247">
        <v>1</v>
      </c>
      <c r="O195" s="248">
        <f t="shared" si="3"/>
        <v>1</v>
      </c>
      <c r="P195" s="303"/>
      <c r="Q195" s="306"/>
      <c r="R195" s="309"/>
      <c r="S195" s="222" t="s">
        <v>2180</v>
      </c>
      <c r="T195" s="222" t="s">
        <v>2103</v>
      </c>
      <c r="U195" s="225" t="s">
        <v>66</v>
      </c>
    </row>
    <row r="196" spans="1:21" customFormat="1" ht="303.75" customHeight="1" x14ac:dyDescent="0.25">
      <c r="A196" s="245">
        <v>2019</v>
      </c>
      <c r="B196" s="245" t="s">
        <v>1519</v>
      </c>
      <c r="C196" s="230">
        <v>18</v>
      </c>
      <c r="D196" s="229" t="s">
        <v>1552</v>
      </c>
      <c r="E196" s="229" t="s">
        <v>1553</v>
      </c>
      <c r="F196" s="223" t="s">
        <v>477</v>
      </c>
      <c r="G196" s="231" t="s">
        <v>1624</v>
      </c>
      <c r="H196" s="231" t="s">
        <v>1741</v>
      </c>
      <c r="I196" s="245" t="s">
        <v>354</v>
      </c>
      <c r="J196" s="232" t="s">
        <v>1743</v>
      </c>
      <c r="K196" s="247">
        <v>6</v>
      </c>
      <c r="L196" s="224">
        <v>44197</v>
      </c>
      <c r="M196" s="224">
        <v>44408</v>
      </c>
      <c r="N196" s="252">
        <v>6</v>
      </c>
      <c r="O196" s="248">
        <f t="shared" si="3"/>
        <v>1</v>
      </c>
      <c r="P196" s="303"/>
      <c r="Q196" s="306"/>
      <c r="R196" s="309"/>
      <c r="S196" s="222" t="s">
        <v>2422</v>
      </c>
      <c r="T196" s="222" t="s">
        <v>2423</v>
      </c>
      <c r="U196" s="225" t="s">
        <v>66</v>
      </c>
    </row>
    <row r="197" spans="1:21" ht="90" customHeight="1" x14ac:dyDescent="0.25">
      <c r="A197" s="48">
        <v>2019</v>
      </c>
      <c r="B197" s="48" t="s">
        <v>1519</v>
      </c>
      <c r="C197" s="57">
        <v>18</v>
      </c>
      <c r="D197" s="58" t="s">
        <v>1552</v>
      </c>
      <c r="E197" s="58" t="s">
        <v>1736</v>
      </c>
      <c r="F197" s="50" t="s">
        <v>479</v>
      </c>
      <c r="G197" s="58" t="s">
        <v>1953</v>
      </c>
      <c r="H197" s="58" t="s">
        <v>1957</v>
      </c>
      <c r="I197" s="56" t="s">
        <v>1965</v>
      </c>
      <c r="J197" s="58" t="s">
        <v>1961</v>
      </c>
      <c r="K197" s="56">
        <v>1</v>
      </c>
      <c r="L197" s="51">
        <v>44378</v>
      </c>
      <c r="M197" s="51">
        <v>44581</v>
      </c>
      <c r="N197" s="252">
        <v>1</v>
      </c>
      <c r="O197" s="248">
        <f t="shared" si="3"/>
        <v>1</v>
      </c>
      <c r="P197" s="303"/>
      <c r="Q197" s="306"/>
      <c r="R197" s="309"/>
      <c r="S197" s="253" t="s">
        <v>2456</v>
      </c>
      <c r="T197" s="253" t="s">
        <v>2411</v>
      </c>
      <c r="U197" s="53" t="s">
        <v>66</v>
      </c>
    </row>
    <row r="198" spans="1:21" ht="90" customHeight="1" x14ac:dyDescent="0.25">
      <c r="A198" s="48">
        <v>2019</v>
      </c>
      <c r="B198" s="48" t="s">
        <v>1519</v>
      </c>
      <c r="C198" s="57">
        <v>18</v>
      </c>
      <c r="D198" s="58" t="s">
        <v>1552</v>
      </c>
      <c r="E198" s="58" t="s">
        <v>1736</v>
      </c>
      <c r="F198" s="50" t="s">
        <v>480</v>
      </c>
      <c r="G198" s="58" t="s">
        <v>1954</v>
      </c>
      <c r="H198" s="58" t="s">
        <v>1958</v>
      </c>
      <c r="I198" s="56" t="s">
        <v>1965</v>
      </c>
      <c r="J198" s="58" t="s">
        <v>1962</v>
      </c>
      <c r="K198" s="56">
        <v>1</v>
      </c>
      <c r="L198" s="51">
        <v>44378</v>
      </c>
      <c r="M198" s="51">
        <v>44581</v>
      </c>
      <c r="N198" s="252">
        <v>1</v>
      </c>
      <c r="O198" s="248">
        <f t="shared" si="3"/>
        <v>1</v>
      </c>
      <c r="P198" s="303"/>
      <c r="Q198" s="306"/>
      <c r="R198" s="309"/>
      <c r="S198" s="253" t="s">
        <v>2456</v>
      </c>
      <c r="T198" s="253" t="s">
        <v>2412</v>
      </c>
      <c r="U198" s="53" t="s">
        <v>66</v>
      </c>
    </row>
    <row r="199" spans="1:21" customFormat="1" ht="112.5" customHeight="1" x14ac:dyDescent="0.25">
      <c r="A199" s="245">
        <v>2019</v>
      </c>
      <c r="B199" s="245" t="s">
        <v>1519</v>
      </c>
      <c r="C199" s="230">
        <v>18</v>
      </c>
      <c r="D199" s="229" t="s">
        <v>1552</v>
      </c>
      <c r="E199" s="229" t="s">
        <v>1736</v>
      </c>
      <c r="F199" s="223" t="s">
        <v>483</v>
      </c>
      <c r="G199" s="229" t="s">
        <v>1955</v>
      </c>
      <c r="H199" s="229" t="s">
        <v>1959</v>
      </c>
      <c r="I199" s="228" t="s">
        <v>1966</v>
      </c>
      <c r="J199" s="229" t="s">
        <v>1963</v>
      </c>
      <c r="K199" s="228">
        <v>1</v>
      </c>
      <c r="L199" s="224">
        <v>44378</v>
      </c>
      <c r="M199" s="224">
        <v>44581</v>
      </c>
      <c r="N199" s="247">
        <v>0</v>
      </c>
      <c r="O199" s="248">
        <f t="shared" si="3"/>
        <v>0</v>
      </c>
      <c r="P199" s="303"/>
      <c r="Q199" s="306"/>
      <c r="R199" s="309"/>
      <c r="S199" s="222" t="s">
        <v>2109</v>
      </c>
      <c r="T199" s="222" t="s">
        <v>2110</v>
      </c>
      <c r="U199" s="225" t="s">
        <v>66</v>
      </c>
    </row>
    <row r="200" spans="1:21" ht="409.5" customHeight="1" x14ac:dyDescent="0.25">
      <c r="A200" s="48">
        <v>2019</v>
      </c>
      <c r="B200" s="48" t="s">
        <v>1519</v>
      </c>
      <c r="C200" s="57">
        <v>18</v>
      </c>
      <c r="D200" s="58" t="s">
        <v>1552</v>
      </c>
      <c r="E200" s="58" t="s">
        <v>1736</v>
      </c>
      <c r="F200" s="50" t="s">
        <v>486</v>
      </c>
      <c r="G200" s="58" t="s">
        <v>1956</v>
      </c>
      <c r="H200" s="58" t="s">
        <v>1960</v>
      </c>
      <c r="I200" s="56" t="s">
        <v>2311</v>
      </c>
      <c r="J200" s="58" t="s">
        <v>1964</v>
      </c>
      <c r="K200" s="56">
        <v>6</v>
      </c>
      <c r="L200" s="51">
        <v>44378</v>
      </c>
      <c r="M200" s="51">
        <v>44581</v>
      </c>
      <c r="N200" s="252">
        <v>4</v>
      </c>
      <c r="O200" s="248">
        <f t="shared" si="3"/>
        <v>0.66666666666666663</v>
      </c>
      <c r="P200" s="296"/>
      <c r="Q200" s="307"/>
      <c r="R200" s="310"/>
      <c r="S200" s="253" t="s">
        <v>2457</v>
      </c>
      <c r="T200" s="253" t="s">
        <v>2458</v>
      </c>
      <c r="U200" s="53" t="s">
        <v>66</v>
      </c>
    </row>
    <row r="201" spans="1:21" customFormat="1" ht="292.5" customHeight="1" x14ac:dyDescent="0.25">
      <c r="A201" s="245">
        <v>2019</v>
      </c>
      <c r="B201" s="245" t="s">
        <v>1519</v>
      </c>
      <c r="C201" s="230">
        <v>19</v>
      </c>
      <c r="D201" s="229" t="s">
        <v>1554</v>
      </c>
      <c r="E201" s="229" t="s">
        <v>1555</v>
      </c>
      <c r="F201" s="223" t="s">
        <v>185</v>
      </c>
      <c r="G201" s="231" t="s">
        <v>1630</v>
      </c>
      <c r="H201" s="231" t="s">
        <v>1802</v>
      </c>
      <c r="I201" s="245" t="s">
        <v>1763</v>
      </c>
      <c r="J201" s="245" t="s">
        <v>1803</v>
      </c>
      <c r="K201" s="245">
        <v>1</v>
      </c>
      <c r="L201" s="224">
        <v>44197</v>
      </c>
      <c r="M201" s="224">
        <v>44545</v>
      </c>
      <c r="N201" s="247">
        <v>1</v>
      </c>
      <c r="O201" s="248">
        <f t="shared" si="3"/>
        <v>1</v>
      </c>
      <c r="P201" s="299">
        <f>+AVERAGE(O201:O203)</f>
        <v>1</v>
      </c>
      <c r="Q201" s="311" t="s">
        <v>63</v>
      </c>
      <c r="R201" s="312" t="s">
        <v>2226</v>
      </c>
      <c r="S201" s="222" t="s">
        <v>2192</v>
      </c>
      <c r="T201" s="222" t="s">
        <v>2518</v>
      </c>
      <c r="U201" s="53" t="s">
        <v>1511</v>
      </c>
    </row>
    <row r="202" spans="1:21" customFormat="1" ht="326.25" customHeight="1" x14ac:dyDescent="0.25">
      <c r="A202" s="245">
        <v>2019</v>
      </c>
      <c r="B202" s="245" t="s">
        <v>1519</v>
      </c>
      <c r="C202" s="230">
        <v>19</v>
      </c>
      <c r="D202" s="229" t="s">
        <v>1554</v>
      </c>
      <c r="E202" s="229" t="s">
        <v>1902</v>
      </c>
      <c r="F202" s="223" t="s">
        <v>48</v>
      </c>
      <c r="G202" s="229" t="s">
        <v>1761</v>
      </c>
      <c r="H202" s="231" t="s">
        <v>1762</v>
      </c>
      <c r="I202" s="245" t="s">
        <v>1763</v>
      </c>
      <c r="J202" s="231" t="s">
        <v>1764</v>
      </c>
      <c r="K202" s="245">
        <v>1</v>
      </c>
      <c r="L202" s="224">
        <v>44211</v>
      </c>
      <c r="M202" s="224">
        <v>44255</v>
      </c>
      <c r="N202" s="247">
        <v>1</v>
      </c>
      <c r="O202" s="248">
        <f t="shared" si="3"/>
        <v>1</v>
      </c>
      <c r="P202" s="311"/>
      <c r="Q202" s="311"/>
      <c r="R202" s="312"/>
      <c r="S202" s="222" t="s">
        <v>2519</v>
      </c>
      <c r="T202" s="222" t="s">
        <v>2520</v>
      </c>
      <c r="U202" s="53" t="s">
        <v>1511</v>
      </c>
    </row>
    <row r="203" spans="1:21" customFormat="1" ht="123.75" customHeight="1" x14ac:dyDescent="0.25">
      <c r="A203" s="245">
        <v>2019</v>
      </c>
      <c r="B203" s="245" t="s">
        <v>1519</v>
      </c>
      <c r="C203" s="230">
        <v>19</v>
      </c>
      <c r="D203" s="229" t="s">
        <v>1554</v>
      </c>
      <c r="E203" s="229" t="s">
        <v>1902</v>
      </c>
      <c r="F203" s="223" t="s">
        <v>52</v>
      </c>
      <c r="G203" s="222" t="s">
        <v>1630</v>
      </c>
      <c r="H203" s="222" t="s">
        <v>1631</v>
      </c>
      <c r="I203" s="245" t="s">
        <v>354</v>
      </c>
      <c r="J203" s="245" t="s">
        <v>1632</v>
      </c>
      <c r="K203" s="245">
        <v>1</v>
      </c>
      <c r="L203" s="224">
        <v>44044</v>
      </c>
      <c r="M203" s="224">
        <v>44196</v>
      </c>
      <c r="N203" s="247">
        <v>1</v>
      </c>
      <c r="O203" s="248">
        <f t="shared" si="3"/>
        <v>1</v>
      </c>
      <c r="P203" s="311"/>
      <c r="Q203" s="311"/>
      <c r="R203" s="312"/>
      <c r="S203" s="222" t="s">
        <v>1801</v>
      </c>
      <c r="T203" s="222" t="s">
        <v>1805</v>
      </c>
      <c r="U203" s="53" t="s">
        <v>1511</v>
      </c>
    </row>
    <row r="204" spans="1:21" customFormat="1" ht="371.25" x14ac:dyDescent="0.25">
      <c r="A204" s="245">
        <v>2019</v>
      </c>
      <c r="B204" s="245" t="s">
        <v>1519</v>
      </c>
      <c r="C204" s="230">
        <v>21</v>
      </c>
      <c r="D204" s="229" t="s">
        <v>1558</v>
      </c>
      <c r="E204" s="229" t="s">
        <v>1559</v>
      </c>
      <c r="F204" s="223" t="s">
        <v>506</v>
      </c>
      <c r="G204" s="231" t="s">
        <v>1636</v>
      </c>
      <c r="H204" s="231" t="s">
        <v>1637</v>
      </c>
      <c r="I204" s="245" t="s">
        <v>726</v>
      </c>
      <c r="J204" s="247" t="s">
        <v>672</v>
      </c>
      <c r="K204" s="247">
        <v>25</v>
      </c>
      <c r="L204" s="224">
        <v>44075</v>
      </c>
      <c r="M204" s="224">
        <v>44561</v>
      </c>
      <c r="N204" s="252">
        <v>25</v>
      </c>
      <c r="O204" s="248">
        <f t="shared" si="3"/>
        <v>1</v>
      </c>
      <c r="P204" s="293">
        <f>+AVERAGE(O204:O208)</f>
        <v>0.748</v>
      </c>
      <c r="Q204" s="293" t="s">
        <v>63</v>
      </c>
      <c r="R204" s="294" t="s">
        <v>2227</v>
      </c>
      <c r="S204" s="222" t="s">
        <v>2414</v>
      </c>
      <c r="T204" s="222" t="s">
        <v>2521</v>
      </c>
      <c r="U204" s="225" t="s">
        <v>66</v>
      </c>
    </row>
    <row r="205" spans="1:21" customFormat="1" ht="168.75" x14ac:dyDescent="0.25">
      <c r="A205" s="245">
        <v>2019</v>
      </c>
      <c r="B205" s="245" t="s">
        <v>1519</v>
      </c>
      <c r="C205" s="230">
        <v>21</v>
      </c>
      <c r="D205" s="229" t="s">
        <v>1558</v>
      </c>
      <c r="E205" s="229" t="s">
        <v>1559</v>
      </c>
      <c r="F205" s="223" t="s">
        <v>591</v>
      </c>
      <c r="G205" s="231" t="s">
        <v>1636</v>
      </c>
      <c r="H205" s="231" t="s">
        <v>1638</v>
      </c>
      <c r="I205" s="245" t="s">
        <v>726</v>
      </c>
      <c r="J205" s="247" t="s">
        <v>733</v>
      </c>
      <c r="K205" s="247">
        <v>116</v>
      </c>
      <c r="L205" s="224">
        <v>44075</v>
      </c>
      <c r="M205" s="224">
        <v>44561</v>
      </c>
      <c r="N205" s="252">
        <v>116</v>
      </c>
      <c r="O205" s="248">
        <f t="shared" si="3"/>
        <v>1</v>
      </c>
      <c r="P205" s="293"/>
      <c r="Q205" s="293"/>
      <c r="R205" s="294"/>
      <c r="S205" s="222" t="s">
        <v>2415</v>
      </c>
      <c r="T205" s="222" t="s">
        <v>2522</v>
      </c>
      <c r="U205" s="225" t="s">
        <v>66</v>
      </c>
    </row>
    <row r="206" spans="1:21" customFormat="1" ht="247.5" x14ac:dyDescent="0.25">
      <c r="A206" s="245">
        <v>2019</v>
      </c>
      <c r="B206" s="245" t="s">
        <v>1519</v>
      </c>
      <c r="C206" s="230">
        <v>21</v>
      </c>
      <c r="D206" s="229" t="s">
        <v>1558</v>
      </c>
      <c r="E206" s="229" t="s">
        <v>1559</v>
      </c>
      <c r="F206" s="223" t="s">
        <v>596</v>
      </c>
      <c r="G206" s="231" t="s">
        <v>1636</v>
      </c>
      <c r="H206" s="231" t="s">
        <v>1641</v>
      </c>
      <c r="I206" s="245" t="s">
        <v>726</v>
      </c>
      <c r="J206" s="247" t="s">
        <v>672</v>
      </c>
      <c r="K206" s="247">
        <v>50</v>
      </c>
      <c r="L206" s="224">
        <v>44075</v>
      </c>
      <c r="M206" s="224">
        <v>44561</v>
      </c>
      <c r="N206" s="4">
        <v>37</v>
      </c>
      <c r="O206" s="248">
        <f t="shared" si="3"/>
        <v>0.74</v>
      </c>
      <c r="P206" s="293"/>
      <c r="Q206" s="293"/>
      <c r="R206" s="294"/>
      <c r="S206" s="222" t="s">
        <v>2523</v>
      </c>
      <c r="T206" s="222" t="s">
        <v>2524</v>
      </c>
      <c r="U206" s="225" t="s">
        <v>66</v>
      </c>
    </row>
    <row r="207" spans="1:21" customFormat="1" ht="191.25" customHeight="1" x14ac:dyDescent="0.25">
      <c r="A207" s="245">
        <v>2019</v>
      </c>
      <c r="B207" s="245" t="s">
        <v>1519</v>
      </c>
      <c r="C207" s="230">
        <v>21</v>
      </c>
      <c r="D207" s="229" t="s">
        <v>1560</v>
      </c>
      <c r="E207" s="229" t="s">
        <v>1561</v>
      </c>
      <c r="F207" s="223" t="s">
        <v>600</v>
      </c>
      <c r="G207" s="231" t="s">
        <v>1903</v>
      </c>
      <c r="H207" s="231" t="s">
        <v>1643</v>
      </c>
      <c r="I207" s="245" t="s">
        <v>1235</v>
      </c>
      <c r="J207" s="232" t="s">
        <v>1644</v>
      </c>
      <c r="K207" s="230">
        <v>2</v>
      </c>
      <c r="L207" s="224">
        <v>44044</v>
      </c>
      <c r="M207" s="224">
        <v>44804</v>
      </c>
      <c r="N207" s="247">
        <v>0</v>
      </c>
      <c r="O207" s="248">
        <f t="shared" ref="O207:P240" si="6">+N207/K207</f>
        <v>0</v>
      </c>
      <c r="P207" s="293"/>
      <c r="Q207" s="293"/>
      <c r="R207" s="294"/>
      <c r="S207" s="222" t="s">
        <v>2525</v>
      </c>
      <c r="T207" s="222" t="s">
        <v>2526</v>
      </c>
      <c r="U207" s="225" t="s">
        <v>66</v>
      </c>
    </row>
    <row r="208" spans="1:21" customFormat="1" ht="180" x14ac:dyDescent="0.25">
      <c r="A208" s="245">
        <v>2019</v>
      </c>
      <c r="B208" s="245" t="s">
        <v>1519</v>
      </c>
      <c r="C208" s="230">
        <v>21</v>
      </c>
      <c r="D208" s="229" t="s">
        <v>1560</v>
      </c>
      <c r="E208" s="229" t="s">
        <v>1562</v>
      </c>
      <c r="F208" s="223" t="s">
        <v>605</v>
      </c>
      <c r="G208" s="231" t="s">
        <v>1645</v>
      </c>
      <c r="H208" s="231" t="s">
        <v>1646</v>
      </c>
      <c r="I208" s="245" t="s">
        <v>1235</v>
      </c>
      <c r="J208" s="232" t="s">
        <v>1647</v>
      </c>
      <c r="K208" s="230">
        <v>1000</v>
      </c>
      <c r="L208" s="224">
        <v>44044</v>
      </c>
      <c r="M208" s="224">
        <v>44408</v>
      </c>
      <c r="N208" s="4">
        <v>1000</v>
      </c>
      <c r="O208" s="248">
        <f t="shared" si="6"/>
        <v>1</v>
      </c>
      <c r="P208" s="293"/>
      <c r="Q208" s="293"/>
      <c r="R208" s="294"/>
      <c r="S208" s="222" t="s">
        <v>2527</v>
      </c>
      <c r="T208" s="222" t="s">
        <v>2528</v>
      </c>
      <c r="U208" s="225" t="s">
        <v>66</v>
      </c>
    </row>
    <row r="209" spans="1:21" s="227" customFormat="1" ht="101.25" customHeight="1" x14ac:dyDescent="0.25">
      <c r="A209" s="245">
        <v>2020</v>
      </c>
      <c r="B209" s="245" t="s">
        <v>2317</v>
      </c>
      <c r="C209" s="230">
        <v>1</v>
      </c>
      <c r="D209" s="229" t="s">
        <v>1990</v>
      </c>
      <c r="E209" s="229" t="s">
        <v>2188</v>
      </c>
      <c r="F209" s="223" t="s">
        <v>779</v>
      </c>
      <c r="G209" s="231" t="s">
        <v>2015</v>
      </c>
      <c r="H209" s="234" t="s">
        <v>2016</v>
      </c>
      <c r="I209" s="228" t="s">
        <v>2085</v>
      </c>
      <c r="J209" s="235" t="s">
        <v>787</v>
      </c>
      <c r="K209" s="247">
        <v>1</v>
      </c>
      <c r="L209" s="224">
        <v>44378</v>
      </c>
      <c r="M209" s="224">
        <v>44561</v>
      </c>
      <c r="N209" s="247">
        <v>1</v>
      </c>
      <c r="O209" s="248">
        <f t="shared" si="6"/>
        <v>1</v>
      </c>
      <c r="P209" s="299">
        <f>+AVERAGE(O209:O214)</f>
        <v>0.33333333333333331</v>
      </c>
      <c r="Q209" s="311" t="s">
        <v>63</v>
      </c>
      <c r="R209" s="312" t="s">
        <v>2227</v>
      </c>
      <c r="S209" s="222" t="s">
        <v>2316</v>
      </c>
      <c r="T209" s="222" t="s">
        <v>2530</v>
      </c>
      <c r="U209" s="225" t="s">
        <v>66</v>
      </c>
    </row>
    <row r="210" spans="1:21" s="227" customFormat="1" ht="90" customHeight="1" x14ac:dyDescent="0.25">
      <c r="A210" s="245">
        <v>2020</v>
      </c>
      <c r="B210" s="245" t="s">
        <v>2317</v>
      </c>
      <c r="C210" s="230">
        <v>1</v>
      </c>
      <c r="D210" s="229" t="s">
        <v>1990</v>
      </c>
      <c r="E210" s="229" t="s">
        <v>2001</v>
      </c>
      <c r="F210" s="223" t="s">
        <v>784</v>
      </c>
      <c r="G210" s="231" t="s">
        <v>1946</v>
      </c>
      <c r="H210" s="234" t="s">
        <v>1947</v>
      </c>
      <c r="I210" s="228" t="s">
        <v>2086</v>
      </c>
      <c r="J210" s="235" t="s">
        <v>1950</v>
      </c>
      <c r="K210" s="247">
        <v>6</v>
      </c>
      <c r="L210" s="224">
        <v>44378</v>
      </c>
      <c r="M210" s="224">
        <v>44620</v>
      </c>
      <c r="N210" s="247">
        <v>0</v>
      </c>
      <c r="O210" s="248">
        <f t="shared" si="6"/>
        <v>0</v>
      </c>
      <c r="P210" s="311"/>
      <c r="Q210" s="311"/>
      <c r="R210" s="312"/>
      <c r="S210" s="222" t="s">
        <v>2047</v>
      </c>
      <c r="T210" s="222" t="s">
        <v>2047</v>
      </c>
      <c r="U210" s="225" t="s">
        <v>66</v>
      </c>
    </row>
    <row r="211" spans="1:21" s="227" customFormat="1" ht="101.25" customHeight="1" x14ac:dyDescent="0.25">
      <c r="A211" s="245">
        <v>2020</v>
      </c>
      <c r="B211" s="245" t="s">
        <v>2317</v>
      </c>
      <c r="C211" s="230">
        <v>1</v>
      </c>
      <c r="D211" s="229" t="s">
        <v>1991</v>
      </c>
      <c r="E211" s="229" t="s">
        <v>2531</v>
      </c>
      <c r="F211" s="223" t="s">
        <v>788</v>
      </c>
      <c r="G211" s="231" t="s">
        <v>2532</v>
      </c>
      <c r="H211" s="234" t="s">
        <v>2533</v>
      </c>
      <c r="I211" s="228" t="s">
        <v>2086</v>
      </c>
      <c r="J211" s="235" t="s">
        <v>2037</v>
      </c>
      <c r="K211" s="247">
        <v>4</v>
      </c>
      <c r="L211" s="224">
        <v>44378</v>
      </c>
      <c r="M211" s="224">
        <v>45138</v>
      </c>
      <c r="N211" s="247">
        <v>0</v>
      </c>
      <c r="O211" s="248">
        <f t="shared" si="6"/>
        <v>0</v>
      </c>
      <c r="P211" s="311"/>
      <c r="Q211" s="311"/>
      <c r="R211" s="312"/>
      <c r="S211" s="222" t="s">
        <v>2047</v>
      </c>
      <c r="T211" s="222" t="s">
        <v>2047</v>
      </c>
      <c r="U211" s="225" t="s">
        <v>66</v>
      </c>
    </row>
    <row r="212" spans="1:21" s="227" customFormat="1" ht="90" customHeight="1" x14ac:dyDescent="0.25">
      <c r="A212" s="245">
        <v>2020</v>
      </c>
      <c r="B212" s="245" t="s">
        <v>2317</v>
      </c>
      <c r="C212" s="230">
        <v>1</v>
      </c>
      <c r="D212" s="229" t="s">
        <v>1990</v>
      </c>
      <c r="E212" s="229" t="s">
        <v>2534</v>
      </c>
      <c r="F212" s="223" t="s">
        <v>791</v>
      </c>
      <c r="G212" s="231" t="s">
        <v>2535</v>
      </c>
      <c r="H212" s="234" t="s">
        <v>2536</v>
      </c>
      <c r="I212" s="228" t="s">
        <v>2085</v>
      </c>
      <c r="J212" s="235" t="s">
        <v>2038</v>
      </c>
      <c r="K212" s="247">
        <v>5</v>
      </c>
      <c r="L212" s="224">
        <v>44378</v>
      </c>
      <c r="M212" s="224">
        <v>45138</v>
      </c>
      <c r="N212" s="247">
        <v>0</v>
      </c>
      <c r="O212" s="248">
        <f t="shared" si="6"/>
        <v>0</v>
      </c>
      <c r="P212" s="311"/>
      <c r="Q212" s="311"/>
      <c r="R212" s="312"/>
      <c r="S212" s="222" t="s">
        <v>2047</v>
      </c>
      <c r="T212" s="222" t="s">
        <v>2047</v>
      </c>
      <c r="U212" s="225" t="s">
        <v>66</v>
      </c>
    </row>
    <row r="213" spans="1:21" s="227" customFormat="1" ht="270" x14ac:dyDescent="0.25">
      <c r="A213" s="245">
        <v>2020</v>
      </c>
      <c r="B213" s="245" t="s">
        <v>2317</v>
      </c>
      <c r="C213" s="230">
        <v>1</v>
      </c>
      <c r="D213" s="229" t="s">
        <v>1990</v>
      </c>
      <c r="E213" s="229" t="s">
        <v>2003</v>
      </c>
      <c r="F213" s="223" t="s">
        <v>795</v>
      </c>
      <c r="G213" s="231" t="s">
        <v>2021</v>
      </c>
      <c r="H213" s="234" t="s">
        <v>2183</v>
      </c>
      <c r="I213" s="228" t="s">
        <v>2082</v>
      </c>
      <c r="J213" s="235" t="s">
        <v>782</v>
      </c>
      <c r="K213" s="247">
        <v>1</v>
      </c>
      <c r="L213" s="224">
        <v>44378</v>
      </c>
      <c r="M213" s="224">
        <v>44530</v>
      </c>
      <c r="N213" s="247">
        <v>1</v>
      </c>
      <c r="O213" s="248">
        <f t="shared" si="6"/>
        <v>1</v>
      </c>
      <c r="P213" s="311"/>
      <c r="Q213" s="311"/>
      <c r="R213" s="312"/>
      <c r="S213" s="222" t="s">
        <v>2537</v>
      </c>
      <c r="T213" s="222" t="s">
        <v>2400</v>
      </c>
      <c r="U213" s="222" t="s">
        <v>2047</v>
      </c>
    </row>
    <row r="214" spans="1:21" s="227" customFormat="1" ht="90" customHeight="1" x14ac:dyDescent="0.25">
      <c r="A214" s="245">
        <v>2020</v>
      </c>
      <c r="B214" s="245" t="s">
        <v>2317</v>
      </c>
      <c r="C214" s="230">
        <v>1</v>
      </c>
      <c r="D214" s="229" t="s">
        <v>1990</v>
      </c>
      <c r="E214" s="229" t="s">
        <v>2004</v>
      </c>
      <c r="F214" s="223" t="s">
        <v>799</v>
      </c>
      <c r="G214" s="231" t="s">
        <v>2022</v>
      </c>
      <c r="H214" s="234" t="s">
        <v>2023</v>
      </c>
      <c r="I214" s="228" t="s">
        <v>2086</v>
      </c>
      <c r="J214" s="235" t="s">
        <v>2039</v>
      </c>
      <c r="K214" s="247">
        <v>2</v>
      </c>
      <c r="L214" s="224">
        <v>44378</v>
      </c>
      <c r="M214" s="224">
        <v>44591</v>
      </c>
      <c r="N214" s="247">
        <v>0</v>
      </c>
      <c r="O214" s="248">
        <f t="shared" si="6"/>
        <v>0</v>
      </c>
      <c r="P214" s="311"/>
      <c r="Q214" s="311"/>
      <c r="R214" s="312"/>
      <c r="S214" s="222" t="s">
        <v>2047</v>
      </c>
      <c r="T214" s="222" t="s">
        <v>2047</v>
      </c>
      <c r="U214" s="225" t="s">
        <v>66</v>
      </c>
    </row>
    <row r="215" spans="1:21" s="227" customFormat="1" ht="123.75" x14ac:dyDescent="0.25">
      <c r="A215" s="245">
        <v>2020</v>
      </c>
      <c r="B215" s="245" t="s">
        <v>2317</v>
      </c>
      <c r="C215" s="230">
        <v>2</v>
      </c>
      <c r="D215" s="229" t="s">
        <v>1992</v>
      </c>
      <c r="E215" s="229" t="s">
        <v>2005</v>
      </c>
      <c r="F215" s="223" t="s">
        <v>185</v>
      </c>
      <c r="G215" s="231" t="s">
        <v>2024</v>
      </c>
      <c r="H215" s="234" t="s">
        <v>2025</v>
      </c>
      <c r="I215" s="228" t="s">
        <v>2082</v>
      </c>
      <c r="J215" s="235" t="s">
        <v>2040</v>
      </c>
      <c r="K215" s="247">
        <v>1</v>
      </c>
      <c r="L215" s="224">
        <v>44378</v>
      </c>
      <c r="M215" s="224">
        <v>44561</v>
      </c>
      <c r="N215" s="247">
        <v>1</v>
      </c>
      <c r="O215" s="248">
        <f t="shared" si="6"/>
        <v>1</v>
      </c>
      <c r="P215" s="299">
        <f>+AVERAGE(O215:O217)</f>
        <v>0.33333333333333331</v>
      </c>
      <c r="Q215" s="311" t="s">
        <v>63</v>
      </c>
      <c r="R215" s="312" t="s">
        <v>2227</v>
      </c>
      <c r="S215" s="222" t="s">
        <v>2538</v>
      </c>
      <c r="T215" s="222" t="s">
        <v>2401</v>
      </c>
      <c r="U215" s="225" t="s">
        <v>66</v>
      </c>
    </row>
    <row r="216" spans="1:21" s="227" customFormat="1" ht="90" customHeight="1" x14ac:dyDescent="0.25">
      <c r="A216" s="245">
        <v>2020</v>
      </c>
      <c r="B216" s="245" t="s">
        <v>2317</v>
      </c>
      <c r="C216" s="230">
        <v>2</v>
      </c>
      <c r="D216" s="229" t="s">
        <v>1992</v>
      </c>
      <c r="E216" s="229" t="s">
        <v>2006</v>
      </c>
      <c r="F216" s="223" t="s">
        <v>48</v>
      </c>
      <c r="G216" s="231" t="s">
        <v>2026</v>
      </c>
      <c r="H216" s="234" t="s">
        <v>2184</v>
      </c>
      <c r="I216" s="228" t="s">
        <v>2086</v>
      </c>
      <c r="J216" s="235" t="s">
        <v>2041</v>
      </c>
      <c r="K216" s="247">
        <v>2</v>
      </c>
      <c r="L216" s="224">
        <v>44531</v>
      </c>
      <c r="M216" s="224">
        <v>44742</v>
      </c>
      <c r="N216" s="247">
        <v>0</v>
      </c>
      <c r="O216" s="248">
        <f t="shared" si="6"/>
        <v>0</v>
      </c>
      <c r="P216" s="311"/>
      <c r="Q216" s="311"/>
      <c r="R216" s="312"/>
      <c r="S216" s="222" t="s">
        <v>2047</v>
      </c>
      <c r="T216" s="222" t="s">
        <v>2047</v>
      </c>
      <c r="U216" s="225" t="s">
        <v>66</v>
      </c>
    </row>
    <row r="217" spans="1:21" s="227" customFormat="1" ht="90" customHeight="1" x14ac:dyDescent="0.25">
      <c r="A217" s="245">
        <v>2020</v>
      </c>
      <c r="B217" s="245" t="s">
        <v>2317</v>
      </c>
      <c r="C217" s="230">
        <v>2</v>
      </c>
      <c r="D217" s="229" t="s">
        <v>1992</v>
      </c>
      <c r="E217" s="229" t="s">
        <v>2007</v>
      </c>
      <c r="F217" s="223" t="s">
        <v>52</v>
      </c>
      <c r="G217" s="231" t="s">
        <v>2027</v>
      </c>
      <c r="H217" s="234" t="s">
        <v>2028</v>
      </c>
      <c r="I217" s="228" t="s">
        <v>2082</v>
      </c>
      <c r="J217" s="235" t="s">
        <v>2042</v>
      </c>
      <c r="K217" s="247">
        <v>2</v>
      </c>
      <c r="L217" s="224">
        <v>44531</v>
      </c>
      <c r="M217" s="224">
        <v>44742</v>
      </c>
      <c r="N217" s="247">
        <v>0</v>
      </c>
      <c r="O217" s="248">
        <f t="shared" si="6"/>
        <v>0</v>
      </c>
      <c r="P217" s="311"/>
      <c r="Q217" s="311"/>
      <c r="R217" s="312"/>
      <c r="S217" s="222" t="s">
        <v>2047</v>
      </c>
      <c r="T217" s="222" t="s">
        <v>2047</v>
      </c>
      <c r="U217" s="225" t="s">
        <v>66</v>
      </c>
    </row>
    <row r="218" spans="1:21" s="227" customFormat="1" ht="78.75" customHeight="1" x14ac:dyDescent="0.25">
      <c r="A218" s="245">
        <v>2020</v>
      </c>
      <c r="B218" s="245" t="s">
        <v>2317</v>
      </c>
      <c r="C218" s="230">
        <v>3</v>
      </c>
      <c r="D218" s="229" t="s">
        <v>1993</v>
      </c>
      <c r="E218" s="229" t="s">
        <v>2008</v>
      </c>
      <c r="F218" s="223" t="s">
        <v>59</v>
      </c>
      <c r="G218" s="231" t="s">
        <v>1982</v>
      </c>
      <c r="H218" s="234" t="s">
        <v>2185</v>
      </c>
      <c r="I218" s="228" t="s">
        <v>2085</v>
      </c>
      <c r="J218" s="235" t="s">
        <v>1985</v>
      </c>
      <c r="K218" s="247">
        <v>1</v>
      </c>
      <c r="L218" s="224">
        <v>44378</v>
      </c>
      <c r="M218" s="224">
        <v>44592</v>
      </c>
      <c r="N218" s="247">
        <v>0</v>
      </c>
      <c r="O218" s="248">
        <f t="shared" si="6"/>
        <v>0</v>
      </c>
      <c r="P218" s="299">
        <f>+AVERAGE(O218:O219)</f>
        <v>0</v>
      </c>
      <c r="Q218" s="311" t="s">
        <v>63</v>
      </c>
      <c r="R218" s="312" t="s">
        <v>2227</v>
      </c>
      <c r="S218" s="222" t="s">
        <v>2047</v>
      </c>
      <c r="T218" s="222" t="s">
        <v>2047</v>
      </c>
      <c r="U218" s="225" t="s">
        <v>66</v>
      </c>
    </row>
    <row r="219" spans="1:21" s="227" customFormat="1" ht="101.25" customHeight="1" x14ac:dyDescent="0.25">
      <c r="A219" s="245">
        <v>2020</v>
      </c>
      <c r="B219" s="245" t="s">
        <v>2317</v>
      </c>
      <c r="C219" s="230">
        <v>3</v>
      </c>
      <c r="D219" s="229" t="s">
        <v>1993</v>
      </c>
      <c r="E219" s="229" t="s">
        <v>2008</v>
      </c>
      <c r="F219" s="223" t="s">
        <v>68</v>
      </c>
      <c r="G219" s="231" t="s">
        <v>1982</v>
      </c>
      <c r="H219" s="234" t="s">
        <v>1984</v>
      </c>
      <c r="I219" s="228" t="s">
        <v>2085</v>
      </c>
      <c r="J219" s="235" t="s">
        <v>1986</v>
      </c>
      <c r="K219" s="247">
        <v>4</v>
      </c>
      <c r="L219" s="224">
        <v>44606</v>
      </c>
      <c r="M219" s="224">
        <v>45291</v>
      </c>
      <c r="N219" s="247">
        <v>0</v>
      </c>
      <c r="O219" s="248">
        <f t="shared" si="6"/>
        <v>0</v>
      </c>
      <c r="P219" s="311"/>
      <c r="Q219" s="311"/>
      <c r="R219" s="312"/>
      <c r="S219" s="222" t="s">
        <v>2047</v>
      </c>
      <c r="T219" s="222" t="s">
        <v>2047</v>
      </c>
      <c r="U219" s="225" t="s">
        <v>66</v>
      </c>
    </row>
    <row r="220" spans="1:21" s="227" customFormat="1" ht="90" customHeight="1" x14ac:dyDescent="0.25">
      <c r="A220" s="245">
        <v>2020</v>
      </c>
      <c r="B220" s="245" t="s">
        <v>2317</v>
      </c>
      <c r="C220" s="230">
        <v>4</v>
      </c>
      <c r="D220" s="229" t="s">
        <v>1994</v>
      </c>
      <c r="E220" s="229" t="s">
        <v>2009</v>
      </c>
      <c r="F220" s="223" t="s">
        <v>59</v>
      </c>
      <c r="G220" s="231" t="s">
        <v>1987</v>
      </c>
      <c r="H220" s="234" t="s">
        <v>1988</v>
      </c>
      <c r="I220" s="228" t="s">
        <v>2082</v>
      </c>
      <c r="J220" s="235" t="s">
        <v>1989</v>
      </c>
      <c r="K220" s="247">
        <v>3</v>
      </c>
      <c r="L220" s="224">
        <v>44531</v>
      </c>
      <c r="M220" s="224">
        <v>45291</v>
      </c>
      <c r="N220" s="247">
        <v>0</v>
      </c>
      <c r="O220" s="248">
        <f t="shared" si="6"/>
        <v>0</v>
      </c>
      <c r="P220" s="299">
        <f>+AVERAGE(O220:O221)</f>
        <v>0</v>
      </c>
      <c r="Q220" s="311" t="s">
        <v>63</v>
      </c>
      <c r="R220" s="312" t="s">
        <v>2227</v>
      </c>
      <c r="S220" s="222" t="s">
        <v>2047</v>
      </c>
      <c r="T220" s="222" t="s">
        <v>2047</v>
      </c>
      <c r="U220" s="225" t="s">
        <v>66</v>
      </c>
    </row>
    <row r="221" spans="1:21" s="227" customFormat="1" ht="90" customHeight="1" x14ac:dyDescent="0.25">
      <c r="A221" s="245">
        <v>2020</v>
      </c>
      <c r="B221" s="245" t="s">
        <v>2317</v>
      </c>
      <c r="C221" s="230">
        <v>4</v>
      </c>
      <c r="D221" s="229" t="s">
        <v>1995</v>
      </c>
      <c r="E221" s="229" t="s">
        <v>2010</v>
      </c>
      <c r="F221" s="223" t="s">
        <v>68</v>
      </c>
      <c r="G221" s="231" t="s">
        <v>2029</v>
      </c>
      <c r="H221" s="234" t="s">
        <v>2030</v>
      </c>
      <c r="I221" s="228" t="s">
        <v>2086</v>
      </c>
      <c r="J221" s="235" t="s">
        <v>2043</v>
      </c>
      <c r="K221" s="247">
        <v>2</v>
      </c>
      <c r="L221" s="224">
        <v>44606</v>
      </c>
      <c r="M221" s="224">
        <v>45291</v>
      </c>
      <c r="N221" s="247">
        <v>0</v>
      </c>
      <c r="O221" s="248">
        <f t="shared" si="6"/>
        <v>0</v>
      </c>
      <c r="P221" s="311"/>
      <c r="Q221" s="311"/>
      <c r="R221" s="312"/>
      <c r="S221" s="222" t="s">
        <v>2047</v>
      </c>
      <c r="T221" s="222" t="s">
        <v>2047</v>
      </c>
      <c r="U221" s="225" t="s">
        <v>66</v>
      </c>
    </row>
    <row r="222" spans="1:21" s="227" customFormat="1" ht="90" customHeight="1" x14ac:dyDescent="0.25">
      <c r="A222" s="245">
        <v>2020</v>
      </c>
      <c r="B222" s="245" t="s">
        <v>2317</v>
      </c>
      <c r="C222" s="230">
        <v>5</v>
      </c>
      <c r="D222" s="229" t="s">
        <v>1996</v>
      </c>
      <c r="E222" s="229" t="s">
        <v>2011</v>
      </c>
      <c r="F222" s="223" t="s">
        <v>185</v>
      </c>
      <c r="G222" s="231" t="s">
        <v>1953</v>
      </c>
      <c r="H222" s="234" t="s">
        <v>1957</v>
      </c>
      <c r="I222" s="228" t="s">
        <v>2082</v>
      </c>
      <c r="J222" s="235" t="s">
        <v>1961</v>
      </c>
      <c r="K222" s="247">
        <v>1</v>
      </c>
      <c r="L222" s="224">
        <v>44378</v>
      </c>
      <c r="M222" s="224">
        <v>44591</v>
      </c>
      <c r="N222" s="247">
        <v>0</v>
      </c>
      <c r="O222" s="248">
        <f t="shared" si="6"/>
        <v>0</v>
      </c>
      <c r="P222" s="299">
        <f>+AVERAGE(O222:O224)</f>
        <v>0.33333333333333331</v>
      </c>
      <c r="Q222" s="311" t="s">
        <v>63</v>
      </c>
      <c r="R222" s="312" t="s">
        <v>2227</v>
      </c>
      <c r="S222" s="222" t="s">
        <v>2047</v>
      </c>
      <c r="T222" s="222" t="s">
        <v>2047</v>
      </c>
      <c r="U222" s="225" t="s">
        <v>66</v>
      </c>
    </row>
    <row r="223" spans="1:21" s="227" customFormat="1" ht="90" customHeight="1" x14ac:dyDescent="0.25">
      <c r="A223" s="245">
        <v>2020</v>
      </c>
      <c r="B223" s="245" t="s">
        <v>2317</v>
      </c>
      <c r="C223" s="230">
        <v>5</v>
      </c>
      <c r="D223" s="229" t="s">
        <v>1996</v>
      </c>
      <c r="E223" s="229" t="s">
        <v>2011</v>
      </c>
      <c r="F223" s="223" t="s">
        <v>48</v>
      </c>
      <c r="G223" s="231" t="s">
        <v>1954</v>
      </c>
      <c r="H223" s="234" t="s">
        <v>1958</v>
      </c>
      <c r="I223" s="228" t="s">
        <v>2082</v>
      </c>
      <c r="J223" s="235" t="s">
        <v>1962</v>
      </c>
      <c r="K223" s="247">
        <v>1</v>
      </c>
      <c r="L223" s="224">
        <v>44378</v>
      </c>
      <c r="M223" s="224">
        <v>44591</v>
      </c>
      <c r="N223" s="247">
        <v>0</v>
      </c>
      <c r="O223" s="248">
        <f t="shared" si="6"/>
        <v>0</v>
      </c>
      <c r="P223" s="311"/>
      <c r="Q223" s="311"/>
      <c r="R223" s="312"/>
      <c r="S223" s="222" t="s">
        <v>2047</v>
      </c>
      <c r="T223" s="222" t="s">
        <v>2047</v>
      </c>
      <c r="U223" s="225" t="s">
        <v>66</v>
      </c>
    </row>
    <row r="224" spans="1:21" s="173" customFormat="1" ht="112.5" customHeight="1" x14ac:dyDescent="0.25">
      <c r="A224" s="48">
        <v>2020</v>
      </c>
      <c r="B224" s="48" t="s">
        <v>2317</v>
      </c>
      <c r="C224" s="57">
        <v>5</v>
      </c>
      <c r="D224" s="58" t="s">
        <v>1996</v>
      </c>
      <c r="E224" s="58" t="s">
        <v>2011</v>
      </c>
      <c r="F224" s="50" t="s">
        <v>52</v>
      </c>
      <c r="G224" s="177" t="s">
        <v>1955</v>
      </c>
      <c r="H224" s="182" t="s">
        <v>1959</v>
      </c>
      <c r="I224" s="56" t="s">
        <v>2083</v>
      </c>
      <c r="J224" s="183" t="s">
        <v>1963</v>
      </c>
      <c r="K224" s="252">
        <v>1</v>
      </c>
      <c r="L224" s="51">
        <v>44378</v>
      </c>
      <c r="M224" s="51">
        <v>44591</v>
      </c>
      <c r="N224" s="252">
        <v>1</v>
      </c>
      <c r="O224" s="248">
        <f t="shared" si="6"/>
        <v>1</v>
      </c>
      <c r="P224" s="311"/>
      <c r="Q224" s="311"/>
      <c r="R224" s="312"/>
      <c r="S224" s="253" t="s">
        <v>2539</v>
      </c>
      <c r="T224" s="253" t="s">
        <v>2540</v>
      </c>
      <c r="U224" s="53" t="s">
        <v>66</v>
      </c>
    </row>
    <row r="225" spans="1:21" s="173" customFormat="1" ht="409.5" customHeight="1" x14ac:dyDescent="0.25">
      <c r="A225" s="48">
        <v>2020</v>
      </c>
      <c r="B225" s="48" t="s">
        <v>2317</v>
      </c>
      <c r="C225" s="57">
        <v>6</v>
      </c>
      <c r="D225" s="58" t="s">
        <v>1997</v>
      </c>
      <c r="E225" s="58" t="s">
        <v>2012</v>
      </c>
      <c r="F225" s="50" t="s">
        <v>59</v>
      </c>
      <c r="G225" s="177" t="s">
        <v>1956</v>
      </c>
      <c r="H225" s="182" t="s">
        <v>1960</v>
      </c>
      <c r="I225" s="56" t="s">
        <v>2311</v>
      </c>
      <c r="J225" s="183" t="s">
        <v>1964</v>
      </c>
      <c r="K225" s="252">
        <v>6</v>
      </c>
      <c r="L225" s="51">
        <v>44378</v>
      </c>
      <c r="M225" s="51">
        <v>44591</v>
      </c>
      <c r="N225" s="252">
        <v>4</v>
      </c>
      <c r="O225" s="248">
        <f t="shared" si="6"/>
        <v>0.66666666666666663</v>
      </c>
      <c r="P225" s="299">
        <f>+AVERAGE(O225:O226)</f>
        <v>0.83333333333333326</v>
      </c>
      <c r="Q225" s="311" t="s">
        <v>63</v>
      </c>
      <c r="R225" s="312" t="s">
        <v>2227</v>
      </c>
      <c r="S225" s="253" t="s">
        <v>2457</v>
      </c>
      <c r="T225" s="253" t="s">
        <v>2458</v>
      </c>
      <c r="U225" s="53" t="s">
        <v>66</v>
      </c>
    </row>
    <row r="226" spans="1:21" s="227" customFormat="1" ht="270" x14ac:dyDescent="0.25">
      <c r="A226" s="245">
        <v>2020</v>
      </c>
      <c r="B226" s="245" t="s">
        <v>2317</v>
      </c>
      <c r="C226" s="230">
        <v>6</v>
      </c>
      <c r="D226" s="229" t="s">
        <v>1998</v>
      </c>
      <c r="E226" s="229" t="s">
        <v>2012</v>
      </c>
      <c r="F226" s="223" t="s">
        <v>68</v>
      </c>
      <c r="G226" s="231" t="s">
        <v>2031</v>
      </c>
      <c r="H226" s="234" t="s">
        <v>2032</v>
      </c>
      <c r="I226" s="228" t="s">
        <v>2084</v>
      </c>
      <c r="J226" s="235" t="s">
        <v>2044</v>
      </c>
      <c r="K226" s="247">
        <v>1</v>
      </c>
      <c r="L226" s="224">
        <v>44378</v>
      </c>
      <c r="M226" s="224">
        <v>44561</v>
      </c>
      <c r="N226" s="247">
        <v>1</v>
      </c>
      <c r="O226" s="248">
        <f t="shared" si="6"/>
        <v>1</v>
      </c>
      <c r="P226" s="311"/>
      <c r="Q226" s="311"/>
      <c r="R226" s="312"/>
      <c r="S226" s="222" t="s">
        <v>2541</v>
      </c>
      <c r="T226" s="222" t="s">
        <v>2542</v>
      </c>
      <c r="U226" s="225" t="s">
        <v>66</v>
      </c>
    </row>
    <row r="227" spans="1:21" s="173" customFormat="1" ht="112.5" customHeight="1" x14ac:dyDescent="0.25">
      <c r="A227" s="48">
        <v>2020</v>
      </c>
      <c r="B227" s="48" t="s">
        <v>2317</v>
      </c>
      <c r="C227" s="57">
        <v>7</v>
      </c>
      <c r="D227" s="58" t="s">
        <v>1999</v>
      </c>
      <c r="E227" s="58" t="s">
        <v>2013</v>
      </c>
      <c r="F227" s="50" t="s">
        <v>422</v>
      </c>
      <c r="G227" s="177" t="s">
        <v>1955</v>
      </c>
      <c r="H227" s="182" t="s">
        <v>1959</v>
      </c>
      <c r="I227" s="56" t="s">
        <v>2083</v>
      </c>
      <c r="J227" s="183" t="s">
        <v>1963</v>
      </c>
      <c r="K227" s="252">
        <v>1</v>
      </c>
      <c r="L227" s="51">
        <v>44378</v>
      </c>
      <c r="M227" s="51">
        <v>44591</v>
      </c>
      <c r="N227" s="252">
        <v>1</v>
      </c>
      <c r="O227" s="248">
        <f t="shared" si="6"/>
        <v>1</v>
      </c>
      <c r="P227" s="251">
        <f>+O227</f>
        <v>1</v>
      </c>
      <c r="Q227" s="252" t="s">
        <v>63</v>
      </c>
      <c r="R227" s="48" t="s">
        <v>2227</v>
      </c>
      <c r="S227" s="253" t="s">
        <v>2539</v>
      </c>
      <c r="T227" s="253" t="s">
        <v>2540</v>
      </c>
      <c r="U227" s="53" t="s">
        <v>1511</v>
      </c>
    </row>
    <row r="228" spans="1:21" s="227" customFormat="1" ht="56.25" customHeight="1" x14ac:dyDescent="0.25">
      <c r="A228" s="245">
        <v>2020</v>
      </c>
      <c r="B228" s="245" t="s">
        <v>2317</v>
      </c>
      <c r="C228" s="230">
        <v>8</v>
      </c>
      <c r="D228" s="229" t="s">
        <v>2000</v>
      </c>
      <c r="E228" s="229" t="s">
        <v>2014</v>
      </c>
      <c r="F228" s="223" t="s">
        <v>59</v>
      </c>
      <c r="G228" s="231" t="s">
        <v>2033</v>
      </c>
      <c r="H228" s="234" t="s">
        <v>2034</v>
      </c>
      <c r="I228" s="228" t="s">
        <v>72</v>
      </c>
      <c r="J228" s="235" t="s">
        <v>2045</v>
      </c>
      <c r="K228" s="247">
        <v>2</v>
      </c>
      <c r="L228" s="224">
        <v>44378</v>
      </c>
      <c r="M228" s="224">
        <v>44592</v>
      </c>
      <c r="N228" s="247">
        <v>0</v>
      </c>
      <c r="O228" s="248">
        <f t="shared" si="6"/>
        <v>0</v>
      </c>
      <c r="P228" s="299">
        <f>+AVERAGE(O228:O229)</f>
        <v>0</v>
      </c>
      <c r="Q228" s="311" t="s">
        <v>63</v>
      </c>
      <c r="R228" s="312" t="s">
        <v>2227</v>
      </c>
      <c r="S228" s="222" t="s">
        <v>2047</v>
      </c>
      <c r="T228" s="222" t="s">
        <v>2047</v>
      </c>
      <c r="U228" s="225" t="s">
        <v>66</v>
      </c>
    </row>
    <row r="229" spans="1:21" s="227" customFormat="1" ht="56.25" customHeight="1" x14ac:dyDescent="0.25">
      <c r="A229" s="245">
        <v>2020</v>
      </c>
      <c r="B229" s="245" t="s">
        <v>2317</v>
      </c>
      <c r="C229" s="230">
        <v>8</v>
      </c>
      <c r="D229" s="229" t="s">
        <v>2000</v>
      </c>
      <c r="E229" s="229" t="s">
        <v>2014</v>
      </c>
      <c r="F229" s="223" t="s">
        <v>68</v>
      </c>
      <c r="G229" s="231" t="s">
        <v>2035</v>
      </c>
      <c r="H229" s="234" t="s">
        <v>2036</v>
      </c>
      <c r="I229" s="228" t="s">
        <v>72</v>
      </c>
      <c r="J229" s="235" t="s">
        <v>2046</v>
      </c>
      <c r="K229" s="247">
        <v>1</v>
      </c>
      <c r="L229" s="224">
        <v>44592</v>
      </c>
      <c r="M229" s="224">
        <v>44957</v>
      </c>
      <c r="N229" s="247">
        <v>0</v>
      </c>
      <c r="O229" s="248">
        <f t="shared" si="6"/>
        <v>0</v>
      </c>
      <c r="P229" s="311"/>
      <c r="Q229" s="311"/>
      <c r="R229" s="312"/>
      <c r="S229" s="222" t="s">
        <v>2047</v>
      </c>
      <c r="T229" s="222" t="s">
        <v>2047</v>
      </c>
      <c r="U229" s="225" t="s">
        <v>66</v>
      </c>
    </row>
    <row r="230" spans="1:21" s="173" customFormat="1" ht="105" customHeight="1" x14ac:dyDescent="0.25">
      <c r="A230" s="48" t="s">
        <v>2258</v>
      </c>
      <c r="B230" s="48" t="s">
        <v>2318</v>
      </c>
      <c r="C230" s="57">
        <v>2</v>
      </c>
      <c r="D230" s="58" t="s">
        <v>2286</v>
      </c>
      <c r="E230" s="58" t="s">
        <v>2287</v>
      </c>
      <c r="F230" s="50" t="s">
        <v>185</v>
      </c>
      <c r="G230" s="177" t="s">
        <v>2266</v>
      </c>
      <c r="H230" s="182" t="s">
        <v>2267</v>
      </c>
      <c r="I230" s="56" t="s">
        <v>72</v>
      </c>
      <c r="J230" s="183" t="s">
        <v>2298</v>
      </c>
      <c r="K230" s="252">
        <v>1</v>
      </c>
      <c r="L230" s="51">
        <v>44378</v>
      </c>
      <c r="M230" s="51">
        <v>44469</v>
      </c>
      <c r="N230" s="252">
        <v>1</v>
      </c>
      <c r="O230" s="248">
        <f t="shared" si="6"/>
        <v>1</v>
      </c>
      <c r="P230" s="301">
        <f>+AVERAGE(O230:O232)</f>
        <v>1</v>
      </c>
      <c r="Q230" s="313" t="s">
        <v>63</v>
      </c>
      <c r="R230" s="315" t="s">
        <v>2227</v>
      </c>
      <c r="S230" s="253" t="s">
        <v>2554</v>
      </c>
      <c r="T230" s="253" t="s">
        <v>2394</v>
      </c>
      <c r="U230" s="53" t="s">
        <v>1511</v>
      </c>
    </row>
    <row r="231" spans="1:21" s="173" customFormat="1" ht="135" x14ac:dyDescent="0.25">
      <c r="A231" s="48" t="s">
        <v>2258</v>
      </c>
      <c r="B231" s="48" t="s">
        <v>2318</v>
      </c>
      <c r="C231" s="57">
        <v>2</v>
      </c>
      <c r="D231" s="58" t="s">
        <v>2286</v>
      </c>
      <c r="E231" s="58" t="s">
        <v>2287</v>
      </c>
      <c r="F231" s="50" t="s">
        <v>48</v>
      </c>
      <c r="G231" s="177" t="s">
        <v>2555</v>
      </c>
      <c r="H231" s="182" t="s">
        <v>2269</v>
      </c>
      <c r="I231" s="56" t="s">
        <v>72</v>
      </c>
      <c r="J231" s="183" t="s">
        <v>2299</v>
      </c>
      <c r="K231" s="252">
        <v>1</v>
      </c>
      <c r="L231" s="51">
        <v>44378</v>
      </c>
      <c r="M231" s="51">
        <v>44469</v>
      </c>
      <c r="N231" s="252">
        <v>1</v>
      </c>
      <c r="O231" s="248">
        <f t="shared" si="6"/>
        <v>1</v>
      </c>
      <c r="P231" s="313"/>
      <c r="Q231" s="313"/>
      <c r="R231" s="316"/>
      <c r="S231" s="253" t="s">
        <v>2556</v>
      </c>
      <c r="T231" s="253" t="s">
        <v>2417</v>
      </c>
      <c r="U231" s="53" t="s">
        <v>1511</v>
      </c>
    </row>
    <row r="232" spans="1:21" s="173" customFormat="1" ht="168.75" customHeight="1" x14ac:dyDescent="0.25">
      <c r="A232" s="48" t="s">
        <v>2258</v>
      </c>
      <c r="B232" s="48" t="s">
        <v>2318</v>
      </c>
      <c r="C232" s="57">
        <v>2</v>
      </c>
      <c r="D232" s="58" t="s">
        <v>2286</v>
      </c>
      <c r="E232" s="58" t="s">
        <v>2287</v>
      </c>
      <c r="F232" s="50" t="s">
        <v>52</v>
      </c>
      <c r="G232" s="177" t="s">
        <v>2270</v>
      </c>
      <c r="H232" s="182" t="s">
        <v>2271</v>
      </c>
      <c r="I232" s="56" t="s">
        <v>72</v>
      </c>
      <c r="J232" s="183" t="s">
        <v>2300</v>
      </c>
      <c r="K232" s="252">
        <v>1</v>
      </c>
      <c r="L232" s="51">
        <v>44409</v>
      </c>
      <c r="M232" s="51">
        <v>44500</v>
      </c>
      <c r="N232" s="252">
        <v>1</v>
      </c>
      <c r="O232" s="248">
        <f t="shared" si="6"/>
        <v>1</v>
      </c>
      <c r="P232" s="313"/>
      <c r="Q232" s="313"/>
      <c r="R232" s="317"/>
      <c r="S232" s="253" t="s">
        <v>2389</v>
      </c>
      <c r="T232" s="253" t="s">
        <v>2390</v>
      </c>
      <c r="U232" s="53" t="s">
        <v>1511</v>
      </c>
    </row>
    <row r="233" spans="1:21" s="173" customFormat="1" ht="285" customHeight="1" x14ac:dyDescent="0.25">
      <c r="A233" s="48" t="s">
        <v>2258</v>
      </c>
      <c r="B233" s="48" t="s">
        <v>2318</v>
      </c>
      <c r="C233" s="57">
        <v>3</v>
      </c>
      <c r="D233" s="58" t="s">
        <v>2288</v>
      </c>
      <c r="E233" s="58" t="s">
        <v>2289</v>
      </c>
      <c r="F233" s="50" t="s">
        <v>919</v>
      </c>
      <c r="G233" s="177" t="s">
        <v>2272</v>
      </c>
      <c r="H233" s="182" t="s">
        <v>2557</v>
      </c>
      <c r="I233" s="56" t="s">
        <v>72</v>
      </c>
      <c r="J233" s="183" t="s">
        <v>2301</v>
      </c>
      <c r="K233" s="252">
        <v>1</v>
      </c>
      <c r="L233" s="51">
        <v>44371</v>
      </c>
      <c r="M233" s="51">
        <v>44386</v>
      </c>
      <c r="N233" s="252">
        <v>1</v>
      </c>
      <c r="O233" s="248">
        <f t="shared" si="6"/>
        <v>1</v>
      </c>
      <c r="P233" s="301">
        <f>+AVERAGE(O233:O236)</f>
        <v>0.75</v>
      </c>
      <c r="Q233" s="313" t="s">
        <v>63</v>
      </c>
      <c r="R233" s="315" t="s">
        <v>2227</v>
      </c>
      <c r="S233" s="253" t="s">
        <v>2419</v>
      </c>
      <c r="T233" s="253" t="s">
        <v>2420</v>
      </c>
      <c r="U233" s="53" t="s">
        <v>66</v>
      </c>
    </row>
    <row r="234" spans="1:21" s="173" customFormat="1" ht="84" customHeight="1" x14ac:dyDescent="0.25">
      <c r="A234" s="48" t="s">
        <v>2258</v>
      </c>
      <c r="B234" s="48" t="s">
        <v>2318</v>
      </c>
      <c r="C234" s="57">
        <v>3</v>
      </c>
      <c r="D234" s="58" t="s">
        <v>2288</v>
      </c>
      <c r="E234" s="58" t="s">
        <v>2289</v>
      </c>
      <c r="F234" s="50" t="s">
        <v>923</v>
      </c>
      <c r="G234" s="177" t="s">
        <v>2274</v>
      </c>
      <c r="H234" s="182" t="s">
        <v>2275</v>
      </c>
      <c r="I234" s="56" t="s">
        <v>72</v>
      </c>
      <c r="J234" s="183" t="s">
        <v>2302</v>
      </c>
      <c r="K234" s="252">
        <v>2</v>
      </c>
      <c r="L234" s="51">
        <v>44375</v>
      </c>
      <c r="M234" s="51">
        <v>44530</v>
      </c>
      <c r="N234" s="252">
        <v>2</v>
      </c>
      <c r="O234" s="248">
        <f t="shared" si="6"/>
        <v>1</v>
      </c>
      <c r="P234" s="313"/>
      <c r="Q234" s="313"/>
      <c r="R234" s="316"/>
      <c r="S234" s="253" t="s">
        <v>2395</v>
      </c>
      <c r="T234" s="253" t="s">
        <v>2558</v>
      </c>
      <c r="U234" s="53" t="s">
        <v>66</v>
      </c>
    </row>
    <row r="235" spans="1:21" s="173" customFormat="1" ht="112.5" x14ac:dyDescent="0.25">
      <c r="A235" s="48" t="s">
        <v>2258</v>
      </c>
      <c r="B235" s="48" t="s">
        <v>2318</v>
      </c>
      <c r="C235" s="57">
        <v>3</v>
      </c>
      <c r="D235" s="58" t="s">
        <v>2288</v>
      </c>
      <c r="E235" s="58" t="s">
        <v>2289</v>
      </c>
      <c r="F235" s="50" t="s">
        <v>926</v>
      </c>
      <c r="G235" s="177" t="s">
        <v>2559</v>
      </c>
      <c r="H235" s="182" t="s">
        <v>2560</v>
      </c>
      <c r="I235" s="56" t="s">
        <v>72</v>
      </c>
      <c r="J235" s="183" t="s">
        <v>2303</v>
      </c>
      <c r="K235" s="252">
        <v>1</v>
      </c>
      <c r="L235" s="51">
        <v>44384</v>
      </c>
      <c r="M235" s="51">
        <v>44651</v>
      </c>
      <c r="N235" s="252">
        <v>0</v>
      </c>
      <c r="O235" s="248">
        <f t="shared" si="6"/>
        <v>0</v>
      </c>
      <c r="P235" s="313"/>
      <c r="Q235" s="313"/>
      <c r="R235" s="316"/>
      <c r="S235" s="253" t="s">
        <v>1782</v>
      </c>
      <c r="T235" s="253" t="s">
        <v>1782</v>
      </c>
      <c r="U235" s="53" t="s">
        <v>66</v>
      </c>
    </row>
    <row r="236" spans="1:21" s="173" customFormat="1" ht="101.25" customHeight="1" x14ac:dyDescent="0.25">
      <c r="A236" s="48" t="s">
        <v>2258</v>
      </c>
      <c r="B236" s="48" t="s">
        <v>2318</v>
      </c>
      <c r="C236" s="57">
        <v>3</v>
      </c>
      <c r="D236" s="58" t="s">
        <v>2288</v>
      </c>
      <c r="E236" s="58" t="s">
        <v>2289</v>
      </c>
      <c r="F236" s="50" t="s">
        <v>932</v>
      </c>
      <c r="G236" s="177" t="s">
        <v>2278</v>
      </c>
      <c r="H236" s="182" t="s">
        <v>2279</v>
      </c>
      <c r="I236" s="56" t="s">
        <v>72</v>
      </c>
      <c r="J236" s="183" t="s">
        <v>2304</v>
      </c>
      <c r="K236" s="252">
        <v>5</v>
      </c>
      <c r="L236" s="51">
        <v>44377</v>
      </c>
      <c r="M236" s="51">
        <v>44530</v>
      </c>
      <c r="N236" s="252">
        <v>5</v>
      </c>
      <c r="O236" s="248">
        <f t="shared" si="6"/>
        <v>1</v>
      </c>
      <c r="P236" s="313"/>
      <c r="Q236" s="313"/>
      <c r="R236" s="317"/>
      <c r="S236" s="253" t="s">
        <v>2406</v>
      </c>
      <c r="T236" s="253" t="s">
        <v>2405</v>
      </c>
      <c r="U236" s="53" t="s">
        <v>66</v>
      </c>
    </row>
    <row r="237" spans="1:21" s="173" customFormat="1" ht="123.75" customHeight="1" x14ac:dyDescent="0.25">
      <c r="A237" s="48" t="s">
        <v>2258</v>
      </c>
      <c r="B237" s="48" t="s">
        <v>2318</v>
      </c>
      <c r="C237" s="57">
        <v>4</v>
      </c>
      <c r="D237" s="58" t="s">
        <v>2290</v>
      </c>
      <c r="E237" s="58" t="s">
        <v>2561</v>
      </c>
      <c r="F237" s="50" t="s">
        <v>422</v>
      </c>
      <c r="G237" s="177" t="s">
        <v>2562</v>
      </c>
      <c r="H237" s="182" t="s">
        <v>2281</v>
      </c>
      <c r="I237" s="56" t="s">
        <v>72</v>
      </c>
      <c r="J237" s="183" t="s">
        <v>2563</v>
      </c>
      <c r="K237" s="252">
        <v>1</v>
      </c>
      <c r="L237" s="51">
        <v>44378</v>
      </c>
      <c r="M237" s="51">
        <v>44439</v>
      </c>
      <c r="N237" s="252">
        <v>1</v>
      </c>
      <c r="O237" s="248">
        <f t="shared" si="6"/>
        <v>1</v>
      </c>
      <c r="P237" s="248">
        <f t="shared" si="6"/>
        <v>2.2533687863355718E-5</v>
      </c>
      <c r="Q237" s="248" t="s">
        <v>63</v>
      </c>
      <c r="R237" s="48" t="s">
        <v>2227</v>
      </c>
      <c r="S237" s="253" t="s">
        <v>1782</v>
      </c>
      <c r="T237" s="253" t="s">
        <v>2564</v>
      </c>
      <c r="U237" s="53" t="s">
        <v>66</v>
      </c>
    </row>
    <row r="238" spans="1:21" s="173" customFormat="1" ht="103.5" customHeight="1" x14ac:dyDescent="0.25">
      <c r="A238" s="48" t="s">
        <v>2258</v>
      </c>
      <c r="B238" s="48" t="s">
        <v>2318</v>
      </c>
      <c r="C238" s="57">
        <v>5</v>
      </c>
      <c r="D238" s="58" t="s">
        <v>2565</v>
      </c>
      <c r="E238" s="58" t="s">
        <v>2293</v>
      </c>
      <c r="F238" s="50" t="s">
        <v>59</v>
      </c>
      <c r="G238" s="177" t="s">
        <v>2566</v>
      </c>
      <c r="H238" s="182" t="s">
        <v>2567</v>
      </c>
      <c r="I238" s="56" t="s">
        <v>72</v>
      </c>
      <c r="J238" s="183" t="s">
        <v>1731</v>
      </c>
      <c r="K238" s="252">
        <v>1</v>
      </c>
      <c r="L238" s="51">
        <v>44410</v>
      </c>
      <c r="M238" s="51">
        <v>44499</v>
      </c>
      <c r="N238" s="252">
        <v>1</v>
      </c>
      <c r="O238" s="248">
        <f t="shared" si="6"/>
        <v>1</v>
      </c>
      <c r="P238" s="301">
        <f>+AVERAGE(O238:O239)</f>
        <v>1</v>
      </c>
      <c r="Q238" s="313" t="s">
        <v>63</v>
      </c>
      <c r="R238" s="314" t="s">
        <v>2227</v>
      </c>
      <c r="S238" s="253" t="s">
        <v>2568</v>
      </c>
      <c r="T238" s="253" t="s">
        <v>2418</v>
      </c>
      <c r="U238" s="53" t="s">
        <v>1511</v>
      </c>
    </row>
    <row r="239" spans="1:21" s="173" customFormat="1" ht="371.25" customHeight="1" x14ac:dyDescent="0.25">
      <c r="A239" s="48" t="s">
        <v>2258</v>
      </c>
      <c r="B239" s="48" t="s">
        <v>2318</v>
      </c>
      <c r="C239" s="57">
        <v>5</v>
      </c>
      <c r="D239" s="58" t="s">
        <v>2565</v>
      </c>
      <c r="E239" s="58" t="s">
        <v>2293</v>
      </c>
      <c r="F239" s="50" t="s">
        <v>68</v>
      </c>
      <c r="G239" s="177" t="s">
        <v>2284</v>
      </c>
      <c r="H239" s="182" t="s">
        <v>2285</v>
      </c>
      <c r="I239" s="56" t="s">
        <v>72</v>
      </c>
      <c r="J239" s="183" t="s">
        <v>2307</v>
      </c>
      <c r="K239" s="252">
        <v>13</v>
      </c>
      <c r="L239" s="51">
        <v>44410</v>
      </c>
      <c r="M239" s="51">
        <v>44545</v>
      </c>
      <c r="N239" s="252">
        <v>13</v>
      </c>
      <c r="O239" s="248">
        <f t="shared" si="6"/>
        <v>1</v>
      </c>
      <c r="P239" s="313"/>
      <c r="Q239" s="313"/>
      <c r="R239" s="314"/>
      <c r="S239" s="253" t="s">
        <v>2569</v>
      </c>
      <c r="T239" s="253" t="s">
        <v>2570</v>
      </c>
      <c r="U239" s="53" t="s">
        <v>1511</v>
      </c>
    </row>
    <row r="240" spans="1:21" s="227" customFormat="1" ht="78.75" customHeight="1" x14ac:dyDescent="0.25">
      <c r="A240" s="245" t="s">
        <v>2319</v>
      </c>
      <c r="B240" s="245" t="s">
        <v>2323</v>
      </c>
      <c r="C240" s="230">
        <v>1</v>
      </c>
      <c r="D240" s="229" t="s">
        <v>2571</v>
      </c>
      <c r="E240" s="229" t="s">
        <v>2572</v>
      </c>
      <c r="F240" s="223" t="s">
        <v>506</v>
      </c>
      <c r="G240" s="231" t="s">
        <v>2573</v>
      </c>
      <c r="H240" s="234" t="s">
        <v>2574</v>
      </c>
      <c r="I240" s="228" t="s">
        <v>72</v>
      </c>
      <c r="J240" s="235" t="s">
        <v>2325</v>
      </c>
      <c r="K240" s="247">
        <v>1</v>
      </c>
      <c r="L240" s="224">
        <v>44489</v>
      </c>
      <c r="M240" s="224">
        <v>44576</v>
      </c>
      <c r="N240" s="247">
        <v>0</v>
      </c>
      <c r="O240" s="248">
        <f t="shared" si="6"/>
        <v>0</v>
      </c>
      <c r="P240" s="299">
        <f>+AVERAGE(O240:O244)</f>
        <v>0</v>
      </c>
      <c r="Q240" s="318" t="s">
        <v>63</v>
      </c>
      <c r="R240" s="312" t="s">
        <v>2227</v>
      </c>
      <c r="S240" s="253" t="s">
        <v>1782</v>
      </c>
      <c r="T240" s="253" t="s">
        <v>1782</v>
      </c>
      <c r="U240" s="53" t="s">
        <v>66</v>
      </c>
    </row>
    <row r="241" spans="1:21" s="227" customFormat="1" ht="78.75" customHeight="1" x14ac:dyDescent="0.25">
      <c r="A241" s="245" t="s">
        <v>2319</v>
      </c>
      <c r="B241" s="245" t="s">
        <v>2323</v>
      </c>
      <c r="C241" s="230">
        <v>1</v>
      </c>
      <c r="D241" s="229" t="s">
        <v>2575</v>
      </c>
      <c r="E241" s="229" t="s">
        <v>2576</v>
      </c>
      <c r="F241" s="223" t="s">
        <v>591</v>
      </c>
      <c r="G241" s="231" t="s">
        <v>2577</v>
      </c>
      <c r="H241" s="234" t="s">
        <v>2578</v>
      </c>
      <c r="I241" s="228" t="s">
        <v>72</v>
      </c>
      <c r="J241" s="235" t="s">
        <v>727</v>
      </c>
      <c r="K241" s="247">
        <v>2</v>
      </c>
      <c r="L241" s="224">
        <v>44489</v>
      </c>
      <c r="M241" s="224">
        <v>44742</v>
      </c>
      <c r="N241" s="247">
        <v>0</v>
      </c>
      <c r="O241" s="248">
        <f t="shared" ref="O241:O243" si="7">+N241/K241</f>
        <v>0</v>
      </c>
      <c r="P241" s="311"/>
      <c r="Q241" s="318"/>
      <c r="R241" s="312"/>
      <c r="S241" s="253" t="s">
        <v>1782</v>
      </c>
      <c r="T241" s="253" t="s">
        <v>1782</v>
      </c>
      <c r="U241" s="53" t="s">
        <v>66</v>
      </c>
    </row>
    <row r="242" spans="1:21" s="227" customFormat="1" ht="90" customHeight="1" x14ac:dyDescent="0.25">
      <c r="A242" s="245" t="s">
        <v>2319</v>
      </c>
      <c r="B242" s="245" t="s">
        <v>2323</v>
      </c>
      <c r="C242" s="230">
        <v>1</v>
      </c>
      <c r="D242" s="229" t="s">
        <v>2575</v>
      </c>
      <c r="E242" s="229" t="s">
        <v>2576</v>
      </c>
      <c r="F242" s="223" t="s">
        <v>596</v>
      </c>
      <c r="G242" s="231" t="s">
        <v>2579</v>
      </c>
      <c r="H242" s="234" t="s">
        <v>2580</v>
      </c>
      <c r="I242" s="228" t="s">
        <v>72</v>
      </c>
      <c r="J242" s="235" t="s">
        <v>2326</v>
      </c>
      <c r="K242" s="247">
        <v>13</v>
      </c>
      <c r="L242" s="224">
        <v>44501</v>
      </c>
      <c r="M242" s="224">
        <v>44650</v>
      </c>
      <c r="N242" s="247">
        <v>0</v>
      </c>
      <c r="O242" s="248">
        <f t="shared" si="7"/>
        <v>0</v>
      </c>
      <c r="P242" s="311"/>
      <c r="Q242" s="318"/>
      <c r="R242" s="312"/>
      <c r="S242" s="253" t="s">
        <v>1782</v>
      </c>
      <c r="T242" s="253" t="s">
        <v>1782</v>
      </c>
      <c r="U242" s="53" t="s">
        <v>66</v>
      </c>
    </row>
    <row r="243" spans="1:21" s="227" customFormat="1" ht="101.25" customHeight="1" x14ac:dyDescent="0.25">
      <c r="A243" s="245" t="s">
        <v>2319</v>
      </c>
      <c r="B243" s="245" t="s">
        <v>2323</v>
      </c>
      <c r="C243" s="230">
        <v>1</v>
      </c>
      <c r="D243" s="229" t="s">
        <v>2575</v>
      </c>
      <c r="E243" s="229" t="s">
        <v>2576</v>
      </c>
      <c r="F243" s="223" t="s">
        <v>600</v>
      </c>
      <c r="G243" s="231" t="s">
        <v>2581</v>
      </c>
      <c r="H243" s="234" t="s">
        <v>2582</v>
      </c>
      <c r="I243" s="228" t="s">
        <v>72</v>
      </c>
      <c r="J243" s="235" t="s">
        <v>2327</v>
      </c>
      <c r="K243" s="247">
        <v>6</v>
      </c>
      <c r="L243" s="224">
        <v>44576</v>
      </c>
      <c r="M243" s="224">
        <v>44941</v>
      </c>
      <c r="N243" s="247">
        <v>0</v>
      </c>
      <c r="O243" s="248">
        <f t="shared" si="7"/>
        <v>0</v>
      </c>
      <c r="P243" s="311"/>
      <c r="Q243" s="318"/>
      <c r="R243" s="312"/>
      <c r="S243" s="253" t="s">
        <v>1782</v>
      </c>
      <c r="T243" s="253" t="s">
        <v>1782</v>
      </c>
      <c r="U243" s="53" t="s">
        <v>66</v>
      </c>
    </row>
    <row r="244" spans="1:21" s="227" customFormat="1" ht="78.75" customHeight="1" x14ac:dyDescent="0.25">
      <c r="A244" s="245" t="s">
        <v>2319</v>
      </c>
      <c r="B244" s="245" t="s">
        <v>2323</v>
      </c>
      <c r="C244" s="230">
        <v>1</v>
      </c>
      <c r="D244" s="229" t="s">
        <v>2575</v>
      </c>
      <c r="E244" s="229" t="s">
        <v>2576</v>
      </c>
      <c r="F244" s="223" t="s">
        <v>605</v>
      </c>
      <c r="G244" s="231" t="s">
        <v>2583</v>
      </c>
      <c r="H244" s="234" t="s">
        <v>2324</v>
      </c>
      <c r="I244" s="228" t="s">
        <v>72</v>
      </c>
      <c r="J244" s="235" t="s">
        <v>2328</v>
      </c>
      <c r="K244" s="247">
        <v>39</v>
      </c>
      <c r="L244" s="224">
        <v>44652</v>
      </c>
      <c r="M244" s="224">
        <v>44956</v>
      </c>
      <c r="N244" s="247">
        <v>0</v>
      </c>
      <c r="O244" s="248">
        <f>+N244/K244</f>
        <v>0</v>
      </c>
      <c r="P244" s="311"/>
      <c r="Q244" s="318"/>
      <c r="R244" s="312"/>
      <c r="S244" s="253" t="s">
        <v>1782</v>
      </c>
      <c r="T244" s="253" t="s">
        <v>1782</v>
      </c>
      <c r="U244" s="53" t="s">
        <v>66</v>
      </c>
    </row>
    <row r="245" spans="1:21" s="227" customFormat="1" ht="90" customHeight="1" x14ac:dyDescent="0.25">
      <c r="A245" s="245" t="s">
        <v>2322</v>
      </c>
      <c r="B245" s="245" t="s">
        <v>2410</v>
      </c>
      <c r="C245" s="230">
        <v>3</v>
      </c>
      <c r="D245" s="229" t="s">
        <v>2329</v>
      </c>
      <c r="E245" s="229" t="s">
        <v>2330</v>
      </c>
      <c r="F245" s="223" t="s">
        <v>2332</v>
      </c>
      <c r="G245" s="231" t="s">
        <v>2339</v>
      </c>
      <c r="H245" s="234" t="s">
        <v>2340</v>
      </c>
      <c r="I245" s="228" t="s">
        <v>72</v>
      </c>
      <c r="J245" s="235" t="s">
        <v>2353</v>
      </c>
      <c r="K245" s="247">
        <v>4</v>
      </c>
      <c r="L245" s="224">
        <v>44529</v>
      </c>
      <c r="M245" s="224">
        <v>44620</v>
      </c>
      <c r="N245" s="247">
        <v>0</v>
      </c>
      <c r="O245" s="248">
        <f t="shared" ref="O245:O251" si="8">+N245/K245</f>
        <v>0</v>
      </c>
      <c r="P245" s="299">
        <f>+AVERAGE(O245:O251)</f>
        <v>0</v>
      </c>
      <c r="Q245" s="318" t="s">
        <v>63</v>
      </c>
      <c r="R245" s="319" t="s">
        <v>2227</v>
      </c>
      <c r="S245" s="253" t="s">
        <v>1782</v>
      </c>
      <c r="T245" s="253" t="s">
        <v>1782</v>
      </c>
      <c r="U245" s="53" t="s">
        <v>66</v>
      </c>
    </row>
    <row r="246" spans="1:21" s="227" customFormat="1" ht="90" customHeight="1" x14ac:dyDescent="0.25">
      <c r="A246" s="245" t="s">
        <v>2322</v>
      </c>
      <c r="B246" s="245" t="s">
        <v>2410</v>
      </c>
      <c r="C246" s="230">
        <v>3</v>
      </c>
      <c r="D246" s="229" t="s">
        <v>2329</v>
      </c>
      <c r="E246" s="229" t="s">
        <v>2330</v>
      </c>
      <c r="F246" s="223" t="s">
        <v>2333</v>
      </c>
      <c r="G246" s="231" t="s">
        <v>2341</v>
      </c>
      <c r="H246" s="234" t="s">
        <v>2342</v>
      </c>
      <c r="I246" s="228" t="s">
        <v>72</v>
      </c>
      <c r="J246" s="235" t="s">
        <v>2354</v>
      </c>
      <c r="K246" s="247">
        <v>4</v>
      </c>
      <c r="L246" s="224">
        <v>44529</v>
      </c>
      <c r="M246" s="224">
        <v>44620</v>
      </c>
      <c r="N246" s="247">
        <v>0</v>
      </c>
      <c r="O246" s="248">
        <f t="shared" si="8"/>
        <v>0</v>
      </c>
      <c r="P246" s="311"/>
      <c r="Q246" s="318"/>
      <c r="R246" s="319"/>
      <c r="S246" s="253" t="s">
        <v>1782</v>
      </c>
      <c r="T246" s="253" t="s">
        <v>1782</v>
      </c>
      <c r="U246" s="53" t="s">
        <v>66</v>
      </c>
    </row>
    <row r="247" spans="1:21" s="227" customFormat="1" ht="90" customHeight="1" x14ac:dyDescent="0.25">
      <c r="A247" s="245" t="s">
        <v>2322</v>
      </c>
      <c r="B247" s="245" t="s">
        <v>2410</v>
      </c>
      <c r="C247" s="230">
        <v>3</v>
      </c>
      <c r="D247" s="229" t="s">
        <v>2329</v>
      </c>
      <c r="E247" s="229" t="s">
        <v>2330</v>
      </c>
      <c r="F247" s="223" t="s">
        <v>2334</v>
      </c>
      <c r="G247" s="231" t="s">
        <v>2343</v>
      </c>
      <c r="H247" s="234" t="s">
        <v>2344</v>
      </c>
      <c r="I247" s="228" t="s">
        <v>72</v>
      </c>
      <c r="J247" s="235" t="s">
        <v>2353</v>
      </c>
      <c r="K247" s="247">
        <v>8</v>
      </c>
      <c r="L247" s="224">
        <v>44529</v>
      </c>
      <c r="M247" s="224">
        <v>44910</v>
      </c>
      <c r="N247" s="247">
        <v>0</v>
      </c>
      <c r="O247" s="248">
        <f t="shared" si="8"/>
        <v>0</v>
      </c>
      <c r="P247" s="311"/>
      <c r="Q247" s="318"/>
      <c r="R247" s="319"/>
      <c r="S247" s="253" t="s">
        <v>1782</v>
      </c>
      <c r="T247" s="253" t="s">
        <v>1782</v>
      </c>
      <c r="U247" s="53" t="s">
        <v>66</v>
      </c>
    </row>
    <row r="248" spans="1:21" s="227" customFormat="1" ht="90" customHeight="1" x14ac:dyDescent="0.25">
      <c r="A248" s="245" t="s">
        <v>2322</v>
      </c>
      <c r="B248" s="245" t="s">
        <v>2410</v>
      </c>
      <c r="C248" s="230">
        <v>3</v>
      </c>
      <c r="D248" s="229" t="s">
        <v>2329</v>
      </c>
      <c r="E248" s="229" t="s">
        <v>2330</v>
      </c>
      <c r="F248" s="223" t="s">
        <v>2335</v>
      </c>
      <c r="G248" s="231" t="s">
        <v>2345</v>
      </c>
      <c r="H248" s="234" t="s">
        <v>2346</v>
      </c>
      <c r="I248" s="228" t="s">
        <v>72</v>
      </c>
      <c r="J248" s="235" t="s">
        <v>2355</v>
      </c>
      <c r="K248" s="247">
        <v>11</v>
      </c>
      <c r="L248" s="224">
        <v>44529</v>
      </c>
      <c r="M248" s="224">
        <v>44910</v>
      </c>
      <c r="N248" s="247">
        <v>0</v>
      </c>
      <c r="O248" s="248">
        <f t="shared" si="8"/>
        <v>0</v>
      </c>
      <c r="P248" s="311"/>
      <c r="Q248" s="318"/>
      <c r="R248" s="319"/>
      <c r="S248" s="253" t="s">
        <v>1782</v>
      </c>
      <c r="T248" s="253" t="s">
        <v>1782</v>
      </c>
      <c r="U248" s="53" t="s">
        <v>66</v>
      </c>
    </row>
    <row r="249" spans="1:21" s="227" customFormat="1" ht="90" customHeight="1" x14ac:dyDescent="0.25">
      <c r="A249" s="245" t="s">
        <v>2322</v>
      </c>
      <c r="B249" s="245" t="s">
        <v>2410</v>
      </c>
      <c r="C249" s="230">
        <v>3</v>
      </c>
      <c r="D249" s="229" t="s">
        <v>2329</v>
      </c>
      <c r="E249" s="229" t="s">
        <v>2330</v>
      </c>
      <c r="F249" s="223" t="s">
        <v>2336</v>
      </c>
      <c r="G249" s="231" t="s">
        <v>2347</v>
      </c>
      <c r="H249" s="234" t="s">
        <v>2348</v>
      </c>
      <c r="I249" s="228" t="s">
        <v>72</v>
      </c>
      <c r="J249" s="235" t="s">
        <v>2356</v>
      </c>
      <c r="K249" s="247">
        <v>36</v>
      </c>
      <c r="L249" s="224">
        <v>44529</v>
      </c>
      <c r="M249" s="224">
        <v>44910</v>
      </c>
      <c r="N249" s="247">
        <v>0</v>
      </c>
      <c r="O249" s="248">
        <f t="shared" si="8"/>
        <v>0</v>
      </c>
      <c r="P249" s="311"/>
      <c r="Q249" s="318"/>
      <c r="R249" s="319"/>
      <c r="S249" s="253" t="s">
        <v>1782</v>
      </c>
      <c r="T249" s="253" t="s">
        <v>1782</v>
      </c>
      <c r="U249" s="53" t="s">
        <v>66</v>
      </c>
    </row>
    <row r="250" spans="1:21" s="227" customFormat="1" ht="90" customHeight="1" x14ac:dyDescent="0.25">
      <c r="A250" s="245" t="s">
        <v>2322</v>
      </c>
      <c r="B250" s="245" t="s">
        <v>2410</v>
      </c>
      <c r="C250" s="230">
        <v>3</v>
      </c>
      <c r="D250" s="229" t="s">
        <v>2329</v>
      </c>
      <c r="E250" s="229" t="s">
        <v>2331</v>
      </c>
      <c r="F250" s="223" t="s">
        <v>2337</v>
      </c>
      <c r="G250" s="231" t="s">
        <v>2349</v>
      </c>
      <c r="H250" s="234" t="s">
        <v>2350</v>
      </c>
      <c r="I250" s="228" t="s">
        <v>72</v>
      </c>
      <c r="J250" s="235" t="s">
        <v>1612</v>
      </c>
      <c r="K250" s="247">
        <v>1</v>
      </c>
      <c r="L250" s="224">
        <v>44529</v>
      </c>
      <c r="M250" s="224">
        <v>44910</v>
      </c>
      <c r="N250" s="247">
        <v>0</v>
      </c>
      <c r="O250" s="248">
        <f t="shared" si="8"/>
        <v>0</v>
      </c>
      <c r="P250" s="311"/>
      <c r="Q250" s="318"/>
      <c r="R250" s="319"/>
      <c r="S250" s="253" t="s">
        <v>1782</v>
      </c>
      <c r="T250" s="253" t="s">
        <v>1782</v>
      </c>
      <c r="U250" s="53" t="s">
        <v>66</v>
      </c>
    </row>
    <row r="251" spans="1:21" s="227" customFormat="1" ht="90" customHeight="1" x14ac:dyDescent="0.25">
      <c r="A251" s="245" t="s">
        <v>2322</v>
      </c>
      <c r="B251" s="245" t="s">
        <v>2410</v>
      </c>
      <c r="C251" s="230">
        <v>3</v>
      </c>
      <c r="D251" s="229" t="s">
        <v>2329</v>
      </c>
      <c r="E251" s="229" t="s">
        <v>2331</v>
      </c>
      <c r="F251" s="223" t="s">
        <v>2338</v>
      </c>
      <c r="G251" s="231" t="s">
        <v>2351</v>
      </c>
      <c r="H251" s="234" t="s">
        <v>2352</v>
      </c>
      <c r="I251" s="228" t="s">
        <v>72</v>
      </c>
      <c r="J251" s="235" t="s">
        <v>1614</v>
      </c>
      <c r="K251" s="247">
        <v>1</v>
      </c>
      <c r="L251" s="224">
        <v>44529</v>
      </c>
      <c r="M251" s="224">
        <v>44910</v>
      </c>
      <c r="N251" s="247">
        <v>0</v>
      </c>
      <c r="O251" s="248">
        <f t="shared" si="8"/>
        <v>0</v>
      </c>
      <c r="P251" s="311"/>
      <c r="Q251" s="318"/>
      <c r="R251" s="319"/>
      <c r="S251" s="253" t="s">
        <v>1782</v>
      </c>
      <c r="T251" s="253" t="s">
        <v>1782</v>
      </c>
      <c r="U251" s="53" t="s">
        <v>66</v>
      </c>
    </row>
    <row r="256" spans="1:21" x14ac:dyDescent="0.25">
      <c r="E256" s="267"/>
    </row>
  </sheetData>
  <mergeCells count="207">
    <mergeCell ref="P245:P251"/>
    <mergeCell ref="Q245:Q251"/>
    <mergeCell ref="R245:R251"/>
    <mergeCell ref="P238:P239"/>
    <mergeCell ref="Q238:Q239"/>
    <mergeCell ref="R238:R239"/>
    <mergeCell ref="P240:P244"/>
    <mergeCell ref="Q240:Q244"/>
    <mergeCell ref="R240:R244"/>
    <mergeCell ref="R233:R236"/>
    <mergeCell ref="P225:P226"/>
    <mergeCell ref="Q225:Q226"/>
    <mergeCell ref="R225:R226"/>
    <mergeCell ref="P228:P229"/>
    <mergeCell ref="Q228:Q229"/>
    <mergeCell ref="R228:R229"/>
    <mergeCell ref="P220:P221"/>
    <mergeCell ref="Q220:Q221"/>
    <mergeCell ref="R220:R221"/>
    <mergeCell ref="P222:P224"/>
    <mergeCell ref="Q222:Q224"/>
    <mergeCell ref="R222:R224"/>
    <mergeCell ref="P230:P232"/>
    <mergeCell ref="Q230:Q232"/>
    <mergeCell ref="P233:P236"/>
    <mergeCell ref="Q233:Q236"/>
    <mergeCell ref="R230:R232"/>
    <mergeCell ref="P215:P217"/>
    <mergeCell ref="Q215:Q217"/>
    <mergeCell ref="R215:R217"/>
    <mergeCell ref="P218:P219"/>
    <mergeCell ref="Q218:Q219"/>
    <mergeCell ref="R218:R219"/>
    <mergeCell ref="P209:P214"/>
    <mergeCell ref="Q209:Q214"/>
    <mergeCell ref="R209:R214"/>
    <mergeCell ref="P201:P203"/>
    <mergeCell ref="Q201:Q203"/>
    <mergeCell ref="R201:R203"/>
    <mergeCell ref="P204:P208"/>
    <mergeCell ref="Q204:Q208"/>
    <mergeCell ref="R204:R208"/>
    <mergeCell ref="P189:P192"/>
    <mergeCell ref="Q189:Q192"/>
    <mergeCell ref="R189:R192"/>
    <mergeCell ref="P193:P200"/>
    <mergeCell ref="Q193:Q200"/>
    <mergeCell ref="R193:R200"/>
    <mergeCell ref="P182:P185"/>
    <mergeCell ref="Q182:Q185"/>
    <mergeCell ref="R182:R185"/>
    <mergeCell ref="P186:P187"/>
    <mergeCell ref="Q186:Q187"/>
    <mergeCell ref="R186:R187"/>
    <mergeCell ref="P179:P180"/>
    <mergeCell ref="Q179:Q180"/>
    <mergeCell ref="R179:R180"/>
    <mergeCell ref="P168:P169"/>
    <mergeCell ref="Q168:Q169"/>
    <mergeCell ref="R168:R169"/>
    <mergeCell ref="P176:P178"/>
    <mergeCell ref="Q176:Q178"/>
    <mergeCell ref="R176:R178"/>
    <mergeCell ref="P161:P162"/>
    <mergeCell ref="Q161:Q162"/>
    <mergeCell ref="R161:R162"/>
    <mergeCell ref="P163:P167"/>
    <mergeCell ref="Q163:Q167"/>
    <mergeCell ref="R163:R167"/>
    <mergeCell ref="P156:P157"/>
    <mergeCell ref="Q156:Q157"/>
    <mergeCell ref="R156:R157"/>
    <mergeCell ref="P158:P159"/>
    <mergeCell ref="Q158:Q159"/>
    <mergeCell ref="R158:R159"/>
    <mergeCell ref="P150:P152"/>
    <mergeCell ref="Q150:Q152"/>
    <mergeCell ref="R150:R152"/>
    <mergeCell ref="P153:P154"/>
    <mergeCell ref="Q153:Q154"/>
    <mergeCell ref="R153:R154"/>
    <mergeCell ref="P144:P146"/>
    <mergeCell ref="Q144:Q146"/>
    <mergeCell ref="R144:R146"/>
    <mergeCell ref="P147:P149"/>
    <mergeCell ref="Q147:Q149"/>
    <mergeCell ref="R147:R149"/>
    <mergeCell ref="P140:P142"/>
    <mergeCell ref="Q140:Q142"/>
    <mergeCell ref="R140:R142"/>
    <mergeCell ref="P136:P137"/>
    <mergeCell ref="Q136:Q137"/>
    <mergeCell ref="R136:R137"/>
    <mergeCell ref="P129:P133"/>
    <mergeCell ref="Q129:Q133"/>
    <mergeCell ref="R129:R133"/>
    <mergeCell ref="P134:P135"/>
    <mergeCell ref="Q134:Q135"/>
    <mergeCell ref="R134:R135"/>
    <mergeCell ref="P124:P125"/>
    <mergeCell ref="Q124:Q125"/>
    <mergeCell ref="R124:R125"/>
    <mergeCell ref="P126:P128"/>
    <mergeCell ref="Q126:Q128"/>
    <mergeCell ref="R126:R128"/>
    <mergeCell ref="P118:P120"/>
    <mergeCell ref="Q118:Q120"/>
    <mergeCell ref="R118:R120"/>
    <mergeCell ref="P121:P123"/>
    <mergeCell ref="Q121:Q123"/>
    <mergeCell ref="R121:R123"/>
    <mergeCell ref="P106:P115"/>
    <mergeCell ref="Q106:Q115"/>
    <mergeCell ref="R106:R115"/>
    <mergeCell ref="P116:P117"/>
    <mergeCell ref="Q116:Q117"/>
    <mergeCell ref="R116:R117"/>
    <mergeCell ref="P100:P102"/>
    <mergeCell ref="Q100:Q102"/>
    <mergeCell ref="R100:R102"/>
    <mergeCell ref="P103:P105"/>
    <mergeCell ref="Q103:Q105"/>
    <mergeCell ref="R103:R105"/>
    <mergeCell ref="P96:P97"/>
    <mergeCell ref="Q96:Q97"/>
    <mergeCell ref="R96:R97"/>
    <mergeCell ref="P98:P99"/>
    <mergeCell ref="Q98:Q99"/>
    <mergeCell ref="R98:R99"/>
    <mergeCell ref="P89:P90"/>
    <mergeCell ref="Q89:Q90"/>
    <mergeCell ref="R89:R90"/>
    <mergeCell ref="P94:P95"/>
    <mergeCell ref="Q94:Q95"/>
    <mergeCell ref="R94:R95"/>
    <mergeCell ref="P85:P86"/>
    <mergeCell ref="Q85:Q86"/>
    <mergeCell ref="R85:R86"/>
    <mergeCell ref="P87:P88"/>
    <mergeCell ref="Q87:Q88"/>
    <mergeCell ref="R87:R88"/>
    <mergeCell ref="P81:P83"/>
    <mergeCell ref="Q81:Q83"/>
    <mergeCell ref="R81:R83"/>
    <mergeCell ref="P79:P80"/>
    <mergeCell ref="Q79:Q80"/>
    <mergeCell ref="R79:R80"/>
    <mergeCell ref="P69:P70"/>
    <mergeCell ref="Q69:Q70"/>
    <mergeCell ref="R69:R70"/>
    <mergeCell ref="P71:P78"/>
    <mergeCell ref="Q71:Q78"/>
    <mergeCell ref="R71:R78"/>
    <mergeCell ref="P61:P68"/>
    <mergeCell ref="Q61:Q68"/>
    <mergeCell ref="R61:R68"/>
    <mergeCell ref="P51:P52"/>
    <mergeCell ref="Q51:Q52"/>
    <mergeCell ref="R51:R52"/>
    <mergeCell ref="P55:P57"/>
    <mergeCell ref="Q55:Q57"/>
    <mergeCell ref="R55:R57"/>
    <mergeCell ref="P49:P50"/>
    <mergeCell ref="Q49:Q50"/>
    <mergeCell ref="R49:R50"/>
    <mergeCell ref="P45:P46"/>
    <mergeCell ref="Q45:Q46"/>
    <mergeCell ref="R45:R46"/>
    <mergeCell ref="P58:P60"/>
    <mergeCell ref="Q58:Q60"/>
    <mergeCell ref="R58:R60"/>
    <mergeCell ref="P37:P44"/>
    <mergeCell ref="Q37:Q44"/>
    <mergeCell ref="R37:R44"/>
    <mergeCell ref="P28:P35"/>
    <mergeCell ref="Q28:Q35"/>
    <mergeCell ref="R28:R35"/>
    <mergeCell ref="P47:P48"/>
    <mergeCell ref="Q47:Q48"/>
    <mergeCell ref="R47:R48"/>
    <mergeCell ref="P21:P22"/>
    <mergeCell ref="Q21:Q22"/>
    <mergeCell ref="R21:R22"/>
    <mergeCell ref="P23:P24"/>
    <mergeCell ref="Q23:Q24"/>
    <mergeCell ref="R23:R24"/>
    <mergeCell ref="P25:P27"/>
    <mergeCell ref="Q25:Q27"/>
    <mergeCell ref="R25:R27"/>
    <mergeCell ref="Q16:Q18"/>
    <mergeCell ref="R16:R18"/>
    <mergeCell ref="P16:P18"/>
    <mergeCell ref="P2:P3"/>
    <mergeCell ref="Q2:Q3"/>
    <mergeCell ref="R2:R3"/>
    <mergeCell ref="P4:P5"/>
    <mergeCell ref="Q4:Q5"/>
    <mergeCell ref="R4:R5"/>
    <mergeCell ref="P13:P14"/>
    <mergeCell ref="Q13:Q14"/>
    <mergeCell ref="R13:R14"/>
    <mergeCell ref="P6:P8"/>
    <mergeCell ref="Q6:Q8"/>
    <mergeCell ref="R6:R8"/>
    <mergeCell ref="P9:P10"/>
    <mergeCell ref="Q9:Q10"/>
    <mergeCell ref="R9:R10"/>
  </mergeCells>
  <dataValidations disablePrompts="1" count="12">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07:E208">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61">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161:C162">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161:M172 M207:M208 M174:M175 M114:M115 M18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61:L162 L165 L115 L18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61:K162 K165 K114:K115 K181 K2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62 I114:J115 J165 J161 J208:J20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61 H165 G207:G209 G212">
      <formula1>0</formula1>
      <formula2>390</formula2>
    </dataValidation>
    <dataValidation type="textLength" allowBlank="1" showInputMessage="1" showErrorMessage="1" prompt="Cualquier contenido, máximo 390 caracteres_x000a_" sqref="E7:E8 G7:H8 J7:J8 E26:E27 G26:H27 J26:J27 J59:J60 E80 G80:H80 J80 E82:E83 G82:H83 J82:J83 G119:H120 J119:J120 E119:E120 E122:E123 G122:H123 J122:J123 G101:H101 J101 G104:H104 J104 E117 G117:H117 J117 J202 E21:E22 G21:H21 H37:H38 J21:M21 E71:E72 E37:E38 G38 J36:J38 H202 H63:H64 H71:H72 G72 E54 J71:J72 E197:E200 G49:H49 J49:J50 J63:J64 H195:H196 G59:H60 L54:M54 E65:E68 G196 G64 J195:J196">
      <formula1>1</formula1>
      <formula2>300</formula2>
    </dataValidation>
    <dataValidation type="date" showInputMessage="1" showErrorMessage="1" prompt="Ingrese dato de fecha DD/MM/AAAA_x000a_" sqref="L8:M8 L7 L27:M27 L26 L59 L80:M80 L82:M83 M119 L119:L120 L122:L123 M122 L101:M105 L117:M117 L37:M38 L49:M50 M59:M60 L63:M64 L71:M72 L195:M196 L201:M202">
      <formula1>36161</formula1>
      <formula2>44561</formula2>
    </dataValidation>
    <dataValidation type="whole" allowBlank="1" showInputMessage="1" showErrorMessage="1" prompt="Ingrese un valor númerico" sqref="K7:K8 K26:K27 K49:K50 K80 K82:K83 K119:K120 K122:K123 K101:K105 K117 K202 K71:K72 K36:K38 K59:K60 K63:K64 K195:K196">
      <formula1>1</formula1>
      <formula2>1000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12 H209">
      <formula1>0</formula1>
      <formula2>390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U61"/>
  <sheetViews>
    <sheetView workbookViewId="0"/>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8.5703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20.140625" customWidth="1"/>
    <col min="19" max="19" width="69.28515625" customWidth="1"/>
    <col min="20" max="20" width="62.28515625" customWidth="1"/>
    <col min="21" max="21" width="39" customWidth="1"/>
  </cols>
  <sheetData>
    <row r="1" spans="1:21" ht="33.75" x14ac:dyDescent="0.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2224</v>
      </c>
      <c r="S1" s="2" t="s">
        <v>17</v>
      </c>
      <c r="T1" s="2" t="s">
        <v>18</v>
      </c>
      <c r="U1" s="2" t="s">
        <v>19</v>
      </c>
    </row>
    <row r="2" spans="1:21" ht="292.5" x14ac:dyDescent="0.25">
      <c r="A2" s="4">
        <v>2015</v>
      </c>
      <c r="B2" s="8" t="s">
        <v>1499</v>
      </c>
      <c r="C2" s="4">
        <v>4</v>
      </c>
      <c r="D2" s="9" t="s">
        <v>57</v>
      </c>
      <c r="E2" s="9" t="s">
        <v>58</v>
      </c>
      <c r="F2" s="11" t="s">
        <v>59</v>
      </c>
      <c r="G2" s="8" t="s">
        <v>60</v>
      </c>
      <c r="H2" s="8" t="s">
        <v>1041</v>
      </c>
      <c r="I2" s="8" t="s">
        <v>61</v>
      </c>
      <c r="J2" s="8" t="s">
        <v>62</v>
      </c>
      <c r="K2" s="8">
        <v>7</v>
      </c>
      <c r="L2" s="22">
        <v>43770</v>
      </c>
      <c r="M2" s="22">
        <v>44196</v>
      </c>
      <c r="N2" s="4">
        <v>7</v>
      </c>
      <c r="O2" s="94">
        <f t="shared" ref="O2:O29" si="0">+N2/K2</f>
        <v>1</v>
      </c>
      <c r="P2" s="327">
        <f>AVERAGE(O2:O3)</f>
        <v>1</v>
      </c>
      <c r="Q2" s="327" t="s">
        <v>27</v>
      </c>
      <c r="R2" s="328" t="s">
        <v>2225</v>
      </c>
      <c r="S2" s="9" t="s">
        <v>1261</v>
      </c>
      <c r="T2" s="9" t="s">
        <v>2383</v>
      </c>
      <c r="U2" s="124" t="s">
        <v>2426</v>
      </c>
    </row>
    <row r="3" spans="1:21" ht="303.75" x14ac:dyDescent="0.25">
      <c r="A3" s="4">
        <v>2015</v>
      </c>
      <c r="B3" s="8" t="s">
        <v>1499</v>
      </c>
      <c r="C3" s="4">
        <v>4</v>
      </c>
      <c r="D3" s="9" t="s">
        <v>67</v>
      </c>
      <c r="E3" s="9" t="s">
        <v>58</v>
      </c>
      <c r="F3" s="11" t="s">
        <v>68</v>
      </c>
      <c r="G3" s="8" t="s">
        <v>60</v>
      </c>
      <c r="H3" s="8" t="s">
        <v>1042</v>
      </c>
      <c r="I3" s="8" t="s">
        <v>61</v>
      </c>
      <c r="J3" s="8" t="s">
        <v>69</v>
      </c>
      <c r="K3" s="8">
        <f>6*6</f>
        <v>36</v>
      </c>
      <c r="L3" s="22">
        <v>43770</v>
      </c>
      <c r="M3" s="22">
        <v>44530</v>
      </c>
      <c r="N3" s="4">
        <v>36</v>
      </c>
      <c r="O3" s="94">
        <f t="shared" si="0"/>
        <v>1</v>
      </c>
      <c r="P3" s="327"/>
      <c r="Q3" s="327"/>
      <c r="R3" s="328"/>
      <c r="S3" s="9" t="s">
        <v>2427</v>
      </c>
      <c r="T3" s="9" t="s">
        <v>2428</v>
      </c>
      <c r="U3" s="124" t="s">
        <v>2426</v>
      </c>
    </row>
    <row r="4" spans="1:21" ht="281.25" x14ac:dyDescent="0.25">
      <c r="A4" s="4">
        <v>2015</v>
      </c>
      <c r="B4" s="8" t="s">
        <v>1499</v>
      </c>
      <c r="C4" s="4">
        <v>5</v>
      </c>
      <c r="D4" s="9" t="s">
        <v>2429</v>
      </c>
      <c r="E4" s="9" t="s">
        <v>71</v>
      </c>
      <c r="F4" s="11" t="s">
        <v>59</v>
      </c>
      <c r="G4" s="8" t="s">
        <v>60</v>
      </c>
      <c r="H4" s="8" t="s">
        <v>1041</v>
      </c>
      <c r="I4" s="8" t="s">
        <v>72</v>
      </c>
      <c r="J4" s="8" t="s">
        <v>62</v>
      </c>
      <c r="K4" s="8">
        <v>7</v>
      </c>
      <c r="L4" s="22">
        <v>43770</v>
      </c>
      <c r="M4" s="22">
        <v>44196</v>
      </c>
      <c r="N4" s="4">
        <v>7</v>
      </c>
      <c r="O4" s="94">
        <f t="shared" si="0"/>
        <v>1</v>
      </c>
      <c r="P4" s="327">
        <f>AVERAGE(O4:O5)</f>
        <v>1</v>
      </c>
      <c r="Q4" s="327" t="s">
        <v>27</v>
      </c>
      <c r="R4" s="328" t="s">
        <v>2225</v>
      </c>
      <c r="S4" s="9" t="s">
        <v>1262</v>
      </c>
      <c r="T4" s="9" t="s">
        <v>2383</v>
      </c>
      <c r="U4" s="124" t="s">
        <v>2426</v>
      </c>
    </row>
    <row r="5" spans="1:21" ht="303.75" x14ac:dyDescent="0.25">
      <c r="A5" s="4">
        <v>2015</v>
      </c>
      <c r="B5" s="8" t="s">
        <v>1499</v>
      </c>
      <c r="C5" s="4">
        <v>5</v>
      </c>
      <c r="D5" s="9" t="s">
        <v>2429</v>
      </c>
      <c r="E5" s="9" t="s">
        <v>71</v>
      </c>
      <c r="F5" s="11" t="s">
        <v>68</v>
      </c>
      <c r="G5" s="8" t="s">
        <v>60</v>
      </c>
      <c r="H5" s="8" t="s">
        <v>1042</v>
      </c>
      <c r="I5" s="8" t="s">
        <v>72</v>
      </c>
      <c r="J5" s="8" t="s">
        <v>69</v>
      </c>
      <c r="K5" s="8">
        <f>6*6</f>
        <v>36</v>
      </c>
      <c r="L5" s="22">
        <v>43770</v>
      </c>
      <c r="M5" s="22">
        <v>44530</v>
      </c>
      <c r="N5" s="4">
        <v>36</v>
      </c>
      <c r="O5" s="94">
        <f t="shared" si="0"/>
        <v>1</v>
      </c>
      <c r="P5" s="327"/>
      <c r="Q5" s="327"/>
      <c r="R5" s="328"/>
      <c r="S5" s="9" t="s">
        <v>2427</v>
      </c>
      <c r="T5" s="9" t="s">
        <v>2428</v>
      </c>
      <c r="U5" s="124" t="s">
        <v>2426</v>
      </c>
    </row>
    <row r="6" spans="1:21" ht="326.25" x14ac:dyDescent="0.25">
      <c r="A6" s="4">
        <v>2015</v>
      </c>
      <c r="B6" s="8" t="s">
        <v>1499</v>
      </c>
      <c r="C6" s="4">
        <v>9</v>
      </c>
      <c r="D6" s="9" t="s">
        <v>2430</v>
      </c>
      <c r="E6" s="9" t="s">
        <v>93</v>
      </c>
      <c r="F6" s="11" t="s">
        <v>59</v>
      </c>
      <c r="G6" s="8" t="s">
        <v>60</v>
      </c>
      <c r="H6" s="8" t="s">
        <v>1041</v>
      </c>
      <c r="I6" s="8" t="s">
        <v>72</v>
      </c>
      <c r="J6" s="8" t="s">
        <v>62</v>
      </c>
      <c r="K6" s="8">
        <v>7</v>
      </c>
      <c r="L6" s="22">
        <v>43770</v>
      </c>
      <c r="M6" s="22">
        <v>44196</v>
      </c>
      <c r="N6" s="4">
        <v>7</v>
      </c>
      <c r="O6" s="94">
        <f t="shared" si="0"/>
        <v>1</v>
      </c>
      <c r="P6" s="327">
        <f>AVERAGE(O6:O7)</f>
        <v>1</v>
      </c>
      <c r="Q6" s="327" t="s">
        <v>27</v>
      </c>
      <c r="R6" s="328" t="s">
        <v>2226</v>
      </c>
      <c r="S6" s="9" t="s">
        <v>2431</v>
      </c>
      <c r="T6" s="9" t="s">
        <v>2383</v>
      </c>
      <c r="U6" s="124" t="s">
        <v>2426</v>
      </c>
    </row>
    <row r="7" spans="1:21" ht="303.75" x14ac:dyDescent="0.25">
      <c r="A7" s="4">
        <v>2015</v>
      </c>
      <c r="B7" s="8" t="s">
        <v>1499</v>
      </c>
      <c r="C7" s="4">
        <v>9</v>
      </c>
      <c r="D7" s="9" t="s">
        <v>2430</v>
      </c>
      <c r="E7" s="9" t="s">
        <v>93</v>
      </c>
      <c r="F7" s="11" t="s">
        <v>68</v>
      </c>
      <c r="G7" s="8" t="s">
        <v>60</v>
      </c>
      <c r="H7" s="8" t="s">
        <v>1042</v>
      </c>
      <c r="I7" s="8" t="s">
        <v>72</v>
      </c>
      <c r="J7" s="8" t="s">
        <v>69</v>
      </c>
      <c r="K7" s="8">
        <f>6*6</f>
        <v>36</v>
      </c>
      <c r="L7" s="22">
        <v>43770</v>
      </c>
      <c r="M7" s="22">
        <v>44530</v>
      </c>
      <c r="N7" s="4">
        <v>36</v>
      </c>
      <c r="O7" s="94">
        <f t="shared" si="0"/>
        <v>1</v>
      </c>
      <c r="P7" s="327"/>
      <c r="Q7" s="327"/>
      <c r="R7" s="328"/>
      <c r="S7" s="9" t="s">
        <v>2427</v>
      </c>
      <c r="T7" s="9" t="s">
        <v>2428</v>
      </c>
      <c r="U7" s="124" t="s">
        <v>2426</v>
      </c>
    </row>
    <row r="8" spans="1:21" ht="281.25" x14ac:dyDescent="0.25">
      <c r="A8" s="4">
        <v>2015</v>
      </c>
      <c r="B8" s="8" t="s">
        <v>1499</v>
      </c>
      <c r="C8" s="4">
        <v>17</v>
      </c>
      <c r="D8" s="9" t="s">
        <v>2432</v>
      </c>
      <c r="E8" s="9" t="s">
        <v>109</v>
      </c>
      <c r="F8" s="11" t="s">
        <v>59</v>
      </c>
      <c r="G8" s="8" t="s">
        <v>60</v>
      </c>
      <c r="H8" s="8" t="s">
        <v>1041</v>
      </c>
      <c r="I8" s="8" t="s">
        <v>72</v>
      </c>
      <c r="J8" s="8" t="s">
        <v>62</v>
      </c>
      <c r="K8" s="8">
        <v>7</v>
      </c>
      <c r="L8" s="22">
        <v>43770</v>
      </c>
      <c r="M8" s="22">
        <v>44196</v>
      </c>
      <c r="N8" s="4">
        <v>7</v>
      </c>
      <c r="O8" s="94">
        <f t="shared" si="0"/>
        <v>1</v>
      </c>
      <c r="P8" s="327">
        <f>AVERAGE(O8:O9)</f>
        <v>1</v>
      </c>
      <c r="Q8" s="327" t="s">
        <v>27</v>
      </c>
      <c r="R8" s="328" t="s">
        <v>2227</v>
      </c>
      <c r="S8" s="9" t="s">
        <v>1264</v>
      </c>
      <c r="T8" s="9" t="s">
        <v>2383</v>
      </c>
      <c r="U8" s="124" t="s">
        <v>2426</v>
      </c>
    </row>
    <row r="9" spans="1:21" ht="303.75" x14ac:dyDescent="0.25">
      <c r="A9" s="4">
        <v>2015</v>
      </c>
      <c r="B9" s="8" t="s">
        <v>1499</v>
      </c>
      <c r="C9" s="4">
        <v>17</v>
      </c>
      <c r="D9" s="9" t="s">
        <v>2432</v>
      </c>
      <c r="E9" s="9" t="s">
        <v>109</v>
      </c>
      <c r="F9" s="11" t="s">
        <v>68</v>
      </c>
      <c r="G9" s="8" t="s">
        <v>60</v>
      </c>
      <c r="H9" s="8" t="s">
        <v>1042</v>
      </c>
      <c r="I9" s="8" t="s">
        <v>72</v>
      </c>
      <c r="J9" s="8" t="s">
        <v>69</v>
      </c>
      <c r="K9" s="8">
        <f>6*6</f>
        <v>36</v>
      </c>
      <c r="L9" s="22">
        <v>43770</v>
      </c>
      <c r="M9" s="22">
        <v>44530</v>
      </c>
      <c r="N9" s="4">
        <v>36</v>
      </c>
      <c r="O9" s="94">
        <f t="shared" si="0"/>
        <v>1</v>
      </c>
      <c r="P9" s="327"/>
      <c r="Q9" s="327"/>
      <c r="R9" s="328"/>
      <c r="S9" s="9" t="s">
        <v>2427</v>
      </c>
      <c r="T9" s="9" t="s">
        <v>2428</v>
      </c>
      <c r="U9" s="124" t="s">
        <v>2426</v>
      </c>
    </row>
    <row r="10" spans="1:21" ht="303.75" x14ac:dyDescent="0.25">
      <c r="A10" s="4">
        <v>2015</v>
      </c>
      <c r="B10" s="8" t="s">
        <v>1499</v>
      </c>
      <c r="C10" s="4">
        <v>20</v>
      </c>
      <c r="D10" s="9" t="s">
        <v>2433</v>
      </c>
      <c r="E10" s="9" t="s">
        <v>118</v>
      </c>
      <c r="F10" s="11" t="s">
        <v>59</v>
      </c>
      <c r="G10" s="8" t="s">
        <v>60</v>
      </c>
      <c r="H10" s="8" t="s">
        <v>1041</v>
      </c>
      <c r="I10" s="8" t="s">
        <v>72</v>
      </c>
      <c r="J10" s="8" t="s">
        <v>62</v>
      </c>
      <c r="K10" s="8">
        <v>7</v>
      </c>
      <c r="L10" s="22">
        <v>43770</v>
      </c>
      <c r="M10" s="22">
        <v>44196</v>
      </c>
      <c r="N10" s="4">
        <v>7</v>
      </c>
      <c r="O10" s="94">
        <f t="shared" si="0"/>
        <v>1</v>
      </c>
      <c r="P10" s="327">
        <f>AVERAGE(O10:O11)</f>
        <v>1</v>
      </c>
      <c r="Q10" s="327" t="s">
        <v>27</v>
      </c>
      <c r="R10" s="328" t="s">
        <v>2225</v>
      </c>
      <c r="S10" s="9" t="s">
        <v>2434</v>
      </c>
      <c r="T10" s="9" t="s">
        <v>2383</v>
      </c>
      <c r="U10" s="124" t="s">
        <v>2426</v>
      </c>
    </row>
    <row r="11" spans="1:21" ht="303.75" x14ac:dyDescent="0.25">
      <c r="A11" s="4">
        <v>2015</v>
      </c>
      <c r="B11" s="8" t="s">
        <v>1499</v>
      </c>
      <c r="C11" s="4">
        <v>20</v>
      </c>
      <c r="D11" s="9" t="s">
        <v>2433</v>
      </c>
      <c r="E11" s="9" t="s">
        <v>118</v>
      </c>
      <c r="F11" s="11" t="s">
        <v>68</v>
      </c>
      <c r="G11" s="8" t="s">
        <v>60</v>
      </c>
      <c r="H11" s="8" t="s">
        <v>1042</v>
      </c>
      <c r="I11" s="8" t="s">
        <v>72</v>
      </c>
      <c r="J11" s="8" t="s">
        <v>69</v>
      </c>
      <c r="K11" s="8">
        <f>6*6</f>
        <v>36</v>
      </c>
      <c r="L11" s="22">
        <v>43770</v>
      </c>
      <c r="M11" s="22">
        <v>44530</v>
      </c>
      <c r="N11" s="4">
        <v>36</v>
      </c>
      <c r="O11" s="94">
        <f t="shared" si="0"/>
        <v>1</v>
      </c>
      <c r="P11" s="327"/>
      <c r="Q11" s="327"/>
      <c r="R11" s="328"/>
      <c r="S11" s="9" t="s">
        <v>2427</v>
      </c>
      <c r="T11" s="9" t="s">
        <v>2428</v>
      </c>
      <c r="U11" s="124" t="s">
        <v>2426</v>
      </c>
    </row>
    <row r="12" spans="1:21" ht="337.5" x14ac:dyDescent="0.25">
      <c r="A12" s="4">
        <v>2015</v>
      </c>
      <c r="B12" s="8" t="s">
        <v>1499</v>
      </c>
      <c r="C12" s="4">
        <v>24</v>
      </c>
      <c r="D12" s="9" t="s">
        <v>130</v>
      </c>
      <c r="E12" s="9" t="s">
        <v>131</v>
      </c>
      <c r="F12" s="11" t="s">
        <v>59</v>
      </c>
      <c r="G12" s="8" t="s">
        <v>60</v>
      </c>
      <c r="H12" s="8" t="s">
        <v>1041</v>
      </c>
      <c r="I12" s="8" t="s">
        <v>35</v>
      </c>
      <c r="J12" s="8" t="s">
        <v>62</v>
      </c>
      <c r="K12" s="8">
        <v>7</v>
      </c>
      <c r="L12" s="22">
        <v>43770</v>
      </c>
      <c r="M12" s="22">
        <v>44196</v>
      </c>
      <c r="N12" s="4">
        <v>7</v>
      </c>
      <c r="O12" s="94">
        <f t="shared" si="0"/>
        <v>1</v>
      </c>
      <c r="P12" s="327">
        <f>AVERAGE(O12:O13)</f>
        <v>1</v>
      </c>
      <c r="Q12" s="327" t="s">
        <v>27</v>
      </c>
      <c r="R12" s="328" t="s">
        <v>2227</v>
      </c>
      <c r="S12" s="9" t="s">
        <v>1349</v>
      </c>
      <c r="T12" s="9" t="s">
        <v>1350</v>
      </c>
      <c r="U12" s="124" t="s">
        <v>2426</v>
      </c>
    </row>
    <row r="13" spans="1:21" ht="348.75" x14ac:dyDescent="0.25">
      <c r="A13" s="4">
        <v>2015</v>
      </c>
      <c r="B13" s="8" t="s">
        <v>1499</v>
      </c>
      <c r="C13" s="4">
        <v>24</v>
      </c>
      <c r="D13" s="9" t="s">
        <v>130</v>
      </c>
      <c r="E13" s="9" t="s">
        <v>131</v>
      </c>
      <c r="F13" s="11" t="s">
        <v>68</v>
      </c>
      <c r="G13" s="8" t="s">
        <v>60</v>
      </c>
      <c r="H13" s="8" t="s">
        <v>1042</v>
      </c>
      <c r="I13" s="8" t="s">
        <v>35</v>
      </c>
      <c r="J13" s="8" t="s">
        <v>69</v>
      </c>
      <c r="K13" s="8">
        <f>6*6</f>
        <v>36</v>
      </c>
      <c r="L13" s="22">
        <v>43770</v>
      </c>
      <c r="M13" s="22">
        <v>44530</v>
      </c>
      <c r="N13" s="4">
        <v>36</v>
      </c>
      <c r="O13" s="94">
        <f t="shared" si="0"/>
        <v>1</v>
      </c>
      <c r="P13" s="327"/>
      <c r="Q13" s="327"/>
      <c r="R13" s="328"/>
      <c r="S13" s="9" t="s">
        <v>2436</v>
      </c>
      <c r="T13" s="9" t="s">
        <v>2437</v>
      </c>
      <c r="U13" s="124" t="s">
        <v>2426</v>
      </c>
    </row>
    <row r="14" spans="1:21" ht="281.25" x14ac:dyDescent="0.25">
      <c r="A14" s="4">
        <v>2015</v>
      </c>
      <c r="B14" s="8" t="s">
        <v>1499</v>
      </c>
      <c r="C14" s="4">
        <v>33</v>
      </c>
      <c r="D14" s="9" t="s">
        <v>155</v>
      </c>
      <c r="E14" s="9" t="s">
        <v>2438</v>
      </c>
      <c r="F14" s="8" t="s">
        <v>157</v>
      </c>
      <c r="G14" s="8" t="s">
        <v>60</v>
      </c>
      <c r="H14" s="8" t="s">
        <v>1041</v>
      </c>
      <c r="I14" s="8" t="s">
        <v>158</v>
      </c>
      <c r="J14" s="8" t="s">
        <v>62</v>
      </c>
      <c r="K14" s="8">
        <v>7</v>
      </c>
      <c r="L14" s="22">
        <v>43770</v>
      </c>
      <c r="M14" s="22">
        <v>44196</v>
      </c>
      <c r="N14" s="4">
        <v>7</v>
      </c>
      <c r="O14" s="94">
        <f t="shared" si="0"/>
        <v>1</v>
      </c>
      <c r="P14" s="327">
        <f>AVERAGE(O14:O15)</f>
        <v>1</v>
      </c>
      <c r="Q14" s="327" t="s">
        <v>27</v>
      </c>
      <c r="R14" s="328" t="s">
        <v>2226</v>
      </c>
      <c r="S14" s="9" t="s">
        <v>2439</v>
      </c>
      <c r="T14" s="9" t="s">
        <v>2383</v>
      </c>
      <c r="U14" s="124" t="s">
        <v>2426</v>
      </c>
    </row>
    <row r="15" spans="1:21" ht="303.75" x14ac:dyDescent="0.25">
      <c r="A15" s="4">
        <v>2015</v>
      </c>
      <c r="B15" s="8" t="s">
        <v>1499</v>
      </c>
      <c r="C15" s="4">
        <v>33</v>
      </c>
      <c r="D15" s="9" t="s">
        <v>155</v>
      </c>
      <c r="E15" s="9" t="s">
        <v>2438</v>
      </c>
      <c r="F15" s="23" t="s">
        <v>159</v>
      </c>
      <c r="G15" s="8" t="s">
        <v>60</v>
      </c>
      <c r="H15" s="8" t="s">
        <v>1042</v>
      </c>
      <c r="I15" s="8" t="s">
        <v>158</v>
      </c>
      <c r="J15" s="8" t="s">
        <v>69</v>
      </c>
      <c r="K15" s="8">
        <f>6*6</f>
        <v>36</v>
      </c>
      <c r="L15" s="22">
        <v>43770</v>
      </c>
      <c r="M15" s="22">
        <v>44530</v>
      </c>
      <c r="N15" s="4">
        <v>36</v>
      </c>
      <c r="O15" s="94">
        <f t="shared" si="0"/>
        <v>1</v>
      </c>
      <c r="P15" s="327"/>
      <c r="Q15" s="327"/>
      <c r="R15" s="328"/>
      <c r="S15" s="9" t="s">
        <v>2427</v>
      </c>
      <c r="T15" s="9" t="s">
        <v>2428</v>
      </c>
      <c r="U15" s="124" t="s">
        <v>2426</v>
      </c>
    </row>
    <row r="16" spans="1:21" ht="281.25" x14ac:dyDescent="0.25">
      <c r="A16" s="4">
        <v>2015</v>
      </c>
      <c r="B16" s="8" t="s">
        <v>1499</v>
      </c>
      <c r="C16" s="4">
        <v>34</v>
      </c>
      <c r="D16" s="9" t="s">
        <v>160</v>
      </c>
      <c r="E16" s="9" t="s">
        <v>161</v>
      </c>
      <c r="F16" s="8" t="s">
        <v>157</v>
      </c>
      <c r="G16" s="8" t="s">
        <v>60</v>
      </c>
      <c r="H16" s="8" t="s">
        <v>1041</v>
      </c>
      <c r="I16" s="8" t="s">
        <v>72</v>
      </c>
      <c r="J16" s="8" t="s">
        <v>62</v>
      </c>
      <c r="K16" s="8">
        <v>7</v>
      </c>
      <c r="L16" s="22">
        <v>43770</v>
      </c>
      <c r="M16" s="22">
        <v>44196</v>
      </c>
      <c r="N16" s="4">
        <v>7</v>
      </c>
      <c r="O16" s="94">
        <f t="shared" si="0"/>
        <v>1</v>
      </c>
      <c r="P16" s="327">
        <f>AVERAGE(O16:O17)</f>
        <v>1</v>
      </c>
      <c r="Q16" s="327" t="s">
        <v>27</v>
      </c>
      <c r="R16" s="328" t="s">
        <v>2227</v>
      </c>
      <c r="S16" s="9" t="s">
        <v>1267</v>
      </c>
      <c r="T16" s="9" t="s">
        <v>2383</v>
      </c>
      <c r="U16" s="124" t="s">
        <v>2426</v>
      </c>
    </row>
    <row r="17" spans="1:21" ht="303.75" x14ac:dyDescent="0.25">
      <c r="A17" s="4">
        <v>2015</v>
      </c>
      <c r="B17" s="8" t="s">
        <v>1499</v>
      </c>
      <c r="C17" s="4">
        <v>34</v>
      </c>
      <c r="D17" s="9" t="s">
        <v>160</v>
      </c>
      <c r="E17" s="9" t="s">
        <v>161</v>
      </c>
      <c r="F17" s="23" t="s">
        <v>159</v>
      </c>
      <c r="G17" s="8" t="s">
        <v>60</v>
      </c>
      <c r="H17" s="8" t="s">
        <v>1042</v>
      </c>
      <c r="I17" s="8" t="s">
        <v>72</v>
      </c>
      <c r="J17" s="8" t="s">
        <v>69</v>
      </c>
      <c r="K17" s="8">
        <f>6*6</f>
        <v>36</v>
      </c>
      <c r="L17" s="22">
        <v>43770</v>
      </c>
      <c r="M17" s="22">
        <v>44530</v>
      </c>
      <c r="N17" s="4">
        <v>36</v>
      </c>
      <c r="O17" s="94">
        <f t="shared" si="0"/>
        <v>1</v>
      </c>
      <c r="P17" s="327"/>
      <c r="Q17" s="327"/>
      <c r="R17" s="328"/>
      <c r="S17" s="9" t="s">
        <v>2427</v>
      </c>
      <c r="T17" s="9" t="s">
        <v>2428</v>
      </c>
      <c r="U17" s="124" t="s">
        <v>2426</v>
      </c>
    </row>
    <row r="18" spans="1:21" ht="168.75" x14ac:dyDescent="0.25">
      <c r="A18" s="4">
        <v>2016</v>
      </c>
      <c r="B18" s="8" t="s">
        <v>1498</v>
      </c>
      <c r="C18" s="4">
        <v>36</v>
      </c>
      <c r="D18" s="9" t="s">
        <v>356</v>
      </c>
      <c r="E18" s="9" t="s">
        <v>357</v>
      </c>
      <c r="F18" s="8" t="s">
        <v>157</v>
      </c>
      <c r="G18" s="8" t="s">
        <v>60</v>
      </c>
      <c r="H18" s="8" t="s">
        <v>1041</v>
      </c>
      <c r="I18" s="8" t="s">
        <v>72</v>
      </c>
      <c r="J18" s="8" t="s">
        <v>62</v>
      </c>
      <c r="K18" s="8">
        <v>7</v>
      </c>
      <c r="L18" s="22">
        <v>43770</v>
      </c>
      <c r="M18" s="22">
        <v>44196</v>
      </c>
      <c r="N18" s="4">
        <v>7</v>
      </c>
      <c r="O18" s="94">
        <f t="shared" si="0"/>
        <v>1</v>
      </c>
      <c r="P18" s="327">
        <f>AVERAGE(O18:O19)</f>
        <v>1</v>
      </c>
      <c r="Q18" s="327" t="s">
        <v>27</v>
      </c>
      <c r="R18" s="328" t="s">
        <v>2227</v>
      </c>
      <c r="S18" s="9" t="s">
        <v>1360</v>
      </c>
      <c r="T18" s="274" t="s">
        <v>2449</v>
      </c>
      <c r="U18" s="124" t="s">
        <v>2426</v>
      </c>
    </row>
    <row r="19" spans="1:21" ht="348.75" x14ac:dyDescent="0.25">
      <c r="A19" s="4">
        <v>2016</v>
      </c>
      <c r="B19" s="8" t="s">
        <v>1498</v>
      </c>
      <c r="C19" s="4">
        <v>36</v>
      </c>
      <c r="D19" s="9" t="s">
        <v>356</v>
      </c>
      <c r="E19" s="9" t="s">
        <v>357</v>
      </c>
      <c r="F19" s="8" t="s">
        <v>159</v>
      </c>
      <c r="G19" s="8" t="s">
        <v>60</v>
      </c>
      <c r="H19" s="8" t="s">
        <v>1042</v>
      </c>
      <c r="I19" s="8" t="s">
        <v>72</v>
      </c>
      <c r="J19" s="8" t="s">
        <v>69</v>
      </c>
      <c r="K19" s="8">
        <f>6*6</f>
        <v>36</v>
      </c>
      <c r="L19" s="22">
        <v>43770</v>
      </c>
      <c r="M19" s="22">
        <v>44530</v>
      </c>
      <c r="N19" s="4">
        <v>36</v>
      </c>
      <c r="O19" s="94">
        <f t="shared" si="0"/>
        <v>1</v>
      </c>
      <c r="P19" s="327"/>
      <c r="Q19" s="327"/>
      <c r="R19" s="328"/>
      <c r="S19" s="9" t="s">
        <v>2450</v>
      </c>
      <c r="T19" s="275"/>
      <c r="U19" s="124" t="s">
        <v>2426</v>
      </c>
    </row>
    <row r="20" spans="1:21" ht="202.5" x14ac:dyDescent="0.25">
      <c r="A20" s="4">
        <v>2016</v>
      </c>
      <c r="B20" s="8" t="s">
        <v>1500</v>
      </c>
      <c r="C20" s="4">
        <v>4</v>
      </c>
      <c r="D20" s="9" t="s">
        <v>434</v>
      </c>
      <c r="E20" s="9" t="s">
        <v>435</v>
      </c>
      <c r="F20" s="11" t="s">
        <v>59</v>
      </c>
      <c r="G20" s="8" t="s">
        <v>60</v>
      </c>
      <c r="H20" s="8" t="s">
        <v>1041</v>
      </c>
      <c r="I20" s="8" t="s">
        <v>72</v>
      </c>
      <c r="J20" s="8" t="s">
        <v>62</v>
      </c>
      <c r="K20" s="8">
        <v>7</v>
      </c>
      <c r="L20" s="22">
        <v>43770</v>
      </c>
      <c r="M20" s="22">
        <v>44196</v>
      </c>
      <c r="N20" s="4">
        <v>7</v>
      </c>
      <c r="O20" s="94">
        <f t="shared" si="0"/>
        <v>1</v>
      </c>
      <c r="P20" s="276">
        <f>AVERAGE(O20:O21)</f>
        <v>1</v>
      </c>
      <c r="Q20" s="276" t="s">
        <v>27</v>
      </c>
      <c r="R20" s="325" t="s">
        <v>2226</v>
      </c>
      <c r="S20" s="9" t="s">
        <v>1260</v>
      </c>
      <c r="T20" s="9" t="s">
        <v>2384</v>
      </c>
      <c r="U20" s="124" t="s">
        <v>2426</v>
      </c>
    </row>
    <row r="21" spans="1:21" ht="303.75" x14ac:dyDescent="0.25">
      <c r="A21" s="4">
        <v>2016</v>
      </c>
      <c r="B21" s="8" t="s">
        <v>1500</v>
      </c>
      <c r="C21" s="4">
        <v>4</v>
      </c>
      <c r="D21" s="9" t="s">
        <v>434</v>
      </c>
      <c r="E21" s="9" t="s">
        <v>435</v>
      </c>
      <c r="F21" s="11" t="s">
        <v>68</v>
      </c>
      <c r="G21" s="8" t="s">
        <v>60</v>
      </c>
      <c r="H21" s="8" t="s">
        <v>1042</v>
      </c>
      <c r="I21" s="8" t="s">
        <v>72</v>
      </c>
      <c r="J21" s="8" t="s">
        <v>69</v>
      </c>
      <c r="K21" s="8">
        <f>6*6</f>
        <v>36</v>
      </c>
      <c r="L21" s="22">
        <v>43770</v>
      </c>
      <c r="M21" s="22">
        <v>44530</v>
      </c>
      <c r="N21" s="4">
        <v>36</v>
      </c>
      <c r="O21" s="94">
        <f t="shared" si="0"/>
        <v>1</v>
      </c>
      <c r="P21" s="276"/>
      <c r="Q21" s="276"/>
      <c r="R21" s="325"/>
      <c r="S21" s="9" t="s">
        <v>2427</v>
      </c>
      <c r="T21" s="9" t="s">
        <v>2428</v>
      </c>
      <c r="U21" s="124" t="s">
        <v>2426</v>
      </c>
    </row>
    <row r="22" spans="1:21" ht="202.5" x14ac:dyDescent="0.25">
      <c r="A22" s="4">
        <v>2016</v>
      </c>
      <c r="B22" s="8" t="s">
        <v>1500</v>
      </c>
      <c r="C22" s="4">
        <v>5</v>
      </c>
      <c r="D22" s="9" t="s">
        <v>436</v>
      </c>
      <c r="E22" s="9" t="s">
        <v>437</v>
      </c>
      <c r="F22" s="11" t="s">
        <v>59</v>
      </c>
      <c r="G22" s="8" t="s">
        <v>60</v>
      </c>
      <c r="H22" s="8" t="s">
        <v>1041</v>
      </c>
      <c r="I22" s="8" t="s">
        <v>72</v>
      </c>
      <c r="J22" s="8" t="s">
        <v>62</v>
      </c>
      <c r="K22" s="8">
        <v>7</v>
      </c>
      <c r="L22" s="22">
        <v>43770</v>
      </c>
      <c r="M22" s="22">
        <v>44196</v>
      </c>
      <c r="N22" s="4">
        <v>7</v>
      </c>
      <c r="O22" s="94">
        <f t="shared" si="0"/>
        <v>1</v>
      </c>
      <c r="P22" s="276">
        <f>AVERAGE(O22:O23)</f>
        <v>1</v>
      </c>
      <c r="Q22" s="276" t="s">
        <v>27</v>
      </c>
      <c r="R22" s="325" t="s">
        <v>2225</v>
      </c>
      <c r="S22" s="9" t="s">
        <v>1260</v>
      </c>
      <c r="T22" s="9" t="s">
        <v>2384</v>
      </c>
      <c r="U22" s="124" t="s">
        <v>2426</v>
      </c>
    </row>
    <row r="23" spans="1:21" ht="303.75" x14ac:dyDescent="0.25">
      <c r="A23" s="4">
        <v>2016</v>
      </c>
      <c r="B23" s="8" t="s">
        <v>1500</v>
      </c>
      <c r="C23" s="4">
        <v>5</v>
      </c>
      <c r="D23" s="9" t="s">
        <v>436</v>
      </c>
      <c r="E23" s="9" t="s">
        <v>437</v>
      </c>
      <c r="F23" s="11" t="s">
        <v>68</v>
      </c>
      <c r="G23" s="8" t="s">
        <v>60</v>
      </c>
      <c r="H23" s="8" t="s">
        <v>1042</v>
      </c>
      <c r="I23" s="8" t="s">
        <v>72</v>
      </c>
      <c r="J23" s="8" t="s">
        <v>69</v>
      </c>
      <c r="K23" s="8">
        <f>6*6</f>
        <v>36</v>
      </c>
      <c r="L23" s="22">
        <v>43770</v>
      </c>
      <c r="M23" s="22">
        <v>44530</v>
      </c>
      <c r="N23" s="4">
        <v>36</v>
      </c>
      <c r="O23" s="94">
        <f t="shared" si="0"/>
        <v>1</v>
      </c>
      <c r="P23" s="276"/>
      <c r="Q23" s="276"/>
      <c r="R23" s="325"/>
      <c r="S23" s="9" t="s">
        <v>2427</v>
      </c>
      <c r="T23" s="9" t="s">
        <v>2428</v>
      </c>
      <c r="U23" s="124" t="s">
        <v>2426</v>
      </c>
    </row>
    <row r="24" spans="1:21" ht="112.5" x14ac:dyDescent="0.25">
      <c r="A24" s="4">
        <v>2016</v>
      </c>
      <c r="B24" s="8" t="s">
        <v>1500</v>
      </c>
      <c r="C24" s="4">
        <v>6</v>
      </c>
      <c r="D24" s="9" t="s">
        <v>438</v>
      </c>
      <c r="E24" s="9" t="s">
        <v>439</v>
      </c>
      <c r="F24" s="11" t="s">
        <v>59</v>
      </c>
      <c r="G24" s="8" t="s">
        <v>60</v>
      </c>
      <c r="H24" s="8" t="s">
        <v>1041</v>
      </c>
      <c r="I24" s="8" t="s">
        <v>72</v>
      </c>
      <c r="J24" s="8" t="s">
        <v>62</v>
      </c>
      <c r="K24" s="8">
        <v>7</v>
      </c>
      <c r="L24" s="22">
        <v>43770</v>
      </c>
      <c r="M24" s="22">
        <v>44196</v>
      </c>
      <c r="N24" s="4">
        <v>7</v>
      </c>
      <c r="O24" s="94">
        <f t="shared" si="0"/>
        <v>1</v>
      </c>
      <c r="P24" s="276">
        <f>AVERAGE(O24:O25)</f>
        <v>1</v>
      </c>
      <c r="Q24" s="276" t="s">
        <v>27</v>
      </c>
      <c r="R24" s="325" t="s">
        <v>2225</v>
      </c>
      <c r="S24" s="9" t="s">
        <v>1260</v>
      </c>
      <c r="T24" s="274" t="s">
        <v>2451</v>
      </c>
      <c r="U24" s="124" t="s">
        <v>2426</v>
      </c>
    </row>
    <row r="25" spans="1:21" ht="303.75" x14ac:dyDescent="0.25">
      <c r="A25" s="4">
        <v>2016</v>
      </c>
      <c r="B25" s="8" t="s">
        <v>1500</v>
      </c>
      <c r="C25" s="4">
        <v>6</v>
      </c>
      <c r="D25" s="9" t="s">
        <v>438</v>
      </c>
      <c r="E25" s="9" t="s">
        <v>439</v>
      </c>
      <c r="F25" s="11" t="s">
        <v>68</v>
      </c>
      <c r="G25" s="8" t="s">
        <v>60</v>
      </c>
      <c r="H25" s="8" t="s">
        <v>1042</v>
      </c>
      <c r="I25" s="8" t="s">
        <v>72</v>
      </c>
      <c r="J25" s="8" t="s">
        <v>69</v>
      </c>
      <c r="K25" s="8">
        <f>6*6</f>
        <v>36</v>
      </c>
      <c r="L25" s="22">
        <v>43770</v>
      </c>
      <c r="M25" s="22">
        <v>44530</v>
      </c>
      <c r="N25" s="4">
        <v>36</v>
      </c>
      <c r="O25" s="94">
        <f t="shared" si="0"/>
        <v>1</v>
      </c>
      <c r="P25" s="276"/>
      <c r="Q25" s="276"/>
      <c r="R25" s="325"/>
      <c r="S25" s="9" t="s">
        <v>2427</v>
      </c>
      <c r="T25" s="275"/>
      <c r="U25" s="124" t="s">
        <v>2426</v>
      </c>
    </row>
    <row r="26" spans="1:21" ht="112.5" x14ac:dyDescent="0.25">
      <c r="A26" s="4">
        <v>2016</v>
      </c>
      <c r="B26" s="8" t="s">
        <v>1500</v>
      </c>
      <c r="C26" s="4">
        <v>12</v>
      </c>
      <c r="D26" s="9" t="s">
        <v>454</v>
      </c>
      <c r="E26" s="9" t="s">
        <v>455</v>
      </c>
      <c r="F26" s="11" t="s">
        <v>59</v>
      </c>
      <c r="G26" s="8" t="s">
        <v>1041</v>
      </c>
      <c r="H26" s="8" t="s">
        <v>62</v>
      </c>
      <c r="I26" s="8" t="s">
        <v>72</v>
      </c>
      <c r="J26" s="8" t="s">
        <v>62</v>
      </c>
      <c r="K26" s="8">
        <v>7</v>
      </c>
      <c r="L26" s="22">
        <v>43770</v>
      </c>
      <c r="M26" s="22">
        <v>44196</v>
      </c>
      <c r="N26" s="4">
        <v>7</v>
      </c>
      <c r="O26" s="94">
        <f t="shared" si="0"/>
        <v>1</v>
      </c>
      <c r="P26" s="276">
        <f>AVERAGE(O26:O27)</f>
        <v>1</v>
      </c>
      <c r="Q26" s="276" t="s">
        <v>27</v>
      </c>
      <c r="R26" s="325" t="s">
        <v>2226</v>
      </c>
      <c r="S26" s="9" t="s">
        <v>1260</v>
      </c>
      <c r="T26" s="274" t="s">
        <v>2452</v>
      </c>
      <c r="U26" s="124" t="s">
        <v>2426</v>
      </c>
    </row>
    <row r="27" spans="1:21" ht="303.75" x14ac:dyDescent="0.25">
      <c r="A27" s="4">
        <v>2016</v>
      </c>
      <c r="B27" s="8" t="s">
        <v>1500</v>
      </c>
      <c r="C27" s="4">
        <v>12</v>
      </c>
      <c r="D27" s="9" t="s">
        <v>454</v>
      </c>
      <c r="E27" s="9" t="s">
        <v>455</v>
      </c>
      <c r="F27" s="11" t="s">
        <v>68</v>
      </c>
      <c r="G27" s="9" t="s">
        <v>1042</v>
      </c>
      <c r="H27" s="8" t="s">
        <v>69</v>
      </c>
      <c r="I27" s="8" t="s">
        <v>72</v>
      </c>
      <c r="J27" s="8" t="s">
        <v>69</v>
      </c>
      <c r="K27" s="8">
        <f>6*6</f>
        <v>36</v>
      </c>
      <c r="L27" s="22">
        <v>43770</v>
      </c>
      <c r="M27" s="22">
        <v>44530</v>
      </c>
      <c r="N27" s="4">
        <v>36</v>
      </c>
      <c r="O27" s="94">
        <f t="shared" si="0"/>
        <v>1</v>
      </c>
      <c r="P27" s="276"/>
      <c r="Q27" s="276"/>
      <c r="R27" s="325"/>
      <c r="S27" s="9" t="s">
        <v>2427</v>
      </c>
      <c r="T27" s="275"/>
      <c r="U27" s="124" t="s">
        <v>2426</v>
      </c>
    </row>
    <row r="28" spans="1:21" ht="112.5" x14ac:dyDescent="0.25">
      <c r="A28" s="4">
        <v>2016</v>
      </c>
      <c r="B28" s="8" t="s">
        <v>1500</v>
      </c>
      <c r="C28" s="4">
        <v>13</v>
      </c>
      <c r="D28" s="9" t="s">
        <v>456</v>
      </c>
      <c r="E28" s="9" t="s">
        <v>457</v>
      </c>
      <c r="F28" s="11" t="s">
        <v>157</v>
      </c>
      <c r="G28" s="8" t="s">
        <v>60</v>
      </c>
      <c r="H28" s="8" t="s">
        <v>1041</v>
      </c>
      <c r="I28" s="8" t="s">
        <v>72</v>
      </c>
      <c r="J28" s="8" t="s">
        <v>62</v>
      </c>
      <c r="K28" s="8">
        <v>7</v>
      </c>
      <c r="L28" s="22">
        <v>43770</v>
      </c>
      <c r="M28" s="22">
        <v>44196</v>
      </c>
      <c r="N28" s="4">
        <v>7</v>
      </c>
      <c r="O28" s="94">
        <f t="shared" si="0"/>
        <v>1</v>
      </c>
      <c r="P28" s="276">
        <f>AVERAGE(O28:O29)</f>
        <v>1</v>
      </c>
      <c r="Q28" s="276" t="s">
        <v>27</v>
      </c>
      <c r="R28" s="325" t="s">
        <v>2227</v>
      </c>
      <c r="S28" s="9" t="s">
        <v>1260</v>
      </c>
      <c r="T28" s="274" t="s">
        <v>2452</v>
      </c>
      <c r="U28" s="124" t="s">
        <v>2426</v>
      </c>
    </row>
    <row r="29" spans="1:21" ht="303.75" x14ac:dyDescent="0.25">
      <c r="A29" s="4">
        <v>2016</v>
      </c>
      <c r="B29" s="8" t="s">
        <v>1500</v>
      </c>
      <c r="C29" s="4">
        <v>13</v>
      </c>
      <c r="D29" s="9" t="s">
        <v>456</v>
      </c>
      <c r="E29" s="9" t="s">
        <v>457</v>
      </c>
      <c r="F29" s="11" t="s">
        <v>159</v>
      </c>
      <c r="G29" s="8" t="s">
        <v>60</v>
      </c>
      <c r="H29" s="8" t="s">
        <v>1042</v>
      </c>
      <c r="I29" s="8" t="s">
        <v>72</v>
      </c>
      <c r="J29" s="8" t="s">
        <v>69</v>
      </c>
      <c r="K29" s="8">
        <f>6*6</f>
        <v>36</v>
      </c>
      <c r="L29" s="22">
        <v>43770</v>
      </c>
      <c r="M29" s="22">
        <v>44530</v>
      </c>
      <c r="N29" s="4">
        <v>36</v>
      </c>
      <c r="O29" s="94">
        <f t="shared" si="0"/>
        <v>1</v>
      </c>
      <c r="P29" s="276"/>
      <c r="Q29" s="276"/>
      <c r="R29" s="325"/>
      <c r="S29" s="9" t="s">
        <v>2427</v>
      </c>
      <c r="T29" s="275"/>
      <c r="U29" s="124" t="s">
        <v>2426</v>
      </c>
    </row>
    <row r="30" spans="1:21" ht="202.5" x14ac:dyDescent="0.25">
      <c r="A30" s="4">
        <v>2016</v>
      </c>
      <c r="B30" s="8" t="s">
        <v>1500</v>
      </c>
      <c r="C30" s="4">
        <v>14</v>
      </c>
      <c r="D30" s="9" t="s">
        <v>458</v>
      </c>
      <c r="E30" s="9" t="s">
        <v>459</v>
      </c>
      <c r="F30" s="11" t="s">
        <v>59</v>
      </c>
      <c r="G30" s="8" t="s">
        <v>60</v>
      </c>
      <c r="H30" s="8" t="s">
        <v>1041</v>
      </c>
      <c r="I30" s="8" t="s">
        <v>72</v>
      </c>
      <c r="J30" s="8" t="s">
        <v>62</v>
      </c>
      <c r="K30" s="8">
        <v>7</v>
      </c>
      <c r="L30" s="22">
        <v>43770</v>
      </c>
      <c r="M30" s="22">
        <v>44196</v>
      </c>
      <c r="N30" s="4">
        <v>7</v>
      </c>
      <c r="O30" s="94">
        <f>+N30/K30</f>
        <v>1</v>
      </c>
      <c r="P30" s="276">
        <f>AVERAGE(O30:O31)</f>
        <v>1</v>
      </c>
      <c r="Q30" s="276" t="s">
        <v>27</v>
      </c>
      <c r="R30" s="325" t="s">
        <v>2227</v>
      </c>
      <c r="S30" s="9" t="s">
        <v>1260</v>
      </c>
      <c r="T30" s="274" t="s">
        <v>2453</v>
      </c>
      <c r="U30" s="124" t="s">
        <v>2426</v>
      </c>
    </row>
    <row r="31" spans="1:21" ht="303.75" x14ac:dyDescent="0.25">
      <c r="A31" s="4">
        <v>2016</v>
      </c>
      <c r="B31" s="8" t="s">
        <v>1500</v>
      </c>
      <c r="C31" s="4">
        <v>14</v>
      </c>
      <c r="D31" s="9" t="s">
        <v>458</v>
      </c>
      <c r="E31" s="9" t="s">
        <v>459</v>
      </c>
      <c r="F31" s="11" t="s">
        <v>68</v>
      </c>
      <c r="G31" s="8" t="s">
        <v>60</v>
      </c>
      <c r="H31" s="8" t="s">
        <v>1042</v>
      </c>
      <c r="I31" s="8" t="s">
        <v>72</v>
      </c>
      <c r="J31" s="8" t="s">
        <v>69</v>
      </c>
      <c r="K31" s="8">
        <f>6*6</f>
        <v>36</v>
      </c>
      <c r="L31" s="22">
        <v>43770</v>
      </c>
      <c r="M31" s="22">
        <v>44530</v>
      </c>
      <c r="N31" s="4">
        <v>36</v>
      </c>
      <c r="O31" s="94">
        <f>+N31/K31</f>
        <v>1</v>
      </c>
      <c r="P31" s="276"/>
      <c r="Q31" s="276"/>
      <c r="R31" s="325"/>
      <c r="S31" s="9" t="s">
        <v>2427</v>
      </c>
      <c r="T31" s="275"/>
      <c r="U31" s="124" t="s">
        <v>2426</v>
      </c>
    </row>
    <row r="32" spans="1:21" ht="112.5" x14ac:dyDescent="0.25">
      <c r="A32" s="4">
        <v>2017</v>
      </c>
      <c r="B32" s="8" t="s">
        <v>1501</v>
      </c>
      <c r="C32" s="4">
        <v>4</v>
      </c>
      <c r="D32" s="9" t="s">
        <v>504</v>
      </c>
      <c r="E32" s="9" t="s">
        <v>505</v>
      </c>
      <c r="F32" s="11" t="s">
        <v>59</v>
      </c>
      <c r="G32" s="9" t="s">
        <v>1757</v>
      </c>
      <c r="H32" s="9" t="s">
        <v>1758</v>
      </c>
      <c r="I32" s="8" t="s">
        <v>172</v>
      </c>
      <c r="J32" s="8" t="s">
        <v>782</v>
      </c>
      <c r="K32" s="8">
        <v>1</v>
      </c>
      <c r="L32" s="22">
        <v>44211</v>
      </c>
      <c r="M32" s="22">
        <v>44560</v>
      </c>
      <c r="N32" s="4">
        <v>1</v>
      </c>
      <c r="O32" s="94">
        <f t="shared" ref="O32:O38" si="1">+N32/K32</f>
        <v>1</v>
      </c>
      <c r="P32" s="276">
        <f>+AVERAGE(O32:O33)</f>
        <v>1</v>
      </c>
      <c r="Q32" s="276" t="s">
        <v>27</v>
      </c>
      <c r="R32" s="325" t="s">
        <v>2227</v>
      </c>
      <c r="S32" s="9" t="s">
        <v>2111</v>
      </c>
      <c r="T32" s="274" t="s">
        <v>2459</v>
      </c>
      <c r="U32" s="124" t="s">
        <v>2426</v>
      </c>
    </row>
    <row r="33" spans="1:21" ht="270" x14ac:dyDescent="0.25">
      <c r="A33" s="4">
        <v>2017</v>
      </c>
      <c r="B33" s="8" t="s">
        <v>1501</v>
      </c>
      <c r="C33" s="4">
        <v>4</v>
      </c>
      <c r="D33" s="9" t="s">
        <v>504</v>
      </c>
      <c r="E33" s="9" t="s">
        <v>505</v>
      </c>
      <c r="F33" s="11" t="s">
        <v>68</v>
      </c>
      <c r="G33" s="9" t="s">
        <v>1759</v>
      </c>
      <c r="H33" s="9" t="s">
        <v>1760</v>
      </c>
      <c r="I33" s="8" t="s">
        <v>172</v>
      </c>
      <c r="J33" s="9" t="s">
        <v>1967</v>
      </c>
      <c r="K33" s="8">
        <v>12</v>
      </c>
      <c r="L33" s="22">
        <v>44211</v>
      </c>
      <c r="M33" s="22">
        <v>44561</v>
      </c>
      <c r="N33" s="4">
        <v>12</v>
      </c>
      <c r="O33" s="94">
        <f t="shared" si="1"/>
        <v>1</v>
      </c>
      <c r="P33" s="276"/>
      <c r="Q33" s="276"/>
      <c r="R33" s="325"/>
      <c r="S33" s="9" t="s">
        <v>2460</v>
      </c>
      <c r="T33" s="275"/>
      <c r="U33" s="124" t="s">
        <v>2426</v>
      </c>
    </row>
    <row r="34" spans="1:21" ht="112.5" x14ac:dyDescent="0.25">
      <c r="A34" s="4">
        <v>2017</v>
      </c>
      <c r="B34" s="8" t="s">
        <v>1501</v>
      </c>
      <c r="C34" s="4">
        <v>7</v>
      </c>
      <c r="D34" s="9" t="s">
        <v>538</v>
      </c>
      <c r="E34" s="9" t="s">
        <v>539</v>
      </c>
      <c r="F34" s="11" t="s">
        <v>177</v>
      </c>
      <c r="G34" s="8" t="s">
        <v>60</v>
      </c>
      <c r="H34" s="8" t="s">
        <v>1041</v>
      </c>
      <c r="I34" s="8" t="s">
        <v>72</v>
      </c>
      <c r="J34" s="8" t="s">
        <v>62</v>
      </c>
      <c r="K34" s="8">
        <v>7</v>
      </c>
      <c r="L34" s="22">
        <v>43770</v>
      </c>
      <c r="M34" s="22">
        <v>44196</v>
      </c>
      <c r="N34" s="4">
        <v>7</v>
      </c>
      <c r="O34" s="94">
        <f t="shared" si="1"/>
        <v>1</v>
      </c>
      <c r="P34" s="276">
        <f>AVERAGE(O34:O35)</f>
        <v>1</v>
      </c>
      <c r="Q34" s="276" t="s">
        <v>27</v>
      </c>
      <c r="R34" s="325" t="s">
        <v>2226</v>
      </c>
      <c r="S34" s="9" t="s">
        <v>1260</v>
      </c>
      <c r="T34" s="274" t="s">
        <v>2462</v>
      </c>
      <c r="U34" s="124" t="s">
        <v>2426</v>
      </c>
    </row>
    <row r="35" spans="1:21" ht="303.75" x14ac:dyDescent="0.25">
      <c r="A35" s="4">
        <v>2017</v>
      </c>
      <c r="B35" s="8" t="s">
        <v>1501</v>
      </c>
      <c r="C35" s="4">
        <v>7</v>
      </c>
      <c r="D35" s="9" t="s">
        <v>538</v>
      </c>
      <c r="E35" s="9" t="s">
        <v>539</v>
      </c>
      <c r="F35" s="11" t="s">
        <v>159</v>
      </c>
      <c r="G35" s="8" t="s">
        <v>60</v>
      </c>
      <c r="H35" s="8" t="s">
        <v>1042</v>
      </c>
      <c r="I35" s="8" t="s">
        <v>72</v>
      </c>
      <c r="J35" s="8" t="s">
        <v>69</v>
      </c>
      <c r="K35" s="8">
        <f>6*6</f>
        <v>36</v>
      </c>
      <c r="L35" s="22">
        <v>43770</v>
      </c>
      <c r="M35" s="22">
        <v>44530</v>
      </c>
      <c r="N35" s="4">
        <v>36</v>
      </c>
      <c r="O35" s="94">
        <f t="shared" si="1"/>
        <v>1</v>
      </c>
      <c r="P35" s="276"/>
      <c r="Q35" s="276"/>
      <c r="R35" s="325"/>
      <c r="S35" s="9" t="s">
        <v>2427</v>
      </c>
      <c r="T35" s="275"/>
      <c r="U35" s="124" t="s">
        <v>2426</v>
      </c>
    </row>
    <row r="36" spans="1:21" ht="213.75" x14ac:dyDescent="0.25">
      <c r="A36" s="4">
        <v>2018</v>
      </c>
      <c r="B36" s="8" t="s">
        <v>1503</v>
      </c>
      <c r="C36" s="14">
        <v>21</v>
      </c>
      <c r="D36" s="12" t="s">
        <v>735</v>
      </c>
      <c r="E36" s="12" t="s">
        <v>736</v>
      </c>
      <c r="F36" s="11" t="s">
        <v>185</v>
      </c>
      <c r="G36" s="12" t="s">
        <v>737</v>
      </c>
      <c r="H36" s="12" t="s">
        <v>738</v>
      </c>
      <c r="I36" s="8" t="s">
        <v>72</v>
      </c>
      <c r="J36" s="13" t="s">
        <v>1660</v>
      </c>
      <c r="K36" s="14">
        <v>2</v>
      </c>
      <c r="L36" s="22">
        <v>43467</v>
      </c>
      <c r="M36" s="22">
        <v>44012</v>
      </c>
      <c r="N36" s="4">
        <v>2</v>
      </c>
      <c r="O36" s="94">
        <f t="shared" si="1"/>
        <v>1</v>
      </c>
      <c r="P36" s="276">
        <f>AVERAGE(O36:O38)</f>
        <v>1</v>
      </c>
      <c r="Q36" s="276" t="s">
        <v>27</v>
      </c>
      <c r="R36" s="325" t="s">
        <v>2229</v>
      </c>
      <c r="S36" s="9" t="s">
        <v>1827</v>
      </c>
      <c r="T36" s="9" t="s">
        <v>2468</v>
      </c>
      <c r="U36" s="124" t="s">
        <v>2426</v>
      </c>
    </row>
    <row r="37" spans="1:21" ht="409.5" x14ac:dyDescent="0.25">
      <c r="A37" s="4">
        <v>2018</v>
      </c>
      <c r="B37" s="8" t="s">
        <v>1503</v>
      </c>
      <c r="C37" s="14">
        <v>21</v>
      </c>
      <c r="D37" s="12" t="s">
        <v>735</v>
      </c>
      <c r="E37" s="12" t="s">
        <v>740</v>
      </c>
      <c r="F37" s="11" t="s">
        <v>48</v>
      </c>
      <c r="G37" s="12" t="s">
        <v>741</v>
      </c>
      <c r="H37" s="12" t="s">
        <v>742</v>
      </c>
      <c r="I37" s="8" t="s">
        <v>72</v>
      </c>
      <c r="J37" s="13" t="s">
        <v>743</v>
      </c>
      <c r="K37" s="14">
        <v>300</v>
      </c>
      <c r="L37" s="22">
        <v>43678</v>
      </c>
      <c r="M37" s="22">
        <v>44012</v>
      </c>
      <c r="N37" s="4">
        <v>300</v>
      </c>
      <c r="O37" s="94">
        <f t="shared" si="1"/>
        <v>1</v>
      </c>
      <c r="P37" s="320"/>
      <c r="Q37" s="276"/>
      <c r="R37" s="325"/>
      <c r="S37" s="9" t="s">
        <v>1783</v>
      </c>
      <c r="T37" s="9" t="s">
        <v>2469</v>
      </c>
      <c r="U37" s="124" t="s">
        <v>2426</v>
      </c>
    </row>
    <row r="38" spans="1:21" ht="337.5" x14ac:dyDescent="0.25">
      <c r="A38" s="4">
        <v>2018</v>
      </c>
      <c r="B38" s="8" t="s">
        <v>1503</v>
      </c>
      <c r="C38" s="14">
        <v>21</v>
      </c>
      <c r="D38" s="12" t="s">
        <v>735</v>
      </c>
      <c r="E38" s="12" t="s">
        <v>744</v>
      </c>
      <c r="F38" s="11" t="s">
        <v>52</v>
      </c>
      <c r="G38" s="9" t="s">
        <v>745</v>
      </c>
      <c r="H38" s="9" t="s">
        <v>746</v>
      </c>
      <c r="I38" s="8" t="s">
        <v>72</v>
      </c>
      <c r="J38" s="9" t="s">
        <v>1682</v>
      </c>
      <c r="K38" s="14">
        <v>8</v>
      </c>
      <c r="L38" s="22">
        <v>43678</v>
      </c>
      <c r="M38" s="22">
        <v>44561</v>
      </c>
      <c r="N38" s="4">
        <v>8</v>
      </c>
      <c r="O38" s="94">
        <f t="shared" si="1"/>
        <v>1</v>
      </c>
      <c r="P38" s="320"/>
      <c r="Q38" s="276"/>
      <c r="R38" s="325"/>
      <c r="S38" s="9" t="s">
        <v>2131</v>
      </c>
      <c r="T38" s="9" t="s">
        <v>2470</v>
      </c>
      <c r="U38" s="124" t="s">
        <v>2426</v>
      </c>
    </row>
    <row r="39" spans="1:21" ht="225" x14ac:dyDescent="0.25">
      <c r="A39" s="4">
        <v>2018</v>
      </c>
      <c r="B39" s="8" t="s">
        <v>1503</v>
      </c>
      <c r="C39" s="14">
        <v>24</v>
      </c>
      <c r="D39" s="12" t="s">
        <v>755</v>
      </c>
      <c r="E39" s="12" t="s">
        <v>756</v>
      </c>
      <c r="F39" s="11" t="s">
        <v>59</v>
      </c>
      <c r="G39" s="12" t="s">
        <v>1684</v>
      </c>
      <c r="H39" s="12" t="s">
        <v>1685</v>
      </c>
      <c r="I39" s="8" t="s">
        <v>72</v>
      </c>
      <c r="J39" s="13" t="s">
        <v>1686</v>
      </c>
      <c r="K39" s="14">
        <v>1</v>
      </c>
      <c r="L39" s="22">
        <v>44197</v>
      </c>
      <c r="M39" s="22">
        <v>44530</v>
      </c>
      <c r="N39" s="4">
        <v>1</v>
      </c>
      <c r="O39" s="94">
        <f>+N39/K39</f>
        <v>1</v>
      </c>
      <c r="P39" s="276">
        <f>+AVERAGE(O39:O40)</f>
        <v>1</v>
      </c>
      <c r="Q39" s="276" t="s">
        <v>27</v>
      </c>
      <c r="R39" s="325" t="s">
        <v>2227</v>
      </c>
      <c r="S39" s="9" t="s">
        <v>2474</v>
      </c>
      <c r="T39" s="9" t="s">
        <v>2398</v>
      </c>
      <c r="U39" s="124" t="s">
        <v>2426</v>
      </c>
    </row>
    <row r="40" spans="1:21" ht="157.5" x14ac:dyDescent="0.25">
      <c r="A40" s="4">
        <v>2018</v>
      </c>
      <c r="B40" s="8" t="s">
        <v>1503</v>
      </c>
      <c r="C40" s="14">
        <v>24</v>
      </c>
      <c r="D40" s="12" t="s">
        <v>755</v>
      </c>
      <c r="E40" s="12" t="s">
        <v>756</v>
      </c>
      <c r="F40" s="11" t="s">
        <v>68</v>
      </c>
      <c r="G40" s="12" t="s">
        <v>1687</v>
      </c>
      <c r="H40" s="12" t="s">
        <v>1688</v>
      </c>
      <c r="I40" s="8" t="s">
        <v>72</v>
      </c>
      <c r="J40" s="13" t="s">
        <v>1689</v>
      </c>
      <c r="K40" s="14">
        <v>1</v>
      </c>
      <c r="L40" s="22">
        <v>44197</v>
      </c>
      <c r="M40" s="22">
        <v>44286</v>
      </c>
      <c r="N40" s="4">
        <v>1</v>
      </c>
      <c r="O40" s="94">
        <f>+N40/K40</f>
        <v>1</v>
      </c>
      <c r="P40" s="276"/>
      <c r="Q40" s="276"/>
      <c r="R40" s="325"/>
      <c r="S40" s="9" t="s">
        <v>2135</v>
      </c>
      <c r="T40" s="9" t="s">
        <v>1929</v>
      </c>
      <c r="U40" s="124" t="s">
        <v>2426</v>
      </c>
    </row>
    <row r="41" spans="1:21" ht="281.25" x14ac:dyDescent="0.25">
      <c r="A41" s="4" t="s">
        <v>888</v>
      </c>
      <c r="B41" s="8" t="s">
        <v>1504</v>
      </c>
      <c r="C41" s="14" t="s">
        <v>955</v>
      </c>
      <c r="D41" s="12" t="s">
        <v>1332</v>
      </c>
      <c r="E41" s="12" t="s">
        <v>957</v>
      </c>
      <c r="F41" s="11" t="s">
        <v>422</v>
      </c>
      <c r="G41" s="12" t="s">
        <v>958</v>
      </c>
      <c r="H41" s="12" t="s">
        <v>959</v>
      </c>
      <c r="I41" s="8" t="s">
        <v>72</v>
      </c>
      <c r="J41" s="8" t="s">
        <v>943</v>
      </c>
      <c r="K41" s="13">
        <v>1</v>
      </c>
      <c r="L41" s="22">
        <v>43709</v>
      </c>
      <c r="M41" s="22">
        <v>44012</v>
      </c>
      <c r="N41" s="4">
        <v>1</v>
      </c>
      <c r="O41" s="94">
        <f t="shared" ref="O41:O46" si="2">+N41/K41</f>
        <v>1</v>
      </c>
      <c r="P41" s="254">
        <f>+O41</f>
        <v>1</v>
      </c>
      <c r="Q41" s="254" t="s">
        <v>27</v>
      </c>
      <c r="R41" s="260" t="s">
        <v>2227</v>
      </c>
      <c r="S41" s="9" t="s">
        <v>1862</v>
      </c>
      <c r="T41" s="9" t="s">
        <v>2584</v>
      </c>
      <c r="U41" s="124" t="s">
        <v>2378</v>
      </c>
    </row>
    <row r="42" spans="1:21" ht="112.5" x14ac:dyDescent="0.25">
      <c r="A42" s="8" t="s">
        <v>964</v>
      </c>
      <c r="B42" s="8" t="s">
        <v>1505</v>
      </c>
      <c r="C42" s="14">
        <v>4</v>
      </c>
      <c r="D42" s="12" t="s">
        <v>1126</v>
      </c>
      <c r="E42" s="12" t="s">
        <v>1335</v>
      </c>
      <c r="F42" s="11" t="s">
        <v>185</v>
      </c>
      <c r="G42" s="12" t="s">
        <v>967</v>
      </c>
      <c r="H42" s="12" t="s">
        <v>968</v>
      </c>
      <c r="I42" s="8" t="s">
        <v>72</v>
      </c>
      <c r="J42" s="8" t="s">
        <v>969</v>
      </c>
      <c r="K42" s="13">
        <v>1</v>
      </c>
      <c r="L42" s="22">
        <v>43691</v>
      </c>
      <c r="M42" s="22">
        <v>43830</v>
      </c>
      <c r="N42" s="4">
        <v>1</v>
      </c>
      <c r="O42" s="94">
        <f t="shared" si="2"/>
        <v>1</v>
      </c>
      <c r="P42" s="276">
        <f>AVERAGE(O42:O44)</f>
        <v>1</v>
      </c>
      <c r="Q42" s="276" t="s">
        <v>27</v>
      </c>
      <c r="R42" s="325" t="s">
        <v>2228</v>
      </c>
      <c r="S42" s="9" t="s">
        <v>1408</v>
      </c>
      <c r="T42" s="9" t="s">
        <v>2379</v>
      </c>
      <c r="U42" s="124" t="s">
        <v>2426</v>
      </c>
    </row>
    <row r="43" spans="1:21" ht="168.75" x14ac:dyDescent="0.25">
      <c r="A43" s="8" t="s">
        <v>964</v>
      </c>
      <c r="B43" s="8" t="s">
        <v>1505</v>
      </c>
      <c r="C43" s="14">
        <v>4</v>
      </c>
      <c r="D43" s="12" t="s">
        <v>1126</v>
      </c>
      <c r="E43" s="12" t="s">
        <v>966</v>
      </c>
      <c r="F43" s="11" t="s">
        <v>48</v>
      </c>
      <c r="G43" s="12" t="s">
        <v>967</v>
      </c>
      <c r="H43" s="12" t="s">
        <v>971</v>
      </c>
      <c r="I43" s="8" t="s">
        <v>72</v>
      </c>
      <c r="J43" s="8" t="s">
        <v>972</v>
      </c>
      <c r="K43" s="13">
        <v>1</v>
      </c>
      <c r="L43" s="22">
        <v>43707</v>
      </c>
      <c r="M43" s="22">
        <v>43830</v>
      </c>
      <c r="N43" s="4">
        <v>1</v>
      </c>
      <c r="O43" s="94">
        <f t="shared" si="2"/>
        <v>1</v>
      </c>
      <c r="P43" s="320"/>
      <c r="Q43" s="276"/>
      <c r="R43" s="325"/>
      <c r="S43" s="9" t="s">
        <v>1409</v>
      </c>
      <c r="T43" s="9" t="s">
        <v>2487</v>
      </c>
      <c r="U43" s="124" t="s">
        <v>2426</v>
      </c>
    </row>
    <row r="44" spans="1:21" ht="409.5" x14ac:dyDescent="0.25">
      <c r="A44" s="8" t="s">
        <v>964</v>
      </c>
      <c r="B44" s="8" t="s">
        <v>1505</v>
      </c>
      <c r="C44" s="14">
        <v>4</v>
      </c>
      <c r="D44" s="12" t="s">
        <v>1126</v>
      </c>
      <c r="E44" s="12" t="s">
        <v>966</v>
      </c>
      <c r="F44" s="11" t="s">
        <v>52</v>
      </c>
      <c r="G44" s="12" t="s">
        <v>967</v>
      </c>
      <c r="H44" s="12" t="s">
        <v>974</v>
      </c>
      <c r="I44" s="8" t="s">
        <v>72</v>
      </c>
      <c r="J44" s="8" t="s">
        <v>975</v>
      </c>
      <c r="K44" s="13">
        <v>1</v>
      </c>
      <c r="L44" s="22">
        <v>43731</v>
      </c>
      <c r="M44" s="22">
        <v>43830</v>
      </c>
      <c r="N44" s="4">
        <v>1</v>
      </c>
      <c r="O44" s="94">
        <f t="shared" si="2"/>
        <v>1</v>
      </c>
      <c r="P44" s="320"/>
      <c r="Q44" s="276"/>
      <c r="R44" s="325"/>
      <c r="S44" s="9" t="s">
        <v>2381</v>
      </c>
      <c r="T44" s="9" t="s">
        <v>2380</v>
      </c>
      <c r="U44" s="124" t="s">
        <v>2426</v>
      </c>
    </row>
    <row r="45" spans="1:21" ht="409.5" x14ac:dyDescent="0.25">
      <c r="A45" s="8" t="s">
        <v>964</v>
      </c>
      <c r="B45" s="8" t="s">
        <v>1505</v>
      </c>
      <c r="C45" s="14">
        <v>5</v>
      </c>
      <c r="D45" s="12" t="s">
        <v>977</v>
      </c>
      <c r="E45" s="12" t="s">
        <v>978</v>
      </c>
      <c r="F45" s="11" t="s">
        <v>422</v>
      </c>
      <c r="G45" s="12" t="s">
        <v>979</v>
      </c>
      <c r="H45" s="12" t="s">
        <v>980</v>
      </c>
      <c r="I45" s="8" t="s">
        <v>72</v>
      </c>
      <c r="J45" s="8" t="s">
        <v>975</v>
      </c>
      <c r="K45" s="13">
        <v>1</v>
      </c>
      <c r="L45" s="22">
        <v>43731</v>
      </c>
      <c r="M45" s="22">
        <v>43830</v>
      </c>
      <c r="N45" s="4">
        <v>1</v>
      </c>
      <c r="O45" s="94">
        <f t="shared" si="2"/>
        <v>1</v>
      </c>
      <c r="P45" s="254">
        <f>+O45</f>
        <v>1</v>
      </c>
      <c r="Q45" s="254" t="s">
        <v>27</v>
      </c>
      <c r="R45" s="260" t="s">
        <v>2231</v>
      </c>
      <c r="S45" s="9" t="s">
        <v>2382</v>
      </c>
      <c r="T45" s="9" t="s">
        <v>2380</v>
      </c>
      <c r="U45" s="9" t="s">
        <v>2426</v>
      </c>
    </row>
    <row r="46" spans="1:21" ht="236.25" x14ac:dyDescent="0.25">
      <c r="A46" s="8" t="s">
        <v>964</v>
      </c>
      <c r="B46" s="8" t="s">
        <v>1505</v>
      </c>
      <c r="C46" s="14">
        <v>10</v>
      </c>
      <c r="D46" s="12" t="s">
        <v>991</v>
      </c>
      <c r="E46" s="12" t="s">
        <v>992</v>
      </c>
      <c r="F46" s="11" t="s">
        <v>422</v>
      </c>
      <c r="G46" s="12" t="s">
        <v>1706</v>
      </c>
      <c r="H46" s="12" t="s">
        <v>1707</v>
      </c>
      <c r="I46" s="8" t="s">
        <v>72</v>
      </c>
      <c r="J46" s="8" t="s">
        <v>1708</v>
      </c>
      <c r="K46" s="13">
        <v>1</v>
      </c>
      <c r="L46" s="22">
        <v>44197</v>
      </c>
      <c r="M46" s="22">
        <v>44530</v>
      </c>
      <c r="N46" s="4">
        <v>1</v>
      </c>
      <c r="O46" s="94">
        <f t="shared" si="2"/>
        <v>1</v>
      </c>
      <c r="P46" s="254">
        <f>+O46</f>
        <v>1</v>
      </c>
      <c r="Q46" s="254" t="s">
        <v>27</v>
      </c>
      <c r="R46" s="260" t="s">
        <v>2232</v>
      </c>
      <c r="S46" s="9" t="s">
        <v>2407</v>
      </c>
      <c r="T46" s="9" t="s">
        <v>2489</v>
      </c>
      <c r="U46" s="124" t="s">
        <v>2426</v>
      </c>
    </row>
    <row r="47" spans="1:21" ht="247.5" x14ac:dyDescent="0.25">
      <c r="A47" s="8" t="s">
        <v>964</v>
      </c>
      <c r="B47" s="8" t="s">
        <v>1505</v>
      </c>
      <c r="C47" s="14">
        <v>17</v>
      </c>
      <c r="D47" s="12" t="s">
        <v>1018</v>
      </c>
      <c r="E47" s="12" t="s">
        <v>1019</v>
      </c>
      <c r="F47" s="11" t="s">
        <v>185</v>
      </c>
      <c r="G47" s="12" t="s">
        <v>1020</v>
      </c>
      <c r="H47" s="12" t="s">
        <v>1136</v>
      </c>
      <c r="I47" s="8" t="s">
        <v>72</v>
      </c>
      <c r="J47" s="8" t="s">
        <v>1021</v>
      </c>
      <c r="K47" s="13">
        <v>1</v>
      </c>
      <c r="L47" s="22">
        <v>43607</v>
      </c>
      <c r="M47" s="22">
        <v>43609</v>
      </c>
      <c r="N47" s="4">
        <v>1</v>
      </c>
      <c r="O47" s="94">
        <v>1</v>
      </c>
      <c r="P47" s="276">
        <f>+AVERAGE(O47:O49)</f>
        <v>1</v>
      </c>
      <c r="Q47" s="276" t="s">
        <v>27</v>
      </c>
      <c r="R47" s="325" t="s">
        <v>2225</v>
      </c>
      <c r="S47" s="12" t="s">
        <v>1785</v>
      </c>
      <c r="T47" s="12" t="s">
        <v>2385</v>
      </c>
      <c r="U47" s="9" t="s">
        <v>2426</v>
      </c>
    </row>
    <row r="48" spans="1:21" ht="191.25" x14ac:dyDescent="0.25">
      <c r="A48" s="8" t="s">
        <v>964</v>
      </c>
      <c r="B48" s="8" t="s">
        <v>1505</v>
      </c>
      <c r="C48" s="14">
        <v>17</v>
      </c>
      <c r="D48" s="12" t="s">
        <v>1018</v>
      </c>
      <c r="E48" s="12" t="s">
        <v>1663</v>
      </c>
      <c r="F48" s="11" t="s">
        <v>48</v>
      </c>
      <c r="G48" s="12" t="s">
        <v>1024</v>
      </c>
      <c r="H48" s="12" t="s">
        <v>1137</v>
      </c>
      <c r="I48" s="8" t="s">
        <v>72</v>
      </c>
      <c r="J48" s="8" t="s">
        <v>1025</v>
      </c>
      <c r="K48" s="13">
        <v>4</v>
      </c>
      <c r="L48" s="22">
        <v>43647</v>
      </c>
      <c r="M48" s="22">
        <v>44043</v>
      </c>
      <c r="N48" s="4">
        <v>4</v>
      </c>
      <c r="O48" s="94">
        <v>1</v>
      </c>
      <c r="P48" s="276"/>
      <c r="Q48" s="276"/>
      <c r="R48" s="325"/>
      <c r="S48" s="9" t="s">
        <v>1664</v>
      </c>
      <c r="T48" s="9" t="s">
        <v>2492</v>
      </c>
      <c r="U48" s="9" t="s">
        <v>2426</v>
      </c>
    </row>
    <row r="49" spans="1:21" ht="225" x14ac:dyDescent="0.25">
      <c r="A49" s="8" t="s">
        <v>964</v>
      </c>
      <c r="B49" s="8" t="s">
        <v>1505</v>
      </c>
      <c r="C49" s="14">
        <v>17</v>
      </c>
      <c r="D49" s="12" t="s">
        <v>1018</v>
      </c>
      <c r="E49" s="12" t="s">
        <v>1710</v>
      </c>
      <c r="F49" s="11" t="s">
        <v>52</v>
      </c>
      <c r="G49" s="12" t="s">
        <v>1711</v>
      </c>
      <c r="H49" s="12" t="s">
        <v>1712</v>
      </c>
      <c r="I49" s="8" t="s">
        <v>72</v>
      </c>
      <c r="J49" s="8" t="s">
        <v>1713</v>
      </c>
      <c r="K49" s="13">
        <v>2</v>
      </c>
      <c r="L49" s="22">
        <v>43983</v>
      </c>
      <c r="M49" s="22">
        <v>44561</v>
      </c>
      <c r="N49" s="4">
        <v>2</v>
      </c>
      <c r="O49" s="94">
        <v>1</v>
      </c>
      <c r="P49" s="276"/>
      <c r="Q49" s="276"/>
      <c r="R49" s="325"/>
      <c r="S49" s="9" t="s">
        <v>2377</v>
      </c>
      <c r="T49" s="9" t="s">
        <v>2493</v>
      </c>
      <c r="U49" s="9" t="s">
        <v>2426</v>
      </c>
    </row>
    <row r="50" spans="1:21" ht="112.5" x14ac:dyDescent="0.25">
      <c r="A50" s="8" t="s">
        <v>1179</v>
      </c>
      <c r="B50" s="8" t="s">
        <v>1506</v>
      </c>
      <c r="C50" s="14">
        <v>6</v>
      </c>
      <c r="D50" s="12" t="s">
        <v>1185</v>
      </c>
      <c r="E50" s="12" t="s">
        <v>1196</v>
      </c>
      <c r="F50" s="11" t="s">
        <v>59</v>
      </c>
      <c r="G50" s="12" t="s">
        <v>1220</v>
      </c>
      <c r="H50" s="12" t="s">
        <v>1221</v>
      </c>
      <c r="I50" s="8" t="s">
        <v>1235</v>
      </c>
      <c r="J50" s="8" t="s">
        <v>1241</v>
      </c>
      <c r="K50" s="13">
        <v>1</v>
      </c>
      <c r="L50" s="22">
        <v>43876</v>
      </c>
      <c r="M50" s="22">
        <v>44196</v>
      </c>
      <c r="N50" s="4">
        <v>1</v>
      </c>
      <c r="O50" s="94">
        <f t="shared" ref="O50:O61" si="3">+N50/K50</f>
        <v>1</v>
      </c>
      <c r="P50" s="327">
        <f>AVERAGE(O50:O51)</f>
        <v>1</v>
      </c>
      <c r="Q50" s="327" t="s">
        <v>27</v>
      </c>
      <c r="R50" s="328" t="s">
        <v>2234</v>
      </c>
      <c r="S50" s="9" t="s">
        <v>1874</v>
      </c>
      <c r="T50" s="274" t="s">
        <v>2402</v>
      </c>
      <c r="U50" s="9" t="s">
        <v>2426</v>
      </c>
    </row>
    <row r="51" spans="1:21" ht="191.25" x14ac:dyDescent="0.25">
      <c r="A51" s="8" t="s">
        <v>1179</v>
      </c>
      <c r="B51" s="8" t="s">
        <v>1506</v>
      </c>
      <c r="C51" s="14">
        <v>6</v>
      </c>
      <c r="D51" s="12" t="s">
        <v>1185</v>
      </c>
      <c r="E51" s="12" t="s">
        <v>1196</v>
      </c>
      <c r="F51" s="11" t="s">
        <v>68</v>
      </c>
      <c r="G51" s="12" t="s">
        <v>1222</v>
      </c>
      <c r="H51" s="12" t="s">
        <v>1223</v>
      </c>
      <c r="I51" s="8" t="s">
        <v>1235</v>
      </c>
      <c r="J51" s="8" t="s">
        <v>1242</v>
      </c>
      <c r="K51" s="13">
        <v>1</v>
      </c>
      <c r="L51" s="22">
        <v>44242</v>
      </c>
      <c r="M51" s="22">
        <v>44561</v>
      </c>
      <c r="N51" s="4">
        <v>1</v>
      </c>
      <c r="O51" s="94">
        <f t="shared" si="3"/>
        <v>1</v>
      </c>
      <c r="P51" s="327"/>
      <c r="Q51" s="327"/>
      <c r="R51" s="328"/>
      <c r="S51" s="9" t="s">
        <v>2403</v>
      </c>
      <c r="T51" s="275"/>
      <c r="U51" s="9" t="s">
        <v>2426</v>
      </c>
    </row>
    <row r="52" spans="1:21" ht="281.25" x14ac:dyDescent="0.25">
      <c r="A52" s="8">
        <v>2019</v>
      </c>
      <c r="B52" s="8" t="s">
        <v>1519</v>
      </c>
      <c r="C52" s="14">
        <v>13</v>
      </c>
      <c r="D52" s="12" t="s">
        <v>1542</v>
      </c>
      <c r="E52" s="12" t="s">
        <v>1543</v>
      </c>
      <c r="F52" s="11" t="s">
        <v>59</v>
      </c>
      <c r="G52" s="7" t="s">
        <v>1610</v>
      </c>
      <c r="H52" s="7" t="s">
        <v>1611</v>
      </c>
      <c r="I52" s="8" t="s">
        <v>1654</v>
      </c>
      <c r="J52" s="261" t="s">
        <v>1612</v>
      </c>
      <c r="K52" s="14">
        <v>1</v>
      </c>
      <c r="L52" s="22">
        <v>44044</v>
      </c>
      <c r="M52" s="22">
        <v>44438</v>
      </c>
      <c r="N52" s="4">
        <v>1</v>
      </c>
      <c r="O52" s="94">
        <f t="shared" si="3"/>
        <v>1</v>
      </c>
      <c r="P52" s="276">
        <f>+AVERAGE(O52:O53)</f>
        <v>1</v>
      </c>
      <c r="Q52" s="320" t="s">
        <v>27</v>
      </c>
      <c r="R52" s="324" t="s">
        <v>2227</v>
      </c>
      <c r="S52" s="9" t="s">
        <v>2513</v>
      </c>
      <c r="T52" s="9" t="s">
        <v>2514</v>
      </c>
      <c r="U52" s="9" t="s">
        <v>2426</v>
      </c>
    </row>
    <row r="53" spans="1:21" ht="168.75" x14ac:dyDescent="0.25">
      <c r="A53" s="8">
        <v>2019</v>
      </c>
      <c r="B53" s="8" t="s">
        <v>1519</v>
      </c>
      <c r="C53" s="14">
        <v>13</v>
      </c>
      <c r="D53" s="12" t="s">
        <v>1542</v>
      </c>
      <c r="E53" s="12" t="s">
        <v>1544</v>
      </c>
      <c r="F53" s="11" t="s">
        <v>68</v>
      </c>
      <c r="G53" s="7" t="s">
        <v>1610</v>
      </c>
      <c r="H53" s="7" t="s">
        <v>1613</v>
      </c>
      <c r="I53" s="8" t="s">
        <v>1654</v>
      </c>
      <c r="J53" s="261" t="s">
        <v>1614</v>
      </c>
      <c r="K53" s="14">
        <v>13</v>
      </c>
      <c r="L53" s="22">
        <v>44044</v>
      </c>
      <c r="M53" s="22">
        <v>44438</v>
      </c>
      <c r="N53" s="4">
        <v>13</v>
      </c>
      <c r="O53" s="94">
        <f t="shared" si="3"/>
        <v>1</v>
      </c>
      <c r="P53" s="320"/>
      <c r="Q53" s="320"/>
      <c r="R53" s="324"/>
      <c r="S53" s="9" t="s">
        <v>2389</v>
      </c>
      <c r="T53" s="9" t="s">
        <v>2391</v>
      </c>
      <c r="U53" s="9" t="s">
        <v>2426</v>
      </c>
    </row>
    <row r="54" spans="1:21" ht="202.5" x14ac:dyDescent="0.25">
      <c r="A54" s="8">
        <v>2019</v>
      </c>
      <c r="B54" s="8" t="s">
        <v>1519</v>
      </c>
      <c r="C54" s="14">
        <v>22</v>
      </c>
      <c r="D54" s="12" t="s">
        <v>1563</v>
      </c>
      <c r="E54" s="12" t="s">
        <v>1564</v>
      </c>
      <c r="F54" s="11" t="s">
        <v>919</v>
      </c>
      <c r="G54" s="7" t="s">
        <v>1648</v>
      </c>
      <c r="H54" s="7" t="s">
        <v>1904</v>
      </c>
      <c r="I54" s="8" t="s">
        <v>614</v>
      </c>
      <c r="J54" s="261" t="s">
        <v>1649</v>
      </c>
      <c r="K54" s="14">
        <v>1</v>
      </c>
      <c r="L54" s="22">
        <v>44044</v>
      </c>
      <c r="M54" s="22">
        <v>44058</v>
      </c>
      <c r="N54" s="4">
        <v>1</v>
      </c>
      <c r="O54" s="94">
        <f t="shared" si="3"/>
        <v>1</v>
      </c>
      <c r="P54" s="276">
        <f>AVERAGE(O54:O57)</f>
        <v>1</v>
      </c>
      <c r="Q54" s="276" t="s">
        <v>27</v>
      </c>
      <c r="R54" s="325" t="s">
        <v>2227</v>
      </c>
      <c r="S54" s="9" t="s">
        <v>1808</v>
      </c>
      <c r="T54" s="274" t="s">
        <v>2529</v>
      </c>
      <c r="U54" s="124" t="s">
        <v>2426</v>
      </c>
    </row>
    <row r="55" spans="1:21" ht="168.75" x14ac:dyDescent="0.25">
      <c r="A55" s="8">
        <v>2019</v>
      </c>
      <c r="B55" s="8" t="s">
        <v>1519</v>
      </c>
      <c r="C55" s="14">
        <v>22</v>
      </c>
      <c r="D55" s="12" t="s">
        <v>1563</v>
      </c>
      <c r="E55" s="12" t="s">
        <v>1565</v>
      </c>
      <c r="F55" s="11" t="s">
        <v>923</v>
      </c>
      <c r="G55" s="7" t="s">
        <v>1752</v>
      </c>
      <c r="H55" s="7" t="s">
        <v>1752</v>
      </c>
      <c r="I55" s="8" t="s">
        <v>614</v>
      </c>
      <c r="J55" s="261" t="s">
        <v>1650</v>
      </c>
      <c r="K55" s="14">
        <v>1</v>
      </c>
      <c r="L55" s="22" t="s">
        <v>1755</v>
      </c>
      <c r="M55" s="22">
        <v>44058</v>
      </c>
      <c r="N55" s="4">
        <v>1</v>
      </c>
      <c r="O55" s="94">
        <f t="shared" si="3"/>
        <v>1</v>
      </c>
      <c r="P55" s="276"/>
      <c r="Q55" s="276"/>
      <c r="R55" s="325"/>
      <c r="S55" s="9" t="s">
        <v>2413</v>
      </c>
      <c r="T55" s="326"/>
      <c r="U55" s="124" t="s">
        <v>2426</v>
      </c>
    </row>
    <row r="56" spans="1:21" ht="112.5" x14ac:dyDescent="0.25">
      <c r="A56" s="8">
        <v>2019</v>
      </c>
      <c r="B56" s="8" t="s">
        <v>1519</v>
      </c>
      <c r="C56" s="14">
        <v>22</v>
      </c>
      <c r="D56" s="12" t="s">
        <v>1563</v>
      </c>
      <c r="E56" s="12" t="s">
        <v>1565</v>
      </c>
      <c r="F56" s="11" t="s">
        <v>926</v>
      </c>
      <c r="G56" s="7" t="s">
        <v>1756</v>
      </c>
      <c r="H56" s="7" t="s">
        <v>1753</v>
      </c>
      <c r="I56" s="8" t="s">
        <v>614</v>
      </c>
      <c r="J56" s="261" t="s">
        <v>1754</v>
      </c>
      <c r="K56" s="14">
        <v>1</v>
      </c>
      <c r="L56" s="22" t="s">
        <v>1755</v>
      </c>
      <c r="M56" s="22">
        <v>44193</v>
      </c>
      <c r="N56" s="4">
        <v>1</v>
      </c>
      <c r="O56" s="94">
        <f t="shared" si="3"/>
        <v>1</v>
      </c>
      <c r="P56" s="276"/>
      <c r="Q56" s="276"/>
      <c r="R56" s="325"/>
      <c r="S56" s="9" t="s">
        <v>1908</v>
      </c>
      <c r="T56" s="326"/>
      <c r="U56" s="124" t="s">
        <v>2426</v>
      </c>
    </row>
    <row r="57" spans="1:21" ht="157.5" x14ac:dyDescent="0.25">
      <c r="A57" s="8">
        <v>2019</v>
      </c>
      <c r="B57" s="8" t="s">
        <v>1519</v>
      </c>
      <c r="C57" s="14">
        <v>22</v>
      </c>
      <c r="D57" s="12" t="s">
        <v>1563</v>
      </c>
      <c r="E57" s="12" t="s">
        <v>1566</v>
      </c>
      <c r="F57" s="11" t="s">
        <v>932</v>
      </c>
      <c r="G57" s="7" t="s">
        <v>1651</v>
      </c>
      <c r="H57" s="7" t="s">
        <v>1652</v>
      </c>
      <c r="I57" s="262" t="s">
        <v>614</v>
      </c>
      <c r="J57" s="261" t="s">
        <v>1653</v>
      </c>
      <c r="K57" s="4">
        <v>1</v>
      </c>
      <c r="L57" s="22">
        <v>44044</v>
      </c>
      <c r="M57" s="22">
        <v>44058</v>
      </c>
      <c r="N57" s="4">
        <v>1</v>
      </c>
      <c r="O57" s="94">
        <f t="shared" si="3"/>
        <v>1</v>
      </c>
      <c r="P57" s="276"/>
      <c r="Q57" s="276"/>
      <c r="R57" s="325"/>
      <c r="S57" s="9" t="s">
        <v>2182</v>
      </c>
      <c r="T57" s="275"/>
      <c r="U57" s="124" t="s">
        <v>2426</v>
      </c>
    </row>
    <row r="58" spans="1:21" ht="213.75" x14ac:dyDescent="0.25">
      <c r="A58" s="8" t="s">
        <v>2258</v>
      </c>
      <c r="B58" s="8" t="s">
        <v>2318</v>
      </c>
      <c r="C58" s="14">
        <v>1</v>
      </c>
      <c r="D58" s="12" t="s">
        <v>2543</v>
      </c>
      <c r="E58" s="12" t="s">
        <v>2256</v>
      </c>
      <c r="F58" s="11" t="s">
        <v>919</v>
      </c>
      <c r="G58" s="7" t="s">
        <v>2259</v>
      </c>
      <c r="H58" s="263" t="s">
        <v>2544</v>
      </c>
      <c r="I58" s="13" t="s">
        <v>72</v>
      </c>
      <c r="J58" s="264" t="s">
        <v>2545</v>
      </c>
      <c r="K58" s="4">
        <v>1</v>
      </c>
      <c r="L58" s="22">
        <v>44371</v>
      </c>
      <c r="M58" s="22">
        <v>44386</v>
      </c>
      <c r="N58" s="4">
        <v>1</v>
      </c>
      <c r="O58" s="94">
        <f t="shared" si="3"/>
        <v>1</v>
      </c>
      <c r="P58" s="276">
        <f>+AVERAGE(O58:O61)</f>
        <v>1</v>
      </c>
      <c r="Q58" s="320" t="s">
        <v>27</v>
      </c>
      <c r="R58" s="321" t="s">
        <v>2227</v>
      </c>
      <c r="S58" s="9" t="s">
        <v>2392</v>
      </c>
      <c r="T58" s="9" t="s">
        <v>2546</v>
      </c>
      <c r="U58" s="9" t="s">
        <v>2426</v>
      </c>
    </row>
    <row r="59" spans="1:21" ht="180" x14ac:dyDescent="0.25">
      <c r="A59" s="8" t="s">
        <v>2258</v>
      </c>
      <c r="B59" s="8" t="s">
        <v>2318</v>
      </c>
      <c r="C59" s="14">
        <v>1</v>
      </c>
      <c r="D59" s="12" t="s">
        <v>2543</v>
      </c>
      <c r="E59" s="12" t="s">
        <v>2256</v>
      </c>
      <c r="F59" s="11" t="s">
        <v>923</v>
      </c>
      <c r="G59" s="7" t="s">
        <v>2261</v>
      </c>
      <c r="H59" s="263" t="s">
        <v>2547</v>
      </c>
      <c r="I59" s="13" t="s">
        <v>72</v>
      </c>
      <c r="J59" s="264" t="s">
        <v>2295</v>
      </c>
      <c r="K59" s="4">
        <v>46</v>
      </c>
      <c r="L59" s="22">
        <v>44372</v>
      </c>
      <c r="M59" s="22">
        <v>44439</v>
      </c>
      <c r="N59" s="4">
        <v>46</v>
      </c>
      <c r="O59" s="94">
        <f t="shared" si="3"/>
        <v>1</v>
      </c>
      <c r="P59" s="320"/>
      <c r="Q59" s="320"/>
      <c r="R59" s="322"/>
      <c r="S59" s="9" t="s">
        <v>2548</v>
      </c>
      <c r="T59" s="9" t="s">
        <v>2549</v>
      </c>
      <c r="U59" s="9" t="s">
        <v>2426</v>
      </c>
    </row>
    <row r="60" spans="1:21" ht="236.25" x14ac:dyDescent="0.25">
      <c r="A60" s="8" t="s">
        <v>2258</v>
      </c>
      <c r="B60" s="8" t="s">
        <v>2318</v>
      </c>
      <c r="C60" s="14">
        <v>1</v>
      </c>
      <c r="D60" s="12" t="s">
        <v>2543</v>
      </c>
      <c r="E60" s="12" t="s">
        <v>2256</v>
      </c>
      <c r="F60" s="11" t="s">
        <v>926</v>
      </c>
      <c r="G60" s="7" t="s">
        <v>2263</v>
      </c>
      <c r="H60" s="263" t="s">
        <v>2550</v>
      </c>
      <c r="I60" s="13" t="s">
        <v>72</v>
      </c>
      <c r="J60" s="264" t="s">
        <v>2296</v>
      </c>
      <c r="K60" s="4">
        <v>2</v>
      </c>
      <c r="L60" s="22">
        <v>44396</v>
      </c>
      <c r="M60" s="22">
        <v>44469</v>
      </c>
      <c r="N60" s="4">
        <v>2</v>
      </c>
      <c r="O60" s="94">
        <f t="shared" si="3"/>
        <v>1</v>
      </c>
      <c r="P60" s="320"/>
      <c r="Q60" s="320"/>
      <c r="R60" s="322"/>
      <c r="S60" s="9" t="s">
        <v>2393</v>
      </c>
      <c r="T60" s="9" t="s">
        <v>2551</v>
      </c>
      <c r="U60" s="9" t="s">
        <v>2426</v>
      </c>
    </row>
    <row r="61" spans="1:21" ht="247.5" x14ac:dyDescent="0.25">
      <c r="A61" s="8" t="s">
        <v>2258</v>
      </c>
      <c r="B61" s="8" t="s">
        <v>2318</v>
      </c>
      <c r="C61" s="14">
        <v>1</v>
      </c>
      <c r="D61" s="12" t="s">
        <v>2543</v>
      </c>
      <c r="E61" s="12" t="s">
        <v>2256</v>
      </c>
      <c r="F61" s="11" t="s">
        <v>932</v>
      </c>
      <c r="G61" s="7" t="s">
        <v>2263</v>
      </c>
      <c r="H61" s="263" t="s">
        <v>2265</v>
      </c>
      <c r="I61" s="13" t="s">
        <v>72</v>
      </c>
      <c r="J61" s="264" t="s">
        <v>2297</v>
      </c>
      <c r="K61" s="4">
        <v>2</v>
      </c>
      <c r="L61" s="22">
        <v>44396</v>
      </c>
      <c r="M61" s="22">
        <v>44498</v>
      </c>
      <c r="N61" s="4">
        <v>2</v>
      </c>
      <c r="O61" s="94">
        <f t="shared" si="3"/>
        <v>1</v>
      </c>
      <c r="P61" s="320"/>
      <c r="Q61" s="320"/>
      <c r="R61" s="323"/>
      <c r="S61" s="9" t="s">
        <v>2552</v>
      </c>
      <c r="T61" s="9" t="s">
        <v>2553</v>
      </c>
      <c r="U61" s="9" t="s">
        <v>2426</v>
      </c>
    </row>
  </sheetData>
  <mergeCells count="84">
    <mergeCell ref="P2:P3"/>
    <mergeCell ref="Q2:Q3"/>
    <mergeCell ref="R2:R3"/>
    <mergeCell ref="P4:P5"/>
    <mergeCell ref="Q4:Q5"/>
    <mergeCell ref="R4:R5"/>
    <mergeCell ref="P6:P7"/>
    <mergeCell ref="Q6:Q7"/>
    <mergeCell ref="R6:R7"/>
    <mergeCell ref="P8:P9"/>
    <mergeCell ref="Q8:Q9"/>
    <mergeCell ref="R8:R9"/>
    <mergeCell ref="P10:P11"/>
    <mergeCell ref="Q10:Q11"/>
    <mergeCell ref="R10:R11"/>
    <mergeCell ref="P12:P13"/>
    <mergeCell ref="Q12:Q13"/>
    <mergeCell ref="R12:R13"/>
    <mergeCell ref="P14:P15"/>
    <mergeCell ref="Q14:Q15"/>
    <mergeCell ref="R14:R15"/>
    <mergeCell ref="P16:P17"/>
    <mergeCell ref="Q16:Q17"/>
    <mergeCell ref="R16:R17"/>
    <mergeCell ref="P18:P19"/>
    <mergeCell ref="Q18:Q19"/>
    <mergeCell ref="R18:R19"/>
    <mergeCell ref="T18:T19"/>
    <mergeCell ref="P20:P21"/>
    <mergeCell ref="Q20:Q21"/>
    <mergeCell ref="R20:R21"/>
    <mergeCell ref="P28:P29"/>
    <mergeCell ref="Q28:Q29"/>
    <mergeCell ref="R28:R29"/>
    <mergeCell ref="T28:T29"/>
    <mergeCell ref="P22:P23"/>
    <mergeCell ref="Q22:Q23"/>
    <mergeCell ref="R22:R23"/>
    <mergeCell ref="P24:P25"/>
    <mergeCell ref="Q24:Q25"/>
    <mergeCell ref="R24:R25"/>
    <mergeCell ref="T24:T25"/>
    <mergeCell ref="P26:P27"/>
    <mergeCell ref="Q26:Q27"/>
    <mergeCell ref="R26:R27"/>
    <mergeCell ref="T26:T27"/>
    <mergeCell ref="P30:P31"/>
    <mergeCell ref="Q30:Q31"/>
    <mergeCell ref="R30:R31"/>
    <mergeCell ref="T30:T31"/>
    <mergeCell ref="P32:P33"/>
    <mergeCell ref="Q32:Q33"/>
    <mergeCell ref="R32:R33"/>
    <mergeCell ref="T32:T33"/>
    <mergeCell ref="P34:P35"/>
    <mergeCell ref="Q34:Q35"/>
    <mergeCell ref="R34:R35"/>
    <mergeCell ref="T34:T35"/>
    <mergeCell ref="P36:P38"/>
    <mergeCell ref="Q36:Q38"/>
    <mergeCell ref="R36:R38"/>
    <mergeCell ref="P39:P40"/>
    <mergeCell ref="Q39:Q40"/>
    <mergeCell ref="R39:R40"/>
    <mergeCell ref="P42:P44"/>
    <mergeCell ref="Q42:Q44"/>
    <mergeCell ref="R42:R44"/>
    <mergeCell ref="P47:P49"/>
    <mergeCell ref="Q47:Q49"/>
    <mergeCell ref="R47:R49"/>
    <mergeCell ref="P50:P51"/>
    <mergeCell ref="Q50:Q51"/>
    <mergeCell ref="R50:R51"/>
    <mergeCell ref="P58:P61"/>
    <mergeCell ref="Q58:Q61"/>
    <mergeCell ref="R58:R61"/>
    <mergeCell ref="T50:T51"/>
    <mergeCell ref="P52:P53"/>
    <mergeCell ref="Q52:Q53"/>
    <mergeCell ref="R52:R53"/>
    <mergeCell ref="P54:P57"/>
    <mergeCell ref="Q54:Q57"/>
    <mergeCell ref="R54:R57"/>
    <mergeCell ref="T54:T5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8"/>
  <sheetViews>
    <sheetView zoomScale="80" zoomScaleNormal="80" workbookViewId="0">
      <selection activeCell="F4" sqref="F4"/>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9.57031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6" width="19" customWidth="1"/>
    <col min="17" max="17" width="16" customWidth="1"/>
    <col min="18" max="18" width="20.140625" customWidth="1"/>
    <col min="19" max="19" width="59.42578125" customWidth="1"/>
    <col min="20" max="20" width="60.140625" customWidth="1"/>
    <col min="21" max="21" width="39" customWidth="1"/>
    <col min="22" max="22" width="38.7109375" style="112" customWidth="1"/>
    <col min="23" max="16384" width="11.42578125" style="112"/>
  </cols>
  <sheetData>
    <row r="1" spans="1:22" customFormat="1" ht="45" customHeight="1" x14ac:dyDescent="0.25">
      <c r="A1" s="280" t="s">
        <v>1938</v>
      </c>
      <c r="B1" s="281"/>
      <c r="C1" s="281"/>
      <c r="D1" s="281"/>
      <c r="E1" s="281"/>
      <c r="F1" s="281"/>
      <c r="G1" s="281"/>
      <c r="H1" s="281"/>
      <c r="I1" s="1"/>
      <c r="J1" s="1"/>
      <c r="K1" s="1"/>
      <c r="L1" s="1"/>
      <c r="M1" s="1"/>
      <c r="N1" s="1"/>
      <c r="O1" s="1"/>
      <c r="P1" s="1"/>
      <c r="Q1" s="1"/>
      <c r="R1" s="1"/>
      <c r="S1" s="1"/>
      <c r="T1" s="1"/>
      <c r="U1" s="1"/>
    </row>
    <row r="2" spans="1:22" customFormat="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2224</v>
      </c>
      <c r="S2" s="2" t="s">
        <v>17</v>
      </c>
      <c r="T2" s="2" t="s">
        <v>18</v>
      </c>
      <c r="U2" s="2" t="s">
        <v>19</v>
      </c>
      <c r="V2" s="209" t="s">
        <v>2253</v>
      </c>
    </row>
    <row r="3" spans="1:22" s="61" customFormat="1" ht="360" x14ac:dyDescent="0.25">
      <c r="A3" s="186">
        <v>2015</v>
      </c>
      <c r="B3" s="48" t="s">
        <v>1499</v>
      </c>
      <c r="C3" s="186">
        <v>4</v>
      </c>
      <c r="D3" s="188" t="s">
        <v>57</v>
      </c>
      <c r="E3" s="188" t="s">
        <v>58</v>
      </c>
      <c r="F3" s="50" t="s">
        <v>59</v>
      </c>
      <c r="G3" s="48" t="s">
        <v>60</v>
      </c>
      <c r="H3" s="48" t="s">
        <v>1041</v>
      </c>
      <c r="I3" s="48" t="s">
        <v>61</v>
      </c>
      <c r="J3" s="48" t="s">
        <v>62</v>
      </c>
      <c r="K3" s="48">
        <v>7</v>
      </c>
      <c r="L3" s="51">
        <v>43770</v>
      </c>
      <c r="M3" s="51">
        <v>44196</v>
      </c>
      <c r="N3" s="186">
        <v>7</v>
      </c>
      <c r="O3" s="187">
        <f t="shared" ref="O3:O73" si="0">+N3/K3</f>
        <v>1</v>
      </c>
      <c r="P3" s="331">
        <f>AVERAGE(O3:O4)</f>
        <v>0.80555555555555558</v>
      </c>
      <c r="Q3" s="331" t="s">
        <v>63</v>
      </c>
      <c r="R3" s="330" t="s">
        <v>2225</v>
      </c>
      <c r="S3" s="188" t="s">
        <v>1261</v>
      </c>
      <c r="T3" s="188" t="s">
        <v>1276</v>
      </c>
      <c r="U3" s="53" t="s">
        <v>66</v>
      </c>
    </row>
    <row r="4" spans="1:22" s="61" customFormat="1" ht="371.25" x14ac:dyDescent="0.25">
      <c r="A4" s="186">
        <v>2015</v>
      </c>
      <c r="B4" s="48" t="s">
        <v>1499</v>
      </c>
      <c r="C4" s="186">
        <v>4</v>
      </c>
      <c r="D4" s="188" t="s">
        <v>67</v>
      </c>
      <c r="E4" s="188" t="s">
        <v>58</v>
      </c>
      <c r="F4" s="50" t="s">
        <v>68</v>
      </c>
      <c r="G4" s="48" t="s">
        <v>60</v>
      </c>
      <c r="H4" s="48" t="s">
        <v>1042</v>
      </c>
      <c r="I4" s="48" t="s">
        <v>61</v>
      </c>
      <c r="J4" s="48" t="s">
        <v>69</v>
      </c>
      <c r="K4" s="48">
        <f>6*6</f>
        <v>36</v>
      </c>
      <c r="L4" s="51">
        <v>43770</v>
      </c>
      <c r="M4" s="51">
        <v>44530</v>
      </c>
      <c r="N4" s="186">
        <v>22</v>
      </c>
      <c r="O4" s="187">
        <f t="shared" si="0"/>
        <v>0.61111111111111116</v>
      </c>
      <c r="P4" s="331"/>
      <c r="Q4" s="331"/>
      <c r="R4" s="294"/>
      <c r="S4" s="216" t="s">
        <v>2235</v>
      </c>
      <c r="T4" s="216" t="s">
        <v>2236</v>
      </c>
      <c r="U4" s="53" t="s">
        <v>66</v>
      </c>
    </row>
    <row r="5" spans="1:22" s="61" customFormat="1" ht="326.25" x14ac:dyDescent="0.25">
      <c r="A5" s="186">
        <v>2015</v>
      </c>
      <c r="B5" s="48" t="s">
        <v>1499</v>
      </c>
      <c r="C5" s="186">
        <v>5</v>
      </c>
      <c r="D5" s="188" t="s">
        <v>70</v>
      </c>
      <c r="E5" s="188" t="s">
        <v>71</v>
      </c>
      <c r="F5" s="50" t="s">
        <v>59</v>
      </c>
      <c r="G5" s="48" t="s">
        <v>60</v>
      </c>
      <c r="H5" s="48" t="s">
        <v>1041</v>
      </c>
      <c r="I5" s="48" t="s">
        <v>72</v>
      </c>
      <c r="J5" s="48" t="s">
        <v>62</v>
      </c>
      <c r="K5" s="48">
        <v>7</v>
      </c>
      <c r="L5" s="51">
        <v>43770</v>
      </c>
      <c r="M5" s="51">
        <v>44196</v>
      </c>
      <c r="N5" s="186">
        <v>7</v>
      </c>
      <c r="O5" s="187">
        <f t="shared" si="0"/>
        <v>1</v>
      </c>
      <c r="P5" s="331">
        <f>AVERAGE(O5:O6)</f>
        <v>0.5</v>
      </c>
      <c r="Q5" s="331" t="s">
        <v>63</v>
      </c>
      <c r="R5" s="330" t="s">
        <v>2225</v>
      </c>
      <c r="S5" s="188" t="s">
        <v>1262</v>
      </c>
      <c r="T5" s="188" t="s">
        <v>1276</v>
      </c>
      <c r="U5" s="53" t="s">
        <v>66</v>
      </c>
    </row>
    <row r="6" spans="1:22" s="61" customFormat="1" ht="371.25" x14ac:dyDescent="0.25">
      <c r="A6" s="186">
        <v>2015</v>
      </c>
      <c r="B6" s="48" t="s">
        <v>1499</v>
      </c>
      <c r="C6" s="186">
        <v>5</v>
      </c>
      <c r="D6" s="188" t="s">
        <v>70</v>
      </c>
      <c r="E6" s="188" t="s">
        <v>71</v>
      </c>
      <c r="F6" s="50" t="s">
        <v>68</v>
      </c>
      <c r="G6" s="48" t="s">
        <v>60</v>
      </c>
      <c r="H6" s="48" t="s">
        <v>1042</v>
      </c>
      <c r="I6" s="48" t="s">
        <v>72</v>
      </c>
      <c r="J6" s="48" t="s">
        <v>69</v>
      </c>
      <c r="K6" s="48">
        <f>6*6</f>
        <v>36</v>
      </c>
      <c r="L6" s="51">
        <v>43770</v>
      </c>
      <c r="M6" s="51">
        <v>44530</v>
      </c>
      <c r="N6" s="186">
        <v>0</v>
      </c>
      <c r="O6" s="187">
        <f t="shared" si="0"/>
        <v>0</v>
      </c>
      <c r="P6" s="331"/>
      <c r="Q6" s="331"/>
      <c r="R6" s="294"/>
      <c r="S6" s="216" t="s">
        <v>2235</v>
      </c>
      <c r="T6" s="216" t="s">
        <v>2236</v>
      </c>
      <c r="U6" s="53" t="s">
        <v>66</v>
      </c>
    </row>
    <row r="7" spans="1:22" s="61" customFormat="1" ht="382.5" x14ac:dyDescent="0.25">
      <c r="A7" s="186">
        <v>2015</v>
      </c>
      <c r="B7" s="48" t="s">
        <v>1499</v>
      </c>
      <c r="C7" s="186">
        <v>9</v>
      </c>
      <c r="D7" s="188" t="s">
        <v>92</v>
      </c>
      <c r="E7" s="188" t="s">
        <v>93</v>
      </c>
      <c r="F7" s="50" t="s">
        <v>59</v>
      </c>
      <c r="G7" s="48" t="s">
        <v>60</v>
      </c>
      <c r="H7" s="48" t="s">
        <v>1041</v>
      </c>
      <c r="I7" s="48" t="s">
        <v>72</v>
      </c>
      <c r="J7" s="48" t="s">
        <v>62</v>
      </c>
      <c r="K7" s="48">
        <v>7</v>
      </c>
      <c r="L7" s="51">
        <v>43770</v>
      </c>
      <c r="M7" s="51">
        <v>44196</v>
      </c>
      <c r="N7" s="186">
        <v>7</v>
      </c>
      <c r="O7" s="187">
        <f t="shared" si="0"/>
        <v>1</v>
      </c>
      <c r="P7" s="331">
        <f>AVERAGE(O7:O8)</f>
        <v>0.5</v>
      </c>
      <c r="Q7" s="331" t="s">
        <v>63</v>
      </c>
      <c r="R7" s="294" t="s">
        <v>2226</v>
      </c>
      <c r="S7" s="188" t="s">
        <v>1263</v>
      </c>
      <c r="T7" s="188" t="s">
        <v>1276</v>
      </c>
      <c r="U7" s="53" t="s">
        <v>66</v>
      </c>
    </row>
    <row r="8" spans="1:22" s="61" customFormat="1" ht="371.25" x14ac:dyDescent="0.25">
      <c r="A8" s="186">
        <v>2015</v>
      </c>
      <c r="B8" s="48" t="s">
        <v>1499</v>
      </c>
      <c r="C8" s="186">
        <v>9</v>
      </c>
      <c r="D8" s="188" t="s">
        <v>92</v>
      </c>
      <c r="E8" s="188" t="s">
        <v>93</v>
      </c>
      <c r="F8" s="50" t="s">
        <v>68</v>
      </c>
      <c r="G8" s="48" t="s">
        <v>60</v>
      </c>
      <c r="H8" s="48" t="s">
        <v>1042</v>
      </c>
      <c r="I8" s="48" t="s">
        <v>72</v>
      </c>
      <c r="J8" s="48" t="s">
        <v>69</v>
      </c>
      <c r="K8" s="48">
        <f>6*6</f>
        <v>36</v>
      </c>
      <c r="L8" s="51">
        <v>43770</v>
      </c>
      <c r="M8" s="51">
        <v>44530</v>
      </c>
      <c r="N8" s="186">
        <v>0</v>
      </c>
      <c r="O8" s="187">
        <f t="shared" si="0"/>
        <v>0</v>
      </c>
      <c r="P8" s="331"/>
      <c r="Q8" s="331"/>
      <c r="R8" s="294"/>
      <c r="S8" s="216" t="s">
        <v>2235</v>
      </c>
      <c r="T8" s="216" t="s">
        <v>2236</v>
      </c>
      <c r="U8" s="53" t="s">
        <v>66</v>
      </c>
    </row>
    <row r="9" spans="1:22" s="61" customFormat="1" ht="303.75" x14ac:dyDescent="0.25">
      <c r="A9" s="186">
        <v>2015</v>
      </c>
      <c r="B9" s="48" t="s">
        <v>1499</v>
      </c>
      <c r="C9" s="186">
        <v>17</v>
      </c>
      <c r="D9" s="188" t="s">
        <v>108</v>
      </c>
      <c r="E9" s="188" t="s">
        <v>109</v>
      </c>
      <c r="F9" s="50" t="s">
        <v>59</v>
      </c>
      <c r="G9" s="48" t="s">
        <v>60</v>
      </c>
      <c r="H9" s="48" t="s">
        <v>1041</v>
      </c>
      <c r="I9" s="48" t="s">
        <v>72</v>
      </c>
      <c r="J9" s="48" t="s">
        <v>62</v>
      </c>
      <c r="K9" s="48">
        <v>7</v>
      </c>
      <c r="L9" s="51">
        <v>43770</v>
      </c>
      <c r="M9" s="51">
        <v>44196</v>
      </c>
      <c r="N9" s="186">
        <v>7</v>
      </c>
      <c r="O9" s="187">
        <f t="shared" si="0"/>
        <v>1</v>
      </c>
      <c r="P9" s="331">
        <f>AVERAGE(O9:O10)</f>
        <v>0.5</v>
      </c>
      <c r="Q9" s="331" t="s">
        <v>63</v>
      </c>
      <c r="R9" s="294" t="s">
        <v>2227</v>
      </c>
      <c r="S9" s="188" t="s">
        <v>1264</v>
      </c>
      <c r="T9" s="188" t="s">
        <v>1276</v>
      </c>
      <c r="U9" s="53" t="s">
        <v>66</v>
      </c>
    </row>
    <row r="10" spans="1:22" s="61" customFormat="1" ht="371.25" x14ac:dyDescent="0.25">
      <c r="A10" s="186">
        <v>2015</v>
      </c>
      <c r="B10" s="48" t="s">
        <v>1499</v>
      </c>
      <c r="C10" s="186">
        <v>17</v>
      </c>
      <c r="D10" s="188" t="s">
        <v>108</v>
      </c>
      <c r="E10" s="188" t="s">
        <v>109</v>
      </c>
      <c r="F10" s="50" t="s">
        <v>68</v>
      </c>
      <c r="G10" s="48" t="s">
        <v>60</v>
      </c>
      <c r="H10" s="48" t="s">
        <v>1042</v>
      </c>
      <c r="I10" s="48" t="s">
        <v>72</v>
      </c>
      <c r="J10" s="48" t="s">
        <v>69</v>
      </c>
      <c r="K10" s="48">
        <f>6*6</f>
        <v>36</v>
      </c>
      <c r="L10" s="51">
        <v>43770</v>
      </c>
      <c r="M10" s="51">
        <v>44530</v>
      </c>
      <c r="N10" s="186">
        <v>0</v>
      </c>
      <c r="O10" s="187">
        <f t="shared" si="0"/>
        <v>0</v>
      </c>
      <c r="P10" s="331"/>
      <c r="Q10" s="331"/>
      <c r="R10" s="294"/>
      <c r="S10" s="216" t="s">
        <v>2235</v>
      </c>
      <c r="T10" s="216" t="s">
        <v>2236</v>
      </c>
      <c r="U10" s="53" t="s">
        <v>66</v>
      </c>
    </row>
    <row r="11" spans="1:22" s="61" customFormat="1" ht="371.25" x14ac:dyDescent="0.25">
      <c r="A11" s="186">
        <v>2015</v>
      </c>
      <c r="B11" s="48" t="s">
        <v>1499</v>
      </c>
      <c r="C11" s="186">
        <v>20</v>
      </c>
      <c r="D11" s="188" t="s">
        <v>117</v>
      </c>
      <c r="E11" s="188" t="s">
        <v>118</v>
      </c>
      <c r="F11" s="50" t="s">
        <v>59</v>
      </c>
      <c r="G11" s="48" t="s">
        <v>60</v>
      </c>
      <c r="H11" s="48" t="s">
        <v>1041</v>
      </c>
      <c r="I11" s="48" t="s">
        <v>72</v>
      </c>
      <c r="J11" s="48" t="s">
        <v>62</v>
      </c>
      <c r="K11" s="48">
        <v>7</v>
      </c>
      <c r="L11" s="51">
        <v>43770</v>
      </c>
      <c r="M11" s="51">
        <v>44196</v>
      </c>
      <c r="N11" s="186">
        <v>7</v>
      </c>
      <c r="O11" s="187">
        <f t="shared" si="0"/>
        <v>1</v>
      </c>
      <c r="P11" s="331">
        <f>AVERAGE(O11:O12)</f>
        <v>0.5</v>
      </c>
      <c r="Q11" s="331" t="s">
        <v>63</v>
      </c>
      <c r="R11" s="330" t="s">
        <v>2225</v>
      </c>
      <c r="S11" s="188" t="s">
        <v>1265</v>
      </c>
      <c r="T11" s="188" t="s">
        <v>1276</v>
      </c>
      <c r="U11" s="53" t="s">
        <v>66</v>
      </c>
    </row>
    <row r="12" spans="1:22" s="61" customFormat="1" ht="371.25" x14ac:dyDescent="0.25">
      <c r="A12" s="186">
        <v>2015</v>
      </c>
      <c r="B12" s="48" t="s">
        <v>1499</v>
      </c>
      <c r="C12" s="186">
        <v>20</v>
      </c>
      <c r="D12" s="188" t="s">
        <v>117</v>
      </c>
      <c r="E12" s="188" t="s">
        <v>118</v>
      </c>
      <c r="F12" s="50" t="s">
        <v>68</v>
      </c>
      <c r="G12" s="48" t="s">
        <v>60</v>
      </c>
      <c r="H12" s="48" t="s">
        <v>1042</v>
      </c>
      <c r="I12" s="48" t="s">
        <v>72</v>
      </c>
      <c r="J12" s="48" t="s">
        <v>69</v>
      </c>
      <c r="K12" s="48">
        <f>6*6</f>
        <v>36</v>
      </c>
      <c r="L12" s="51">
        <v>43770</v>
      </c>
      <c r="M12" s="51">
        <v>44530</v>
      </c>
      <c r="N12" s="186">
        <v>0</v>
      </c>
      <c r="O12" s="187">
        <f t="shared" si="0"/>
        <v>0</v>
      </c>
      <c r="P12" s="331"/>
      <c r="Q12" s="331"/>
      <c r="R12" s="294"/>
      <c r="S12" s="216" t="s">
        <v>2235</v>
      </c>
      <c r="T12" s="216" t="s">
        <v>2236</v>
      </c>
      <c r="U12" s="53" t="s">
        <v>66</v>
      </c>
      <c r="V12" s="214" t="s">
        <v>2243</v>
      </c>
    </row>
    <row r="13" spans="1:22" s="61" customFormat="1" ht="281.25" x14ac:dyDescent="0.25">
      <c r="A13" s="186">
        <v>2015</v>
      </c>
      <c r="B13" s="48" t="s">
        <v>1499</v>
      </c>
      <c r="C13" s="186">
        <v>21</v>
      </c>
      <c r="D13" s="188" t="s">
        <v>119</v>
      </c>
      <c r="E13" s="188" t="s">
        <v>120</v>
      </c>
      <c r="F13" s="50" t="s">
        <v>59</v>
      </c>
      <c r="G13" s="48" t="s">
        <v>60</v>
      </c>
      <c r="H13" s="48" t="s">
        <v>1041</v>
      </c>
      <c r="I13" s="48" t="s">
        <v>61</v>
      </c>
      <c r="J13" s="48" t="s">
        <v>62</v>
      </c>
      <c r="K13" s="48">
        <v>7</v>
      </c>
      <c r="L13" s="51">
        <v>43770</v>
      </c>
      <c r="M13" s="51">
        <v>44196</v>
      </c>
      <c r="N13" s="186">
        <v>7</v>
      </c>
      <c r="O13" s="187">
        <f t="shared" si="0"/>
        <v>1</v>
      </c>
      <c r="P13" s="331">
        <f>AVERAGE(O13:O14)</f>
        <v>0.5</v>
      </c>
      <c r="Q13" s="331" t="s">
        <v>63</v>
      </c>
      <c r="R13" s="294" t="s">
        <v>2226</v>
      </c>
      <c r="S13" s="188" t="s">
        <v>1268</v>
      </c>
      <c r="T13" s="188" t="s">
        <v>1276</v>
      </c>
      <c r="U13" s="53" t="s">
        <v>66</v>
      </c>
    </row>
    <row r="14" spans="1:22" s="61" customFormat="1" ht="371.25" x14ac:dyDescent="0.25">
      <c r="A14" s="186">
        <v>2015</v>
      </c>
      <c r="B14" s="48" t="s">
        <v>1499</v>
      </c>
      <c r="C14" s="186">
        <v>21</v>
      </c>
      <c r="D14" s="188" t="s">
        <v>119</v>
      </c>
      <c r="E14" s="188" t="s">
        <v>120</v>
      </c>
      <c r="F14" s="50" t="s">
        <v>68</v>
      </c>
      <c r="G14" s="48" t="s">
        <v>60</v>
      </c>
      <c r="H14" s="48" t="s">
        <v>1042</v>
      </c>
      <c r="I14" s="48" t="s">
        <v>61</v>
      </c>
      <c r="J14" s="48" t="s">
        <v>69</v>
      </c>
      <c r="K14" s="48">
        <f>6*6</f>
        <v>36</v>
      </c>
      <c r="L14" s="51">
        <v>43770</v>
      </c>
      <c r="M14" s="51">
        <v>44530</v>
      </c>
      <c r="N14" s="186">
        <v>0</v>
      </c>
      <c r="O14" s="187">
        <f t="shared" si="0"/>
        <v>0</v>
      </c>
      <c r="P14" s="331"/>
      <c r="Q14" s="331"/>
      <c r="R14" s="294"/>
      <c r="S14" s="216" t="s">
        <v>2235</v>
      </c>
      <c r="T14" s="216" t="s">
        <v>2236</v>
      </c>
      <c r="U14" s="53" t="s">
        <v>66</v>
      </c>
      <c r="V14" s="214" t="s">
        <v>2244</v>
      </c>
    </row>
    <row r="15" spans="1:22" s="61" customFormat="1" ht="393.75" x14ac:dyDescent="0.25">
      <c r="A15" s="186">
        <v>2015</v>
      </c>
      <c r="B15" s="48" t="s">
        <v>1499</v>
      </c>
      <c r="C15" s="186">
        <v>24</v>
      </c>
      <c r="D15" s="188" t="s">
        <v>130</v>
      </c>
      <c r="E15" s="188" t="s">
        <v>131</v>
      </c>
      <c r="F15" s="50" t="s">
        <v>59</v>
      </c>
      <c r="G15" s="48" t="s">
        <v>60</v>
      </c>
      <c r="H15" s="48" t="s">
        <v>1041</v>
      </c>
      <c r="I15" s="48" t="s">
        <v>35</v>
      </c>
      <c r="J15" s="48" t="s">
        <v>62</v>
      </c>
      <c r="K15" s="48">
        <v>7</v>
      </c>
      <c r="L15" s="51">
        <v>43770</v>
      </c>
      <c r="M15" s="51">
        <v>44196</v>
      </c>
      <c r="N15" s="186">
        <v>7</v>
      </c>
      <c r="O15" s="187">
        <f t="shared" si="0"/>
        <v>1</v>
      </c>
      <c r="P15" s="331">
        <f>AVERAGE(O15:O16)</f>
        <v>0.54166666666666663</v>
      </c>
      <c r="Q15" s="331" t="s">
        <v>63</v>
      </c>
      <c r="R15" s="294" t="s">
        <v>2227</v>
      </c>
      <c r="S15" s="188" t="s">
        <v>1349</v>
      </c>
      <c r="T15" s="188" t="s">
        <v>1350</v>
      </c>
      <c r="U15" s="53" t="s">
        <v>66</v>
      </c>
    </row>
    <row r="16" spans="1:22" s="61" customFormat="1" ht="348.75" x14ac:dyDescent="0.25">
      <c r="A16" s="186">
        <v>2015</v>
      </c>
      <c r="B16" s="48" t="s">
        <v>1499</v>
      </c>
      <c r="C16" s="186">
        <v>24</v>
      </c>
      <c r="D16" s="188" t="s">
        <v>130</v>
      </c>
      <c r="E16" s="188" t="s">
        <v>131</v>
      </c>
      <c r="F16" s="50" t="s">
        <v>68</v>
      </c>
      <c r="G16" s="48" t="s">
        <v>60</v>
      </c>
      <c r="H16" s="48" t="s">
        <v>1042</v>
      </c>
      <c r="I16" s="48" t="s">
        <v>35</v>
      </c>
      <c r="J16" s="48" t="s">
        <v>69</v>
      </c>
      <c r="K16" s="48">
        <f>6*6</f>
        <v>36</v>
      </c>
      <c r="L16" s="51">
        <v>43770</v>
      </c>
      <c r="M16" s="51">
        <v>44530</v>
      </c>
      <c r="N16" s="186">
        <v>3</v>
      </c>
      <c r="O16" s="187">
        <f t="shared" si="0"/>
        <v>8.3333333333333329E-2</v>
      </c>
      <c r="P16" s="331"/>
      <c r="Q16" s="331"/>
      <c r="R16" s="294"/>
      <c r="S16" s="216" t="s">
        <v>2238</v>
      </c>
      <c r="T16" s="216" t="s">
        <v>2239</v>
      </c>
      <c r="U16" s="53" t="s">
        <v>66</v>
      </c>
      <c r="V16" s="217" t="s">
        <v>2237</v>
      </c>
    </row>
    <row r="17" spans="1:22" s="61" customFormat="1" ht="337.5" x14ac:dyDescent="0.25">
      <c r="A17" s="186">
        <v>2015</v>
      </c>
      <c r="B17" s="48" t="s">
        <v>1499</v>
      </c>
      <c r="C17" s="186">
        <v>33</v>
      </c>
      <c r="D17" s="188" t="s">
        <v>155</v>
      </c>
      <c r="E17" s="188" t="s">
        <v>156</v>
      </c>
      <c r="F17" s="48" t="s">
        <v>157</v>
      </c>
      <c r="G17" s="48" t="s">
        <v>60</v>
      </c>
      <c r="H17" s="48" t="s">
        <v>1041</v>
      </c>
      <c r="I17" s="48" t="s">
        <v>158</v>
      </c>
      <c r="J17" s="48" t="s">
        <v>62</v>
      </c>
      <c r="K17" s="48">
        <v>7</v>
      </c>
      <c r="L17" s="51">
        <v>43770</v>
      </c>
      <c r="M17" s="51">
        <v>44196</v>
      </c>
      <c r="N17" s="186">
        <v>7</v>
      </c>
      <c r="O17" s="187">
        <f t="shared" si="0"/>
        <v>1</v>
      </c>
      <c r="P17" s="331">
        <f>AVERAGE(O17:O18)</f>
        <v>0.5</v>
      </c>
      <c r="Q17" s="331" t="s">
        <v>63</v>
      </c>
      <c r="R17" s="294" t="s">
        <v>2226</v>
      </c>
      <c r="S17" s="188" t="s">
        <v>1266</v>
      </c>
      <c r="T17" s="188" t="s">
        <v>1276</v>
      </c>
      <c r="U17" s="53" t="s">
        <v>66</v>
      </c>
    </row>
    <row r="18" spans="1:22" s="61" customFormat="1" ht="371.25" x14ac:dyDescent="0.25">
      <c r="A18" s="186">
        <v>2015</v>
      </c>
      <c r="B18" s="48" t="s">
        <v>1499</v>
      </c>
      <c r="C18" s="186">
        <v>33</v>
      </c>
      <c r="D18" s="188" t="s">
        <v>155</v>
      </c>
      <c r="E18" s="188" t="s">
        <v>156</v>
      </c>
      <c r="F18" s="179" t="s">
        <v>159</v>
      </c>
      <c r="G18" s="48" t="s">
        <v>60</v>
      </c>
      <c r="H18" s="48" t="s">
        <v>1042</v>
      </c>
      <c r="I18" s="48" t="s">
        <v>158</v>
      </c>
      <c r="J18" s="48" t="s">
        <v>69</v>
      </c>
      <c r="K18" s="48">
        <f>6*6</f>
        <v>36</v>
      </c>
      <c r="L18" s="51">
        <v>43770</v>
      </c>
      <c r="M18" s="51">
        <v>44530</v>
      </c>
      <c r="N18" s="186">
        <v>0</v>
      </c>
      <c r="O18" s="187">
        <f t="shared" si="0"/>
        <v>0</v>
      </c>
      <c r="P18" s="331"/>
      <c r="Q18" s="331"/>
      <c r="R18" s="294"/>
      <c r="S18" s="216" t="s">
        <v>2235</v>
      </c>
      <c r="T18" s="216" t="s">
        <v>2236</v>
      </c>
      <c r="U18" s="53" t="s">
        <v>66</v>
      </c>
    </row>
    <row r="19" spans="1:22" s="61" customFormat="1" ht="337.5" x14ac:dyDescent="0.25">
      <c r="A19" s="186">
        <v>2015</v>
      </c>
      <c r="B19" s="48" t="s">
        <v>1499</v>
      </c>
      <c r="C19" s="186">
        <v>34</v>
      </c>
      <c r="D19" s="188" t="s">
        <v>160</v>
      </c>
      <c r="E19" s="188" t="s">
        <v>161</v>
      </c>
      <c r="F19" s="48" t="s">
        <v>157</v>
      </c>
      <c r="G19" s="48" t="s">
        <v>60</v>
      </c>
      <c r="H19" s="48" t="s">
        <v>1041</v>
      </c>
      <c r="I19" s="48" t="s">
        <v>72</v>
      </c>
      <c r="J19" s="48" t="s">
        <v>62</v>
      </c>
      <c r="K19" s="48">
        <v>7</v>
      </c>
      <c r="L19" s="51">
        <v>43770</v>
      </c>
      <c r="M19" s="51">
        <v>44196</v>
      </c>
      <c r="N19" s="186">
        <v>7</v>
      </c>
      <c r="O19" s="187">
        <f t="shared" si="0"/>
        <v>1</v>
      </c>
      <c r="P19" s="331">
        <f>AVERAGE(O19:O20)</f>
        <v>0.5</v>
      </c>
      <c r="Q19" s="331" t="s">
        <v>63</v>
      </c>
      <c r="R19" s="294" t="s">
        <v>2227</v>
      </c>
      <c r="S19" s="188" t="s">
        <v>1267</v>
      </c>
      <c r="T19" s="188" t="s">
        <v>1276</v>
      </c>
      <c r="U19" s="53" t="s">
        <v>66</v>
      </c>
    </row>
    <row r="20" spans="1:22" s="61" customFormat="1" ht="371.25" x14ac:dyDescent="0.25">
      <c r="A20" s="186">
        <v>2015</v>
      </c>
      <c r="B20" s="48" t="s">
        <v>1499</v>
      </c>
      <c r="C20" s="186">
        <v>34</v>
      </c>
      <c r="D20" s="188" t="s">
        <v>160</v>
      </c>
      <c r="E20" s="188" t="s">
        <v>161</v>
      </c>
      <c r="F20" s="179" t="s">
        <v>159</v>
      </c>
      <c r="G20" s="48" t="s">
        <v>60</v>
      </c>
      <c r="H20" s="48" t="s">
        <v>1042</v>
      </c>
      <c r="I20" s="48" t="s">
        <v>72</v>
      </c>
      <c r="J20" s="48" t="s">
        <v>69</v>
      </c>
      <c r="K20" s="48">
        <f>6*6</f>
        <v>36</v>
      </c>
      <c r="L20" s="51">
        <v>43770</v>
      </c>
      <c r="M20" s="51">
        <v>44530</v>
      </c>
      <c r="N20" s="186">
        <v>0</v>
      </c>
      <c r="O20" s="187">
        <f t="shared" si="0"/>
        <v>0</v>
      </c>
      <c r="P20" s="331"/>
      <c r="Q20" s="331"/>
      <c r="R20" s="294"/>
      <c r="S20" s="216" t="s">
        <v>2235</v>
      </c>
      <c r="T20" s="216" t="s">
        <v>2236</v>
      </c>
      <c r="U20" s="53" t="s">
        <v>66</v>
      </c>
      <c r="V20" s="214" t="s">
        <v>2245</v>
      </c>
    </row>
    <row r="21" spans="1:22" s="173" customFormat="1" ht="180" x14ac:dyDescent="0.25">
      <c r="A21" s="186">
        <v>2015</v>
      </c>
      <c r="B21" s="48" t="s">
        <v>1499</v>
      </c>
      <c r="C21" s="186">
        <v>35</v>
      </c>
      <c r="D21" s="188" t="s">
        <v>162</v>
      </c>
      <c r="E21" s="188" t="s">
        <v>163</v>
      </c>
      <c r="F21" s="48" t="s">
        <v>157</v>
      </c>
      <c r="G21" s="188" t="s">
        <v>164</v>
      </c>
      <c r="H21" s="188" t="s">
        <v>1044</v>
      </c>
      <c r="I21" s="48" t="s">
        <v>35</v>
      </c>
      <c r="J21" s="48" t="s">
        <v>165</v>
      </c>
      <c r="K21" s="186">
        <v>1</v>
      </c>
      <c r="L21" s="51">
        <v>43678</v>
      </c>
      <c r="M21" s="51">
        <v>44196</v>
      </c>
      <c r="N21" s="186">
        <v>1</v>
      </c>
      <c r="O21" s="187">
        <f t="shared" si="0"/>
        <v>1</v>
      </c>
      <c r="P21" s="331">
        <f>+AVERAGE(O21:O22)</f>
        <v>0.5</v>
      </c>
      <c r="Q21" s="331" t="s">
        <v>63</v>
      </c>
      <c r="R21" s="294" t="s">
        <v>2227</v>
      </c>
      <c r="S21" s="188" t="s">
        <v>1811</v>
      </c>
      <c r="T21" s="188" t="s">
        <v>1812</v>
      </c>
      <c r="U21" s="188" t="s">
        <v>1511</v>
      </c>
    </row>
    <row r="22" spans="1:22" s="173" customFormat="1" ht="90" x14ac:dyDescent="0.25">
      <c r="A22" s="186">
        <v>2015</v>
      </c>
      <c r="B22" s="48" t="s">
        <v>1499</v>
      </c>
      <c r="C22" s="186">
        <v>35</v>
      </c>
      <c r="D22" s="188" t="s">
        <v>162</v>
      </c>
      <c r="E22" s="188" t="s">
        <v>163</v>
      </c>
      <c r="F22" s="179" t="s">
        <v>159</v>
      </c>
      <c r="G22" s="188" t="s">
        <v>164</v>
      </c>
      <c r="H22" s="188" t="s">
        <v>1670</v>
      </c>
      <c r="I22" s="48" t="s">
        <v>35</v>
      </c>
      <c r="J22" s="188" t="s">
        <v>1671</v>
      </c>
      <c r="K22" s="48">
        <v>1</v>
      </c>
      <c r="L22" s="51">
        <v>44197</v>
      </c>
      <c r="M22" s="51">
        <v>44561</v>
      </c>
      <c r="N22" s="186">
        <v>0</v>
      </c>
      <c r="O22" s="187">
        <f t="shared" si="0"/>
        <v>0</v>
      </c>
      <c r="P22" s="331"/>
      <c r="Q22" s="331"/>
      <c r="R22" s="294"/>
      <c r="S22" s="188" t="s">
        <v>1782</v>
      </c>
      <c r="T22" s="188" t="s">
        <v>1782</v>
      </c>
      <c r="U22" s="53" t="s">
        <v>66</v>
      </c>
    </row>
    <row r="23" spans="1:22" s="61" customFormat="1" ht="191.25" x14ac:dyDescent="0.25">
      <c r="A23" s="186">
        <v>2015</v>
      </c>
      <c r="B23" s="48" t="s">
        <v>1499</v>
      </c>
      <c r="C23" s="186">
        <v>55</v>
      </c>
      <c r="D23" s="188" t="s">
        <v>175</v>
      </c>
      <c r="E23" s="188" t="s">
        <v>176</v>
      </c>
      <c r="F23" s="50" t="s">
        <v>185</v>
      </c>
      <c r="G23" s="48" t="s">
        <v>178</v>
      </c>
      <c r="H23" s="48" t="s">
        <v>179</v>
      </c>
      <c r="I23" s="48" t="s">
        <v>158</v>
      </c>
      <c r="J23" s="48" t="s">
        <v>180</v>
      </c>
      <c r="K23" s="48">
        <v>1</v>
      </c>
      <c r="L23" s="51">
        <v>43770</v>
      </c>
      <c r="M23" s="51">
        <v>44196</v>
      </c>
      <c r="N23" s="186">
        <v>1</v>
      </c>
      <c r="O23" s="187">
        <f t="shared" si="0"/>
        <v>1</v>
      </c>
      <c r="P23" s="331">
        <f>AVERAGE(O23:O25)</f>
        <v>0.83333333333333337</v>
      </c>
      <c r="Q23" s="331" t="s">
        <v>63</v>
      </c>
      <c r="R23" s="294" t="s">
        <v>2227</v>
      </c>
      <c r="S23" s="188" t="s">
        <v>1769</v>
      </c>
      <c r="T23" s="188" t="s">
        <v>1768</v>
      </c>
      <c r="U23" s="53" t="s">
        <v>66</v>
      </c>
    </row>
    <row r="24" spans="1:22" s="61" customFormat="1" ht="315" x14ac:dyDescent="0.25">
      <c r="A24" s="186">
        <v>2015</v>
      </c>
      <c r="B24" s="48" t="s">
        <v>1499</v>
      </c>
      <c r="C24" s="186">
        <v>55</v>
      </c>
      <c r="D24" s="188" t="s">
        <v>175</v>
      </c>
      <c r="E24" s="188" t="s">
        <v>1716</v>
      </c>
      <c r="F24" s="50" t="s">
        <v>48</v>
      </c>
      <c r="G24" s="48" t="s">
        <v>1717</v>
      </c>
      <c r="H24" s="48" t="s">
        <v>1719</v>
      </c>
      <c r="I24" s="48" t="s">
        <v>158</v>
      </c>
      <c r="J24" s="48" t="s">
        <v>206</v>
      </c>
      <c r="K24" s="48">
        <v>4</v>
      </c>
      <c r="L24" s="51">
        <v>44105</v>
      </c>
      <c r="M24" s="51">
        <v>44561</v>
      </c>
      <c r="N24" s="186">
        <v>2</v>
      </c>
      <c r="O24" s="187">
        <f t="shared" si="0"/>
        <v>0.5</v>
      </c>
      <c r="P24" s="331"/>
      <c r="Q24" s="331"/>
      <c r="R24" s="294"/>
      <c r="S24" s="188" t="s">
        <v>2094</v>
      </c>
      <c r="T24" s="188" t="s">
        <v>2095</v>
      </c>
      <c r="U24" s="53" t="s">
        <v>66</v>
      </c>
    </row>
    <row r="25" spans="1:22" s="61" customFormat="1" ht="146.25" x14ac:dyDescent="0.25">
      <c r="A25" s="186">
        <v>2015</v>
      </c>
      <c r="B25" s="48" t="s">
        <v>1499</v>
      </c>
      <c r="C25" s="186">
        <v>55</v>
      </c>
      <c r="D25" s="188" t="s">
        <v>175</v>
      </c>
      <c r="E25" s="188" t="s">
        <v>1716</v>
      </c>
      <c r="F25" s="50" t="s">
        <v>52</v>
      </c>
      <c r="G25" s="48" t="s">
        <v>1717</v>
      </c>
      <c r="H25" s="48" t="s">
        <v>1718</v>
      </c>
      <c r="I25" s="48" t="s">
        <v>158</v>
      </c>
      <c r="J25" s="48" t="s">
        <v>727</v>
      </c>
      <c r="K25" s="48">
        <v>8</v>
      </c>
      <c r="L25" s="51">
        <v>43983</v>
      </c>
      <c r="M25" s="51">
        <v>44196</v>
      </c>
      <c r="N25" s="186">
        <v>8</v>
      </c>
      <c r="O25" s="187">
        <f t="shared" si="0"/>
        <v>1</v>
      </c>
      <c r="P25" s="331"/>
      <c r="Q25" s="331"/>
      <c r="R25" s="294"/>
      <c r="S25" s="188" t="s">
        <v>1813</v>
      </c>
      <c r="T25" s="188" t="s">
        <v>1814</v>
      </c>
      <c r="U25" s="53" t="s">
        <v>66</v>
      </c>
    </row>
    <row r="26" spans="1:22" s="61" customFormat="1" ht="101.25" x14ac:dyDescent="0.25">
      <c r="A26" s="186">
        <v>2016</v>
      </c>
      <c r="B26" s="48" t="s">
        <v>1498</v>
      </c>
      <c r="C26" s="186">
        <v>16</v>
      </c>
      <c r="D26" s="188" t="s">
        <v>271</v>
      </c>
      <c r="E26" s="188" t="s">
        <v>272</v>
      </c>
      <c r="F26" s="48" t="s">
        <v>157</v>
      </c>
      <c r="G26" s="188" t="s">
        <v>273</v>
      </c>
      <c r="H26" s="188" t="s">
        <v>274</v>
      </c>
      <c r="I26" s="48" t="s">
        <v>72</v>
      </c>
      <c r="J26" s="48" t="s">
        <v>275</v>
      </c>
      <c r="K26" s="186">
        <v>1</v>
      </c>
      <c r="L26" s="51">
        <v>43831</v>
      </c>
      <c r="M26" s="51">
        <v>44196</v>
      </c>
      <c r="N26" s="186">
        <v>1</v>
      </c>
      <c r="O26" s="187">
        <f t="shared" si="0"/>
        <v>1</v>
      </c>
      <c r="P26" s="331">
        <f>AVERAGE(O26:O27)</f>
        <v>0.5</v>
      </c>
      <c r="Q26" s="331" t="s">
        <v>63</v>
      </c>
      <c r="R26" s="294" t="s">
        <v>2227</v>
      </c>
      <c r="S26" s="188" t="s">
        <v>1815</v>
      </c>
      <c r="T26" s="188" t="s">
        <v>1816</v>
      </c>
      <c r="U26" s="53" t="s">
        <v>66</v>
      </c>
    </row>
    <row r="27" spans="1:22" s="173" customFormat="1" ht="393.75" x14ac:dyDescent="0.25">
      <c r="A27" s="186">
        <v>2016</v>
      </c>
      <c r="B27" s="48" t="s">
        <v>1498</v>
      </c>
      <c r="C27" s="186">
        <v>16</v>
      </c>
      <c r="D27" s="188" t="s">
        <v>271</v>
      </c>
      <c r="E27" s="188" t="s">
        <v>272</v>
      </c>
      <c r="F27" s="48" t="s">
        <v>159</v>
      </c>
      <c r="G27" s="188" t="s">
        <v>1672</v>
      </c>
      <c r="H27" s="188" t="s">
        <v>1673</v>
      </c>
      <c r="I27" s="48" t="s">
        <v>72</v>
      </c>
      <c r="J27" s="48" t="s">
        <v>1674</v>
      </c>
      <c r="K27" s="186">
        <v>1</v>
      </c>
      <c r="L27" s="51">
        <v>44197</v>
      </c>
      <c r="M27" s="51">
        <v>44895</v>
      </c>
      <c r="N27" s="186">
        <v>0</v>
      </c>
      <c r="O27" s="187">
        <f t="shared" si="0"/>
        <v>0</v>
      </c>
      <c r="P27" s="331"/>
      <c r="Q27" s="331"/>
      <c r="R27" s="294"/>
      <c r="S27" s="188" t="s">
        <v>2096</v>
      </c>
      <c r="T27" s="188" t="s">
        <v>2097</v>
      </c>
      <c r="U27" s="53" t="s">
        <v>66</v>
      </c>
    </row>
    <row r="28" spans="1:22" s="61" customFormat="1" ht="409.5" x14ac:dyDescent="0.25">
      <c r="A28" s="186">
        <v>2016</v>
      </c>
      <c r="B28" s="48" t="s">
        <v>1498</v>
      </c>
      <c r="C28" s="186">
        <v>25</v>
      </c>
      <c r="D28" s="188" t="s">
        <v>310</v>
      </c>
      <c r="E28" s="188" t="s">
        <v>311</v>
      </c>
      <c r="F28" s="48">
        <v>1</v>
      </c>
      <c r="G28" s="188" t="s">
        <v>1675</v>
      </c>
      <c r="H28" s="188" t="s">
        <v>1676</v>
      </c>
      <c r="I28" s="48" t="s">
        <v>35</v>
      </c>
      <c r="J28" s="48" t="s">
        <v>1677</v>
      </c>
      <c r="K28" s="186">
        <v>24</v>
      </c>
      <c r="L28" s="51">
        <v>43831</v>
      </c>
      <c r="M28" s="51">
        <v>44561</v>
      </c>
      <c r="N28" s="186">
        <v>12</v>
      </c>
      <c r="O28" s="187">
        <f t="shared" si="0"/>
        <v>0.5</v>
      </c>
      <c r="P28" s="187">
        <f>+O28</f>
        <v>0.5</v>
      </c>
      <c r="Q28" s="187" t="s">
        <v>63</v>
      </c>
      <c r="R28" s="210" t="s">
        <v>2227</v>
      </c>
      <c r="S28" s="188" t="s">
        <v>2073</v>
      </c>
      <c r="T28" s="188" t="s">
        <v>1921</v>
      </c>
      <c r="U28" s="53" t="s">
        <v>66</v>
      </c>
    </row>
    <row r="29" spans="1:22" s="61" customFormat="1" ht="409.5" x14ac:dyDescent="0.25">
      <c r="A29" s="186">
        <v>2016</v>
      </c>
      <c r="B29" s="48" t="s">
        <v>1498</v>
      </c>
      <c r="C29" s="186">
        <v>26</v>
      </c>
      <c r="D29" s="188" t="s">
        <v>318</v>
      </c>
      <c r="E29" s="188" t="s">
        <v>319</v>
      </c>
      <c r="F29" s="48">
        <v>1</v>
      </c>
      <c r="G29" s="188" t="s">
        <v>1675</v>
      </c>
      <c r="H29" s="188" t="s">
        <v>1676</v>
      </c>
      <c r="I29" s="48" t="s">
        <v>35</v>
      </c>
      <c r="J29" s="48" t="s">
        <v>1677</v>
      </c>
      <c r="K29" s="53">
        <v>24</v>
      </c>
      <c r="L29" s="51">
        <v>43831</v>
      </c>
      <c r="M29" s="51">
        <v>44561</v>
      </c>
      <c r="N29" s="186">
        <v>12</v>
      </c>
      <c r="O29" s="187">
        <f t="shared" si="0"/>
        <v>0.5</v>
      </c>
      <c r="P29" s="187">
        <f>+O29</f>
        <v>0.5</v>
      </c>
      <c r="Q29" s="187" t="s">
        <v>63</v>
      </c>
      <c r="R29" s="210" t="s">
        <v>2227</v>
      </c>
      <c r="S29" s="188" t="s">
        <v>2073</v>
      </c>
      <c r="T29" s="188" t="s">
        <v>1921</v>
      </c>
      <c r="U29" s="53" t="s">
        <v>66</v>
      </c>
    </row>
    <row r="30" spans="1:22" s="61" customFormat="1" ht="247.5" x14ac:dyDescent="0.25">
      <c r="A30" s="186">
        <v>2016</v>
      </c>
      <c r="B30" s="48" t="s">
        <v>1498</v>
      </c>
      <c r="C30" s="186">
        <v>27</v>
      </c>
      <c r="D30" s="188" t="s">
        <v>320</v>
      </c>
      <c r="E30" s="188" t="s">
        <v>321</v>
      </c>
      <c r="F30" s="50" t="s">
        <v>59</v>
      </c>
      <c r="G30" s="48" t="s">
        <v>60</v>
      </c>
      <c r="H30" s="48" t="s">
        <v>1041</v>
      </c>
      <c r="I30" s="48" t="s">
        <v>72</v>
      </c>
      <c r="J30" s="48" t="s">
        <v>62</v>
      </c>
      <c r="K30" s="48">
        <v>7</v>
      </c>
      <c r="L30" s="51">
        <v>43770</v>
      </c>
      <c r="M30" s="51">
        <v>44196</v>
      </c>
      <c r="N30" s="186">
        <v>7</v>
      </c>
      <c r="O30" s="187">
        <f t="shared" si="0"/>
        <v>1</v>
      </c>
      <c r="P30" s="331">
        <f>AVERAGE(O30:O31)</f>
        <v>0.75</v>
      </c>
      <c r="Q30" s="331" t="s">
        <v>63</v>
      </c>
      <c r="R30" s="294" t="s">
        <v>2227</v>
      </c>
      <c r="S30" s="188" t="s">
        <v>1260</v>
      </c>
      <c r="T30" s="188" t="s">
        <v>1276</v>
      </c>
      <c r="U30" s="53" t="s">
        <v>66</v>
      </c>
    </row>
    <row r="31" spans="1:22" s="61" customFormat="1" ht="409.5" x14ac:dyDescent="0.25">
      <c r="A31" s="186">
        <v>2016</v>
      </c>
      <c r="B31" s="48" t="s">
        <v>1498</v>
      </c>
      <c r="C31" s="186">
        <v>27</v>
      </c>
      <c r="D31" s="188" t="s">
        <v>322</v>
      </c>
      <c r="E31" s="188" t="s">
        <v>321</v>
      </c>
      <c r="F31" s="50" t="s">
        <v>68</v>
      </c>
      <c r="G31" s="188" t="s">
        <v>1675</v>
      </c>
      <c r="H31" s="188" t="s">
        <v>1676</v>
      </c>
      <c r="I31" s="48" t="s">
        <v>72</v>
      </c>
      <c r="J31" s="48" t="s">
        <v>1677</v>
      </c>
      <c r="K31" s="48">
        <v>24</v>
      </c>
      <c r="L31" s="51">
        <v>43831</v>
      </c>
      <c r="M31" s="51">
        <v>44561</v>
      </c>
      <c r="N31" s="186">
        <v>12</v>
      </c>
      <c r="O31" s="187">
        <f t="shared" si="0"/>
        <v>0.5</v>
      </c>
      <c r="P31" s="331"/>
      <c r="Q31" s="331"/>
      <c r="R31" s="294"/>
      <c r="S31" s="188" t="s">
        <v>2073</v>
      </c>
      <c r="T31" s="188" t="s">
        <v>1921</v>
      </c>
      <c r="U31" s="53" t="s">
        <v>66</v>
      </c>
    </row>
    <row r="32" spans="1:22" s="61" customFormat="1" ht="409.5" x14ac:dyDescent="0.25">
      <c r="A32" s="186">
        <v>2016</v>
      </c>
      <c r="B32" s="48" t="s">
        <v>1498</v>
      </c>
      <c r="C32" s="186">
        <v>29</v>
      </c>
      <c r="D32" s="188" t="s">
        <v>331</v>
      </c>
      <c r="E32" s="188" t="s">
        <v>332</v>
      </c>
      <c r="F32" s="50">
        <v>1</v>
      </c>
      <c r="G32" s="188" t="s">
        <v>1675</v>
      </c>
      <c r="H32" s="188" t="s">
        <v>1676</v>
      </c>
      <c r="I32" s="48" t="s">
        <v>72</v>
      </c>
      <c r="J32" s="48" t="s">
        <v>1677</v>
      </c>
      <c r="K32" s="48">
        <v>24</v>
      </c>
      <c r="L32" s="51">
        <v>43831</v>
      </c>
      <c r="M32" s="51">
        <v>44561</v>
      </c>
      <c r="N32" s="186">
        <v>12</v>
      </c>
      <c r="O32" s="187">
        <f t="shared" si="0"/>
        <v>0.5</v>
      </c>
      <c r="P32" s="187">
        <f>+O32</f>
        <v>0.5</v>
      </c>
      <c r="Q32" s="187" t="s">
        <v>63</v>
      </c>
      <c r="R32" s="210" t="s">
        <v>2227</v>
      </c>
      <c r="S32" s="188" t="s">
        <v>2073</v>
      </c>
      <c r="T32" s="188" t="s">
        <v>1921</v>
      </c>
      <c r="U32" s="53" t="s">
        <v>66</v>
      </c>
    </row>
    <row r="33" spans="1:22" s="61" customFormat="1" ht="90" x14ac:dyDescent="0.25">
      <c r="A33" s="186">
        <v>2016</v>
      </c>
      <c r="B33" s="48" t="s">
        <v>1498</v>
      </c>
      <c r="C33" s="186">
        <v>30</v>
      </c>
      <c r="D33" s="188" t="s">
        <v>333</v>
      </c>
      <c r="E33" s="188" t="s">
        <v>334</v>
      </c>
      <c r="F33" s="48">
        <v>1</v>
      </c>
      <c r="G33" s="188" t="s">
        <v>1675</v>
      </c>
      <c r="H33" s="188" t="s">
        <v>1678</v>
      </c>
      <c r="I33" s="48" t="s">
        <v>72</v>
      </c>
      <c r="J33" s="48" t="s">
        <v>1679</v>
      </c>
      <c r="K33" s="48">
        <v>5</v>
      </c>
      <c r="L33" s="51">
        <v>44228</v>
      </c>
      <c r="M33" s="51">
        <v>44561</v>
      </c>
      <c r="N33" s="186">
        <v>0</v>
      </c>
      <c r="O33" s="187">
        <f t="shared" si="0"/>
        <v>0</v>
      </c>
      <c r="P33" s="187">
        <f>+O33</f>
        <v>0</v>
      </c>
      <c r="Q33" s="187" t="s">
        <v>63</v>
      </c>
      <c r="R33" s="210" t="s">
        <v>2227</v>
      </c>
      <c r="S33" s="188" t="s">
        <v>1782</v>
      </c>
      <c r="T33" s="188" t="s">
        <v>1782</v>
      </c>
      <c r="U33" s="53" t="s">
        <v>66</v>
      </c>
    </row>
    <row r="34" spans="1:22" s="61" customFormat="1" ht="213.75" x14ac:dyDescent="0.25">
      <c r="A34" s="186">
        <v>2016</v>
      </c>
      <c r="B34" s="48" t="s">
        <v>1498</v>
      </c>
      <c r="C34" s="186">
        <v>36</v>
      </c>
      <c r="D34" s="188" t="s">
        <v>356</v>
      </c>
      <c r="E34" s="188" t="s">
        <v>357</v>
      </c>
      <c r="F34" s="48" t="s">
        <v>157</v>
      </c>
      <c r="G34" s="48" t="s">
        <v>60</v>
      </c>
      <c r="H34" s="48" t="s">
        <v>1041</v>
      </c>
      <c r="I34" s="48" t="s">
        <v>72</v>
      </c>
      <c r="J34" s="48" t="s">
        <v>62</v>
      </c>
      <c r="K34" s="48">
        <v>7</v>
      </c>
      <c r="L34" s="51">
        <v>43770</v>
      </c>
      <c r="M34" s="51">
        <v>44196</v>
      </c>
      <c r="N34" s="186">
        <v>7</v>
      </c>
      <c r="O34" s="187">
        <f t="shared" si="0"/>
        <v>1</v>
      </c>
      <c r="P34" s="331">
        <f>AVERAGE(O34:O35)</f>
        <v>0.5</v>
      </c>
      <c r="Q34" s="331" t="s">
        <v>63</v>
      </c>
      <c r="R34" s="294" t="s">
        <v>2227</v>
      </c>
      <c r="S34" s="188" t="s">
        <v>1360</v>
      </c>
      <c r="T34" s="188" t="s">
        <v>1286</v>
      </c>
      <c r="U34" s="53" t="s">
        <v>66</v>
      </c>
    </row>
    <row r="35" spans="1:22" s="61" customFormat="1" ht="409.5" x14ac:dyDescent="0.25">
      <c r="A35" s="186">
        <v>2016</v>
      </c>
      <c r="B35" s="48" t="s">
        <v>1498</v>
      </c>
      <c r="C35" s="186">
        <v>36</v>
      </c>
      <c r="D35" s="188" t="s">
        <v>356</v>
      </c>
      <c r="E35" s="188" t="s">
        <v>357</v>
      </c>
      <c r="F35" s="48" t="s">
        <v>159</v>
      </c>
      <c r="G35" s="48" t="s">
        <v>60</v>
      </c>
      <c r="H35" s="48" t="s">
        <v>1042</v>
      </c>
      <c r="I35" s="48" t="s">
        <v>72</v>
      </c>
      <c r="J35" s="48" t="s">
        <v>69</v>
      </c>
      <c r="K35" s="48">
        <f>6*6</f>
        <v>36</v>
      </c>
      <c r="L35" s="51">
        <v>43770</v>
      </c>
      <c r="M35" s="51">
        <v>44530</v>
      </c>
      <c r="N35" s="186">
        <v>0</v>
      </c>
      <c r="O35" s="187">
        <f t="shared" si="0"/>
        <v>0</v>
      </c>
      <c r="P35" s="331"/>
      <c r="Q35" s="331"/>
      <c r="R35" s="294"/>
      <c r="S35" s="188" t="s">
        <v>2240</v>
      </c>
      <c r="T35" s="188" t="s">
        <v>2241</v>
      </c>
      <c r="U35" s="53" t="s">
        <v>66</v>
      </c>
      <c r="V35" s="217" t="s">
        <v>2246</v>
      </c>
    </row>
    <row r="36" spans="1:22" s="61" customFormat="1" ht="409.5" x14ac:dyDescent="0.25">
      <c r="A36" s="186">
        <v>2016</v>
      </c>
      <c r="B36" s="48" t="s">
        <v>1498</v>
      </c>
      <c r="C36" s="186">
        <v>37</v>
      </c>
      <c r="D36" s="188" t="s">
        <v>358</v>
      </c>
      <c r="E36" s="188" t="s">
        <v>359</v>
      </c>
      <c r="F36" s="48">
        <v>1</v>
      </c>
      <c r="G36" s="188" t="s">
        <v>1675</v>
      </c>
      <c r="H36" s="188" t="s">
        <v>1676</v>
      </c>
      <c r="I36" s="48" t="s">
        <v>72</v>
      </c>
      <c r="J36" s="48" t="s">
        <v>1677</v>
      </c>
      <c r="K36" s="48">
        <v>24</v>
      </c>
      <c r="L36" s="51">
        <v>43831</v>
      </c>
      <c r="M36" s="51">
        <v>44561</v>
      </c>
      <c r="N36" s="186">
        <v>12</v>
      </c>
      <c r="O36" s="187">
        <f t="shared" si="0"/>
        <v>0.5</v>
      </c>
      <c r="P36" s="187">
        <f>+O36</f>
        <v>0.5</v>
      </c>
      <c r="Q36" s="187" t="s">
        <v>63</v>
      </c>
      <c r="R36" s="210" t="s">
        <v>2227</v>
      </c>
      <c r="S36" s="188" t="s">
        <v>2073</v>
      </c>
      <c r="T36" s="188" t="s">
        <v>1921</v>
      </c>
      <c r="U36" s="53" t="s">
        <v>66</v>
      </c>
    </row>
    <row r="37" spans="1:22" s="61" customFormat="1" ht="409.5" x14ac:dyDescent="0.25">
      <c r="A37" s="186">
        <v>2016</v>
      </c>
      <c r="B37" s="48" t="s">
        <v>1498</v>
      </c>
      <c r="C37" s="186">
        <v>43</v>
      </c>
      <c r="D37" s="188" t="s">
        <v>381</v>
      </c>
      <c r="E37" s="188" t="s">
        <v>382</v>
      </c>
      <c r="F37" s="48">
        <v>1</v>
      </c>
      <c r="G37" s="188" t="s">
        <v>1675</v>
      </c>
      <c r="H37" s="188" t="s">
        <v>1676</v>
      </c>
      <c r="I37" s="48" t="s">
        <v>72</v>
      </c>
      <c r="J37" s="48" t="s">
        <v>1677</v>
      </c>
      <c r="K37" s="48">
        <v>24</v>
      </c>
      <c r="L37" s="51">
        <v>43831</v>
      </c>
      <c r="M37" s="51">
        <v>44561</v>
      </c>
      <c r="N37" s="186">
        <v>12</v>
      </c>
      <c r="O37" s="187">
        <f t="shared" si="0"/>
        <v>0.5</v>
      </c>
      <c r="P37" s="187">
        <f>+O37</f>
        <v>0.5</v>
      </c>
      <c r="Q37" s="187" t="s">
        <v>63</v>
      </c>
      <c r="R37" s="210" t="s">
        <v>2227</v>
      </c>
      <c r="S37" s="188" t="s">
        <v>2073</v>
      </c>
      <c r="T37" s="188" t="s">
        <v>1921</v>
      </c>
      <c r="U37" s="53" t="s">
        <v>66</v>
      </c>
    </row>
    <row r="38" spans="1:22" s="173" customFormat="1" ht="195.75" customHeight="1" x14ac:dyDescent="0.25">
      <c r="A38" s="186">
        <v>2016</v>
      </c>
      <c r="B38" s="48" t="s">
        <v>1500</v>
      </c>
      <c r="C38" s="186">
        <v>1</v>
      </c>
      <c r="D38" s="188" t="s">
        <v>420</v>
      </c>
      <c r="E38" s="188" t="s">
        <v>421</v>
      </c>
      <c r="F38" s="50" t="s">
        <v>59</v>
      </c>
      <c r="G38" s="188" t="s">
        <v>1944</v>
      </c>
      <c r="H38" s="188" t="s">
        <v>1945</v>
      </c>
      <c r="I38" s="48" t="s">
        <v>172</v>
      </c>
      <c r="J38" s="188" t="s">
        <v>1948</v>
      </c>
      <c r="K38" s="48" t="s">
        <v>1949</v>
      </c>
      <c r="L38" s="51">
        <v>44378</v>
      </c>
      <c r="M38" s="51">
        <v>44592</v>
      </c>
      <c r="N38" s="186">
        <v>0</v>
      </c>
      <c r="O38" s="187">
        <v>0</v>
      </c>
      <c r="P38" s="332">
        <f>+O38</f>
        <v>0</v>
      </c>
      <c r="Q38" s="332" t="s">
        <v>63</v>
      </c>
      <c r="R38" s="297" t="s">
        <v>2227</v>
      </c>
      <c r="S38" s="188" t="s">
        <v>1971</v>
      </c>
      <c r="T38" s="188"/>
      <c r="U38" s="53" t="s">
        <v>66</v>
      </c>
    </row>
    <row r="39" spans="1:22" s="173" customFormat="1" ht="127.5" customHeight="1" x14ac:dyDescent="0.25">
      <c r="A39" s="186">
        <v>2016</v>
      </c>
      <c r="B39" s="48" t="s">
        <v>1500</v>
      </c>
      <c r="C39" s="186">
        <v>1</v>
      </c>
      <c r="D39" s="188" t="s">
        <v>420</v>
      </c>
      <c r="E39" s="188" t="s">
        <v>421</v>
      </c>
      <c r="F39" s="50" t="s">
        <v>68</v>
      </c>
      <c r="G39" s="188" t="s">
        <v>1946</v>
      </c>
      <c r="H39" s="188" t="s">
        <v>1947</v>
      </c>
      <c r="I39" s="48" t="s">
        <v>172</v>
      </c>
      <c r="J39" s="188" t="s">
        <v>1950</v>
      </c>
      <c r="K39" s="48">
        <v>6</v>
      </c>
      <c r="L39" s="51">
        <v>44197</v>
      </c>
      <c r="M39" s="51">
        <v>44592</v>
      </c>
      <c r="N39" s="186">
        <v>0</v>
      </c>
      <c r="O39" s="187">
        <v>0</v>
      </c>
      <c r="P39" s="334"/>
      <c r="Q39" s="334"/>
      <c r="R39" s="298"/>
      <c r="S39" s="188" t="s">
        <v>1971</v>
      </c>
      <c r="T39" s="188"/>
      <c r="U39" s="53" t="s">
        <v>66</v>
      </c>
    </row>
    <row r="40" spans="1:22" s="173" customFormat="1" ht="180" x14ac:dyDescent="0.25">
      <c r="A40" s="186">
        <v>2016</v>
      </c>
      <c r="B40" s="48" t="s">
        <v>1500</v>
      </c>
      <c r="C40" s="186">
        <v>2</v>
      </c>
      <c r="D40" s="188" t="s">
        <v>426</v>
      </c>
      <c r="E40" s="188" t="s">
        <v>427</v>
      </c>
      <c r="F40" s="50" t="s">
        <v>59</v>
      </c>
      <c r="G40" s="188" t="s">
        <v>164</v>
      </c>
      <c r="H40" s="188" t="s">
        <v>1044</v>
      </c>
      <c r="I40" s="48" t="s">
        <v>72</v>
      </c>
      <c r="J40" s="48" t="s">
        <v>165</v>
      </c>
      <c r="K40" s="186">
        <v>1</v>
      </c>
      <c r="L40" s="51">
        <v>43678</v>
      </c>
      <c r="M40" s="51">
        <v>44196</v>
      </c>
      <c r="N40" s="186">
        <v>1</v>
      </c>
      <c r="O40" s="187">
        <f t="shared" si="0"/>
        <v>1</v>
      </c>
      <c r="P40" s="301">
        <f>+AVERAGE(O40:O41)</f>
        <v>0.5</v>
      </c>
      <c r="Q40" s="301" t="s">
        <v>63</v>
      </c>
      <c r="R40" s="300" t="s">
        <v>2227</v>
      </c>
      <c r="S40" s="188" t="s">
        <v>1811</v>
      </c>
      <c r="T40" s="188" t="s">
        <v>1812</v>
      </c>
      <c r="U40" s="188" t="s">
        <v>1511</v>
      </c>
    </row>
    <row r="41" spans="1:22" s="173" customFormat="1" ht="90" x14ac:dyDescent="0.25">
      <c r="A41" s="186">
        <v>2016</v>
      </c>
      <c r="B41" s="48" t="s">
        <v>1500</v>
      </c>
      <c r="C41" s="186">
        <v>2</v>
      </c>
      <c r="D41" s="188" t="s">
        <v>426</v>
      </c>
      <c r="E41" s="188" t="s">
        <v>163</v>
      </c>
      <c r="F41" s="50" t="s">
        <v>68</v>
      </c>
      <c r="G41" s="188" t="s">
        <v>164</v>
      </c>
      <c r="H41" s="188" t="s">
        <v>1670</v>
      </c>
      <c r="I41" s="48" t="s">
        <v>72</v>
      </c>
      <c r="J41" s="48" t="s">
        <v>1671</v>
      </c>
      <c r="K41" s="186">
        <v>1</v>
      </c>
      <c r="L41" s="51">
        <v>44197</v>
      </c>
      <c r="M41" s="51">
        <v>44561</v>
      </c>
      <c r="N41" s="186">
        <v>0</v>
      </c>
      <c r="O41" s="187">
        <f t="shared" si="0"/>
        <v>0</v>
      </c>
      <c r="P41" s="301"/>
      <c r="Q41" s="301"/>
      <c r="R41" s="300"/>
      <c r="S41" s="188" t="s">
        <v>1782</v>
      </c>
      <c r="T41" s="188" t="s">
        <v>1782</v>
      </c>
      <c r="U41" s="53" t="s">
        <v>66</v>
      </c>
    </row>
    <row r="42" spans="1:22" s="61" customFormat="1" ht="168.75" x14ac:dyDescent="0.25">
      <c r="A42" s="186">
        <v>2016</v>
      </c>
      <c r="B42" s="48" t="s">
        <v>1500</v>
      </c>
      <c r="C42" s="186">
        <v>4</v>
      </c>
      <c r="D42" s="188" t="s">
        <v>434</v>
      </c>
      <c r="E42" s="188" t="s">
        <v>435</v>
      </c>
      <c r="F42" s="50" t="s">
        <v>59</v>
      </c>
      <c r="G42" s="48" t="s">
        <v>60</v>
      </c>
      <c r="H42" s="48" t="s">
        <v>1041</v>
      </c>
      <c r="I42" s="48" t="s">
        <v>72</v>
      </c>
      <c r="J42" s="48" t="s">
        <v>62</v>
      </c>
      <c r="K42" s="48">
        <v>7</v>
      </c>
      <c r="L42" s="51">
        <v>43770</v>
      </c>
      <c r="M42" s="51">
        <v>44196</v>
      </c>
      <c r="N42" s="186">
        <v>7</v>
      </c>
      <c r="O42" s="187">
        <f t="shared" si="0"/>
        <v>1</v>
      </c>
      <c r="P42" s="301">
        <f>AVERAGE(O42:O43)</f>
        <v>0.5</v>
      </c>
      <c r="Q42" s="301" t="s">
        <v>63</v>
      </c>
      <c r="R42" s="300" t="s">
        <v>2226</v>
      </c>
      <c r="S42" s="188" t="s">
        <v>1260</v>
      </c>
      <c r="T42" s="188" t="s">
        <v>1286</v>
      </c>
      <c r="U42" s="53" t="s">
        <v>66</v>
      </c>
    </row>
    <row r="43" spans="1:22" s="61" customFormat="1" ht="371.25" x14ac:dyDescent="0.25">
      <c r="A43" s="186">
        <v>2016</v>
      </c>
      <c r="B43" s="48" t="s">
        <v>1500</v>
      </c>
      <c r="C43" s="186">
        <v>4</v>
      </c>
      <c r="D43" s="188" t="s">
        <v>434</v>
      </c>
      <c r="E43" s="188" t="s">
        <v>435</v>
      </c>
      <c r="F43" s="50" t="s">
        <v>68</v>
      </c>
      <c r="G43" s="48" t="s">
        <v>60</v>
      </c>
      <c r="H43" s="48" t="s">
        <v>1042</v>
      </c>
      <c r="I43" s="48" t="s">
        <v>72</v>
      </c>
      <c r="J43" s="48" t="s">
        <v>69</v>
      </c>
      <c r="K43" s="48">
        <f>6*6</f>
        <v>36</v>
      </c>
      <c r="L43" s="51">
        <v>43770</v>
      </c>
      <c r="M43" s="51">
        <v>44530</v>
      </c>
      <c r="N43" s="186">
        <v>0</v>
      </c>
      <c r="O43" s="187">
        <f t="shared" si="0"/>
        <v>0</v>
      </c>
      <c r="P43" s="301"/>
      <c r="Q43" s="301"/>
      <c r="R43" s="300"/>
      <c r="S43" s="216" t="s">
        <v>2235</v>
      </c>
      <c r="T43" s="216" t="s">
        <v>2236</v>
      </c>
      <c r="U43" s="53" t="s">
        <v>66</v>
      </c>
    </row>
    <row r="44" spans="1:22" s="61" customFormat="1" ht="168.75" x14ac:dyDescent="0.25">
      <c r="A44" s="186">
        <v>2016</v>
      </c>
      <c r="B44" s="48" t="s">
        <v>1500</v>
      </c>
      <c r="C44" s="186">
        <v>5</v>
      </c>
      <c r="D44" s="188" t="s">
        <v>436</v>
      </c>
      <c r="E44" s="188" t="s">
        <v>437</v>
      </c>
      <c r="F44" s="50" t="s">
        <v>59</v>
      </c>
      <c r="G44" s="48" t="s">
        <v>60</v>
      </c>
      <c r="H44" s="48" t="s">
        <v>1041</v>
      </c>
      <c r="I44" s="48" t="s">
        <v>72</v>
      </c>
      <c r="J44" s="48" t="s">
        <v>62</v>
      </c>
      <c r="K44" s="48">
        <v>7</v>
      </c>
      <c r="L44" s="51">
        <v>43770</v>
      </c>
      <c r="M44" s="51">
        <v>44196</v>
      </c>
      <c r="N44" s="186">
        <v>7</v>
      </c>
      <c r="O44" s="187">
        <f t="shared" si="0"/>
        <v>1</v>
      </c>
      <c r="P44" s="301">
        <f>AVERAGE(O44:O45)</f>
        <v>0.5</v>
      </c>
      <c r="Q44" s="301" t="s">
        <v>63</v>
      </c>
      <c r="R44" s="329" t="s">
        <v>2225</v>
      </c>
      <c r="S44" s="188" t="s">
        <v>1260</v>
      </c>
      <c r="T44" s="188" t="s">
        <v>1286</v>
      </c>
      <c r="U44" s="53" t="s">
        <v>66</v>
      </c>
    </row>
    <row r="45" spans="1:22" s="61" customFormat="1" ht="371.25" x14ac:dyDescent="0.25">
      <c r="A45" s="186">
        <v>2016</v>
      </c>
      <c r="B45" s="48" t="s">
        <v>1500</v>
      </c>
      <c r="C45" s="186">
        <v>5</v>
      </c>
      <c r="D45" s="188" t="s">
        <v>436</v>
      </c>
      <c r="E45" s="188" t="s">
        <v>437</v>
      </c>
      <c r="F45" s="50" t="s">
        <v>68</v>
      </c>
      <c r="G45" s="48" t="s">
        <v>60</v>
      </c>
      <c r="H45" s="48" t="s">
        <v>1042</v>
      </c>
      <c r="I45" s="48" t="s">
        <v>72</v>
      </c>
      <c r="J45" s="48" t="s">
        <v>69</v>
      </c>
      <c r="K45" s="48">
        <f>6*6</f>
        <v>36</v>
      </c>
      <c r="L45" s="51">
        <v>43770</v>
      </c>
      <c r="M45" s="51">
        <v>44530</v>
      </c>
      <c r="N45" s="186">
        <v>0</v>
      </c>
      <c r="O45" s="187">
        <f t="shared" si="0"/>
        <v>0</v>
      </c>
      <c r="P45" s="301"/>
      <c r="Q45" s="301"/>
      <c r="R45" s="300"/>
      <c r="S45" s="216" t="s">
        <v>2235</v>
      </c>
      <c r="T45" s="216" t="s">
        <v>2236</v>
      </c>
      <c r="U45" s="53" t="s">
        <v>66</v>
      </c>
    </row>
    <row r="46" spans="1:22" s="61" customFormat="1" ht="168.75" x14ac:dyDescent="0.25">
      <c r="A46" s="186">
        <v>2016</v>
      </c>
      <c r="B46" s="48" t="s">
        <v>1500</v>
      </c>
      <c r="C46" s="186">
        <v>6</v>
      </c>
      <c r="D46" s="188" t="s">
        <v>438</v>
      </c>
      <c r="E46" s="188" t="s">
        <v>439</v>
      </c>
      <c r="F46" s="50" t="s">
        <v>59</v>
      </c>
      <c r="G46" s="48" t="s">
        <v>60</v>
      </c>
      <c r="H46" s="48" t="s">
        <v>1041</v>
      </c>
      <c r="I46" s="48" t="s">
        <v>72</v>
      </c>
      <c r="J46" s="48" t="s">
        <v>62</v>
      </c>
      <c r="K46" s="48">
        <v>7</v>
      </c>
      <c r="L46" s="51">
        <v>43770</v>
      </c>
      <c r="M46" s="51">
        <v>44196</v>
      </c>
      <c r="N46" s="186">
        <v>7</v>
      </c>
      <c r="O46" s="187">
        <f t="shared" si="0"/>
        <v>1</v>
      </c>
      <c r="P46" s="301">
        <f>AVERAGE(O46:O47)</f>
        <v>0.5</v>
      </c>
      <c r="Q46" s="301" t="s">
        <v>63</v>
      </c>
      <c r="R46" s="329" t="s">
        <v>2225</v>
      </c>
      <c r="S46" s="188" t="s">
        <v>1260</v>
      </c>
      <c r="T46" s="188" t="s">
        <v>1286</v>
      </c>
      <c r="U46" s="53" t="s">
        <v>66</v>
      </c>
    </row>
    <row r="47" spans="1:22" s="61" customFormat="1" ht="371.25" x14ac:dyDescent="0.25">
      <c r="A47" s="186">
        <v>2016</v>
      </c>
      <c r="B47" s="48" t="s">
        <v>1500</v>
      </c>
      <c r="C47" s="186">
        <v>6</v>
      </c>
      <c r="D47" s="188" t="s">
        <v>438</v>
      </c>
      <c r="E47" s="188" t="s">
        <v>439</v>
      </c>
      <c r="F47" s="50" t="s">
        <v>68</v>
      </c>
      <c r="G47" s="48" t="s">
        <v>60</v>
      </c>
      <c r="H47" s="48" t="s">
        <v>1042</v>
      </c>
      <c r="I47" s="48" t="s">
        <v>72</v>
      </c>
      <c r="J47" s="48" t="s">
        <v>69</v>
      </c>
      <c r="K47" s="48">
        <f>6*6</f>
        <v>36</v>
      </c>
      <c r="L47" s="51">
        <v>43770</v>
      </c>
      <c r="M47" s="51">
        <v>44530</v>
      </c>
      <c r="N47" s="186">
        <v>0</v>
      </c>
      <c r="O47" s="187">
        <f t="shared" si="0"/>
        <v>0</v>
      </c>
      <c r="P47" s="301"/>
      <c r="Q47" s="301"/>
      <c r="R47" s="300"/>
      <c r="S47" s="216" t="s">
        <v>2235</v>
      </c>
      <c r="T47" s="216" t="s">
        <v>2236</v>
      </c>
      <c r="U47" s="53" t="s">
        <v>66</v>
      </c>
      <c r="V47" s="214" t="s">
        <v>2247</v>
      </c>
    </row>
    <row r="48" spans="1:22" s="61" customFormat="1" ht="191.25" x14ac:dyDescent="0.25">
      <c r="A48" s="186">
        <v>2016</v>
      </c>
      <c r="B48" s="48" t="s">
        <v>1500</v>
      </c>
      <c r="C48" s="186">
        <v>7</v>
      </c>
      <c r="D48" s="188" t="s">
        <v>440</v>
      </c>
      <c r="E48" s="188" t="s">
        <v>441</v>
      </c>
      <c r="F48" s="50" t="s">
        <v>185</v>
      </c>
      <c r="G48" s="48" t="s">
        <v>178</v>
      </c>
      <c r="H48" s="48" t="s">
        <v>179</v>
      </c>
      <c r="I48" s="48" t="s">
        <v>72</v>
      </c>
      <c r="J48" s="48" t="s">
        <v>180</v>
      </c>
      <c r="K48" s="48">
        <v>1</v>
      </c>
      <c r="L48" s="51">
        <v>43770</v>
      </c>
      <c r="M48" s="51">
        <v>44196</v>
      </c>
      <c r="N48" s="186">
        <v>1</v>
      </c>
      <c r="O48" s="187">
        <f t="shared" si="0"/>
        <v>1</v>
      </c>
      <c r="P48" s="301">
        <f>AVERAGE(O48:O50)</f>
        <v>0.83333333333333337</v>
      </c>
      <c r="Q48" s="301" t="s">
        <v>63</v>
      </c>
      <c r="R48" s="300" t="s">
        <v>2227</v>
      </c>
      <c r="S48" s="188" t="s">
        <v>1769</v>
      </c>
      <c r="T48" s="188" t="s">
        <v>1768</v>
      </c>
      <c r="U48" s="53" t="s">
        <v>66</v>
      </c>
    </row>
    <row r="49" spans="1:22" s="61" customFormat="1" ht="315" x14ac:dyDescent="0.25">
      <c r="A49" s="186">
        <v>2016</v>
      </c>
      <c r="B49" s="48" t="s">
        <v>1500</v>
      </c>
      <c r="C49" s="186">
        <v>7</v>
      </c>
      <c r="D49" s="188" t="s">
        <v>440</v>
      </c>
      <c r="E49" s="188" t="s">
        <v>1716</v>
      </c>
      <c r="F49" s="50" t="s">
        <v>48</v>
      </c>
      <c r="G49" s="48" t="s">
        <v>1717</v>
      </c>
      <c r="H49" s="48" t="s">
        <v>1719</v>
      </c>
      <c r="I49" s="48" t="s">
        <v>158</v>
      </c>
      <c r="J49" s="48" t="s">
        <v>206</v>
      </c>
      <c r="K49" s="48">
        <v>4</v>
      </c>
      <c r="L49" s="51">
        <v>44105</v>
      </c>
      <c r="M49" s="51">
        <v>44561</v>
      </c>
      <c r="N49" s="186">
        <v>2</v>
      </c>
      <c r="O49" s="187">
        <f>+N49/K49</f>
        <v>0.5</v>
      </c>
      <c r="P49" s="301"/>
      <c r="Q49" s="301"/>
      <c r="R49" s="300"/>
      <c r="S49" s="188" t="s">
        <v>2094</v>
      </c>
      <c r="T49" s="188" t="s">
        <v>2095</v>
      </c>
      <c r="U49" s="53" t="s">
        <v>66</v>
      </c>
    </row>
    <row r="50" spans="1:22" s="61" customFormat="1" ht="146.25" x14ac:dyDescent="0.25">
      <c r="A50" s="186">
        <v>2016</v>
      </c>
      <c r="B50" s="48" t="s">
        <v>1500</v>
      </c>
      <c r="C50" s="186">
        <v>7</v>
      </c>
      <c r="D50" s="188" t="s">
        <v>440</v>
      </c>
      <c r="E50" s="188" t="s">
        <v>1716</v>
      </c>
      <c r="F50" s="50" t="s">
        <v>52</v>
      </c>
      <c r="G50" s="48" t="s">
        <v>1717</v>
      </c>
      <c r="H50" s="48" t="s">
        <v>1718</v>
      </c>
      <c r="I50" s="48" t="s">
        <v>158</v>
      </c>
      <c r="J50" s="48" t="s">
        <v>727</v>
      </c>
      <c r="K50" s="48">
        <v>8</v>
      </c>
      <c r="L50" s="51">
        <v>43983</v>
      </c>
      <c r="M50" s="51">
        <v>44196</v>
      </c>
      <c r="N50" s="186">
        <v>8</v>
      </c>
      <c r="O50" s="187">
        <f>+N50/K50</f>
        <v>1</v>
      </c>
      <c r="P50" s="301"/>
      <c r="Q50" s="301"/>
      <c r="R50" s="300"/>
      <c r="S50" s="188" t="s">
        <v>1813</v>
      </c>
      <c r="T50" s="188" t="s">
        <v>1814</v>
      </c>
      <c r="U50" s="53" t="s">
        <v>66</v>
      </c>
    </row>
    <row r="51" spans="1:22" s="61" customFormat="1" ht="168.75" x14ac:dyDescent="0.25">
      <c r="A51" s="186">
        <v>2016</v>
      </c>
      <c r="B51" s="48" t="s">
        <v>1500</v>
      </c>
      <c r="C51" s="186">
        <v>12</v>
      </c>
      <c r="D51" s="188" t="s">
        <v>454</v>
      </c>
      <c r="E51" s="188" t="s">
        <v>455</v>
      </c>
      <c r="F51" s="50" t="s">
        <v>59</v>
      </c>
      <c r="G51" s="48" t="s">
        <v>1041</v>
      </c>
      <c r="H51" s="48" t="s">
        <v>62</v>
      </c>
      <c r="I51" s="48" t="s">
        <v>72</v>
      </c>
      <c r="J51" s="48" t="s">
        <v>62</v>
      </c>
      <c r="K51" s="48">
        <v>7</v>
      </c>
      <c r="L51" s="51">
        <v>43770</v>
      </c>
      <c r="M51" s="51">
        <v>44196</v>
      </c>
      <c r="N51" s="186">
        <v>7</v>
      </c>
      <c r="O51" s="187">
        <f t="shared" si="0"/>
        <v>1</v>
      </c>
      <c r="P51" s="301">
        <f>AVERAGE(O51:O52)</f>
        <v>0.5</v>
      </c>
      <c r="Q51" s="301" t="s">
        <v>63</v>
      </c>
      <c r="R51" s="300" t="s">
        <v>2226</v>
      </c>
      <c r="S51" s="188" t="s">
        <v>1260</v>
      </c>
      <c r="T51" s="188" t="s">
        <v>1286</v>
      </c>
      <c r="U51" s="53" t="s">
        <v>66</v>
      </c>
    </row>
    <row r="52" spans="1:22" s="61" customFormat="1" ht="236.25" x14ac:dyDescent="0.25">
      <c r="A52" s="186">
        <v>2016</v>
      </c>
      <c r="B52" s="48" t="s">
        <v>1500</v>
      </c>
      <c r="C52" s="186">
        <v>12</v>
      </c>
      <c r="D52" s="188" t="s">
        <v>454</v>
      </c>
      <c r="E52" s="188" t="s">
        <v>455</v>
      </c>
      <c r="F52" s="50" t="s">
        <v>68</v>
      </c>
      <c r="G52" s="188" t="s">
        <v>1042</v>
      </c>
      <c r="H52" s="48" t="s">
        <v>69</v>
      </c>
      <c r="I52" s="48" t="s">
        <v>72</v>
      </c>
      <c r="J52" s="48" t="s">
        <v>69</v>
      </c>
      <c r="K52" s="48">
        <f>6*6</f>
        <v>36</v>
      </c>
      <c r="L52" s="51">
        <v>43770</v>
      </c>
      <c r="M52" s="51">
        <v>44530</v>
      </c>
      <c r="N52" s="186">
        <v>0</v>
      </c>
      <c r="O52" s="187">
        <f t="shared" si="0"/>
        <v>0</v>
      </c>
      <c r="P52" s="301"/>
      <c r="Q52" s="301"/>
      <c r="R52" s="300"/>
      <c r="S52" s="188" t="s">
        <v>1809</v>
      </c>
      <c r="T52" s="188" t="s">
        <v>1810</v>
      </c>
      <c r="U52" s="53" t="s">
        <v>66</v>
      </c>
    </row>
    <row r="53" spans="1:22" s="61" customFormat="1" ht="168.75" x14ac:dyDescent="0.25">
      <c r="A53" s="186">
        <v>2016</v>
      </c>
      <c r="B53" s="48" t="s">
        <v>1500</v>
      </c>
      <c r="C53" s="186">
        <v>13</v>
      </c>
      <c r="D53" s="188" t="s">
        <v>456</v>
      </c>
      <c r="E53" s="188" t="s">
        <v>457</v>
      </c>
      <c r="F53" s="50" t="s">
        <v>157</v>
      </c>
      <c r="G53" s="48" t="s">
        <v>60</v>
      </c>
      <c r="H53" s="48" t="s">
        <v>1041</v>
      </c>
      <c r="I53" s="48" t="s">
        <v>72</v>
      </c>
      <c r="J53" s="48" t="s">
        <v>62</v>
      </c>
      <c r="K53" s="48">
        <v>7</v>
      </c>
      <c r="L53" s="51">
        <v>43770</v>
      </c>
      <c r="M53" s="51">
        <v>44196</v>
      </c>
      <c r="N53" s="186">
        <v>7</v>
      </c>
      <c r="O53" s="187">
        <f t="shared" si="0"/>
        <v>1</v>
      </c>
      <c r="P53" s="301">
        <f>AVERAGE(O53:O54)</f>
        <v>0.5</v>
      </c>
      <c r="Q53" s="301" t="s">
        <v>63</v>
      </c>
      <c r="R53" s="300" t="s">
        <v>2227</v>
      </c>
      <c r="S53" s="188" t="s">
        <v>1260</v>
      </c>
      <c r="T53" s="188" t="s">
        <v>1286</v>
      </c>
      <c r="U53" s="53" t="s">
        <v>66</v>
      </c>
    </row>
    <row r="54" spans="1:22" s="61" customFormat="1" ht="371.25" x14ac:dyDescent="0.25">
      <c r="A54" s="186">
        <v>2016</v>
      </c>
      <c r="B54" s="48" t="s">
        <v>1500</v>
      </c>
      <c r="C54" s="186">
        <v>13</v>
      </c>
      <c r="D54" s="188" t="s">
        <v>456</v>
      </c>
      <c r="E54" s="188" t="s">
        <v>457</v>
      </c>
      <c r="F54" s="50" t="s">
        <v>159</v>
      </c>
      <c r="G54" s="48" t="s">
        <v>60</v>
      </c>
      <c r="H54" s="48" t="s">
        <v>1042</v>
      </c>
      <c r="I54" s="48" t="s">
        <v>72</v>
      </c>
      <c r="J54" s="48" t="s">
        <v>69</v>
      </c>
      <c r="K54" s="48">
        <f>6*6</f>
        <v>36</v>
      </c>
      <c r="L54" s="51">
        <v>43770</v>
      </c>
      <c r="M54" s="51">
        <v>44530</v>
      </c>
      <c r="N54" s="186">
        <v>0</v>
      </c>
      <c r="O54" s="187">
        <f t="shared" si="0"/>
        <v>0</v>
      </c>
      <c r="P54" s="301"/>
      <c r="Q54" s="301"/>
      <c r="R54" s="300"/>
      <c r="S54" s="216" t="s">
        <v>2235</v>
      </c>
      <c r="T54" s="216" t="s">
        <v>2236</v>
      </c>
      <c r="U54" s="53" t="s">
        <v>66</v>
      </c>
      <c r="V54" s="214" t="s">
        <v>2248</v>
      </c>
    </row>
    <row r="55" spans="1:22" s="61" customFormat="1" ht="202.5" x14ac:dyDescent="0.25">
      <c r="A55" s="186">
        <v>2016</v>
      </c>
      <c r="B55" s="48" t="s">
        <v>1500</v>
      </c>
      <c r="C55" s="186">
        <v>14</v>
      </c>
      <c r="D55" s="188" t="s">
        <v>458</v>
      </c>
      <c r="E55" s="188" t="s">
        <v>459</v>
      </c>
      <c r="F55" s="50" t="s">
        <v>59</v>
      </c>
      <c r="G55" s="48" t="s">
        <v>60</v>
      </c>
      <c r="H55" s="48" t="s">
        <v>1041</v>
      </c>
      <c r="I55" s="48" t="s">
        <v>72</v>
      </c>
      <c r="J55" s="48" t="s">
        <v>62</v>
      </c>
      <c r="K55" s="48">
        <v>7</v>
      </c>
      <c r="L55" s="51">
        <v>43770</v>
      </c>
      <c r="M55" s="51">
        <v>44196</v>
      </c>
      <c r="N55" s="186">
        <v>7</v>
      </c>
      <c r="O55" s="187">
        <f t="shared" si="0"/>
        <v>1</v>
      </c>
      <c r="P55" s="301">
        <f>AVERAGE(O55:O56)</f>
        <v>0.5</v>
      </c>
      <c r="Q55" s="301" t="s">
        <v>63</v>
      </c>
      <c r="R55" s="300" t="s">
        <v>2227</v>
      </c>
      <c r="S55" s="188" t="s">
        <v>1260</v>
      </c>
      <c r="T55" s="188" t="s">
        <v>1286</v>
      </c>
      <c r="U55" s="53" t="s">
        <v>66</v>
      </c>
    </row>
    <row r="56" spans="1:22" s="61" customFormat="1" ht="371.25" x14ac:dyDescent="0.25">
      <c r="A56" s="186">
        <v>2016</v>
      </c>
      <c r="B56" s="48" t="s">
        <v>1500</v>
      </c>
      <c r="C56" s="186">
        <v>14</v>
      </c>
      <c r="D56" s="188" t="s">
        <v>458</v>
      </c>
      <c r="E56" s="188" t="s">
        <v>459</v>
      </c>
      <c r="F56" s="50" t="s">
        <v>68</v>
      </c>
      <c r="G56" s="48" t="s">
        <v>60</v>
      </c>
      <c r="H56" s="48" t="s">
        <v>1042</v>
      </c>
      <c r="I56" s="48" t="s">
        <v>72</v>
      </c>
      <c r="J56" s="48" t="s">
        <v>69</v>
      </c>
      <c r="K56" s="48">
        <f>6*6</f>
        <v>36</v>
      </c>
      <c r="L56" s="51">
        <v>43770</v>
      </c>
      <c r="M56" s="51">
        <v>44530</v>
      </c>
      <c r="N56" s="186">
        <v>0</v>
      </c>
      <c r="O56" s="187">
        <f t="shared" si="0"/>
        <v>0</v>
      </c>
      <c r="P56" s="301"/>
      <c r="Q56" s="301"/>
      <c r="R56" s="300"/>
      <c r="S56" s="216" t="s">
        <v>2235</v>
      </c>
      <c r="T56" s="216" t="s">
        <v>2236</v>
      </c>
      <c r="U56" s="53" t="s">
        <v>66</v>
      </c>
      <c r="V56" s="214" t="s">
        <v>2249</v>
      </c>
    </row>
    <row r="57" spans="1:22" s="61" customFormat="1" ht="191.25" x14ac:dyDescent="0.25">
      <c r="A57" s="186">
        <v>2017</v>
      </c>
      <c r="B57" s="48" t="s">
        <v>1501</v>
      </c>
      <c r="C57" s="186">
        <v>1</v>
      </c>
      <c r="D57" s="188" t="s">
        <v>461</v>
      </c>
      <c r="E57" s="188" t="s">
        <v>462</v>
      </c>
      <c r="F57" s="50" t="s">
        <v>463</v>
      </c>
      <c r="G57" s="188" t="s">
        <v>464</v>
      </c>
      <c r="H57" s="188" t="s">
        <v>465</v>
      </c>
      <c r="I57" s="48" t="s">
        <v>451</v>
      </c>
      <c r="J57" s="48" t="s">
        <v>466</v>
      </c>
      <c r="K57" s="186">
        <v>2</v>
      </c>
      <c r="L57" s="51">
        <v>43313</v>
      </c>
      <c r="M57" s="51">
        <v>43373</v>
      </c>
      <c r="N57" s="186">
        <v>2</v>
      </c>
      <c r="O57" s="187">
        <f t="shared" si="0"/>
        <v>1</v>
      </c>
      <c r="P57" s="301">
        <f>+AVERAGE(O57:O64)</f>
        <v>0.89583333333333337</v>
      </c>
      <c r="Q57" s="301" t="s">
        <v>63</v>
      </c>
      <c r="R57" s="300" t="s">
        <v>2227</v>
      </c>
      <c r="S57" s="188" t="s">
        <v>467</v>
      </c>
      <c r="T57" s="188" t="s">
        <v>1818</v>
      </c>
      <c r="U57" s="53" t="s">
        <v>66</v>
      </c>
    </row>
    <row r="58" spans="1:22" s="61" customFormat="1" ht="191.25" x14ac:dyDescent="0.25">
      <c r="A58" s="186">
        <v>2017</v>
      </c>
      <c r="B58" s="48" t="s">
        <v>1501</v>
      </c>
      <c r="C58" s="186">
        <v>1</v>
      </c>
      <c r="D58" s="188" t="s">
        <v>461</v>
      </c>
      <c r="E58" s="188" t="s">
        <v>462</v>
      </c>
      <c r="F58" s="50" t="s">
        <v>469</v>
      </c>
      <c r="G58" s="188" t="s">
        <v>464</v>
      </c>
      <c r="H58" s="188" t="s">
        <v>470</v>
      </c>
      <c r="I58" s="48" t="s">
        <v>451</v>
      </c>
      <c r="J58" s="48" t="s">
        <v>471</v>
      </c>
      <c r="K58" s="186">
        <v>2</v>
      </c>
      <c r="L58" s="51">
        <v>43313</v>
      </c>
      <c r="M58" s="51">
        <v>43465</v>
      </c>
      <c r="N58" s="186">
        <v>2</v>
      </c>
      <c r="O58" s="187">
        <f t="shared" si="0"/>
        <v>1</v>
      </c>
      <c r="P58" s="301"/>
      <c r="Q58" s="301"/>
      <c r="R58" s="300"/>
      <c r="S58" s="53" t="s">
        <v>472</v>
      </c>
      <c r="T58" s="188" t="s">
        <v>1818</v>
      </c>
      <c r="U58" s="53" t="s">
        <v>66</v>
      </c>
    </row>
    <row r="59" spans="1:22" s="61" customFormat="1" ht="213.75" x14ac:dyDescent="0.25">
      <c r="A59" s="186">
        <v>2017</v>
      </c>
      <c r="B59" s="48" t="s">
        <v>1501</v>
      </c>
      <c r="C59" s="186">
        <v>1</v>
      </c>
      <c r="D59" s="188" t="s">
        <v>461</v>
      </c>
      <c r="E59" s="188" t="s">
        <v>462</v>
      </c>
      <c r="F59" s="50" t="s">
        <v>473</v>
      </c>
      <c r="G59" s="53" t="s">
        <v>474</v>
      </c>
      <c r="H59" s="53" t="s">
        <v>475</v>
      </c>
      <c r="I59" s="48" t="s">
        <v>72</v>
      </c>
      <c r="J59" s="53" t="s">
        <v>476</v>
      </c>
      <c r="K59" s="186">
        <v>1</v>
      </c>
      <c r="L59" s="51">
        <v>43770</v>
      </c>
      <c r="M59" s="51">
        <v>44316</v>
      </c>
      <c r="N59" s="186">
        <v>1</v>
      </c>
      <c r="O59" s="187">
        <f t="shared" si="0"/>
        <v>1</v>
      </c>
      <c r="P59" s="301"/>
      <c r="Q59" s="301"/>
      <c r="R59" s="300"/>
      <c r="S59" s="188" t="s">
        <v>2098</v>
      </c>
      <c r="T59" s="188" t="s">
        <v>2099</v>
      </c>
      <c r="U59" s="53" t="s">
        <v>66</v>
      </c>
    </row>
    <row r="60" spans="1:22" s="61" customFormat="1" ht="101.25" x14ac:dyDescent="0.25">
      <c r="A60" s="186">
        <v>2017</v>
      </c>
      <c r="B60" s="48" t="s">
        <v>1501</v>
      </c>
      <c r="C60" s="186">
        <v>1</v>
      </c>
      <c r="D60" s="188" t="s">
        <v>461</v>
      </c>
      <c r="E60" s="188" t="s">
        <v>462</v>
      </c>
      <c r="F60" s="50" t="s">
        <v>477</v>
      </c>
      <c r="G60" s="53" t="s">
        <v>474</v>
      </c>
      <c r="H60" s="53" t="s">
        <v>478</v>
      </c>
      <c r="I60" s="48" t="s">
        <v>72</v>
      </c>
      <c r="J60" s="53" t="s">
        <v>476</v>
      </c>
      <c r="K60" s="186">
        <v>1</v>
      </c>
      <c r="L60" s="51">
        <v>43770</v>
      </c>
      <c r="M60" s="51">
        <v>44316</v>
      </c>
      <c r="N60" s="186">
        <v>1</v>
      </c>
      <c r="O60" s="187">
        <f t="shared" si="0"/>
        <v>1</v>
      </c>
      <c r="P60" s="301"/>
      <c r="Q60" s="301"/>
      <c r="R60" s="300"/>
      <c r="S60" s="188" t="s">
        <v>2053</v>
      </c>
      <c r="T60" s="188" t="s">
        <v>2100</v>
      </c>
      <c r="U60" s="53" t="s">
        <v>66</v>
      </c>
    </row>
    <row r="61" spans="1:22" s="61" customFormat="1" ht="247.5" x14ac:dyDescent="0.25">
      <c r="A61" s="186">
        <v>2017</v>
      </c>
      <c r="B61" s="48" t="s">
        <v>1501</v>
      </c>
      <c r="C61" s="186">
        <v>1</v>
      </c>
      <c r="D61" s="188" t="s">
        <v>461</v>
      </c>
      <c r="E61" s="188" t="s">
        <v>462</v>
      </c>
      <c r="F61" s="50" t="s">
        <v>479</v>
      </c>
      <c r="G61" s="53" t="s">
        <v>474</v>
      </c>
      <c r="H61" s="53" t="s">
        <v>1051</v>
      </c>
      <c r="I61" s="48" t="s">
        <v>72</v>
      </c>
      <c r="J61" s="53" t="s">
        <v>1052</v>
      </c>
      <c r="K61" s="186">
        <v>1</v>
      </c>
      <c r="L61" s="51">
        <v>43770</v>
      </c>
      <c r="M61" s="51">
        <v>44316</v>
      </c>
      <c r="N61" s="186">
        <v>1</v>
      </c>
      <c r="O61" s="187">
        <f t="shared" si="0"/>
        <v>1</v>
      </c>
      <c r="P61" s="301"/>
      <c r="Q61" s="301"/>
      <c r="R61" s="300"/>
      <c r="S61" s="188" t="s">
        <v>2054</v>
      </c>
      <c r="T61" s="188" t="s">
        <v>2101</v>
      </c>
      <c r="U61" s="53" t="s">
        <v>66</v>
      </c>
    </row>
    <row r="62" spans="1:22" s="61" customFormat="1" ht="135" x14ac:dyDescent="0.25">
      <c r="A62" s="186">
        <v>2017</v>
      </c>
      <c r="B62" s="48" t="s">
        <v>1501</v>
      </c>
      <c r="C62" s="186">
        <v>1</v>
      </c>
      <c r="D62" s="188" t="s">
        <v>461</v>
      </c>
      <c r="E62" s="188" t="s">
        <v>462</v>
      </c>
      <c r="F62" s="50" t="s">
        <v>480</v>
      </c>
      <c r="G62" s="53" t="s">
        <v>1053</v>
      </c>
      <c r="H62" s="188" t="s">
        <v>481</v>
      </c>
      <c r="I62" s="48" t="s">
        <v>72</v>
      </c>
      <c r="J62" s="53" t="s">
        <v>482</v>
      </c>
      <c r="K62" s="186">
        <v>6</v>
      </c>
      <c r="L62" s="51">
        <v>43647</v>
      </c>
      <c r="M62" s="51">
        <v>44561</v>
      </c>
      <c r="N62" s="186">
        <v>1</v>
      </c>
      <c r="O62" s="187">
        <f t="shared" si="0"/>
        <v>0.16666666666666666</v>
      </c>
      <c r="P62" s="301"/>
      <c r="Q62" s="301"/>
      <c r="R62" s="300"/>
      <c r="S62" s="188" t="s">
        <v>1364</v>
      </c>
      <c r="T62" s="188" t="s">
        <v>2055</v>
      </c>
      <c r="U62" s="53" t="s">
        <v>66</v>
      </c>
    </row>
    <row r="63" spans="1:22" s="61" customFormat="1" ht="202.5" x14ac:dyDescent="0.25">
      <c r="A63" s="186">
        <v>2017</v>
      </c>
      <c r="B63" s="48" t="s">
        <v>1501</v>
      </c>
      <c r="C63" s="186">
        <v>1</v>
      </c>
      <c r="D63" s="188" t="s">
        <v>461</v>
      </c>
      <c r="E63" s="188" t="s">
        <v>462</v>
      </c>
      <c r="F63" s="50" t="s">
        <v>483</v>
      </c>
      <c r="G63" s="53" t="s">
        <v>484</v>
      </c>
      <c r="H63" s="188" t="s">
        <v>1054</v>
      </c>
      <c r="I63" s="48" t="s">
        <v>72</v>
      </c>
      <c r="J63" s="53" t="s">
        <v>1052</v>
      </c>
      <c r="K63" s="186">
        <v>1</v>
      </c>
      <c r="L63" s="51">
        <v>43770</v>
      </c>
      <c r="M63" s="51">
        <v>44316</v>
      </c>
      <c r="N63" s="186">
        <v>1</v>
      </c>
      <c r="O63" s="187">
        <f t="shared" si="0"/>
        <v>1</v>
      </c>
      <c r="P63" s="301"/>
      <c r="Q63" s="301"/>
      <c r="R63" s="300"/>
      <c r="S63" s="188" t="s">
        <v>2057</v>
      </c>
      <c r="T63" s="188" t="s">
        <v>2056</v>
      </c>
      <c r="U63" s="53" t="s">
        <v>66</v>
      </c>
    </row>
    <row r="64" spans="1:22" s="61" customFormat="1" ht="409.5" x14ac:dyDescent="0.25">
      <c r="A64" s="186">
        <v>2017</v>
      </c>
      <c r="B64" s="48" t="s">
        <v>1501</v>
      </c>
      <c r="C64" s="186">
        <v>1</v>
      </c>
      <c r="D64" s="188" t="s">
        <v>461</v>
      </c>
      <c r="E64" s="188" t="s">
        <v>462</v>
      </c>
      <c r="F64" s="50" t="s">
        <v>486</v>
      </c>
      <c r="G64" s="188" t="s">
        <v>464</v>
      </c>
      <c r="H64" s="188" t="s">
        <v>487</v>
      </c>
      <c r="I64" s="48" t="s">
        <v>72</v>
      </c>
      <c r="J64" s="48" t="s">
        <v>488</v>
      </c>
      <c r="K64" s="186">
        <v>4</v>
      </c>
      <c r="L64" s="51">
        <v>43313</v>
      </c>
      <c r="M64" s="51">
        <v>43677</v>
      </c>
      <c r="N64" s="186">
        <v>4</v>
      </c>
      <c r="O64" s="187">
        <f t="shared" si="0"/>
        <v>1</v>
      </c>
      <c r="P64" s="301"/>
      <c r="Q64" s="301"/>
      <c r="R64" s="300"/>
      <c r="S64" s="188" t="s">
        <v>1930</v>
      </c>
      <c r="T64" s="188" t="s">
        <v>1931</v>
      </c>
      <c r="U64" s="53" t="s">
        <v>66</v>
      </c>
    </row>
    <row r="65" spans="1:22" s="173" customFormat="1" ht="90" x14ac:dyDescent="0.25">
      <c r="A65" s="186">
        <v>2017</v>
      </c>
      <c r="B65" s="48" t="s">
        <v>1501</v>
      </c>
      <c r="C65" s="186">
        <v>2</v>
      </c>
      <c r="D65" s="188" t="s">
        <v>490</v>
      </c>
      <c r="E65" s="188" t="s">
        <v>491</v>
      </c>
      <c r="F65" s="50" t="s">
        <v>422</v>
      </c>
      <c r="G65" s="188" t="s">
        <v>1951</v>
      </c>
      <c r="H65" s="188" t="s">
        <v>1952</v>
      </c>
      <c r="I65" s="48" t="s">
        <v>172</v>
      </c>
      <c r="J65" s="48" t="s">
        <v>727</v>
      </c>
      <c r="K65" s="48">
        <v>4</v>
      </c>
      <c r="L65" s="51">
        <v>44197</v>
      </c>
      <c r="M65" s="51">
        <v>44592</v>
      </c>
      <c r="N65" s="186">
        <v>0</v>
      </c>
      <c r="O65" s="187">
        <f t="shared" si="0"/>
        <v>0</v>
      </c>
      <c r="P65" s="185">
        <f>+AVERAGE(O65:O65)</f>
        <v>0</v>
      </c>
      <c r="Q65" s="185" t="s">
        <v>63</v>
      </c>
      <c r="R65" s="211" t="s">
        <v>2227</v>
      </c>
      <c r="S65" s="188" t="s">
        <v>1971</v>
      </c>
      <c r="T65" s="188"/>
      <c r="U65" s="53" t="s">
        <v>66</v>
      </c>
    </row>
    <row r="66" spans="1:22" s="61" customFormat="1" ht="191.25" x14ac:dyDescent="0.25">
      <c r="A66" s="186">
        <v>2017</v>
      </c>
      <c r="B66" s="48" t="s">
        <v>1501</v>
      </c>
      <c r="C66" s="186">
        <v>3</v>
      </c>
      <c r="D66" s="188" t="s">
        <v>499</v>
      </c>
      <c r="E66" s="188" t="s">
        <v>662</v>
      </c>
      <c r="F66" s="50" t="s">
        <v>463</v>
      </c>
      <c r="G66" s="188" t="s">
        <v>1739</v>
      </c>
      <c r="H66" s="188" t="s">
        <v>1740</v>
      </c>
      <c r="I66" s="48" t="s">
        <v>354</v>
      </c>
      <c r="J66" s="48" t="s">
        <v>1742</v>
      </c>
      <c r="K66" s="48">
        <v>1</v>
      </c>
      <c r="L66" s="51">
        <v>44167</v>
      </c>
      <c r="M66" s="51">
        <v>44227</v>
      </c>
      <c r="N66" s="186">
        <v>1</v>
      </c>
      <c r="O66" s="187">
        <f>+N66/K66</f>
        <v>1</v>
      </c>
      <c r="P66" s="332">
        <f>+AVERAGE(O66:O73)</f>
        <v>0.47916666666666669</v>
      </c>
      <c r="Q66" s="332" t="s">
        <v>63</v>
      </c>
      <c r="R66" s="297" t="s">
        <v>2226</v>
      </c>
      <c r="S66" s="188" t="s">
        <v>2102</v>
      </c>
      <c r="T66" s="188" t="s">
        <v>2103</v>
      </c>
      <c r="U66" s="53" t="s">
        <v>66</v>
      </c>
    </row>
    <row r="67" spans="1:22" s="61" customFormat="1" ht="303.75" x14ac:dyDescent="0.25">
      <c r="A67" s="186">
        <v>2017</v>
      </c>
      <c r="B67" s="48" t="s">
        <v>1501</v>
      </c>
      <c r="C67" s="186">
        <v>3</v>
      </c>
      <c r="D67" s="188" t="s">
        <v>499</v>
      </c>
      <c r="E67" s="188" t="s">
        <v>662</v>
      </c>
      <c r="F67" s="50" t="s">
        <v>469</v>
      </c>
      <c r="G67" s="188" t="s">
        <v>1624</v>
      </c>
      <c r="H67" s="188" t="s">
        <v>1741</v>
      </c>
      <c r="I67" s="48" t="s">
        <v>354</v>
      </c>
      <c r="J67" s="48" t="s">
        <v>1743</v>
      </c>
      <c r="K67" s="48">
        <v>6</v>
      </c>
      <c r="L67" s="51">
        <v>44197</v>
      </c>
      <c r="M67" s="51">
        <v>44408</v>
      </c>
      <c r="N67" s="186">
        <v>5</v>
      </c>
      <c r="O67" s="187">
        <f>+N67/K67</f>
        <v>0.83333333333333337</v>
      </c>
      <c r="P67" s="333"/>
      <c r="Q67" s="333"/>
      <c r="R67" s="304"/>
      <c r="S67" s="188" t="s">
        <v>2104</v>
      </c>
      <c r="T67" s="188" t="s">
        <v>2105</v>
      </c>
      <c r="U67" s="53" t="s">
        <v>66</v>
      </c>
    </row>
    <row r="68" spans="1:22" s="173" customFormat="1" ht="337.5" x14ac:dyDescent="0.25">
      <c r="A68" s="186">
        <v>2017</v>
      </c>
      <c r="B68" s="48" t="s">
        <v>1501</v>
      </c>
      <c r="C68" s="186">
        <v>3</v>
      </c>
      <c r="D68" s="188" t="s">
        <v>499</v>
      </c>
      <c r="E68" s="188" t="s">
        <v>1553</v>
      </c>
      <c r="F68" s="50" t="s">
        <v>473</v>
      </c>
      <c r="G68" s="188" t="s">
        <v>1624</v>
      </c>
      <c r="H68" s="188" t="s">
        <v>1625</v>
      </c>
      <c r="I68" s="48" t="s">
        <v>354</v>
      </c>
      <c r="J68" s="48" t="s">
        <v>1626</v>
      </c>
      <c r="K68" s="48">
        <v>1</v>
      </c>
      <c r="L68" s="51">
        <v>44044</v>
      </c>
      <c r="M68" s="51">
        <v>44180</v>
      </c>
      <c r="N68" s="186">
        <v>1</v>
      </c>
      <c r="O68" s="187">
        <f>+N68/K68</f>
        <v>1</v>
      </c>
      <c r="P68" s="333"/>
      <c r="Q68" s="333"/>
      <c r="R68" s="304"/>
      <c r="S68" s="188" t="s">
        <v>2049</v>
      </c>
      <c r="T68" s="188" t="s">
        <v>2106</v>
      </c>
      <c r="U68" s="53" t="s">
        <v>66</v>
      </c>
    </row>
    <row r="69" spans="1:22" s="173" customFormat="1" ht="409.5" x14ac:dyDescent="0.25">
      <c r="A69" s="186">
        <v>2017</v>
      </c>
      <c r="B69" s="48" t="s">
        <v>1501</v>
      </c>
      <c r="C69" s="186">
        <v>3</v>
      </c>
      <c r="D69" s="188" t="s">
        <v>499</v>
      </c>
      <c r="E69" s="188" t="s">
        <v>1553</v>
      </c>
      <c r="F69" s="50" t="s">
        <v>477</v>
      </c>
      <c r="G69" s="188" t="s">
        <v>1627</v>
      </c>
      <c r="H69" s="188" t="s">
        <v>1628</v>
      </c>
      <c r="I69" s="56" t="s">
        <v>1655</v>
      </c>
      <c r="J69" s="48" t="s">
        <v>1629</v>
      </c>
      <c r="K69" s="48">
        <v>1</v>
      </c>
      <c r="L69" s="51">
        <v>44044</v>
      </c>
      <c r="M69" s="51">
        <v>44180</v>
      </c>
      <c r="N69" s="186">
        <v>1</v>
      </c>
      <c r="O69" s="187">
        <f>+N69/K69</f>
        <v>1</v>
      </c>
      <c r="P69" s="333"/>
      <c r="Q69" s="333"/>
      <c r="R69" s="304"/>
      <c r="S69" s="188" t="s">
        <v>2107</v>
      </c>
      <c r="T69" s="188" t="s">
        <v>2108</v>
      </c>
      <c r="U69" s="53" t="s">
        <v>66</v>
      </c>
    </row>
    <row r="70" spans="1:22" s="173" customFormat="1" ht="101.25" x14ac:dyDescent="0.25">
      <c r="A70" s="186">
        <v>2017</v>
      </c>
      <c r="B70" s="48" t="s">
        <v>1501</v>
      </c>
      <c r="C70" s="186">
        <v>3</v>
      </c>
      <c r="D70" s="188" t="s">
        <v>499</v>
      </c>
      <c r="E70" s="188" t="s">
        <v>1736</v>
      </c>
      <c r="F70" s="50" t="s">
        <v>479</v>
      </c>
      <c r="G70" s="58" t="s">
        <v>1953</v>
      </c>
      <c r="H70" s="58" t="s">
        <v>1957</v>
      </c>
      <c r="I70" s="56" t="s">
        <v>1965</v>
      </c>
      <c r="J70" s="58" t="s">
        <v>1961</v>
      </c>
      <c r="K70" s="56">
        <v>1</v>
      </c>
      <c r="L70" s="51">
        <v>44378</v>
      </c>
      <c r="M70" s="51">
        <v>44581</v>
      </c>
      <c r="N70" s="186">
        <v>0</v>
      </c>
      <c r="O70" s="187">
        <f t="shared" si="0"/>
        <v>0</v>
      </c>
      <c r="P70" s="333"/>
      <c r="Q70" s="333"/>
      <c r="R70" s="304"/>
      <c r="S70" s="188" t="s">
        <v>2109</v>
      </c>
      <c r="T70" s="188" t="s">
        <v>2110</v>
      </c>
      <c r="U70" s="53" t="s">
        <v>66</v>
      </c>
    </row>
    <row r="71" spans="1:22" s="173" customFormat="1" ht="101.25" x14ac:dyDescent="0.25">
      <c r="A71" s="186">
        <v>2017</v>
      </c>
      <c r="B71" s="48" t="s">
        <v>1501</v>
      </c>
      <c r="C71" s="186">
        <v>3</v>
      </c>
      <c r="D71" s="188" t="s">
        <v>499</v>
      </c>
      <c r="E71" s="188" t="s">
        <v>1736</v>
      </c>
      <c r="F71" s="50" t="s">
        <v>480</v>
      </c>
      <c r="G71" s="58" t="s">
        <v>1954</v>
      </c>
      <c r="H71" s="58" t="s">
        <v>1958</v>
      </c>
      <c r="I71" s="56" t="s">
        <v>1965</v>
      </c>
      <c r="J71" s="58" t="s">
        <v>1962</v>
      </c>
      <c r="K71" s="56">
        <v>1</v>
      </c>
      <c r="L71" s="51">
        <v>44378</v>
      </c>
      <c r="M71" s="51">
        <v>44581</v>
      </c>
      <c r="N71" s="186">
        <v>0</v>
      </c>
      <c r="O71" s="187">
        <f t="shared" si="0"/>
        <v>0</v>
      </c>
      <c r="P71" s="333"/>
      <c r="Q71" s="333"/>
      <c r="R71" s="304"/>
      <c r="S71" s="188" t="s">
        <v>2109</v>
      </c>
      <c r="T71" s="188" t="s">
        <v>2110</v>
      </c>
      <c r="U71" s="53" t="s">
        <v>66</v>
      </c>
    </row>
    <row r="72" spans="1:22" s="173" customFormat="1" ht="112.5" x14ac:dyDescent="0.25">
      <c r="A72" s="186">
        <v>2017</v>
      </c>
      <c r="B72" s="48" t="s">
        <v>1501</v>
      </c>
      <c r="C72" s="186">
        <v>3</v>
      </c>
      <c r="D72" s="188" t="s">
        <v>499</v>
      </c>
      <c r="E72" s="188" t="s">
        <v>1736</v>
      </c>
      <c r="F72" s="50" t="s">
        <v>483</v>
      </c>
      <c r="G72" s="58" t="s">
        <v>1955</v>
      </c>
      <c r="H72" s="58" t="s">
        <v>1959</v>
      </c>
      <c r="I72" s="56" t="s">
        <v>1966</v>
      </c>
      <c r="J72" s="58" t="s">
        <v>1963</v>
      </c>
      <c r="K72" s="56">
        <v>1</v>
      </c>
      <c r="L72" s="51">
        <v>44378</v>
      </c>
      <c r="M72" s="51">
        <v>44581</v>
      </c>
      <c r="N72" s="186">
        <v>0</v>
      </c>
      <c r="O72" s="187">
        <f t="shared" si="0"/>
        <v>0</v>
      </c>
      <c r="P72" s="333"/>
      <c r="Q72" s="333"/>
      <c r="R72" s="304"/>
      <c r="S72" s="188" t="s">
        <v>2109</v>
      </c>
      <c r="T72" s="188" t="s">
        <v>2110</v>
      </c>
      <c r="U72" s="53" t="s">
        <v>66</v>
      </c>
    </row>
    <row r="73" spans="1:22" s="173" customFormat="1" ht="101.25" x14ac:dyDescent="0.25">
      <c r="A73" s="186">
        <v>2017</v>
      </c>
      <c r="B73" s="48" t="s">
        <v>1501</v>
      </c>
      <c r="C73" s="186">
        <v>3</v>
      </c>
      <c r="D73" s="188" t="s">
        <v>499</v>
      </c>
      <c r="E73" s="188" t="s">
        <v>1736</v>
      </c>
      <c r="F73" s="50" t="s">
        <v>486</v>
      </c>
      <c r="G73" s="58" t="s">
        <v>1956</v>
      </c>
      <c r="H73" s="58" t="s">
        <v>1960</v>
      </c>
      <c r="I73" s="56" t="s">
        <v>1965</v>
      </c>
      <c r="J73" s="58" t="s">
        <v>1964</v>
      </c>
      <c r="K73" s="56">
        <v>6</v>
      </c>
      <c r="L73" s="51">
        <v>44378</v>
      </c>
      <c r="M73" s="51">
        <v>44581</v>
      </c>
      <c r="N73" s="186">
        <v>0</v>
      </c>
      <c r="O73" s="187">
        <f t="shared" si="0"/>
        <v>0</v>
      </c>
      <c r="P73" s="334"/>
      <c r="Q73" s="334"/>
      <c r="R73" s="298"/>
      <c r="S73" s="188" t="s">
        <v>2109</v>
      </c>
      <c r="T73" s="188" t="s">
        <v>2110</v>
      </c>
      <c r="U73" s="53" t="s">
        <v>66</v>
      </c>
    </row>
    <row r="74" spans="1:22" s="173" customFormat="1" ht="123.75" x14ac:dyDescent="0.25">
      <c r="A74" s="186">
        <v>2017</v>
      </c>
      <c r="B74" s="48" t="s">
        <v>1501</v>
      </c>
      <c r="C74" s="186">
        <v>4</v>
      </c>
      <c r="D74" s="188" t="s">
        <v>504</v>
      </c>
      <c r="E74" s="188" t="s">
        <v>505</v>
      </c>
      <c r="F74" s="50" t="s">
        <v>59</v>
      </c>
      <c r="G74" s="188" t="s">
        <v>1757</v>
      </c>
      <c r="H74" s="188" t="s">
        <v>1758</v>
      </c>
      <c r="I74" s="48" t="s">
        <v>172</v>
      </c>
      <c r="J74" s="48" t="s">
        <v>782</v>
      </c>
      <c r="K74" s="48">
        <v>1</v>
      </c>
      <c r="L74" s="51">
        <v>44211</v>
      </c>
      <c r="M74" s="51">
        <v>44560</v>
      </c>
      <c r="N74" s="186">
        <v>1</v>
      </c>
      <c r="O74" s="187">
        <f t="shared" ref="O74:O138" si="1">+N74/K74</f>
        <v>1</v>
      </c>
      <c r="P74" s="301">
        <f>+AVERAGE(O74:O75)</f>
        <v>0.5</v>
      </c>
      <c r="Q74" s="301" t="s">
        <v>63</v>
      </c>
      <c r="R74" s="300" t="s">
        <v>2227</v>
      </c>
      <c r="S74" s="188" t="s">
        <v>2111</v>
      </c>
      <c r="T74" s="188" t="s">
        <v>2112</v>
      </c>
      <c r="U74" s="53" t="s">
        <v>66</v>
      </c>
    </row>
    <row r="75" spans="1:22" s="173" customFormat="1" ht="202.5" x14ac:dyDescent="0.25">
      <c r="A75" s="186">
        <v>2017</v>
      </c>
      <c r="B75" s="48" t="s">
        <v>1501</v>
      </c>
      <c r="C75" s="186">
        <v>4</v>
      </c>
      <c r="D75" s="188" t="s">
        <v>504</v>
      </c>
      <c r="E75" s="188" t="s">
        <v>505</v>
      </c>
      <c r="F75" s="50" t="s">
        <v>68</v>
      </c>
      <c r="G75" s="188" t="s">
        <v>1759</v>
      </c>
      <c r="H75" s="188" t="s">
        <v>1760</v>
      </c>
      <c r="I75" s="48" t="s">
        <v>172</v>
      </c>
      <c r="J75" s="188" t="s">
        <v>1967</v>
      </c>
      <c r="K75" s="48">
        <v>12</v>
      </c>
      <c r="L75" s="51">
        <v>44211</v>
      </c>
      <c r="M75" s="51">
        <v>44561</v>
      </c>
      <c r="N75" s="186">
        <v>0</v>
      </c>
      <c r="O75" s="187">
        <f t="shared" si="1"/>
        <v>0</v>
      </c>
      <c r="P75" s="301"/>
      <c r="Q75" s="301"/>
      <c r="R75" s="300"/>
      <c r="S75" s="188" t="s">
        <v>2113</v>
      </c>
      <c r="T75" s="188" t="s">
        <v>2114</v>
      </c>
      <c r="U75" s="53" t="s">
        <v>66</v>
      </c>
    </row>
    <row r="76" spans="1:22" s="61" customFormat="1" ht="146.25" x14ac:dyDescent="0.25">
      <c r="A76" s="186">
        <v>2017</v>
      </c>
      <c r="B76" s="48" t="s">
        <v>1501</v>
      </c>
      <c r="C76" s="186">
        <v>5</v>
      </c>
      <c r="D76" s="188" t="s">
        <v>526</v>
      </c>
      <c r="E76" s="188" t="s">
        <v>527</v>
      </c>
      <c r="F76" s="50" t="s">
        <v>157</v>
      </c>
      <c r="G76" s="48" t="s">
        <v>60</v>
      </c>
      <c r="H76" s="48" t="s">
        <v>1041</v>
      </c>
      <c r="I76" s="48" t="s">
        <v>72</v>
      </c>
      <c r="J76" s="48" t="s">
        <v>62</v>
      </c>
      <c r="K76" s="48">
        <v>7</v>
      </c>
      <c r="L76" s="51">
        <v>43770</v>
      </c>
      <c r="M76" s="51">
        <v>44196</v>
      </c>
      <c r="N76" s="186">
        <v>7</v>
      </c>
      <c r="O76" s="187">
        <f t="shared" si="1"/>
        <v>1</v>
      </c>
      <c r="P76" s="301">
        <f>AVERAGE(O76:O77)</f>
        <v>0.5</v>
      </c>
      <c r="Q76" s="301" t="s">
        <v>63</v>
      </c>
      <c r="R76" s="300" t="s">
        <v>2227</v>
      </c>
      <c r="S76" s="188" t="s">
        <v>1260</v>
      </c>
      <c r="T76" s="188" t="s">
        <v>1293</v>
      </c>
      <c r="U76" s="53" t="s">
        <v>66</v>
      </c>
    </row>
    <row r="77" spans="1:22" s="61" customFormat="1" ht="371.25" x14ac:dyDescent="0.25">
      <c r="A77" s="186">
        <v>2017</v>
      </c>
      <c r="B77" s="48" t="s">
        <v>1501</v>
      </c>
      <c r="C77" s="186">
        <v>5</v>
      </c>
      <c r="D77" s="215" t="s">
        <v>526</v>
      </c>
      <c r="E77" s="188" t="s">
        <v>527</v>
      </c>
      <c r="F77" s="50" t="s">
        <v>159</v>
      </c>
      <c r="G77" s="48" t="s">
        <v>60</v>
      </c>
      <c r="H77" s="48" t="s">
        <v>1042</v>
      </c>
      <c r="I77" s="48" t="s">
        <v>72</v>
      </c>
      <c r="J77" s="48" t="s">
        <v>69</v>
      </c>
      <c r="K77" s="48">
        <f>6*6</f>
        <v>36</v>
      </c>
      <c r="L77" s="51">
        <v>43770</v>
      </c>
      <c r="M77" s="51">
        <v>44530</v>
      </c>
      <c r="N77" s="186">
        <v>0</v>
      </c>
      <c r="O77" s="187">
        <f t="shared" si="1"/>
        <v>0</v>
      </c>
      <c r="P77" s="301"/>
      <c r="Q77" s="301"/>
      <c r="R77" s="300"/>
      <c r="S77" s="216" t="s">
        <v>2235</v>
      </c>
      <c r="T77" s="216" t="s">
        <v>2242</v>
      </c>
      <c r="U77" s="53" t="s">
        <v>66</v>
      </c>
      <c r="V77" s="217" t="s">
        <v>2251</v>
      </c>
    </row>
    <row r="78" spans="1:22" s="61" customFormat="1" ht="168.75" x14ac:dyDescent="0.25">
      <c r="A78" s="186">
        <v>2017</v>
      </c>
      <c r="B78" s="48" t="s">
        <v>1501</v>
      </c>
      <c r="C78" s="186">
        <v>7</v>
      </c>
      <c r="D78" s="188" t="s">
        <v>538</v>
      </c>
      <c r="E78" s="188" t="s">
        <v>539</v>
      </c>
      <c r="F78" s="50" t="s">
        <v>177</v>
      </c>
      <c r="G78" s="48" t="s">
        <v>60</v>
      </c>
      <c r="H78" s="48" t="s">
        <v>1041</v>
      </c>
      <c r="I78" s="48" t="s">
        <v>72</v>
      </c>
      <c r="J78" s="48" t="s">
        <v>62</v>
      </c>
      <c r="K78" s="48">
        <v>7</v>
      </c>
      <c r="L78" s="51">
        <v>43770</v>
      </c>
      <c r="M78" s="51">
        <v>44196</v>
      </c>
      <c r="N78" s="186">
        <v>7</v>
      </c>
      <c r="O78" s="187">
        <f t="shared" si="1"/>
        <v>1</v>
      </c>
      <c r="P78" s="301">
        <f>AVERAGE(O78:O79)</f>
        <v>0.5</v>
      </c>
      <c r="Q78" s="301" t="s">
        <v>63</v>
      </c>
      <c r="R78" s="300" t="s">
        <v>2226</v>
      </c>
      <c r="S78" s="188" t="s">
        <v>1260</v>
      </c>
      <c r="T78" s="188" t="s">
        <v>1286</v>
      </c>
      <c r="U78" s="53" t="s">
        <v>66</v>
      </c>
    </row>
    <row r="79" spans="1:22" s="61" customFormat="1" ht="371.25" x14ac:dyDescent="0.25">
      <c r="A79" s="186">
        <v>2017</v>
      </c>
      <c r="B79" s="48" t="s">
        <v>1501</v>
      </c>
      <c r="C79" s="186">
        <v>7</v>
      </c>
      <c r="D79" s="188" t="s">
        <v>538</v>
      </c>
      <c r="E79" s="188" t="s">
        <v>539</v>
      </c>
      <c r="F79" s="50" t="s">
        <v>159</v>
      </c>
      <c r="G79" s="48" t="s">
        <v>60</v>
      </c>
      <c r="H79" s="48" t="s">
        <v>1042</v>
      </c>
      <c r="I79" s="48" t="s">
        <v>72</v>
      </c>
      <c r="J79" s="48" t="s">
        <v>69</v>
      </c>
      <c r="K79" s="48">
        <f>6*6</f>
        <v>36</v>
      </c>
      <c r="L79" s="51">
        <v>43770</v>
      </c>
      <c r="M79" s="51">
        <v>44530</v>
      </c>
      <c r="N79" s="186">
        <v>0</v>
      </c>
      <c r="O79" s="187">
        <f t="shared" si="1"/>
        <v>0</v>
      </c>
      <c r="P79" s="301"/>
      <c r="Q79" s="301"/>
      <c r="R79" s="300"/>
      <c r="S79" s="216" t="s">
        <v>2235</v>
      </c>
      <c r="T79" s="216" t="s">
        <v>2236</v>
      </c>
      <c r="U79" s="53" t="s">
        <v>66</v>
      </c>
      <c r="V79" s="218" t="s">
        <v>2250</v>
      </c>
    </row>
    <row r="80" spans="1:22" s="61" customFormat="1" ht="168.75" x14ac:dyDescent="0.25">
      <c r="A80" s="186">
        <v>2017</v>
      </c>
      <c r="B80" s="48" t="s">
        <v>1501</v>
      </c>
      <c r="C80" s="186">
        <v>8</v>
      </c>
      <c r="D80" s="188" t="s">
        <v>540</v>
      </c>
      <c r="E80" s="188" t="s">
        <v>541</v>
      </c>
      <c r="F80" s="50" t="s">
        <v>177</v>
      </c>
      <c r="G80" s="48" t="s">
        <v>60</v>
      </c>
      <c r="H80" s="48" t="s">
        <v>1041</v>
      </c>
      <c r="I80" s="48" t="s">
        <v>72</v>
      </c>
      <c r="J80" s="48" t="s">
        <v>62</v>
      </c>
      <c r="K80" s="48">
        <v>7</v>
      </c>
      <c r="L80" s="51">
        <v>43770</v>
      </c>
      <c r="M80" s="51">
        <v>44196</v>
      </c>
      <c r="N80" s="186">
        <v>7</v>
      </c>
      <c r="O80" s="187">
        <f t="shared" si="1"/>
        <v>1</v>
      </c>
      <c r="P80" s="301">
        <f>AVERAGE(O80:O81)</f>
        <v>0.5</v>
      </c>
      <c r="Q80" s="301" t="s">
        <v>63</v>
      </c>
      <c r="R80" s="329" t="s">
        <v>2228</v>
      </c>
      <c r="S80" s="188" t="s">
        <v>1260</v>
      </c>
      <c r="T80" s="188" t="s">
        <v>1286</v>
      </c>
      <c r="U80" s="53" t="s">
        <v>66</v>
      </c>
    </row>
    <row r="81" spans="1:22" s="61" customFormat="1" ht="371.25" x14ac:dyDescent="0.25">
      <c r="A81" s="186">
        <v>2017</v>
      </c>
      <c r="B81" s="48" t="s">
        <v>1501</v>
      </c>
      <c r="C81" s="186">
        <v>8</v>
      </c>
      <c r="D81" s="188" t="s">
        <v>540</v>
      </c>
      <c r="E81" s="188" t="s">
        <v>541</v>
      </c>
      <c r="F81" s="50" t="s">
        <v>542</v>
      </c>
      <c r="G81" s="48" t="s">
        <v>60</v>
      </c>
      <c r="H81" s="48" t="s">
        <v>1042</v>
      </c>
      <c r="I81" s="48" t="s">
        <v>72</v>
      </c>
      <c r="J81" s="48" t="s">
        <v>69</v>
      </c>
      <c r="K81" s="48">
        <f>6*6</f>
        <v>36</v>
      </c>
      <c r="L81" s="51">
        <v>43770</v>
      </c>
      <c r="M81" s="51">
        <v>44530</v>
      </c>
      <c r="N81" s="186">
        <v>0</v>
      </c>
      <c r="O81" s="187">
        <f t="shared" si="1"/>
        <v>0</v>
      </c>
      <c r="P81" s="301"/>
      <c r="Q81" s="301"/>
      <c r="R81" s="300"/>
      <c r="S81" s="216" t="s">
        <v>2235</v>
      </c>
      <c r="T81" s="216" t="s">
        <v>2236</v>
      </c>
      <c r="U81" s="53" t="s">
        <v>66</v>
      </c>
      <c r="V81" s="218" t="s">
        <v>2252</v>
      </c>
    </row>
    <row r="82" spans="1:22" s="173" customFormat="1" ht="236.25" x14ac:dyDescent="0.25">
      <c r="A82" s="186">
        <v>2017</v>
      </c>
      <c r="B82" s="48" t="s">
        <v>1501</v>
      </c>
      <c r="C82" s="186">
        <v>11</v>
      </c>
      <c r="D82" s="188" t="s">
        <v>569</v>
      </c>
      <c r="E82" s="188" t="s">
        <v>570</v>
      </c>
      <c r="F82" s="50" t="s">
        <v>59</v>
      </c>
      <c r="G82" s="188" t="s">
        <v>1744</v>
      </c>
      <c r="H82" s="188" t="s">
        <v>1745</v>
      </c>
      <c r="I82" s="48" t="s">
        <v>1765</v>
      </c>
      <c r="J82" s="48" t="s">
        <v>573</v>
      </c>
      <c r="K82" s="186">
        <v>1</v>
      </c>
      <c r="L82" s="51">
        <v>44167</v>
      </c>
      <c r="M82" s="51">
        <v>44408</v>
      </c>
      <c r="N82" s="186">
        <v>1</v>
      </c>
      <c r="O82" s="187">
        <f t="shared" si="1"/>
        <v>1</v>
      </c>
      <c r="P82" s="301">
        <f>+AVERAGE(O82:O83)</f>
        <v>0.5</v>
      </c>
      <c r="Q82" s="301" t="s">
        <v>63</v>
      </c>
      <c r="R82" s="300" t="s">
        <v>2227</v>
      </c>
      <c r="S82" s="188" t="s">
        <v>2087</v>
      </c>
      <c r="T82" s="188" t="s">
        <v>1807</v>
      </c>
      <c r="U82" s="53" t="s">
        <v>66</v>
      </c>
    </row>
    <row r="83" spans="1:22" s="173" customFormat="1" ht="146.25" x14ac:dyDescent="0.25">
      <c r="A83" s="186">
        <v>2017</v>
      </c>
      <c r="B83" s="48" t="s">
        <v>1501</v>
      </c>
      <c r="C83" s="186">
        <v>11</v>
      </c>
      <c r="D83" s="188" t="s">
        <v>569</v>
      </c>
      <c r="E83" s="188" t="s">
        <v>570</v>
      </c>
      <c r="F83" s="50" t="s">
        <v>68</v>
      </c>
      <c r="G83" s="188" t="s">
        <v>1746</v>
      </c>
      <c r="H83" s="188" t="s">
        <v>1747</v>
      </c>
      <c r="I83" s="48" t="s">
        <v>1765</v>
      </c>
      <c r="J83" s="48" t="s">
        <v>1748</v>
      </c>
      <c r="K83" s="186">
        <v>1</v>
      </c>
      <c r="L83" s="51">
        <v>44409</v>
      </c>
      <c r="M83" s="51">
        <v>44530</v>
      </c>
      <c r="N83" s="186">
        <v>0</v>
      </c>
      <c r="O83" s="187">
        <f t="shared" si="1"/>
        <v>0</v>
      </c>
      <c r="P83" s="301"/>
      <c r="Q83" s="301"/>
      <c r="R83" s="300"/>
      <c r="S83" s="188" t="s">
        <v>2117</v>
      </c>
      <c r="T83" s="188" t="s">
        <v>2118</v>
      </c>
      <c r="U83" s="53" t="s">
        <v>66</v>
      </c>
    </row>
    <row r="84" spans="1:22" s="173" customFormat="1" ht="168.75" x14ac:dyDescent="0.25">
      <c r="A84" s="186">
        <v>2017</v>
      </c>
      <c r="B84" s="48" t="s">
        <v>1502</v>
      </c>
      <c r="C84" s="186">
        <v>2</v>
      </c>
      <c r="D84" s="188" t="s">
        <v>579</v>
      </c>
      <c r="E84" s="188" t="s">
        <v>2119</v>
      </c>
      <c r="F84" s="50" t="s">
        <v>177</v>
      </c>
      <c r="G84" s="188" t="s">
        <v>581</v>
      </c>
      <c r="H84" s="188" t="s">
        <v>582</v>
      </c>
      <c r="I84" s="48" t="s">
        <v>72</v>
      </c>
      <c r="J84" s="53" t="s">
        <v>583</v>
      </c>
      <c r="K84" s="186">
        <v>1</v>
      </c>
      <c r="L84" s="51">
        <v>43297</v>
      </c>
      <c r="M84" s="51">
        <v>44196</v>
      </c>
      <c r="N84" s="186">
        <v>1</v>
      </c>
      <c r="O84" s="187">
        <f>+N84/K84</f>
        <v>1</v>
      </c>
      <c r="P84" s="301">
        <f>AVERAGE(O84:O85)</f>
        <v>0.5</v>
      </c>
      <c r="Q84" s="301" t="s">
        <v>63</v>
      </c>
      <c r="R84" s="300" t="s">
        <v>2227</v>
      </c>
      <c r="S84" s="188" t="s">
        <v>1925</v>
      </c>
      <c r="T84" s="188" t="s">
        <v>1820</v>
      </c>
      <c r="U84" s="53" t="s">
        <v>66</v>
      </c>
    </row>
    <row r="85" spans="1:22" s="173" customFormat="1" ht="326.25" x14ac:dyDescent="0.25">
      <c r="A85" s="186">
        <v>2017</v>
      </c>
      <c r="B85" s="48" t="s">
        <v>1502</v>
      </c>
      <c r="C85" s="186">
        <v>2</v>
      </c>
      <c r="D85" s="188" t="s">
        <v>579</v>
      </c>
      <c r="E85" s="188" t="s">
        <v>2119</v>
      </c>
      <c r="F85" s="50" t="s">
        <v>542</v>
      </c>
      <c r="G85" s="188" t="s">
        <v>1680</v>
      </c>
      <c r="H85" s="188" t="s">
        <v>1681</v>
      </c>
      <c r="I85" s="48" t="s">
        <v>72</v>
      </c>
      <c r="J85" s="53" t="s">
        <v>1674</v>
      </c>
      <c r="K85" s="186">
        <v>1</v>
      </c>
      <c r="L85" s="51">
        <v>44197</v>
      </c>
      <c r="M85" s="51">
        <v>44895</v>
      </c>
      <c r="N85" s="186">
        <v>0</v>
      </c>
      <c r="O85" s="187">
        <f>+N85/K85</f>
        <v>0</v>
      </c>
      <c r="P85" s="301"/>
      <c r="Q85" s="301"/>
      <c r="R85" s="300"/>
      <c r="S85" s="188" t="s">
        <v>2120</v>
      </c>
      <c r="T85" s="188" t="s">
        <v>2097</v>
      </c>
      <c r="U85" s="53" t="s">
        <v>66</v>
      </c>
    </row>
    <row r="86" spans="1:22" s="61" customFormat="1" ht="382.5" x14ac:dyDescent="0.25">
      <c r="A86" s="186">
        <v>2018</v>
      </c>
      <c r="B86" s="48" t="s">
        <v>1503</v>
      </c>
      <c r="C86" s="186">
        <v>2</v>
      </c>
      <c r="D86" s="53" t="s">
        <v>616</v>
      </c>
      <c r="E86" s="53" t="s">
        <v>617</v>
      </c>
      <c r="F86" s="50">
        <v>1</v>
      </c>
      <c r="G86" s="53" t="s">
        <v>618</v>
      </c>
      <c r="H86" s="53" t="s">
        <v>619</v>
      </c>
      <c r="I86" s="48" t="s">
        <v>354</v>
      </c>
      <c r="J86" s="56" t="s">
        <v>620</v>
      </c>
      <c r="K86" s="57">
        <v>1</v>
      </c>
      <c r="L86" s="51">
        <v>43647</v>
      </c>
      <c r="M86" s="51">
        <v>43677</v>
      </c>
      <c r="N86" s="186">
        <v>1</v>
      </c>
      <c r="O86" s="187">
        <f t="shared" si="1"/>
        <v>1</v>
      </c>
      <c r="P86" s="185">
        <f>+O86</f>
        <v>1</v>
      </c>
      <c r="Q86" s="185" t="s">
        <v>63</v>
      </c>
      <c r="R86" s="211" t="s">
        <v>2227</v>
      </c>
      <c r="S86" s="188" t="s">
        <v>1475</v>
      </c>
      <c r="T86" s="188" t="s">
        <v>2050</v>
      </c>
      <c r="U86" s="188" t="s">
        <v>1511</v>
      </c>
    </row>
    <row r="87" spans="1:22" s="61" customFormat="1" ht="90" x14ac:dyDescent="0.25">
      <c r="A87" s="186">
        <v>2018</v>
      </c>
      <c r="B87" s="48" t="s">
        <v>1503</v>
      </c>
      <c r="C87" s="186">
        <v>3</v>
      </c>
      <c r="D87" s="53" t="s">
        <v>622</v>
      </c>
      <c r="E87" s="188" t="s">
        <v>623</v>
      </c>
      <c r="F87" s="50" t="s">
        <v>422</v>
      </c>
      <c r="G87" s="188" t="s">
        <v>1946</v>
      </c>
      <c r="H87" s="188" t="s">
        <v>1947</v>
      </c>
      <c r="I87" s="48" t="s">
        <v>614</v>
      </c>
      <c r="J87" s="188" t="s">
        <v>1950</v>
      </c>
      <c r="K87" s="48">
        <v>6</v>
      </c>
      <c r="L87" s="51">
        <v>44378</v>
      </c>
      <c r="M87" s="51">
        <v>44592</v>
      </c>
      <c r="N87" s="186">
        <v>0</v>
      </c>
      <c r="O87" s="187">
        <f t="shared" si="1"/>
        <v>0</v>
      </c>
      <c r="P87" s="185">
        <f>+O87</f>
        <v>0</v>
      </c>
      <c r="Q87" s="185" t="s">
        <v>63</v>
      </c>
      <c r="R87" s="211" t="s">
        <v>2227</v>
      </c>
      <c r="S87" s="188" t="s">
        <v>1971</v>
      </c>
      <c r="T87" s="188"/>
      <c r="U87" s="53" t="s">
        <v>66</v>
      </c>
    </row>
    <row r="88" spans="1:22" s="61" customFormat="1" ht="90" x14ac:dyDescent="0.25">
      <c r="A88" s="186">
        <v>2018</v>
      </c>
      <c r="B88" s="48" t="s">
        <v>1503</v>
      </c>
      <c r="C88" s="57">
        <v>5</v>
      </c>
      <c r="D88" s="58" t="s">
        <v>635</v>
      </c>
      <c r="E88" s="58" t="s">
        <v>1067</v>
      </c>
      <c r="F88" s="50" t="s">
        <v>185</v>
      </c>
      <c r="G88" s="58" t="s">
        <v>636</v>
      </c>
      <c r="H88" s="58" t="s">
        <v>1068</v>
      </c>
      <c r="I88" s="48" t="s">
        <v>614</v>
      </c>
      <c r="J88" s="56" t="s">
        <v>637</v>
      </c>
      <c r="K88" s="57">
        <v>2</v>
      </c>
      <c r="L88" s="51">
        <v>43620</v>
      </c>
      <c r="M88" s="51">
        <v>43830</v>
      </c>
      <c r="N88" s="186">
        <v>2</v>
      </c>
      <c r="O88" s="187">
        <f t="shared" si="1"/>
        <v>1</v>
      </c>
      <c r="P88" s="332">
        <f>AVERAGE(O88:O90)</f>
        <v>0.66666666666666663</v>
      </c>
      <c r="Q88" s="332" t="s">
        <v>63</v>
      </c>
      <c r="R88" s="297" t="s">
        <v>2227</v>
      </c>
      <c r="S88" s="188" t="s">
        <v>1821</v>
      </c>
      <c r="T88" s="188" t="s">
        <v>2089</v>
      </c>
      <c r="U88" s="188" t="s">
        <v>1511</v>
      </c>
    </row>
    <row r="89" spans="1:22" s="61" customFormat="1" ht="371.25" x14ac:dyDescent="0.25">
      <c r="A89" s="186">
        <v>2018</v>
      </c>
      <c r="B89" s="48" t="s">
        <v>1503</v>
      </c>
      <c r="C89" s="57">
        <v>5</v>
      </c>
      <c r="D89" s="58" t="s">
        <v>635</v>
      </c>
      <c r="E89" s="58" t="s">
        <v>1067</v>
      </c>
      <c r="F89" s="50" t="s">
        <v>48</v>
      </c>
      <c r="G89" s="58" t="s">
        <v>636</v>
      </c>
      <c r="H89" s="58" t="s">
        <v>639</v>
      </c>
      <c r="I89" s="48" t="s">
        <v>614</v>
      </c>
      <c r="J89" s="56" t="s">
        <v>640</v>
      </c>
      <c r="K89" s="57">
        <v>2</v>
      </c>
      <c r="L89" s="51">
        <v>43678</v>
      </c>
      <c r="M89" s="51">
        <v>43830</v>
      </c>
      <c r="N89" s="186">
        <v>2</v>
      </c>
      <c r="O89" s="187">
        <f t="shared" si="1"/>
        <v>1</v>
      </c>
      <c r="P89" s="333"/>
      <c r="Q89" s="333"/>
      <c r="R89" s="304"/>
      <c r="S89" s="188" t="s">
        <v>2088</v>
      </c>
      <c r="T89" s="188" t="s">
        <v>2121</v>
      </c>
      <c r="U89" s="53" t="s">
        <v>1511</v>
      </c>
    </row>
    <row r="90" spans="1:22" s="61" customFormat="1" ht="90" x14ac:dyDescent="0.25">
      <c r="A90" s="186">
        <v>2018</v>
      </c>
      <c r="B90" s="48" t="s">
        <v>1503</v>
      </c>
      <c r="C90" s="57">
        <v>5</v>
      </c>
      <c r="D90" s="58" t="s">
        <v>635</v>
      </c>
      <c r="E90" s="58" t="s">
        <v>1067</v>
      </c>
      <c r="F90" s="50" t="s">
        <v>52</v>
      </c>
      <c r="G90" s="58" t="s">
        <v>1968</v>
      </c>
      <c r="H90" s="58" t="s">
        <v>1969</v>
      </c>
      <c r="I90" s="48" t="s">
        <v>614</v>
      </c>
      <c r="J90" s="56" t="s">
        <v>1970</v>
      </c>
      <c r="K90" s="57">
        <v>6</v>
      </c>
      <c r="L90" s="51">
        <v>44378</v>
      </c>
      <c r="M90" s="51">
        <v>44592</v>
      </c>
      <c r="N90" s="186">
        <v>0</v>
      </c>
      <c r="O90" s="187">
        <f t="shared" si="1"/>
        <v>0</v>
      </c>
      <c r="P90" s="334"/>
      <c r="Q90" s="334"/>
      <c r="R90" s="298"/>
      <c r="S90" s="188" t="s">
        <v>1971</v>
      </c>
      <c r="T90" s="188" t="s">
        <v>2090</v>
      </c>
      <c r="U90" s="53" t="s">
        <v>66</v>
      </c>
    </row>
    <row r="91" spans="1:22" s="61" customFormat="1" ht="258.75" x14ac:dyDescent="0.25">
      <c r="A91" s="186">
        <v>2018</v>
      </c>
      <c r="B91" s="48" t="s">
        <v>1503</v>
      </c>
      <c r="C91" s="57">
        <v>9</v>
      </c>
      <c r="D91" s="58" t="s">
        <v>655</v>
      </c>
      <c r="E91" s="58" t="s">
        <v>656</v>
      </c>
      <c r="F91" s="50" t="s">
        <v>185</v>
      </c>
      <c r="G91" s="58" t="s">
        <v>657</v>
      </c>
      <c r="H91" s="58" t="s">
        <v>658</v>
      </c>
      <c r="I91" s="48" t="s">
        <v>72</v>
      </c>
      <c r="J91" s="56" t="s">
        <v>659</v>
      </c>
      <c r="K91" s="57">
        <v>1</v>
      </c>
      <c r="L91" s="51">
        <v>43678</v>
      </c>
      <c r="M91" s="51">
        <v>43830</v>
      </c>
      <c r="N91" s="186">
        <v>1</v>
      </c>
      <c r="O91" s="187">
        <f t="shared" ref="O91:O101" si="2">+N91/K91</f>
        <v>1</v>
      </c>
      <c r="P91" s="301">
        <f>+AVERAGE(O91:O93)</f>
        <v>0.79166666666666663</v>
      </c>
      <c r="Q91" s="301" t="s">
        <v>63</v>
      </c>
      <c r="R91" s="300" t="s">
        <v>2227</v>
      </c>
      <c r="S91" s="188" t="s">
        <v>1770</v>
      </c>
      <c r="T91" s="188" t="s">
        <v>1771</v>
      </c>
      <c r="U91" s="53" t="s">
        <v>66</v>
      </c>
    </row>
    <row r="92" spans="1:22" s="61" customFormat="1" ht="315" x14ac:dyDescent="0.25">
      <c r="A92" s="186">
        <v>2018</v>
      </c>
      <c r="B92" s="48" t="s">
        <v>1503</v>
      </c>
      <c r="C92" s="57">
        <v>9</v>
      </c>
      <c r="D92" s="58" t="s">
        <v>655</v>
      </c>
      <c r="E92" s="58" t="s">
        <v>656</v>
      </c>
      <c r="F92" s="50" t="s">
        <v>48</v>
      </c>
      <c r="G92" s="58" t="s">
        <v>1720</v>
      </c>
      <c r="H92" s="58" t="s">
        <v>1822</v>
      </c>
      <c r="I92" s="48" t="s">
        <v>72</v>
      </c>
      <c r="J92" s="56" t="s">
        <v>206</v>
      </c>
      <c r="K92" s="57">
        <v>10</v>
      </c>
      <c r="L92" s="51">
        <v>44166</v>
      </c>
      <c r="M92" s="51">
        <v>44500</v>
      </c>
      <c r="N92" s="186">
        <v>10</v>
      </c>
      <c r="O92" s="187">
        <f t="shared" si="2"/>
        <v>1</v>
      </c>
      <c r="P92" s="301"/>
      <c r="Q92" s="301"/>
      <c r="R92" s="300"/>
      <c r="S92" s="188" t="s">
        <v>1926</v>
      </c>
      <c r="T92" s="188" t="s">
        <v>2124</v>
      </c>
      <c r="U92" s="53" t="s">
        <v>66</v>
      </c>
    </row>
    <row r="93" spans="1:22" s="61" customFormat="1" ht="258.75" x14ac:dyDescent="0.25">
      <c r="A93" s="186">
        <v>2018</v>
      </c>
      <c r="B93" s="48" t="s">
        <v>1503</v>
      </c>
      <c r="C93" s="57">
        <v>9</v>
      </c>
      <c r="D93" s="58" t="s">
        <v>655</v>
      </c>
      <c r="E93" s="58" t="s">
        <v>656</v>
      </c>
      <c r="F93" s="50" t="s">
        <v>52</v>
      </c>
      <c r="G93" s="58" t="s">
        <v>1720</v>
      </c>
      <c r="H93" s="58" t="s">
        <v>1823</v>
      </c>
      <c r="I93" s="48" t="s">
        <v>72</v>
      </c>
      <c r="J93" s="56" t="s">
        <v>1721</v>
      </c>
      <c r="K93" s="57">
        <v>8</v>
      </c>
      <c r="L93" s="51">
        <v>44044</v>
      </c>
      <c r="M93" s="51">
        <v>44500</v>
      </c>
      <c r="N93" s="186">
        <v>3</v>
      </c>
      <c r="O93" s="187">
        <f t="shared" si="2"/>
        <v>0.375</v>
      </c>
      <c r="P93" s="301"/>
      <c r="Q93" s="301"/>
      <c r="R93" s="300"/>
      <c r="S93" s="188" t="s">
        <v>2077</v>
      </c>
      <c r="T93" s="188" t="s">
        <v>2186</v>
      </c>
      <c r="U93" s="53" t="s">
        <v>66</v>
      </c>
    </row>
    <row r="94" spans="1:22" s="61" customFormat="1" ht="337.5" x14ac:dyDescent="0.25">
      <c r="A94" s="186">
        <v>2018</v>
      </c>
      <c r="B94" s="48" t="s">
        <v>1503</v>
      </c>
      <c r="C94" s="57">
        <v>10</v>
      </c>
      <c r="D94" s="58" t="s">
        <v>661</v>
      </c>
      <c r="E94" s="58" t="s">
        <v>662</v>
      </c>
      <c r="F94" s="50" t="s">
        <v>463</v>
      </c>
      <c r="G94" s="177" t="s">
        <v>1624</v>
      </c>
      <c r="H94" s="177" t="s">
        <v>1625</v>
      </c>
      <c r="I94" s="48" t="s">
        <v>354</v>
      </c>
      <c r="J94" s="180" t="s">
        <v>1626</v>
      </c>
      <c r="K94" s="57">
        <v>1</v>
      </c>
      <c r="L94" s="51">
        <v>44044</v>
      </c>
      <c r="M94" s="51">
        <v>44180</v>
      </c>
      <c r="N94" s="186">
        <v>1</v>
      </c>
      <c r="O94" s="187">
        <f t="shared" si="2"/>
        <v>1</v>
      </c>
      <c r="P94" s="332">
        <f>+AVERAGE(O94:O101)</f>
        <v>0.47916666666666669</v>
      </c>
      <c r="Q94" s="335" t="s">
        <v>63</v>
      </c>
      <c r="R94" s="308" t="s">
        <v>2227</v>
      </c>
      <c r="S94" s="188" t="s">
        <v>2049</v>
      </c>
      <c r="T94" s="188" t="s">
        <v>2106</v>
      </c>
      <c r="U94" s="53" t="s">
        <v>66</v>
      </c>
    </row>
    <row r="95" spans="1:22" s="61" customFormat="1" ht="409.5" x14ac:dyDescent="0.25">
      <c r="A95" s="186">
        <v>2018</v>
      </c>
      <c r="B95" s="48" t="s">
        <v>1503</v>
      </c>
      <c r="C95" s="57">
        <v>10</v>
      </c>
      <c r="D95" s="58" t="s">
        <v>661</v>
      </c>
      <c r="E95" s="58" t="s">
        <v>662</v>
      </c>
      <c r="F95" s="50" t="s">
        <v>469</v>
      </c>
      <c r="G95" s="177" t="s">
        <v>1627</v>
      </c>
      <c r="H95" s="177" t="s">
        <v>1628</v>
      </c>
      <c r="I95" s="48" t="s">
        <v>1655</v>
      </c>
      <c r="J95" s="180" t="s">
        <v>1629</v>
      </c>
      <c r="K95" s="57">
        <v>1</v>
      </c>
      <c r="L95" s="51">
        <v>44044</v>
      </c>
      <c r="M95" s="51">
        <v>44180</v>
      </c>
      <c r="N95" s="186">
        <v>1</v>
      </c>
      <c r="O95" s="187">
        <f t="shared" si="2"/>
        <v>1</v>
      </c>
      <c r="P95" s="333"/>
      <c r="Q95" s="336"/>
      <c r="R95" s="309"/>
      <c r="S95" s="188" t="s">
        <v>2107</v>
      </c>
      <c r="T95" s="188" t="s">
        <v>2108</v>
      </c>
      <c r="U95" s="53" t="s">
        <v>66</v>
      </c>
    </row>
    <row r="96" spans="1:22" s="61" customFormat="1" ht="191.25" x14ac:dyDescent="0.25">
      <c r="A96" s="186">
        <v>2018</v>
      </c>
      <c r="B96" s="48" t="s">
        <v>1503</v>
      </c>
      <c r="C96" s="57">
        <v>10</v>
      </c>
      <c r="D96" s="58" t="s">
        <v>661</v>
      </c>
      <c r="E96" s="58" t="s">
        <v>662</v>
      </c>
      <c r="F96" s="50" t="s">
        <v>473</v>
      </c>
      <c r="G96" s="177" t="s">
        <v>1739</v>
      </c>
      <c r="H96" s="177" t="s">
        <v>1740</v>
      </c>
      <c r="I96" s="48" t="s">
        <v>354</v>
      </c>
      <c r="J96" s="180" t="s">
        <v>1742</v>
      </c>
      <c r="K96" s="186">
        <v>1</v>
      </c>
      <c r="L96" s="51">
        <v>44167</v>
      </c>
      <c r="M96" s="51">
        <v>44227</v>
      </c>
      <c r="N96" s="186">
        <v>1</v>
      </c>
      <c r="O96" s="187">
        <f t="shared" si="2"/>
        <v>1</v>
      </c>
      <c r="P96" s="333"/>
      <c r="Q96" s="336"/>
      <c r="R96" s="309"/>
      <c r="S96" s="188" t="s">
        <v>2102</v>
      </c>
      <c r="T96" s="188" t="s">
        <v>2103</v>
      </c>
      <c r="U96" s="53" t="s">
        <v>66</v>
      </c>
    </row>
    <row r="97" spans="1:21" s="61" customFormat="1" ht="303.75" x14ac:dyDescent="0.25">
      <c r="A97" s="186">
        <v>2018</v>
      </c>
      <c r="B97" s="48" t="s">
        <v>1503</v>
      </c>
      <c r="C97" s="57">
        <v>10</v>
      </c>
      <c r="D97" s="58" t="s">
        <v>661</v>
      </c>
      <c r="E97" s="58" t="s">
        <v>662</v>
      </c>
      <c r="F97" s="50" t="s">
        <v>477</v>
      </c>
      <c r="G97" s="177" t="s">
        <v>1624</v>
      </c>
      <c r="H97" s="177" t="s">
        <v>1741</v>
      </c>
      <c r="I97" s="48" t="s">
        <v>354</v>
      </c>
      <c r="J97" s="180" t="s">
        <v>1743</v>
      </c>
      <c r="K97" s="186">
        <v>6</v>
      </c>
      <c r="L97" s="51">
        <v>44197</v>
      </c>
      <c r="M97" s="51">
        <v>44408</v>
      </c>
      <c r="N97" s="186">
        <v>5</v>
      </c>
      <c r="O97" s="187">
        <f>+N97/K97</f>
        <v>0.83333333333333337</v>
      </c>
      <c r="P97" s="333"/>
      <c r="Q97" s="336"/>
      <c r="R97" s="309"/>
      <c r="S97" s="188" t="s">
        <v>2104</v>
      </c>
      <c r="T97" s="188" t="s">
        <v>2105</v>
      </c>
      <c r="U97" s="53" t="s">
        <v>66</v>
      </c>
    </row>
    <row r="98" spans="1:21" s="173" customFormat="1" ht="101.25" x14ac:dyDescent="0.25">
      <c r="A98" s="186">
        <v>2018</v>
      </c>
      <c r="B98" s="48" t="s">
        <v>1503</v>
      </c>
      <c r="C98" s="57">
        <v>10</v>
      </c>
      <c r="D98" s="58" t="s">
        <v>661</v>
      </c>
      <c r="E98" s="58" t="s">
        <v>1736</v>
      </c>
      <c r="F98" s="50" t="s">
        <v>479</v>
      </c>
      <c r="G98" s="58" t="s">
        <v>1953</v>
      </c>
      <c r="H98" s="58" t="s">
        <v>1957</v>
      </c>
      <c r="I98" s="56" t="s">
        <v>1965</v>
      </c>
      <c r="J98" s="58" t="s">
        <v>1961</v>
      </c>
      <c r="K98" s="56">
        <v>1</v>
      </c>
      <c r="L98" s="51">
        <v>44378</v>
      </c>
      <c r="M98" s="51">
        <v>44581</v>
      </c>
      <c r="N98" s="186">
        <v>0</v>
      </c>
      <c r="O98" s="187">
        <f t="shared" si="2"/>
        <v>0</v>
      </c>
      <c r="P98" s="333"/>
      <c r="Q98" s="336"/>
      <c r="R98" s="309"/>
      <c r="S98" s="188" t="s">
        <v>2109</v>
      </c>
      <c r="T98" s="188" t="s">
        <v>2110</v>
      </c>
      <c r="U98" s="53" t="s">
        <v>66</v>
      </c>
    </row>
    <row r="99" spans="1:21" s="173" customFormat="1" ht="101.25" x14ac:dyDescent="0.25">
      <c r="A99" s="186">
        <v>2018</v>
      </c>
      <c r="B99" s="48" t="s">
        <v>1503</v>
      </c>
      <c r="C99" s="57">
        <v>10</v>
      </c>
      <c r="D99" s="58" t="s">
        <v>661</v>
      </c>
      <c r="E99" s="58" t="s">
        <v>1736</v>
      </c>
      <c r="F99" s="50" t="s">
        <v>480</v>
      </c>
      <c r="G99" s="58" t="s">
        <v>1954</v>
      </c>
      <c r="H99" s="58" t="s">
        <v>1958</v>
      </c>
      <c r="I99" s="56" t="s">
        <v>1965</v>
      </c>
      <c r="J99" s="58" t="s">
        <v>1962</v>
      </c>
      <c r="K99" s="56">
        <v>1</v>
      </c>
      <c r="L99" s="51">
        <v>44378</v>
      </c>
      <c r="M99" s="51">
        <v>44581</v>
      </c>
      <c r="N99" s="186">
        <v>0</v>
      </c>
      <c r="O99" s="187">
        <f t="shared" si="2"/>
        <v>0</v>
      </c>
      <c r="P99" s="333"/>
      <c r="Q99" s="336"/>
      <c r="R99" s="309"/>
      <c r="S99" s="188" t="s">
        <v>2109</v>
      </c>
      <c r="T99" s="188" t="s">
        <v>2110</v>
      </c>
      <c r="U99" s="53" t="s">
        <v>66</v>
      </c>
    </row>
    <row r="100" spans="1:21" s="173" customFormat="1" ht="112.5" x14ac:dyDescent="0.25">
      <c r="A100" s="186">
        <v>2018</v>
      </c>
      <c r="B100" s="48" t="s">
        <v>1503</v>
      </c>
      <c r="C100" s="57">
        <v>10</v>
      </c>
      <c r="D100" s="58" t="s">
        <v>661</v>
      </c>
      <c r="E100" s="58" t="s">
        <v>1736</v>
      </c>
      <c r="F100" s="50" t="s">
        <v>483</v>
      </c>
      <c r="G100" s="58" t="s">
        <v>1955</v>
      </c>
      <c r="H100" s="58" t="s">
        <v>1959</v>
      </c>
      <c r="I100" s="56" t="s">
        <v>1966</v>
      </c>
      <c r="J100" s="58" t="s">
        <v>1963</v>
      </c>
      <c r="K100" s="56">
        <v>1</v>
      </c>
      <c r="L100" s="51">
        <v>44378</v>
      </c>
      <c r="M100" s="51">
        <v>44581</v>
      </c>
      <c r="N100" s="186">
        <v>0</v>
      </c>
      <c r="O100" s="187">
        <f t="shared" si="2"/>
        <v>0</v>
      </c>
      <c r="P100" s="333"/>
      <c r="Q100" s="336"/>
      <c r="R100" s="309"/>
      <c r="S100" s="188" t="s">
        <v>2109</v>
      </c>
      <c r="T100" s="188" t="s">
        <v>2110</v>
      </c>
      <c r="U100" s="53" t="s">
        <v>66</v>
      </c>
    </row>
    <row r="101" spans="1:21" s="173" customFormat="1" ht="101.25" x14ac:dyDescent="0.25">
      <c r="A101" s="186">
        <v>2018</v>
      </c>
      <c r="B101" s="48" t="s">
        <v>1503</v>
      </c>
      <c r="C101" s="57">
        <v>10</v>
      </c>
      <c r="D101" s="58" t="s">
        <v>661</v>
      </c>
      <c r="E101" s="58" t="s">
        <v>1736</v>
      </c>
      <c r="F101" s="50" t="s">
        <v>486</v>
      </c>
      <c r="G101" s="58" t="s">
        <v>1956</v>
      </c>
      <c r="H101" s="58" t="s">
        <v>1960</v>
      </c>
      <c r="I101" s="56" t="s">
        <v>1965</v>
      </c>
      <c r="J101" s="58" t="s">
        <v>1964</v>
      </c>
      <c r="K101" s="56">
        <v>6</v>
      </c>
      <c r="L101" s="51">
        <v>44378</v>
      </c>
      <c r="M101" s="51">
        <v>44581</v>
      </c>
      <c r="N101" s="186">
        <v>0</v>
      </c>
      <c r="O101" s="187">
        <f t="shared" si="2"/>
        <v>0</v>
      </c>
      <c r="P101" s="334"/>
      <c r="Q101" s="337"/>
      <c r="R101" s="310"/>
      <c r="S101" s="188" t="s">
        <v>2109</v>
      </c>
      <c r="T101" s="188" t="s">
        <v>2110</v>
      </c>
      <c r="U101" s="53" t="s">
        <v>66</v>
      </c>
    </row>
    <row r="102" spans="1:21" s="61" customFormat="1" ht="101.25" x14ac:dyDescent="0.25">
      <c r="A102" s="186">
        <v>2018</v>
      </c>
      <c r="B102" s="48" t="s">
        <v>1503</v>
      </c>
      <c r="C102" s="57">
        <v>11</v>
      </c>
      <c r="D102" s="58" t="s">
        <v>668</v>
      </c>
      <c r="E102" s="58" t="s">
        <v>669</v>
      </c>
      <c r="F102" s="50" t="s">
        <v>59</v>
      </c>
      <c r="G102" s="58" t="s">
        <v>1956</v>
      </c>
      <c r="H102" s="58" t="s">
        <v>1960</v>
      </c>
      <c r="I102" s="48" t="s">
        <v>1655</v>
      </c>
      <c r="J102" s="58" t="s">
        <v>1964</v>
      </c>
      <c r="K102" s="56">
        <v>6</v>
      </c>
      <c r="L102" s="51">
        <v>44378</v>
      </c>
      <c r="M102" s="51">
        <v>44581</v>
      </c>
      <c r="N102" s="186">
        <v>0</v>
      </c>
      <c r="O102" s="187">
        <f t="shared" si="1"/>
        <v>0</v>
      </c>
      <c r="P102" s="301">
        <f>+AVERAGE(O102:O103)</f>
        <v>0.5</v>
      </c>
      <c r="Q102" s="301" t="s">
        <v>63</v>
      </c>
      <c r="R102" s="300" t="s">
        <v>2227</v>
      </c>
      <c r="S102" s="188" t="s">
        <v>2109</v>
      </c>
      <c r="T102" s="188" t="s">
        <v>2110</v>
      </c>
      <c r="U102" s="53" t="s">
        <v>66</v>
      </c>
    </row>
    <row r="103" spans="1:21" s="173" customFormat="1" ht="202.5" x14ac:dyDescent="0.25">
      <c r="A103" s="186">
        <v>2018</v>
      </c>
      <c r="B103" s="48" t="s">
        <v>1503</v>
      </c>
      <c r="C103" s="57">
        <v>11</v>
      </c>
      <c r="D103" s="58" t="s">
        <v>668</v>
      </c>
      <c r="E103" s="58" t="s">
        <v>669</v>
      </c>
      <c r="F103" s="50" t="s">
        <v>68</v>
      </c>
      <c r="G103" s="58" t="s">
        <v>1737</v>
      </c>
      <c r="H103" s="58" t="s">
        <v>1738</v>
      </c>
      <c r="I103" s="56" t="s">
        <v>1965</v>
      </c>
      <c r="J103" s="58" t="s">
        <v>727</v>
      </c>
      <c r="K103" s="56">
        <v>1</v>
      </c>
      <c r="L103" s="51">
        <v>44197</v>
      </c>
      <c r="M103" s="51">
        <v>44561</v>
      </c>
      <c r="N103" s="186">
        <v>1</v>
      </c>
      <c r="O103" s="187">
        <f t="shared" si="1"/>
        <v>1</v>
      </c>
      <c r="P103" s="301"/>
      <c r="Q103" s="301"/>
      <c r="R103" s="300"/>
      <c r="S103" s="188" t="s">
        <v>2051</v>
      </c>
      <c r="T103" s="188" t="s">
        <v>2125</v>
      </c>
      <c r="U103" s="53" t="s">
        <v>66</v>
      </c>
    </row>
    <row r="104" spans="1:21" s="61" customFormat="1" ht="236.25" x14ac:dyDescent="0.25">
      <c r="A104" s="186">
        <v>2018</v>
      </c>
      <c r="B104" s="48" t="s">
        <v>1503</v>
      </c>
      <c r="C104" s="57">
        <v>13</v>
      </c>
      <c r="D104" s="58" t="s">
        <v>680</v>
      </c>
      <c r="E104" s="58" t="s">
        <v>662</v>
      </c>
      <c r="F104" s="50" t="s">
        <v>463</v>
      </c>
      <c r="G104" s="188" t="s">
        <v>1739</v>
      </c>
      <c r="H104" s="188" t="s">
        <v>1740</v>
      </c>
      <c r="I104" s="48" t="s">
        <v>354</v>
      </c>
      <c r="J104" s="48" t="s">
        <v>1742</v>
      </c>
      <c r="K104" s="48">
        <v>1</v>
      </c>
      <c r="L104" s="51">
        <v>44167</v>
      </c>
      <c r="M104" s="51">
        <v>44227</v>
      </c>
      <c r="N104" s="186">
        <v>1</v>
      </c>
      <c r="O104" s="187">
        <f t="shared" si="1"/>
        <v>1</v>
      </c>
      <c r="P104" s="332">
        <f>+AVERAGE(O104:O111)</f>
        <v>0.47916666666666669</v>
      </c>
      <c r="Q104" s="332" t="s">
        <v>63</v>
      </c>
      <c r="R104" s="297" t="s">
        <v>2227</v>
      </c>
      <c r="S104" s="188" t="s">
        <v>2126</v>
      </c>
      <c r="T104" s="188" t="s">
        <v>2127</v>
      </c>
      <c r="U104" s="53" t="s">
        <v>66</v>
      </c>
    </row>
    <row r="105" spans="1:21" s="61" customFormat="1" ht="303.75" x14ac:dyDescent="0.25">
      <c r="A105" s="186">
        <v>2018</v>
      </c>
      <c r="B105" s="48" t="s">
        <v>1503</v>
      </c>
      <c r="C105" s="57">
        <v>13</v>
      </c>
      <c r="D105" s="58" t="s">
        <v>680</v>
      </c>
      <c r="E105" s="58" t="s">
        <v>662</v>
      </c>
      <c r="F105" s="50" t="s">
        <v>469</v>
      </c>
      <c r="G105" s="188" t="s">
        <v>1624</v>
      </c>
      <c r="H105" s="188" t="s">
        <v>1741</v>
      </c>
      <c r="I105" s="48" t="s">
        <v>354</v>
      </c>
      <c r="J105" s="48" t="s">
        <v>1743</v>
      </c>
      <c r="K105" s="48">
        <v>6</v>
      </c>
      <c r="L105" s="51">
        <v>44197</v>
      </c>
      <c r="M105" s="51">
        <v>44408</v>
      </c>
      <c r="N105" s="186">
        <v>5</v>
      </c>
      <c r="O105" s="187">
        <f t="shared" si="1"/>
        <v>0.83333333333333337</v>
      </c>
      <c r="P105" s="333"/>
      <c r="Q105" s="333"/>
      <c r="R105" s="304"/>
      <c r="S105" s="188" t="s">
        <v>2104</v>
      </c>
      <c r="T105" s="188" t="s">
        <v>2105</v>
      </c>
      <c r="U105" s="53" t="s">
        <v>66</v>
      </c>
    </row>
    <row r="106" spans="1:21" s="61" customFormat="1" ht="292.5" x14ac:dyDescent="0.25">
      <c r="A106" s="186">
        <v>2018</v>
      </c>
      <c r="B106" s="48" t="s">
        <v>1503</v>
      </c>
      <c r="C106" s="57">
        <v>13</v>
      </c>
      <c r="D106" s="58" t="s">
        <v>680</v>
      </c>
      <c r="E106" s="58" t="s">
        <v>1553</v>
      </c>
      <c r="F106" s="50" t="s">
        <v>473</v>
      </c>
      <c r="G106" s="188" t="s">
        <v>1624</v>
      </c>
      <c r="H106" s="188" t="s">
        <v>1625</v>
      </c>
      <c r="I106" s="48" t="s">
        <v>354</v>
      </c>
      <c r="J106" s="48" t="s">
        <v>1626</v>
      </c>
      <c r="K106" s="48">
        <v>1</v>
      </c>
      <c r="L106" s="51">
        <v>44044</v>
      </c>
      <c r="M106" s="51">
        <v>44180</v>
      </c>
      <c r="N106" s="186">
        <v>1</v>
      </c>
      <c r="O106" s="187">
        <f t="shared" si="1"/>
        <v>1</v>
      </c>
      <c r="P106" s="333"/>
      <c r="Q106" s="333"/>
      <c r="R106" s="304"/>
      <c r="S106" s="188" t="s">
        <v>2052</v>
      </c>
      <c r="T106" s="188" t="s">
        <v>2128</v>
      </c>
      <c r="U106" s="53" t="s">
        <v>66</v>
      </c>
    </row>
    <row r="107" spans="1:21" s="61" customFormat="1" ht="348.75" x14ac:dyDescent="0.25">
      <c r="A107" s="186">
        <v>2018</v>
      </c>
      <c r="B107" s="48" t="s">
        <v>1503</v>
      </c>
      <c r="C107" s="57">
        <v>13</v>
      </c>
      <c r="D107" s="58" t="s">
        <v>680</v>
      </c>
      <c r="E107" s="58" t="s">
        <v>1553</v>
      </c>
      <c r="F107" s="50" t="s">
        <v>477</v>
      </c>
      <c r="G107" s="188" t="s">
        <v>1627</v>
      </c>
      <c r="H107" s="188" t="s">
        <v>1628</v>
      </c>
      <c r="I107" s="48" t="s">
        <v>354</v>
      </c>
      <c r="J107" s="48" t="s">
        <v>1629</v>
      </c>
      <c r="K107" s="48">
        <v>1</v>
      </c>
      <c r="L107" s="51">
        <v>44044</v>
      </c>
      <c r="M107" s="51">
        <v>44180</v>
      </c>
      <c r="N107" s="186">
        <v>1</v>
      </c>
      <c r="O107" s="187">
        <f t="shared" si="1"/>
        <v>1</v>
      </c>
      <c r="P107" s="333"/>
      <c r="Q107" s="333"/>
      <c r="R107" s="304"/>
      <c r="S107" s="188" t="s">
        <v>1819</v>
      </c>
      <c r="T107" s="188" t="s">
        <v>2129</v>
      </c>
      <c r="U107" s="53" t="s">
        <v>66</v>
      </c>
    </row>
    <row r="108" spans="1:21" s="61" customFormat="1" ht="101.25" x14ac:dyDescent="0.25">
      <c r="A108" s="186">
        <v>2018</v>
      </c>
      <c r="B108" s="48" t="s">
        <v>1503</v>
      </c>
      <c r="C108" s="57">
        <v>13</v>
      </c>
      <c r="D108" s="58" t="s">
        <v>680</v>
      </c>
      <c r="E108" s="58" t="s">
        <v>681</v>
      </c>
      <c r="F108" s="50" t="s">
        <v>479</v>
      </c>
      <c r="G108" s="58" t="s">
        <v>1953</v>
      </c>
      <c r="H108" s="58" t="s">
        <v>1957</v>
      </c>
      <c r="I108" s="56" t="s">
        <v>1965</v>
      </c>
      <c r="J108" s="48" t="s">
        <v>1961</v>
      </c>
      <c r="K108" s="48">
        <v>1</v>
      </c>
      <c r="L108" s="51">
        <v>44378</v>
      </c>
      <c r="M108" s="51">
        <v>44581</v>
      </c>
      <c r="N108" s="186">
        <v>0</v>
      </c>
      <c r="O108" s="187">
        <f t="shared" si="1"/>
        <v>0</v>
      </c>
      <c r="P108" s="333"/>
      <c r="Q108" s="333"/>
      <c r="R108" s="304"/>
      <c r="S108" s="188" t="s">
        <v>2109</v>
      </c>
      <c r="T108" s="188" t="s">
        <v>2110</v>
      </c>
      <c r="U108" s="53" t="s">
        <v>66</v>
      </c>
    </row>
    <row r="109" spans="1:21" s="61" customFormat="1" ht="101.25" x14ac:dyDescent="0.25">
      <c r="A109" s="186">
        <v>2018</v>
      </c>
      <c r="B109" s="48" t="s">
        <v>1503</v>
      </c>
      <c r="C109" s="57">
        <v>13</v>
      </c>
      <c r="D109" s="58" t="s">
        <v>680</v>
      </c>
      <c r="E109" s="58" t="s">
        <v>681</v>
      </c>
      <c r="F109" s="50" t="s">
        <v>480</v>
      </c>
      <c r="G109" s="58" t="s">
        <v>1954</v>
      </c>
      <c r="H109" s="58" t="s">
        <v>1958</v>
      </c>
      <c r="I109" s="56" t="s">
        <v>1965</v>
      </c>
      <c r="J109" s="48" t="s">
        <v>1962</v>
      </c>
      <c r="K109" s="48">
        <v>1</v>
      </c>
      <c r="L109" s="51">
        <v>44378</v>
      </c>
      <c r="M109" s="51">
        <v>44581</v>
      </c>
      <c r="N109" s="186">
        <v>0</v>
      </c>
      <c r="O109" s="187">
        <f t="shared" si="1"/>
        <v>0</v>
      </c>
      <c r="P109" s="333"/>
      <c r="Q109" s="333"/>
      <c r="R109" s="304"/>
      <c r="S109" s="188" t="s">
        <v>2109</v>
      </c>
      <c r="T109" s="188" t="s">
        <v>2110</v>
      </c>
      <c r="U109" s="53" t="s">
        <v>66</v>
      </c>
    </row>
    <row r="110" spans="1:21" s="61" customFormat="1" ht="112.5" x14ac:dyDescent="0.25">
      <c r="A110" s="186">
        <v>2018</v>
      </c>
      <c r="B110" s="48" t="s">
        <v>1503</v>
      </c>
      <c r="C110" s="57">
        <v>13</v>
      </c>
      <c r="D110" s="58" t="s">
        <v>680</v>
      </c>
      <c r="E110" s="58" t="s">
        <v>681</v>
      </c>
      <c r="F110" s="50" t="s">
        <v>483</v>
      </c>
      <c r="G110" s="58" t="s">
        <v>1955</v>
      </c>
      <c r="H110" s="58" t="s">
        <v>1959</v>
      </c>
      <c r="I110" s="56" t="s">
        <v>1966</v>
      </c>
      <c r="J110" s="48" t="s">
        <v>1963</v>
      </c>
      <c r="K110" s="48">
        <v>1</v>
      </c>
      <c r="L110" s="51">
        <v>44378</v>
      </c>
      <c r="M110" s="51">
        <v>44581</v>
      </c>
      <c r="N110" s="186">
        <v>0</v>
      </c>
      <c r="O110" s="187">
        <f t="shared" si="1"/>
        <v>0</v>
      </c>
      <c r="P110" s="333"/>
      <c r="Q110" s="333"/>
      <c r="R110" s="304"/>
      <c r="S110" s="188" t="s">
        <v>2109</v>
      </c>
      <c r="T110" s="188" t="s">
        <v>2110</v>
      </c>
      <c r="U110" s="53" t="s">
        <v>66</v>
      </c>
    </row>
    <row r="111" spans="1:21" s="61" customFormat="1" ht="112.5" x14ac:dyDescent="0.25">
      <c r="A111" s="186">
        <v>2018</v>
      </c>
      <c r="B111" s="48" t="s">
        <v>1503</v>
      </c>
      <c r="C111" s="57">
        <v>13</v>
      </c>
      <c r="D111" s="58" t="s">
        <v>680</v>
      </c>
      <c r="E111" s="58" t="s">
        <v>681</v>
      </c>
      <c r="F111" s="50" t="s">
        <v>486</v>
      </c>
      <c r="G111" s="58" t="s">
        <v>1956</v>
      </c>
      <c r="H111" s="58" t="s">
        <v>1960</v>
      </c>
      <c r="I111" s="56" t="s">
        <v>1965</v>
      </c>
      <c r="J111" s="48" t="s">
        <v>1964</v>
      </c>
      <c r="K111" s="48">
        <v>6</v>
      </c>
      <c r="L111" s="51">
        <v>44378</v>
      </c>
      <c r="M111" s="51">
        <v>44581</v>
      </c>
      <c r="N111" s="186">
        <v>0</v>
      </c>
      <c r="O111" s="187">
        <f t="shared" si="1"/>
        <v>0</v>
      </c>
      <c r="P111" s="334"/>
      <c r="Q111" s="334"/>
      <c r="R111" s="298"/>
      <c r="S111" s="188" t="s">
        <v>2109</v>
      </c>
      <c r="T111" s="188" t="s">
        <v>2130</v>
      </c>
      <c r="U111" s="53" t="s">
        <v>66</v>
      </c>
    </row>
    <row r="112" spans="1:21" s="173" customFormat="1" ht="393.75" x14ac:dyDescent="0.25">
      <c r="A112" s="186">
        <v>2018</v>
      </c>
      <c r="B112" s="48" t="s">
        <v>1503</v>
      </c>
      <c r="C112" s="57">
        <v>19</v>
      </c>
      <c r="D112" s="58" t="s">
        <v>716</v>
      </c>
      <c r="E112" s="58" t="s">
        <v>717</v>
      </c>
      <c r="F112" s="50" t="s">
        <v>59</v>
      </c>
      <c r="G112" s="58" t="s">
        <v>718</v>
      </c>
      <c r="H112" s="58" t="s">
        <v>719</v>
      </c>
      <c r="I112" s="48" t="s">
        <v>72</v>
      </c>
      <c r="J112" s="56" t="s">
        <v>720</v>
      </c>
      <c r="K112" s="57">
        <v>1</v>
      </c>
      <c r="L112" s="51">
        <v>43678</v>
      </c>
      <c r="M112" s="51">
        <v>43830</v>
      </c>
      <c r="N112" s="186">
        <v>1</v>
      </c>
      <c r="O112" s="187">
        <f t="shared" si="1"/>
        <v>1</v>
      </c>
      <c r="P112" s="301">
        <f>+AVERAGE(O112:O113)</f>
        <v>1</v>
      </c>
      <c r="Q112" s="301" t="s">
        <v>63</v>
      </c>
      <c r="R112" s="300" t="s">
        <v>2227</v>
      </c>
      <c r="S112" s="188" t="s">
        <v>1826</v>
      </c>
      <c r="T112" s="188" t="s">
        <v>1909</v>
      </c>
      <c r="U112" s="53" t="s">
        <v>66</v>
      </c>
    </row>
    <row r="113" spans="1:22" s="173" customFormat="1" ht="315" x14ac:dyDescent="0.25">
      <c r="A113" s="186">
        <v>2018</v>
      </c>
      <c r="B113" s="48" t="s">
        <v>1503</v>
      </c>
      <c r="C113" s="57">
        <v>19</v>
      </c>
      <c r="D113" s="58" t="s">
        <v>716</v>
      </c>
      <c r="E113" s="58" t="s">
        <v>656</v>
      </c>
      <c r="F113" s="50" t="s">
        <v>68</v>
      </c>
      <c r="G113" s="58" t="s">
        <v>1720</v>
      </c>
      <c r="H113" s="58" t="s">
        <v>1822</v>
      </c>
      <c r="I113" s="48" t="s">
        <v>72</v>
      </c>
      <c r="J113" s="56" t="s">
        <v>206</v>
      </c>
      <c r="K113" s="57">
        <v>10</v>
      </c>
      <c r="L113" s="51">
        <v>44166</v>
      </c>
      <c r="M113" s="51">
        <v>44500</v>
      </c>
      <c r="N113" s="186">
        <v>10</v>
      </c>
      <c r="O113" s="187">
        <f t="shared" si="1"/>
        <v>1</v>
      </c>
      <c r="P113" s="301"/>
      <c r="Q113" s="301"/>
      <c r="R113" s="300"/>
      <c r="S113" s="188" t="s">
        <v>1926</v>
      </c>
      <c r="T113" s="188" t="s">
        <v>2124</v>
      </c>
      <c r="U113" s="53" t="s">
        <v>66</v>
      </c>
    </row>
    <row r="114" spans="1:22" s="173" customFormat="1" ht="247.5" x14ac:dyDescent="0.25">
      <c r="A114" s="186">
        <v>2018</v>
      </c>
      <c r="B114" s="48" t="s">
        <v>1503</v>
      </c>
      <c r="C114" s="57">
        <v>21</v>
      </c>
      <c r="D114" s="58" t="s">
        <v>735</v>
      </c>
      <c r="E114" s="58" t="s">
        <v>736</v>
      </c>
      <c r="F114" s="50" t="s">
        <v>185</v>
      </c>
      <c r="G114" s="58" t="s">
        <v>737</v>
      </c>
      <c r="H114" s="58" t="s">
        <v>738</v>
      </c>
      <c r="I114" s="48" t="s">
        <v>72</v>
      </c>
      <c r="J114" s="56" t="s">
        <v>1660</v>
      </c>
      <c r="K114" s="57">
        <v>2</v>
      </c>
      <c r="L114" s="51">
        <v>43467</v>
      </c>
      <c r="M114" s="51">
        <v>44012</v>
      </c>
      <c r="N114" s="186">
        <v>2</v>
      </c>
      <c r="O114" s="187">
        <f t="shared" si="1"/>
        <v>1</v>
      </c>
      <c r="P114" s="301">
        <f>AVERAGE(O114:O116)</f>
        <v>0.95833333333333337</v>
      </c>
      <c r="Q114" s="301" t="s">
        <v>63</v>
      </c>
      <c r="R114" s="300" t="s">
        <v>2229</v>
      </c>
      <c r="S114" s="188" t="s">
        <v>1827</v>
      </c>
      <c r="T114" s="188" t="s">
        <v>2058</v>
      </c>
      <c r="U114" s="53" t="s">
        <v>66</v>
      </c>
    </row>
    <row r="115" spans="1:22" s="173" customFormat="1" ht="286.5" customHeight="1" x14ac:dyDescent="0.25">
      <c r="A115" s="186">
        <v>2018</v>
      </c>
      <c r="B115" s="48" t="s">
        <v>1503</v>
      </c>
      <c r="C115" s="57">
        <v>21</v>
      </c>
      <c r="D115" s="58" t="s">
        <v>735</v>
      </c>
      <c r="E115" s="58" t="s">
        <v>740</v>
      </c>
      <c r="F115" s="50" t="s">
        <v>48</v>
      </c>
      <c r="G115" s="58" t="s">
        <v>741</v>
      </c>
      <c r="H115" s="58" t="s">
        <v>742</v>
      </c>
      <c r="I115" s="48" t="s">
        <v>72</v>
      </c>
      <c r="J115" s="56" t="s">
        <v>743</v>
      </c>
      <c r="K115" s="57">
        <v>300</v>
      </c>
      <c r="L115" s="51">
        <v>43678</v>
      </c>
      <c r="M115" s="51">
        <v>44012</v>
      </c>
      <c r="N115" s="186">
        <v>300</v>
      </c>
      <c r="O115" s="187">
        <f t="shared" si="1"/>
        <v>1</v>
      </c>
      <c r="P115" s="313"/>
      <c r="Q115" s="301"/>
      <c r="R115" s="300"/>
      <c r="S115" s="188" t="s">
        <v>1783</v>
      </c>
      <c r="T115" s="188" t="s">
        <v>1828</v>
      </c>
      <c r="U115" s="53" t="s">
        <v>66</v>
      </c>
    </row>
    <row r="116" spans="1:22" s="173" customFormat="1" ht="360" x14ac:dyDescent="0.25">
      <c r="A116" s="186">
        <v>2018</v>
      </c>
      <c r="B116" s="48" t="s">
        <v>1503</v>
      </c>
      <c r="C116" s="57">
        <v>21</v>
      </c>
      <c r="D116" s="58" t="s">
        <v>735</v>
      </c>
      <c r="E116" s="58" t="s">
        <v>744</v>
      </c>
      <c r="F116" s="50" t="s">
        <v>52</v>
      </c>
      <c r="G116" s="188" t="s">
        <v>745</v>
      </c>
      <c r="H116" s="188" t="s">
        <v>746</v>
      </c>
      <c r="I116" s="48" t="s">
        <v>72</v>
      </c>
      <c r="J116" s="188" t="s">
        <v>1682</v>
      </c>
      <c r="K116" s="57">
        <v>8</v>
      </c>
      <c r="L116" s="51">
        <v>43678</v>
      </c>
      <c r="M116" s="51">
        <v>44561</v>
      </c>
      <c r="N116" s="186">
        <v>7</v>
      </c>
      <c r="O116" s="187">
        <f t="shared" si="1"/>
        <v>0.875</v>
      </c>
      <c r="P116" s="313"/>
      <c r="Q116" s="301"/>
      <c r="R116" s="300"/>
      <c r="S116" s="188" t="s">
        <v>2131</v>
      </c>
      <c r="T116" s="188" t="s">
        <v>1932</v>
      </c>
      <c r="U116" s="53" t="s">
        <v>66</v>
      </c>
    </row>
    <row r="117" spans="1:22" s="61" customFormat="1" ht="303.75" x14ac:dyDescent="0.25">
      <c r="A117" s="186">
        <v>2018</v>
      </c>
      <c r="B117" s="48" t="s">
        <v>1503</v>
      </c>
      <c r="C117" s="57">
        <v>22</v>
      </c>
      <c r="D117" s="58" t="s">
        <v>748</v>
      </c>
      <c r="E117" s="58" t="s">
        <v>1081</v>
      </c>
      <c r="F117" s="50" t="s">
        <v>185</v>
      </c>
      <c r="G117" s="58" t="s">
        <v>749</v>
      </c>
      <c r="H117" s="58" t="s">
        <v>750</v>
      </c>
      <c r="I117" s="48" t="s">
        <v>72</v>
      </c>
      <c r="J117" s="56" t="s">
        <v>720</v>
      </c>
      <c r="K117" s="57">
        <v>1</v>
      </c>
      <c r="L117" s="51">
        <v>43678</v>
      </c>
      <c r="M117" s="51">
        <v>43830</v>
      </c>
      <c r="N117" s="186">
        <v>1</v>
      </c>
      <c r="O117" s="187">
        <f t="shared" si="1"/>
        <v>1</v>
      </c>
      <c r="P117" s="301">
        <f>+AVERAGE(O117:O119)</f>
        <v>0.33333333333333331</v>
      </c>
      <c r="Q117" s="301" t="s">
        <v>63</v>
      </c>
      <c r="R117" s="300" t="s">
        <v>2227</v>
      </c>
      <c r="S117" s="188" t="s">
        <v>2059</v>
      </c>
      <c r="T117" s="188" t="s">
        <v>1910</v>
      </c>
      <c r="U117" s="53" t="s">
        <v>66</v>
      </c>
    </row>
    <row r="118" spans="1:22" s="61" customFormat="1" ht="180" x14ac:dyDescent="0.25">
      <c r="A118" s="186">
        <v>2018</v>
      </c>
      <c r="B118" s="48" t="s">
        <v>1503</v>
      </c>
      <c r="C118" s="57">
        <v>22</v>
      </c>
      <c r="D118" s="58" t="s">
        <v>748</v>
      </c>
      <c r="E118" s="58" t="s">
        <v>748</v>
      </c>
      <c r="F118" s="50" t="s">
        <v>48</v>
      </c>
      <c r="G118" s="58" t="s">
        <v>1722</v>
      </c>
      <c r="H118" s="58" t="s">
        <v>1723</v>
      </c>
      <c r="I118" s="48" t="s">
        <v>72</v>
      </c>
      <c r="J118" s="56" t="s">
        <v>1725</v>
      </c>
      <c r="K118" s="57">
        <v>1</v>
      </c>
      <c r="L118" s="51">
        <v>44197</v>
      </c>
      <c r="M118" s="51">
        <v>44561</v>
      </c>
      <c r="N118" s="186">
        <v>0</v>
      </c>
      <c r="O118" s="187">
        <f t="shared" si="1"/>
        <v>0</v>
      </c>
      <c r="P118" s="301"/>
      <c r="Q118" s="301"/>
      <c r="R118" s="300"/>
      <c r="S118" s="188" t="s">
        <v>2132</v>
      </c>
      <c r="T118" s="188" t="s">
        <v>2133</v>
      </c>
      <c r="U118" s="53" t="s">
        <v>66</v>
      </c>
    </row>
    <row r="119" spans="1:22" s="61" customFormat="1" ht="45" x14ac:dyDescent="0.25">
      <c r="A119" s="186">
        <v>2018</v>
      </c>
      <c r="B119" s="48" t="s">
        <v>1503</v>
      </c>
      <c r="C119" s="57">
        <v>22</v>
      </c>
      <c r="D119" s="58" t="s">
        <v>748</v>
      </c>
      <c r="E119" s="58" t="s">
        <v>748</v>
      </c>
      <c r="F119" s="50" t="s">
        <v>52</v>
      </c>
      <c r="G119" s="58" t="s">
        <v>1724</v>
      </c>
      <c r="H119" s="58" t="s">
        <v>1829</v>
      </c>
      <c r="I119" s="48" t="s">
        <v>72</v>
      </c>
      <c r="J119" s="56" t="s">
        <v>1830</v>
      </c>
      <c r="K119" s="57">
        <v>5</v>
      </c>
      <c r="L119" s="51">
        <v>44197</v>
      </c>
      <c r="M119" s="51">
        <v>44561</v>
      </c>
      <c r="N119" s="186">
        <v>0</v>
      </c>
      <c r="O119" s="187">
        <f t="shared" si="1"/>
        <v>0</v>
      </c>
      <c r="P119" s="301"/>
      <c r="Q119" s="301"/>
      <c r="R119" s="300"/>
      <c r="S119" s="188" t="s">
        <v>1772</v>
      </c>
      <c r="T119" s="188" t="s">
        <v>1772</v>
      </c>
      <c r="U119" s="53" t="s">
        <v>66</v>
      </c>
    </row>
    <row r="120" spans="1:22" s="61" customFormat="1" ht="135" x14ac:dyDescent="0.25">
      <c r="A120" s="186">
        <v>2018</v>
      </c>
      <c r="B120" s="48" t="s">
        <v>1503</v>
      </c>
      <c r="C120" s="57">
        <v>23</v>
      </c>
      <c r="D120" s="58" t="s">
        <v>751</v>
      </c>
      <c r="E120" s="58" t="s">
        <v>752</v>
      </c>
      <c r="F120" s="50" t="s">
        <v>422</v>
      </c>
      <c r="G120" s="58" t="s">
        <v>1831</v>
      </c>
      <c r="H120" s="58" t="s">
        <v>1683</v>
      </c>
      <c r="I120" s="48" t="s">
        <v>72</v>
      </c>
      <c r="J120" s="56" t="s">
        <v>476</v>
      </c>
      <c r="K120" s="57">
        <v>1</v>
      </c>
      <c r="L120" s="51">
        <v>44197</v>
      </c>
      <c r="M120" s="51">
        <v>44255</v>
      </c>
      <c r="N120" s="186">
        <v>1</v>
      </c>
      <c r="O120" s="187">
        <f t="shared" si="1"/>
        <v>1</v>
      </c>
      <c r="P120" s="185">
        <f>+O120</f>
        <v>1</v>
      </c>
      <c r="Q120" s="185" t="s">
        <v>63</v>
      </c>
      <c r="R120" s="211" t="s">
        <v>2227</v>
      </c>
      <c r="S120" s="188" t="s">
        <v>2134</v>
      </c>
      <c r="T120" s="188" t="s">
        <v>1922</v>
      </c>
      <c r="U120" s="53" t="s">
        <v>66</v>
      </c>
    </row>
    <row r="121" spans="1:22" s="61" customFormat="1" ht="112.5" x14ac:dyDescent="0.25">
      <c r="A121" s="186">
        <v>2018</v>
      </c>
      <c r="B121" s="48" t="s">
        <v>1503</v>
      </c>
      <c r="C121" s="57">
        <v>24</v>
      </c>
      <c r="D121" s="58" t="s">
        <v>755</v>
      </c>
      <c r="E121" s="58" t="s">
        <v>756</v>
      </c>
      <c r="F121" s="50" t="s">
        <v>59</v>
      </c>
      <c r="G121" s="58" t="s">
        <v>1684</v>
      </c>
      <c r="H121" s="58" t="s">
        <v>1685</v>
      </c>
      <c r="I121" s="48" t="s">
        <v>72</v>
      </c>
      <c r="J121" s="56" t="s">
        <v>1686</v>
      </c>
      <c r="K121" s="57">
        <v>1</v>
      </c>
      <c r="L121" s="51">
        <v>44197</v>
      </c>
      <c r="M121" s="51">
        <v>44530</v>
      </c>
      <c r="N121" s="186">
        <v>0</v>
      </c>
      <c r="O121" s="187">
        <f>+N121/K121</f>
        <v>0</v>
      </c>
      <c r="P121" s="301">
        <f>+AVERAGE(O121:O122)</f>
        <v>0.5</v>
      </c>
      <c r="Q121" s="301" t="s">
        <v>63</v>
      </c>
      <c r="R121" s="300" t="s">
        <v>2227</v>
      </c>
      <c r="S121" s="188" t="s">
        <v>1782</v>
      </c>
      <c r="T121" s="188" t="s">
        <v>1788</v>
      </c>
      <c r="U121" s="53" t="s">
        <v>66</v>
      </c>
    </row>
    <row r="122" spans="1:22" s="61" customFormat="1" ht="168.75" x14ac:dyDescent="0.25">
      <c r="A122" s="186">
        <v>2018</v>
      </c>
      <c r="B122" s="48" t="s">
        <v>1503</v>
      </c>
      <c r="C122" s="57">
        <v>24</v>
      </c>
      <c r="D122" s="58" t="s">
        <v>755</v>
      </c>
      <c r="E122" s="58" t="s">
        <v>756</v>
      </c>
      <c r="F122" s="50" t="s">
        <v>68</v>
      </c>
      <c r="G122" s="58" t="s">
        <v>1687</v>
      </c>
      <c r="H122" s="58" t="s">
        <v>1688</v>
      </c>
      <c r="I122" s="48" t="s">
        <v>72</v>
      </c>
      <c r="J122" s="56" t="s">
        <v>1689</v>
      </c>
      <c r="K122" s="57">
        <v>1</v>
      </c>
      <c r="L122" s="51">
        <v>44197</v>
      </c>
      <c r="M122" s="51">
        <v>44286</v>
      </c>
      <c r="N122" s="186">
        <v>1</v>
      </c>
      <c r="O122" s="187">
        <f>+N122/K122</f>
        <v>1</v>
      </c>
      <c r="P122" s="301"/>
      <c r="Q122" s="301"/>
      <c r="R122" s="300"/>
      <c r="S122" s="188" t="s">
        <v>2135</v>
      </c>
      <c r="T122" s="188" t="s">
        <v>1929</v>
      </c>
      <c r="U122" s="53" t="s">
        <v>66</v>
      </c>
    </row>
    <row r="123" spans="1:22" s="173" customFormat="1" ht="258.75" x14ac:dyDescent="0.25">
      <c r="A123" s="186">
        <v>2018</v>
      </c>
      <c r="B123" s="48" t="s">
        <v>1503</v>
      </c>
      <c r="C123" s="57">
        <v>25</v>
      </c>
      <c r="D123" s="58" t="s">
        <v>759</v>
      </c>
      <c r="E123" s="58" t="s">
        <v>760</v>
      </c>
      <c r="F123" s="50" t="s">
        <v>59</v>
      </c>
      <c r="G123" s="58" t="s">
        <v>761</v>
      </c>
      <c r="H123" s="58" t="s">
        <v>762</v>
      </c>
      <c r="I123" s="48" t="s">
        <v>614</v>
      </c>
      <c r="J123" s="56" t="s">
        <v>763</v>
      </c>
      <c r="K123" s="57">
        <v>1</v>
      </c>
      <c r="L123" s="51">
        <v>43678</v>
      </c>
      <c r="M123" s="51">
        <v>44012</v>
      </c>
      <c r="N123" s="186">
        <v>1</v>
      </c>
      <c r="O123" s="187">
        <f t="shared" si="1"/>
        <v>1</v>
      </c>
      <c r="P123" s="301">
        <f>AVERAGE(O123:O124)</f>
        <v>1</v>
      </c>
      <c r="Q123" s="301" t="s">
        <v>63</v>
      </c>
      <c r="R123" s="300" t="s">
        <v>2230</v>
      </c>
      <c r="S123" s="188" t="s">
        <v>2136</v>
      </c>
      <c r="T123" s="188" t="s">
        <v>1832</v>
      </c>
      <c r="U123" s="53" t="s">
        <v>1511</v>
      </c>
    </row>
    <row r="124" spans="1:22" s="173" customFormat="1" ht="168.75" x14ac:dyDescent="0.25">
      <c r="A124" s="186">
        <v>2018</v>
      </c>
      <c r="B124" s="48" t="s">
        <v>1503</v>
      </c>
      <c r="C124" s="57">
        <v>25</v>
      </c>
      <c r="D124" s="58" t="s">
        <v>759</v>
      </c>
      <c r="E124" s="58" t="s">
        <v>760</v>
      </c>
      <c r="F124" s="50" t="s">
        <v>68</v>
      </c>
      <c r="G124" s="58" t="s">
        <v>764</v>
      </c>
      <c r="H124" s="58" t="s">
        <v>765</v>
      </c>
      <c r="I124" s="48" t="s">
        <v>614</v>
      </c>
      <c r="J124" s="56" t="s">
        <v>766</v>
      </c>
      <c r="K124" s="57">
        <v>1</v>
      </c>
      <c r="L124" s="51">
        <v>43678</v>
      </c>
      <c r="M124" s="51">
        <v>44012</v>
      </c>
      <c r="N124" s="186">
        <v>1</v>
      </c>
      <c r="O124" s="187">
        <f t="shared" si="1"/>
        <v>1</v>
      </c>
      <c r="P124" s="301"/>
      <c r="Q124" s="301"/>
      <c r="R124" s="300"/>
      <c r="S124" s="188" t="s">
        <v>1833</v>
      </c>
      <c r="T124" s="188" t="s">
        <v>1834</v>
      </c>
      <c r="U124" s="53" t="s">
        <v>1511</v>
      </c>
    </row>
    <row r="125" spans="1:22" s="173" customFormat="1" ht="258.75" x14ac:dyDescent="0.25">
      <c r="A125" s="186">
        <v>2018</v>
      </c>
      <c r="B125" s="48" t="s">
        <v>1503</v>
      </c>
      <c r="C125" s="57">
        <v>26</v>
      </c>
      <c r="D125" s="58" t="s">
        <v>767</v>
      </c>
      <c r="E125" s="58" t="s">
        <v>768</v>
      </c>
      <c r="F125" s="50" t="s">
        <v>59</v>
      </c>
      <c r="G125" s="58" t="s">
        <v>769</v>
      </c>
      <c r="H125" s="58" t="s">
        <v>770</v>
      </c>
      <c r="I125" s="48" t="s">
        <v>614</v>
      </c>
      <c r="J125" s="56" t="s">
        <v>763</v>
      </c>
      <c r="K125" s="57">
        <v>1</v>
      </c>
      <c r="L125" s="51">
        <v>43678</v>
      </c>
      <c r="M125" s="51">
        <v>44012</v>
      </c>
      <c r="N125" s="186">
        <v>1</v>
      </c>
      <c r="O125" s="187">
        <v>1</v>
      </c>
      <c r="P125" s="301">
        <v>1</v>
      </c>
      <c r="Q125" s="301" t="s">
        <v>63</v>
      </c>
      <c r="R125" s="300" t="s">
        <v>2227</v>
      </c>
      <c r="S125" s="188" t="s">
        <v>2137</v>
      </c>
      <c r="T125" s="188" t="s">
        <v>2138</v>
      </c>
      <c r="U125" s="53" t="s">
        <v>1511</v>
      </c>
    </row>
    <row r="126" spans="1:22" s="173" customFormat="1" ht="123.75" x14ac:dyDescent="0.25">
      <c r="A126" s="186">
        <v>2018</v>
      </c>
      <c r="B126" s="48" t="s">
        <v>1503</v>
      </c>
      <c r="C126" s="57">
        <v>26</v>
      </c>
      <c r="D126" s="58" t="s">
        <v>767</v>
      </c>
      <c r="E126" s="58" t="s">
        <v>768</v>
      </c>
      <c r="F126" s="50" t="s">
        <v>68</v>
      </c>
      <c r="G126" s="58" t="s">
        <v>771</v>
      </c>
      <c r="H126" s="58" t="s">
        <v>772</v>
      </c>
      <c r="I126" s="48" t="s">
        <v>614</v>
      </c>
      <c r="J126" s="56" t="s">
        <v>773</v>
      </c>
      <c r="K126" s="57">
        <v>1</v>
      </c>
      <c r="L126" s="51">
        <v>43678</v>
      </c>
      <c r="M126" s="51">
        <v>44012</v>
      </c>
      <c r="N126" s="186">
        <v>1</v>
      </c>
      <c r="O126" s="187">
        <v>1</v>
      </c>
      <c r="P126" s="301"/>
      <c r="Q126" s="301"/>
      <c r="R126" s="300"/>
      <c r="S126" s="188" t="s">
        <v>1835</v>
      </c>
      <c r="T126" s="188" t="s">
        <v>1766</v>
      </c>
      <c r="U126" s="53" t="s">
        <v>1511</v>
      </c>
    </row>
    <row r="127" spans="1:22" s="61" customFormat="1" ht="371.25" x14ac:dyDescent="0.25">
      <c r="A127" s="186">
        <v>2018</v>
      </c>
      <c r="B127" s="48" t="s">
        <v>1503</v>
      </c>
      <c r="C127" s="57">
        <v>29</v>
      </c>
      <c r="D127" s="58" t="s">
        <v>803</v>
      </c>
      <c r="E127" s="58" t="s">
        <v>804</v>
      </c>
      <c r="F127" s="50" t="s">
        <v>59</v>
      </c>
      <c r="G127" s="58" t="s">
        <v>60</v>
      </c>
      <c r="H127" s="58" t="s">
        <v>1042</v>
      </c>
      <c r="I127" s="48" t="s">
        <v>72</v>
      </c>
      <c r="J127" s="56" t="s">
        <v>69</v>
      </c>
      <c r="K127" s="57">
        <v>36</v>
      </c>
      <c r="L127" s="51">
        <v>43770</v>
      </c>
      <c r="M127" s="51">
        <v>44530</v>
      </c>
      <c r="N127" s="186">
        <v>0</v>
      </c>
      <c r="O127" s="187">
        <f t="shared" si="1"/>
        <v>0</v>
      </c>
      <c r="P127" s="301">
        <f>+AVERAGE(O127:O128)</f>
        <v>0.5</v>
      </c>
      <c r="Q127" s="301" t="s">
        <v>63</v>
      </c>
      <c r="R127" s="329" t="s">
        <v>2225</v>
      </c>
      <c r="S127" s="216" t="s">
        <v>2235</v>
      </c>
      <c r="T127" s="216" t="s">
        <v>2236</v>
      </c>
      <c r="U127" s="53" t="s">
        <v>66</v>
      </c>
      <c r="V127" s="218" t="s">
        <v>2254</v>
      </c>
    </row>
    <row r="128" spans="1:22" s="61" customFormat="1" ht="247.5" x14ac:dyDescent="0.25">
      <c r="A128" s="186">
        <v>2018</v>
      </c>
      <c r="B128" s="48" t="s">
        <v>1503</v>
      </c>
      <c r="C128" s="57">
        <v>29</v>
      </c>
      <c r="D128" s="58" t="s">
        <v>803</v>
      </c>
      <c r="E128" s="58" t="s">
        <v>804</v>
      </c>
      <c r="F128" s="50" t="s">
        <v>68</v>
      </c>
      <c r="G128" s="58" t="s">
        <v>60</v>
      </c>
      <c r="H128" s="58" t="s">
        <v>1041</v>
      </c>
      <c r="I128" s="48" t="s">
        <v>72</v>
      </c>
      <c r="J128" s="56" t="s">
        <v>62</v>
      </c>
      <c r="K128" s="57">
        <v>7</v>
      </c>
      <c r="L128" s="51">
        <v>43831</v>
      </c>
      <c r="M128" s="51">
        <v>44196</v>
      </c>
      <c r="N128" s="186">
        <v>7</v>
      </c>
      <c r="O128" s="187">
        <f t="shared" si="1"/>
        <v>1</v>
      </c>
      <c r="P128" s="301"/>
      <c r="Q128" s="301"/>
      <c r="R128" s="300"/>
      <c r="S128" s="188" t="s">
        <v>1260</v>
      </c>
      <c r="T128" s="188" t="s">
        <v>1276</v>
      </c>
      <c r="U128" s="53" t="s">
        <v>66</v>
      </c>
    </row>
    <row r="129" spans="1:21" s="61" customFormat="1" ht="168.75" x14ac:dyDescent="0.25">
      <c r="A129" s="186">
        <v>2018</v>
      </c>
      <c r="B129" s="48" t="s">
        <v>1503</v>
      </c>
      <c r="C129" s="57">
        <v>30</v>
      </c>
      <c r="D129" s="58" t="s">
        <v>807</v>
      </c>
      <c r="E129" s="58" t="s">
        <v>1085</v>
      </c>
      <c r="F129" s="50" t="s">
        <v>422</v>
      </c>
      <c r="G129" s="58" t="s">
        <v>1838</v>
      </c>
      <c r="H129" s="58" t="s">
        <v>1690</v>
      </c>
      <c r="I129" s="48" t="s">
        <v>72</v>
      </c>
      <c r="J129" s="56" t="s">
        <v>1691</v>
      </c>
      <c r="K129" s="57">
        <v>1</v>
      </c>
      <c r="L129" s="51">
        <v>44197</v>
      </c>
      <c r="M129" s="51">
        <v>44561</v>
      </c>
      <c r="N129" s="186">
        <v>0</v>
      </c>
      <c r="O129" s="187">
        <f t="shared" si="1"/>
        <v>0</v>
      </c>
      <c r="P129" s="185">
        <f>+O129</f>
        <v>0</v>
      </c>
      <c r="Q129" s="185" t="s">
        <v>63</v>
      </c>
      <c r="R129" s="212" t="s">
        <v>2225</v>
      </c>
      <c r="S129" s="188" t="s">
        <v>1782</v>
      </c>
      <c r="T129" s="188" t="s">
        <v>1789</v>
      </c>
      <c r="U129" s="53" t="s">
        <v>66</v>
      </c>
    </row>
    <row r="130" spans="1:21" s="61" customFormat="1" ht="168.75" x14ac:dyDescent="0.25">
      <c r="A130" s="186">
        <v>2018</v>
      </c>
      <c r="B130" s="48" t="s">
        <v>1503</v>
      </c>
      <c r="C130" s="57">
        <v>31</v>
      </c>
      <c r="D130" s="58" t="s">
        <v>810</v>
      </c>
      <c r="E130" s="58" t="s">
        <v>1088</v>
      </c>
      <c r="F130" s="50" t="s">
        <v>422</v>
      </c>
      <c r="G130" s="58" t="s">
        <v>1838</v>
      </c>
      <c r="H130" s="58" t="s">
        <v>1690</v>
      </c>
      <c r="I130" s="48" t="s">
        <v>72</v>
      </c>
      <c r="J130" s="56" t="s">
        <v>1691</v>
      </c>
      <c r="K130" s="57">
        <v>1</v>
      </c>
      <c r="L130" s="51">
        <v>44197</v>
      </c>
      <c r="M130" s="51">
        <v>44561</v>
      </c>
      <c r="N130" s="186">
        <v>0</v>
      </c>
      <c r="O130" s="187">
        <f>+N130/K130</f>
        <v>0</v>
      </c>
      <c r="P130" s="185">
        <f>+O130</f>
        <v>0</v>
      </c>
      <c r="Q130" s="185" t="s">
        <v>63</v>
      </c>
      <c r="R130" s="212" t="s">
        <v>2225</v>
      </c>
      <c r="S130" s="188" t="s">
        <v>1782</v>
      </c>
      <c r="T130" s="188" t="s">
        <v>1789</v>
      </c>
      <c r="U130" s="53" t="s">
        <v>66</v>
      </c>
    </row>
    <row r="131" spans="1:21" s="61" customFormat="1" ht="180" x14ac:dyDescent="0.25">
      <c r="A131" s="186">
        <v>2018</v>
      </c>
      <c r="B131" s="48" t="s">
        <v>1503</v>
      </c>
      <c r="C131" s="57">
        <v>32</v>
      </c>
      <c r="D131" s="58" t="s">
        <v>813</v>
      </c>
      <c r="E131" s="58" t="s">
        <v>814</v>
      </c>
      <c r="F131" s="50" t="s">
        <v>422</v>
      </c>
      <c r="G131" s="58" t="s">
        <v>1090</v>
      </c>
      <c r="H131" s="58" t="s">
        <v>1692</v>
      </c>
      <c r="I131" s="48" t="s">
        <v>72</v>
      </c>
      <c r="J131" s="56" t="s">
        <v>1839</v>
      </c>
      <c r="K131" s="57">
        <v>1</v>
      </c>
      <c r="L131" s="51">
        <v>43657</v>
      </c>
      <c r="M131" s="51">
        <v>44286</v>
      </c>
      <c r="N131" s="186">
        <v>1</v>
      </c>
      <c r="O131" s="187">
        <f t="shared" si="1"/>
        <v>1</v>
      </c>
      <c r="P131" s="185">
        <f>+O131</f>
        <v>1</v>
      </c>
      <c r="Q131" s="185" t="s">
        <v>63</v>
      </c>
      <c r="R131" s="212" t="s">
        <v>2225</v>
      </c>
      <c r="S131" s="188" t="s">
        <v>2149</v>
      </c>
      <c r="T131" s="188" t="s">
        <v>2150</v>
      </c>
      <c r="U131" s="53" t="s">
        <v>66</v>
      </c>
    </row>
    <row r="132" spans="1:21" s="173" customFormat="1" ht="90" x14ac:dyDescent="0.25">
      <c r="A132" s="186">
        <v>2018</v>
      </c>
      <c r="B132" s="48" t="s">
        <v>1503</v>
      </c>
      <c r="C132" s="57">
        <v>33</v>
      </c>
      <c r="D132" s="58" t="s">
        <v>816</v>
      </c>
      <c r="E132" s="58" t="s">
        <v>817</v>
      </c>
      <c r="F132" s="50" t="s">
        <v>59</v>
      </c>
      <c r="G132" s="58" t="s">
        <v>818</v>
      </c>
      <c r="H132" s="58" t="s">
        <v>819</v>
      </c>
      <c r="I132" s="48" t="s">
        <v>72</v>
      </c>
      <c r="J132" s="56" t="s">
        <v>820</v>
      </c>
      <c r="K132" s="57">
        <v>1</v>
      </c>
      <c r="L132" s="51">
        <v>43657</v>
      </c>
      <c r="M132" s="51">
        <v>43830</v>
      </c>
      <c r="N132" s="186">
        <v>1</v>
      </c>
      <c r="O132" s="187">
        <f t="shared" si="1"/>
        <v>1</v>
      </c>
      <c r="P132" s="301">
        <f>+AVERAGE(O132:O133)</f>
        <v>0.5</v>
      </c>
      <c r="Q132" s="301" t="s">
        <v>63</v>
      </c>
      <c r="R132" s="300" t="s">
        <v>2226</v>
      </c>
      <c r="S132" s="188" t="s">
        <v>1657</v>
      </c>
      <c r="T132" s="188" t="s">
        <v>1817</v>
      </c>
      <c r="U132" s="53" t="s">
        <v>66</v>
      </c>
    </row>
    <row r="133" spans="1:21" s="173" customFormat="1" ht="326.25" x14ac:dyDescent="0.25">
      <c r="A133" s="186">
        <v>2018</v>
      </c>
      <c r="B133" s="48" t="s">
        <v>1503</v>
      </c>
      <c r="C133" s="57">
        <v>33</v>
      </c>
      <c r="D133" s="58" t="s">
        <v>816</v>
      </c>
      <c r="E133" s="58" t="s">
        <v>817</v>
      </c>
      <c r="F133" s="50" t="s">
        <v>68</v>
      </c>
      <c r="G133" s="58" t="s">
        <v>1680</v>
      </c>
      <c r="H133" s="58" t="s">
        <v>1681</v>
      </c>
      <c r="I133" s="48" t="s">
        <v>72</v>
      </c>
      <c r="J133" s="56" t="s">
        <v>1674</v>
      </c>
      <c r="K133" s="57">
        <v>1</v>
      </c>
      <c r="L133" s="51">
        <v>44197</v>
      </c>
      <c r="M133" s="51">
        <v>44561</v>
      </c>
      <c r="N133" s="186">
        <v>0</v>
      </c>
      <c r="O133" s="187">
        <f t="shared" si="1"/>
        <v>0</v>
      </c>
      <c r="P133" s="301"/>
      <c r="Q133" s="301"/>
      <c r="R133" s="300"/>
      <c r="S133" s="188" t="s">
        <v>2120</v>
      </c>
      <c r="T133" s="188" t="s">
        <v>2097</v>
      </c>
      <c r="U133" s="53" t="s">
        <v>66</v>
      </c>
    </row>
    <row r="134" spans="1:21" s="173" customFormat="1" ht="337.5" x14ac:dyDescent="0.25">
      <c r="A134" s="186">
        <v>2018</v>
      </c>
      <c r="B134" s="48" t="s">
        <v>1503</v>
      </c>
      <c r="C134" s="57">
        <v>34</v>
      </c>
      <c r="D134" s="58" t="s">
        <v>823</v>
      </c>
      <c r="E134" s="58" t="s">
        <v>824</v>
      </c>
      <c r="F134" s="50" t="s">
        <v>59</v>
      </c>
      <c r="G134" s="58" t="s">
        <v>1092</v>
      </c>
      <c r="H134" s="58" t="s">
        <v>825</v>
      </c>
      <c r="I134" s="48" t="s">
        <v>72</v>
      </c>
      <c r="J134" s="56" t="s">
        <v>720</v>
      </c>
      <c r="K134" s="57">
        <v>1</v>
      </c>
      <c r="L134" s="51">
        <v>43657</v>
      </c>
      <c r="M134" s="51">
        <v>43830</v>
      </c>
      <c r="N134" s="186">
        <v>1</v>
      </c>
      <c r="O134" s="187">
        <v>1</v>
      </c>
      <c r="P134" s="301">
        <f>+AVERAGE(O134:O135)</f>
        <v>0.5</v>
      </c>
      <c r="Q134" s="301" t="s">
        <v>63</v>
      </c>
      <c r="R134" s="300" t="s">
        <v>2227</v>
      </c>
      <c r="S134" s="58" t="s">
        <v>1840</v>
      </c>
      <c r="T134" s="188" t="s">
        <v>1790</v>
      </c>
      <c r="U134" s="53" t="s">
        <v>66</v>
      </c>
    </row>
    <row r="135" spans="1:21" s="61" customFormat="1" ht="90" x14ac:dyDescent="0.25">
      <c r="A135" s="186">
        <v>2018</v>
      </c>
      <c r="B135" s="48" t="s">
        <v>1503</v>
      </c>
      <c r="C135" s="57">
        <v>34</v>
      </c>
      <c r="D135" s="58" t="s">
        <v>823</v>
      </c>
      <c r="E135" s="58" t="s">
        <v>824</v>
      </c>
      <c r="F135" s="50" t="s">
        <v>68</v>
      </c>
      <c r="G135" s="58" t="s">
        <v>1693</v>
      </c>
      <c r="H135" s="58" t="s">
        <v>1694</v>
      </c>
      <c r="I135" s="48" t="s">
        <v>72</v>
      </c>
      <c r="J135" s="56" t="s">
        <v>1695</v>
      </c>
      <c r="K135" s="57">
        <v>1</v>
      </c>
      <c r="L135" s="51">
        <v>44197</v>
      </c>
      <c r="M135" s="51">
        <v>44530</v>
      </c>
      <c r="N135" s="186">
        <v>0</v>
      </c>
      <c r="O135" s="187">
        <v>0</v>
      </c>
      <c r="P135" s="301"/>
      <c r="Q135" s="301"/>
      <c r="R135" s="300"/>
      <c r="S135" s="188" t="s">
        <v>1782</v>
      </c>
      <c r="T135" s="188" t="s">
        <v>1793</v>
      </c>
      <c r="U135" s="53" t="s">
        <v>66</v>
      </c>
    </row>
    <row r="136" spans="1:21" s="61" customFormat="1" ht="247.5" x14ac:dyDescent="0.25">
      <c r="A136" s="186">
        <v>2018</v>
      </c>
      <c r="B136" s="48" t="s">
        <v>1503</v>
      </c>
      <c r="C136" s="57">
        <v>35</v>
      </c>
      <c r="D136" s="58" t="s">
        <v>827</v>
      </c>
      <c r="E136" s="58" t="s">
        <v>828</v>
      </c>
      <c r="F136" s="50" t="s">
        <v>59</v>
      </c>
      <c r="G136" s="58" t="s">
        <v>829</v>
      </c>
      <c r="H136" s="58" t="s">
        <v>830</v>
      </c>
      <c r="I136" s="48" t="s">
        <v>72</v>
      </c>
      <c r="J136" s="56" t="s">
        <v>720</v>
      </c>
      <c r="K136" s="57">
        <v>1</v>
      </c>
      <c r="L136" s="51">
        <v>43657</v>
      </c>
      <c r="M136" s="51">
        <v>44408</v>
      </c>
      <c r="N136" s="186">
        <v>0</v>
      </c>
      <c r="O136" s="187">
        <f t="shared" si="1"/>
        <v>0</v>
      </c>
      <c r="P136" s="301">
        <f>+AVERAGE(O136:O137)</f>
        <v>0.5</v>
      </c>
      <c r="Q136" s="301" t="s">
        <v>63</v>
      </c>
      <c r="R136" s="300" t="s">
        <v>2227</v>
      </c>
      <c r="S136" s="58" t="s">
        <v>1791</v>
      </c>
      <c r="T136" s="188" t="s">
        <v>1792</v>
      </c>
      <c r="U136" s="53" t="s">
        <v>66</v>
      </c>
    </row>
    <row r="137" spans="1:21" s="61" customFormat="1" ht="112.5" x14ac:dyDescent="0.25">
      <c r="A137" s="186">
        <v>2018</v>
      </c>
      <c r="B137" s="48" t="s">
        <v>1503</v>
      </c>
      <c r="C137" s="57">
        <v>35</v>
      </c>
      <c r="D137" s="58" t="s">
        <v>827</v>
      </c>
      <c r="E137" s="58" t="s">
        <v>828</v>
      </c>
      <c r="F137" s="50" t="s">
        <v>68</v>
      </c>
      <c r="G137" s="58" t="s">
        <v>1696</v>
      </c>
      <c r="H137" s="58" t="s">
        <v>1697</v>
      </c>
      <c r="I137" s="48" t="s">
        <v>72</v>
      </c>
      <c r="J137" s="56" t="s">
        <v>1698</v>
      </c>
      <c r="K137" s="57">
        <v>1</v>
      </c>
      <c r="L137" s="51">
        <v>44166</v>
      </c>
      <c r="M137" s="51">
        <v>44651</v>
      </c>
      <c r="N137" s="186">
        <v>1</v>
      </c>
      <c r="O137" s="187">
        <f t="shared" si="1"/>
        <v>1</v>
      </c>
      <c r="P137" s="301"/>
      <c r="Q137" s="301"/>
      <c r="R137" s="300"/>
      <c r="S137" s="188" t="s">
        <v>2151</v>
      </c>
      <c r="T137" s="188" t="s">
        <v>2152</v>
      </c>
      <c r="U137" s="53" t="s">
        <v>66</v>
      </c>
    </row>
    <row r="138" spans="1:21" s="61" customFormat="1" ht="409.5" x14ac:dyDescent="0.25">
      <c r="A138" s="186">
        <v>2018</v>
      </c>
      <c r="B138" s="48" t="s">
        <v>1503</v>
      </c>
      <c r="C138" s="57">
        <v>39</v>
      </c>
      <c r="D138" s="58" t="s">
        <v>843</v>
      </c>
      <c r="E138" s="58" t="s">
        <v>835</v>
      </c>
      <c r="F138" s="50" t="s">
        <v>185</v>
      </c>
      <c r="G138" s="58" t="s">
        <v>844</v>
      </c>
      <c r="H138" s="58" t="s">
        <v>1098</v>
      </c>
      <c r="I138" s="48" t="s">
        <v>72</v>
      </c>
      <c r="J138" s="56" t="s">
        <v>845</v>
      </c>
      <c r="K138" s="57">
        <v>1</v>
      </c>
      <c r="L138" s="51">
        <v>43678</v>
      </c>
      <c r="M138" s="51">
        <v>43830</v>
      </c>
      <c r="N138" s="186">
        <v>1</v>
      </c>
      <c r="O138" s="187">
        <f t="shared" si="1"/>
        <v>1</v>
      </c>
      <c r="P138" s="301">
        <f>+AVERAGE(O138:O140)</f>
        <v>0.66666666666666663</v>
      </c>
      <c r="Q138" s="301" t="s">
        <v>63</v>
      </c>
      <c r="R138" s="300" t="s">
        <v>2227</v>
      </c>
      <c r="S138" s="188" t="s">
        <v>1773</v>
      </c>
      <c r="T138" s="188" t="s">
        <v>1911</v>
      </c>
      <c r="U138" s="53" t="s">
        <v>66</v>
      </c>
    </row>
    <row r="139" spans="1:21" s="174" customFormat="1" ht="90" x14ac:dyDescent="0.25">
      <c r="A139" s="186">
        <v>2018</v>
      </c>
      <c r="B139" s="48" t="s">
        <v>1503</v>
      </c>
      <c r="C139" s="57">
        <v>39</v>
      </c>
      <c r="D139" s="58" t="s">
        <v>843</v>
      </c>
      <c r="E139" s="58" t="s">
        <v>835</v>
      </c>
      <c r="F139" s="50" t="s">
        <v>48</v>
      </c>
      <c r="G139" s="188" t="s">
        <v>1726</v>
      </c>
      <c r="H139" s="188" t="s">
        <v>1727</v>
      </c>
      <c r="I139" s="48" t="s">
        <v>72</v>
      </c>
      <c r="J139" s="188" t="s">
        <v>1730</v>
      </c>
      <c r="K139" s="53">
        <v>1</v>
      </c>
      <c r="L139" s="51">
        <v>44166</v>
      </c>
      <c r="M139" s="51">
        <v>44377</v>
      </c>
      <c r="N139" s="186">
        <v>1</v>
      </c>
      <c r="O139" s="187">
        <f t="shared" ref="O139:O187" si="3">+N139/K139</f>
        <v>1</v>
      </c>
      <c r="P139" s="301"/>
      <c r="Q139" s="301"/>
      <c r="R139" s="300"/>
      <c r="S139" s="188" t="s">
        <v>2078</v>
      </c>
      <c r="T139" s="188" t="s">
        <v>2153</v>
      </c>
      <c r="U139" s="53" t="s">
        <v>66</v>
      </c>
    </row>
    <row r="140" spans="1:21" s="174" customFormat="1" ht="45" x14ac:dyDescent="0.25">
      <c r="A140" s="186">
        <v>2018</v>
      </c>
      <c r="B140" s="48" t="s">
        <v>1503</v>
      </c>
      <c r="C140" s="57">
        <v>39</v>
      </c>
      <c r="D140" s="58" t="s">
        <v>843</v>
      </c>
      <c r="E140" s="58" t="s">
        <v>835</v>
      </c>
      <c r="F140" s="50" t="s">
        <v>52</v>
      </c>
      <c r="G140" s="188" t="s">
        <v>1728</v>
      </c>
      <c r="H140" s="188" t="s">
        <v>1729</v>
      </c>
      <c r="I140" s="48" t="s">
        <v>72</v>
      </c>
      <c r="J140" s="188" t="s">
        <v>1731</v>
      </c>
      <c r="K140" s="53">
        <v>13</v>
      </c>
      <c r="L140" s="51">
        <v>44166</v>
      </c>
      <c r="M140" s="51">
        <v>44469</v>
      </c>
      <c r="N140" s="186">
        <v>0</v>
      </c>
      <c r="O140" s="187">
        <f t="shared" si="3"/>
        <v>0</v>
      </c>
      <c r="P140" s="301"/>
      <c r="Q140" s="301"/>
      <c r="R140" s="300"/>
      <c r="S140" s="188" t="s">
        <v>1772</v>
      </c>
      <c r="T140" s="188" t="s">
        <v>1772</v>
      </c>
      <c r="U140" s="53" t="s">
        <v>66</v>
      </c>
    </row>
    <row r="141" spans="1:21" s="61" customFormat="1" ht="337.5" x14ac:dyDescent="0.25">
      <c r="A141" s="186">
        <v>2018</v>
      </c>
      <c r="B141" s="48" t="s">
        <v>1503</v>
      </c>
      <c r="C141" s="57">
        <v>40</v>
      </c>
      <c r="D141" s="58" t="s">
        <v>846</v>
      </c>
      <c r="E141" s="58" t="s">
        <v>847</v>
      </c>
      <c r="F141" s="50" t="s">
        <v>185</v>
      </c>
      <c r="G141" s="58" t="s">
        <v>848</v>
      </c>
      <c r="H141" s="58" t="s">
        <v>849</v>
      </c>
      <c r="I141" s="48" t="s">
        <v>72</v>
      </c>
      <c r="J141" s="56" t="s">
        <v>697</v>
      </c>
      <c r="K141" s="57">
        <v>1</v>
      </c>
      <c r="L141" s="51">
        <v>43678</v>
      </c>
      <c r="M141" s="51">
        <v>43830</v>
      </c>
      <c r="N141" s="186">
        <v>1</v>
      </c>
      <c r="O141" s="187">
        <f>+N141/K141</f>
        <v>1</v>
      </c>
      <c r="P141" s="301">
        <f>+AVERAGE(O141:O143)</f>
        <v>0.66666666666666663</v>
      </c>
      <c r="Q141" s="301" t="s">
        <v>63</v>
      </c>
      <c r="R141" s="300" t="s">
        <v>2227</v>
      </c>
      <c r="S141" s="188" t="s">
        <v>1841</v>
      </c>
      <c r="T141" s="188" t="s">
        <v>1912</v>
      </c>
      <c r="U141" s="53" t="s">
        <v>66</v>
      </c>
    </row>
    <row r="142" spans="1:21" s="61" customFormat="1" ht="90" x14ac:dyDescent="0.25">
      <c r="A142" s="186">
        <v>2018</v>
      </c>
      <c r="B142" s="48" t="s">
        <v>1503</v>
      </c>
      <c r="C142" s="57">
        <v>40</v>
      </c>
      <c r="D142" s="58" t="s">
        <v>846</v>
      </c>
      <c r="E142" s="58" t="s">
        <v>847</v>
      </c>
      <c r="F142" s="50" t="s">
        <v>48</v>
      </c>
      <c r="G142" s="58" t="s">
        <v>1726</v>
      </c>
      <c r="H142" s="58" t="s">
        <v>1727</v>
      </c>
      <c r="I142" s="48" t="s">
        <v>72</v>
      </c>
      <c r="J142" s="56" t="s">
        <v>1730</v>
      </c>
      <c r="K142" s="57">
        <v>1</v>
      </c>
      <c r="L142" s="51">
        <v>44166</v>
      </c>
      <c r="M142" s="51">
        <v>44377</v>
      </c>
      <c r="N142" s="186">
        <v>1</v>
      </c>
      <c r="O142" s="187">
        <f>+N142/K142</f>
        <v>1</v>
      </c>
      <c r="P142" s="301"/>
      <c r="Q142" s="301"/>
      <c r="R142" s="300"/>
      <c r="S142" s="188" t="s">
        <v>2078</v>
      </c>
      <c r="T142" s="188" t="s">
        <v>2153</v>
      </c>
      <c r="U142" s="53" t="s">
        <v>66</v>
      </c>
    </row>
    <row r="143" spans="1:21" s="61" customFormat="1" ht="90" x14ac:dyDescent="0.25">
      <c r="A143" s="186">
        <v>2018</v>
      </c>
      <c r="B143" s="48" t="s">
        <v>1503</v>
      </c>
      <c r="C143" s="57">
        <v>40</v>
      </c>
      <c r="D143" s="58" t="s">
        <v>846</v>
      </c>
      <c r="E143" s="58" t="s">
        <v>847</v>
      </c>
      <c r="F143" s="50" t="s">
        <v>52</v>
      </c>
      <c r="G143" s="58" t="s">
        <v>1728</v>
      </c>
      <c r="H143" s="58" t="s">
        <v>1729</v>
      </c>
      <c r="I143" s="48" t="s">
        <v>72</v>
      </c>
      <c r="J143" s="56" t="s">
        <v>1731</v>
      </c>
      <c r="K143" s="57">
        <v>13</v>
      </c>
      <c r="L143" s="51">
        <v>44166</v>
      </c>
      <c r="M143" s="51">
        <v>44469</v>
      </c>
      <c r="N143" s="186">
        <v>0</v>
      </c>
      <c r="O143" s="187">
        <f>+N143/K143</f>
        <v>0</v>
      </c>
      <c r="P143" s="301"/>
      <c r="Q143" s="301"/>
      <c r="R143" s="300"/>
      <c r="S143" s="188" t="s">
        <v>1772</v>
      </c>
      <c r="T143" s="188" t="s">
        <v>1772</v>
      </c>
      <c r="U143" s="53" t="s">
        <v>66</v>
      </c>
    </row>
    <row r="144" spans="1:21" s="61" customFormat="1" ht="101.25" customHeight="1" x14ac:dyDescent="0.25">
      <c r="A144" s="186">
        <v>2018</v>
      </c>
      <c r="B144" s="48" t="s">
        <v>1503</v>
      </c>
      <c r="C144" s="57">
        <v>41</v>
      </c>
      <c r="D144" s="58" t="s">
        <v>850</v>
      </c>
      <c r="E144" s="58" t="s">
        <v>851</v>
      </c>
      <c r="F144" s="50" t="s">
        <v>1972</v>
      </c>
      <c r="G144" s="58" t="s">
        <v>852</v>
      </c>
      <c r="H144" s="58" t="s">
        <v>853</v>
      </c>
      <c r="I144" s="48" t="s">
        <v>614</v>
      </c>
      <c r="J144" s="56" t="s">
        <v>854</v>
      </c>
      <c r="K144" s="57">
        <v>1</v>
      </c>
      <c r="L144" s="51">
        <v>43661</v>
      </c>
      <c r="M144" s="51">
        <v>43738</v>
      </c>
      <c r="N144" s="186">
        <v>1</v>
      </c>
      <c r="O144" s="187">
        <f t="shared" si="3"/>
        <v>1</v>
      </c>
      <c r="P144" s="332">
        <f>AVERAGE(O144:O153)</f>
        <v>0.8</v>
      </c>
      <c r="Q144" s="332" t="s">
        <v>63</v>
      </c>
      <c r="R144" s="297" t="s">
        <v>2227</v>
      </c>
      <c r="S144" s="188" t="s">
        <v>1151</v>
      </c>
      <c r="T144" s="188" t="s">
        <v>1436</v>
      </c>
      <c r="U144" s="53" t="s">
        <v>66</v>
      </c>
    </row>
    <row r="145" spans="1:21" s="61" customFormat="1" ht="236.25" x14ac:dyDescent="0.25">
      <c r="A145" s="186">
        <v>2018</v>
      </c>
      <c r="B145" s="48" t="s">
        <v>1503</v>
      </c>
      <c r="C145" s="57">
        <v>41</v>
      </c>
      <c r="D145" s="58" t="s">
        <v>850</v>
      </c>
      <c r="E145" s="58" t="s">
        <v>855</v>
      </c>
      <c r="F145" s="50" t="s">
        <v>1973</v>
      </c>
      <c r="G145" s="58" t="s">
        <v>856</v>
      </c>
      <c r="H145" s="58" t="s">
        <v>1662</v>
      </c>
      <c r="I145" s="48" t="s">
        <v>614</v>
      </c>
      <c r="J145" s="56" t="s">
        <v>858</v>
      </c>
      <c r="K145" s="57">
        <v>1</v>
      </c>
      <c r="L145" s="51">
        <v>43678</v>
      </c>
      <c r="M145" s="51">
        <v>44193</v>
      </c>
      <c r="N145" s="186">
        <v>1</v>
      </c>
      <c r="O145" s="187">
        <f t="shared" si="3"/>
        <v>1</v>
      </c>
      <c r="P145" s="333"/>
      <c r="Q145" s="333"/>
      <c r="R145" s="304"/>
      <c r="S145" s="188" t="s">
        <v>2154</v>
      </c>
      <c r="T145" s="188" t="s">
        <v>1842</v>
      </c>
      <c r="U145" s="53" t="s">
        <v>66</v>
      </c>
    </row>
    <row r="146" spans="1:21" s="61" customFormat="1" ht="409.5" customHeight="1" x14ac:dyDescent="0.25">
      <c r="A146" s="186">
        <v>2018</v>
      </c>
      <c r="B146" s="48" t="s">
        <v>1503</v>
      </c>
      <c r="C146" s="57">
        <v>41</v>
      </c>
      <c r="D146" s="58" t="s">
        <v>850</v>
      </c>
      <c r="E146" s="58" t="s">
        <v>859</v>
      </c>
      <c r="F146" s="50" t="s">
        <v>1974</v>
      </c>
      <c r="G146" s="58" t="s">
        <v>1102</v>
      </c>
      <c r="H146" s="58" t="s">
        <v>860</v>
      </c>
      <c r="I146" s="48" t="s">
        <v>614</v>
      </c>
      <c r="J146" s="56" t="s">
        <v>861</v>
      </c>
      <c r="K146" s="57">
        <v>1</v>
      </c>
      <c r="L146" s="51">
        <v>43770</v>
      </c>
      <c r="M146" s="51">
        <v>44012</v>
      </c>
      <c r="N146" s="186">
        <v>1</v>
      </c>
      <c r="O146" s="187">
        <f t="shared" si="3"/>
        <v>1</v>
      </c>
      <c r="P146" s="333"/>
      <c r="Q146" s="333"/>
      <c r="R146" s="304"/>
      <c r="S146" s="188" t="s">
        <v>2155</v>
      </c>
      <c r="T146" s="188" t="s">
        <v>1843</v>
      </c>
      <c r="U146" s="53" t="s">
        <v>66</v>
      </c>
    </row>
    <row r="147" spans="1:21" s="61" customFormat="1" ht="180" customHeight="1" x14ac:dyDescent="0.25">
      <c r="A147" s="186">
        <v>2018</v>
      </c>
      <c r="B147" s="48" t="s">
        <v>1503</v>
      </c>
      <c r="C147" s="57">
        <v>41</v>
      </c>
      <c r="D147" s="58" t="s">
        <v>850</v>
      </c>
      <c r="E147" s="58" t="s">
        <v>863</v>
      </c>
      <c r="F147" s="50" t="s">
        <v>1975</v>
      </c>
      <c r="G147" s="58" t="s">
        <v>864</v>
      </c>
      <c r="H147" s="58" t="s">
        <v>865</v>
      </c>
      <c r="I147" s="48" t="s">
        <v>614</v>
      </c>
      <c r="J147" s="56" t="s">
        <v>206</v>
      </c>
      <c r="K147" s="57">
        <v>1</v>
      </c>
      <c r="L147" s="51">
        <v>43815</v>
      </c>
      <c r="M147" s="51">
        <v>44012</v>
      </c>
      <c r="N147" s="186">
        <v>1</v>
      </c>
      <c r="O147" s="187">
        <f t="shared" si="3"/>
        <v>1</v>
      </c>
      <c r="P147" s="333"/>
      <c r="Q147" s="333"/>
      <c r="R147" s="304"/>
      <c r="S147" s="188" t="s">
        <v>1844</v>
      </c>
      <c r="T147" s="188" t="s">
        <v>2156</v>
      </c>
      <c r="U147" s="53" t="s">
        <v>66</v>
      </c>
    </row>
    <row r="148" spans="1:21" s="61" customFormat="1" ht="409.5" customHeight="1" x14ac:dyDescent="0.25">
      <c r="A148" s="186">
        <v>2018</v>
      </c>
      <c r="B148" s="48" t="s">
        <v>1503</v>
      </c>
      <c r="C148" s="57">
        <v>41</v>
      </c>
      <c r="D148" s="58" t="s">
        <v>850</v>
      </c>
      <c r="E148" s="58" t="s">
        <v>863</v>
      </c>
      <c r="F148" s="50" t="s">
        <v>1976</v>
      </c>
      <c r="G148" s="58" t="s">
        <v>866</v>
      </c>
      <c r="H148" s="58" t="s">
        <v>867</v>
      </c>
      <c r="I148" s="48" t="s">
        <v>614</v>
      </c>
      <c r="J148" s="56" t="s">
        <v>727</v>
      </c>
      <c r="K148" s="57">
        <v>1</v>
      </c>
      <c r="L148" s="51">
        <v>43678</v>
      </c>
      <c r="M148" s="51">
        <v>44012</v>
      </c>
      <c r="N148" s="186">
        <v>1</v>
      </c>
      <c r="O148" s="187">
        <f t="shared" si="3"/>
        <v>1</v>
      </c>
      <c r="P148" s="333"/>
      <c r="Q148" s="333"/>
      <c r="R148" s="304"/>
      <c r="S148" s="188" t="s">
        <v>1845</v>
      </c>
      <c r="T148" s="188" t="s">
        <v>2157</v>
      </c>
      <c r="U148" s="53" t="s">
        <v>66</v>
      </c>
    </row>
    <row r="149" spans="1:21" s="61" customFormat="1" ht="409.5" customHeight="1" x14ac:dyDescent="0.25">
      <c r="A149" s="186">
        <v>2018</v>
      </c>
      <c r="B149" s="48" t="s">
        <v>1503</v>
      </c>
      <c r="C149" s="57">
        <v>41</v>
      </c>
      <c r="D149" s="58" t="s">
        <v>850</v>
      </c>
      <c r="E149" s="58" t="s">
        <v>863</v>
      </c>
      <c r="F149" s="50" t="s">
        <v>1977</v>
      </c>
      <c r="G149" s="58" t="s">
        <v>866</v>
      </c>
      <c r="H149" s="58" t="s">
        <v>868</v>
      </c>
      <c r="I149" s="48" t="s">
        <v>614</v>
      </c>
      <c r="J149" s="56" t="s">
        <v>869</v>
      </c>
      <c r="K149" s="57">
        <v>3</v>
      </c>
      <c r="L149" s="51">
        <v>43678</v>
      </c>
      <c r="M149" s="51">
        <v>44012</v>
      </c>
      <c r="N149" s="186">
        <v>3</v>
      </c>
      <c r="O149" s="187">
        <f t="shared" si="3"/>
        <v>1</v>
      </c>
      <c r="P149" s="333"/>
      <c r="Q149" s="333"/>
      <c r="R149" s="304"/>
      <c r="S149" s="188" t="s">
        <v>1846</v>
      </c>
      <c r="T149" s="188" t="s">
        <v>1847</v>
      </c>
      <c r="U149" s="53" t="s">
        <v>66</v>
      </c>
    </row>
    <row r="150" spans="1:21" s="173" customFormat="1" ht="409.5" customHeight="1" x14ac:dyDescent="0.25">
      <c r="A150" s="186">
        <v>2018</v>
      </c>
      <c r="B150" s="48" t="s">
        <v>1503</v>
      </c>
      <c r="C150" s="57">
        <v>41</v>
      </c>
      <c r="D150" s="58" t="s">
        <v>850</v>
      </c>
      <c r="E150" s="58" t="s">
        <v>870</v>
      </c>
      <c r="F150" s="50" t="s">
        <v>1978</v>
      </c>
      <c r="G150" s="58" t="s">
        <v>871</v>
      </c>
      <c r="H150" s="58" t="s">
        <v>872</v>
      </c>
      <c r="I150" s="48" t="s">
        <v>614</v>
      </c>
      <c r="J150" s="56" t="s">
        <v>873</v>
      </c>
      <c r="K150" s="57">
        <v>1</v>
      </c>
      <c r="L150" s="51">
        <v>43661</v>
      </c>
      <c r="M150" s="51">
        <v>44012</v>
      </c>
      <c r="N150" s="186">
        <v>1</v>
      </c>
      <c r="O150" s="187">
        <f t="shared" si="3"/>
        <v>1</v>
      </c>
      <c r="P150" s="333"/>
      <c r="Q150" s="333"/>
      <c r="R150" s="304"/>
      <c r="S150" s="188" t="s">
        <v>2158</v>
      </c>
      <c r="T150" s="188" t="s">
        <v>1848</v>
      </c>
      <c r="U150" s="53" t="s">
        <v>66</v>
      </c>
    </row>
    <row r="151" spans="1:21" s="173" customFormat="1" ht="247.5" customHeight="1" x14ac:dyDescent="0.25">
      <c r="A151" s="186">
        <v>2018</v>
      </c>
      <c r="B151" s="48" t="s">
        <v>1503</v>
      </c>
      <c r="C151" s="57">
        <v>41</v>
      </c>
      <c r="D151" s="58" t="s">
        <v>850</v>
      </c>
      <c r="E151" s="58" t="s">
        <v>870</v>
      </c>
      <c r="F151" s="50" t="s">
        <v>1979</v>
      </c>
      <c r="G151" s="58" t="s">
        <v>871</v>
      </c>
      <c r="H151" s="58" t="s">
        <v>874</v>
      </c>
      <c r="I151" s="48" t="s">
        <v>614</v>
      </c>
      <c r="J151" s="56" t="s">
        <v>875</v>
      </c>
      <c r="K151" s="57">
        <v>1</v>
      </c>
      <c r="L151" s="51">
        <v>43770</v>
      </c>
      <c r="M151" s="51">
        <v>44012</v>
      </c>
      <c r="N151" s="186">
        <v>1</v>
      </c>
      <c r="O151" s="187">
        <f t="shared" si="3"/>
        <v>1</v>
      </c>
      <c r="P151" s="333"/>
      <c r="Q151" s="333"/>
      <c r="R151" s="304"/>
      <c r="S151" s="188" t="s">
        <v>1437</v>
      </c>
      <c r="T151" s="188" t="s">
        <v>1849</v>
      </c>
      <c r="U151" s="53" t="s">
        <v>66</v>
      </c>
    </row>
    <row r="152" spans="1:21" s="173" customFormat="1" ht="116.25" customHeight="1" x14ac:dyDescent="0.25">
      <c r="A152" s="186">
        <v>2018</v>
      </c>
      <c r="B152" s="48" t="s">
        <v>1503</v>
      </c>
      <c r="C152" s="57">
        <v>41</v>
      </c>
      <c r="D152" s="58" t="s">
        <v>850</v>
      </c>
      <c r="E152" s="58" t="s">
        <v>870</v>
      </c>
      <c r="F152" s="50" t="s">
        <v>1980</v>
      </c>
      <c r="G152" s="58" t="s">
        <v>1982</v>
      </c>
      <c r="H152" s="177" t="s">
        <v>1983</v>
      </c>
      <c r="I152" s="177" t="s">
        <v>614</v>
      </c>
      <c r="J152" s="177" t="s">
        <v>1985</v>
      </c>
      <c r="K152" s="57">
        <v>1</v>
      </c>
      <c r="L152" s="181">
        <v>44378</v>
      </c>
      <c r="M152" s="51">
        <v>44592</v>
      </c>
      <c r="N152" s="186">
        <v>0</v>
      </c>
      <c r="O152" s="187">
        <f t="shared" si="3"/>
        <v>0</v>
      </c>
      <c r="P152" s="333"/>
      <c r="Q152" s="333"/>
      <c r="R152" s="304"/>
      <c r="S152" s="188" t="s">
        <v>1971</v>
      </c>
      <c r="T152" s="188" t="s">
        <v>2090</v>
      </c>
      <c r="U152" s="53" t="s">
        <v>66</v>
      </c>
    </row>
    <row r="153" spans="1:21" s="173" customFormat="1" ht="116.25" customHeight="1" x14ac:dyDescent="0.25">
      <c r="A153" s="186">
        <v>2018</v>
      </c>
      <c r="B153" s="48" t="s">
        <v>1503</v>
      </c>
      <c r="C153" s="57">
        <v>41</v>
      </c>
      <c r="D153" s="58" t="s">
        <v>850</v>
      </c>
      <c r="E153" s="58" t="s">
        <v>870</v>
      </c>
      <c r="F153" s="50" t="s">
        <v>1981</v>
      </c>
      <c r="G153" s="58" t="s">
        <v>1982</v>
      </c>
      <c r="H153" s="177" t="s">
        <v>1984</v>
      </c>
      <c r="I153" s="177" t="s">
        <v>614</v>
      </c>
      <c r="J153" s="177" t="s">
        <v>1986</v>
      </c>
      <c r="K153" s="57">
        <v>4</v>
      </c>
      <c r="L153" s="181">
        <v>44606</v>
      </c>
      <c r="M153" s="51">
        <v>45291</v>
      </c>
      <c r="N153" s="186">
        <v>0</v>
      </c>
      <c r="O153" s="187">
        <f t="shared" si="3"/>
        <v>0</v>
      </c>
      <c r="P153" s="334"/>
      <c r="Q153" s="334"/>
      <c r="R153" s="298"/>
      <c r="S153" s="188" t="s">
        <v>1971</v>
      </c>
      <c r="T153" s="188" t="s">
        <v>2091</v>
      </c>
      <c r="U153" s="53" t="s">
        <v>66</v>
      </c>
    </row>
    <row r="154" spans="1:21" s="61" customFormat="1" ht="225" customHeight="1" x14ac:dyDescent="0.25">
      <c r="A154" s="186">
        <v>2018</v>
      </c>
      <c r="B154" s="48" t="s">
        <v>1503</v>
      </c>
      <c r="C154" s="57">
        <v>42</v>
      </c>
      <c r="D154" s="58" t="s">
        <v>876</v>
      </c>
      <c r="E154" s="58" t="s">
        <v>835</v>
      </c>
      <c r="F154" s="50" t="s">
        <v>59</v>
      </c>
      <c r="G154" s="58" t="s">
        <v>848</v>
      </c>
      <c r="H154" s="58" t="s">
        <v>877</v>
      </c>
      <c r="I154" s="48" t="s">
        <v>72</v>
      </c>
      <c r="J154" s="56" t="s">
        <v>695</v>
      </c>
      <c r="K154" s="57">
        <v>1</v>
      </c>
      <c r="L154" s="51">
        <v>43678</v>
      </c>
      <c r="M154" s="51">
        <v>43830</v>
      </c>
      <c r="N154" s="186">
        <v>1</v>
      </c>
      <c r="O154" s="187">
        <f t="shared" si="3"/>
        <v>1</v>
      </c>
      <c r="P154" s="301">
        <f>+AVERAGE(O154:O155)</f>
        <v>0.875</v>
      </c>
      <c r="Q154" s="301" t="s">
        <v>63</v>
      </c>
      <c r="R154" s="300" t="s">
        <v>2227</v>
      </c>
      <c r="S154" s="188" t="s">
        <v>1850</v>
      </c>
      <c r="T154" s="188" t="s">
        <v>1774</v>
      </c>
      <c r="U154" s="53" t="s">
        <v>66</v>
      </c>
    </row>
    <row r="155" spans="1:21" s="61" customFormat="1" ht="409.5" x14ac:dyDescent="0.25">
      <c r="A155" s="186">
        <v>2018</v>
      </c>
      <c r="B155" s="48" t="s">
        <v>1503</v>
      </c>
      <c r="C155" s="57">
        <v>42</v>
      </c>
      <c r="D155" s="58" t="s">
        <v>876</v>
      </c>
      <c r="E155" s="58" t="s">
        <v>1851</v>
      </c>
      <c r="F155" s="50" t="s">
        <v>68</v>
      </c>
      <c r="G155" s="58" t="s">
        <v>1732</v>
      </c>
      <c r="H155" s="58" t="s">
        <v>1733</v>
      </c>
      <c r="I155" s="48" t="s">
        <v>72</v>
      </c>
      <c r="J155" s="56" t="s">
        <v>1734</v>
      </c>
      <c r="K155" s="57">
        <v>24</v>
      </c>
      <c r="L155" s="51">
        <v>43983</v>
      </c>
      <c r="M155" s="51">
        <v>44561</v>
      </c>
      <c r="N155" s="186">
        <v>18</v>
      </c>
      <c r="O155" s="187">
        <f t="shared" si="3"/>
        <v>0.75</v>
      </c>
      <c r="P155" s="301"/>
      <c r="Q155" s="301"/>
      <c r="R155" s="300"/>
      <c r="S155" s="188" t="s">
        <v>2159</v>
      </c>
      <c r="T155" s="188" t="s">
        <v>2160</v>
      </c>
      <c r="U155" s="53" t="s">
        <v>66</v>
      </c>
    </row>
    <row r="156" spans="1:21" s="61" customFormat="1" ht="315" x14ac:dyDescent="0.25">
      <c r="A156" s="186">
        <v>2018</v>
      </c>
      <c r="B156" s="48" t="s">
        <v>1503</v>
      </c>
      <c r="C156" s="57">
        <v>43</v>
      </c>
      <c r="D156" s="58" t="s">
        <v>879</v>
      </c>
      <c r="E156" s="58" t="s">
        <v>880</v>
      </c>
      <c r="F156" s="50" t="s">
        <v>185</v>
      </c>
      <c r="G156" s="58" t="s">
        <v>881</v>
      </c>
      <c r="H156" s="58" t="s">
        <v>882</v>
      </c>
      <c r="I156" s="48" t="s">
        <v>72</v>
      </c>
      <c r="J156" s="56" t="s">
        <v>883</v>
      </c>
      <c r="K156" s="57">
        <v>2</v>
      </c>
      <c r="L156" s="51">
        <v>43678</v>
      </c>
      <c r="M156" s="51">
        <v>43830</v>
      </c>
      <c r="N156" s="186">
        <v>2</v>
      </c>
      <c r="O156" s="187">
        <f t="shared" si="3"/>
        <v>1</v>
      </c>
      <c r="P156" s="301">
        <f>+AVERAGE(O156:O158)</f>
        <v>0.83333333333333337</v>
      </c>
      <c r="Q156" s="301" t="s">
        <v>63</v>
      </c>
      <c r="R156" s="300" t="s">
        <v>2227</v>
      </c>
      <c r="S156" s="188" t="s">
        <v>2074</v>
      </c>
      <c r="T156" s="188" t="s">
        <v>2161</v>
      </c>
      <c r="U156" s="53" t="s">
        <v>66</v>
      </c>
    </row>
    <row r="157" spans="1:21" s="61" customFormat="1" ht="146.25" x14ac:dyDescent="0.25">
      <c r="A157" s="186">
        <v>2018</v>
      </c>
      <c r="B157" s="48" t="s">
        <v>1503</v>
      </c>
      <c r="C157" s="57">
        <v>43</v>
      </c>
      <c r="D157" s="58" t="s">
        <v>879</v>
      </c>
      <c r="E157" s="58" t="s">
        <v>1716</v>
      </c>
      <c r="F157" s="50" t="s">
        <v>48</v>
      </c>
      <c r="G157" s="58" t="s">
        <v>1717</v>
      </c>
      <c r="H157" s="58" t="s">
        <v>1718</v>
      </c>
      <c r="I157" s="48" t="s">
        <v>72</v>
      </c>
      <c r="J157" s="56" t="s">
        <v>727</v>
      </c>
      <c r="K157" s="57">
        <v>8</v>
      </c>
      <c r="L157" s="51">
        <v>43983</v>
      </c>
      <c r="M157" s="51">
        <v>44196</v>
      </c>
      <c r="N157" s="186">
        <v>8</v>
      </c>
      <c r="O157" s="187">
        <f t="shared" si="3"/>
        <v>1</v>
      </c>
      <c r="P157" s="301"/>
      <c r="Q157" s="301"/>
      <c r="R157" s="300"/>
      <c r="S157" s="188" t="s">
        <v>1813</v>
      </c>
      <c r="T157" s="188" t="s">
        <v>1814</v>
      </c>
      <c r="U157" s="53" t="s">
        <v>66</v>
      </c>
    </row>
    <row r="158" spans="1:21" s="61" customFormat="1" ht="315" x14ac:dyDescent="0.25">
      <c r="A158" s="186">
        <v>2018</v>
      </c>
      <c r="B158" s="48" t="s">
        <v>1503</v>
      </c>
      <c r="C158" s="57">
        <v>43</v>
      </c>
      <c r="D158" s="58" t="s">
        <v>879</v>
      </c>
      <c r="E158" s="58" t="s">
        <v>1716</v>
      </c>
      <c r="F158" s="50" t="s">
        <v>52</v>
      </c>
      <c r="G158" s="58" t="s">
        <v>1717</v>
      </c>
      <c r="H158" s="58" t="s">
        <v>1719</v>
      </c>
      <c r="I158" s="48" t="s">
        <v>72</v>
      </c>
      <c r="J158" s="56" t="s">
        <v>206</v>
      </c>
      <c r="K158" s="57">
        <v>4</v>
      </c>
      <c r="L158" s="51">
        <v>44105</v>
      </c>
      <c r="M158" s="51">
        <v>44561</v>
      </c>
      <c r="N158" s="186">
        <v>2</v>
      </c>
      <c r="O158" s="187">
        <f t="shared" si="3"/>
        <v>0.5</v>
      </c>
      <c r="P158" s="301"/>
      <c r="Q158" s="301"/>
      <c r="R158" s="300"/>
      <c r="S158" s="188" t="s">
        <v>2094</v>
      </c>
      <c r="T158" s="188" t="s">
        <v>2095</v>
      </c>
      <c r="U158" s="53" t="s">
        <v>66</v>
      </c>
    </row>
    <row r="159" spans="1:21" s="61" customFormat="1" ht="326.25" x14ac:dyDescent="0.25">
      <c r="A159" s="186">
        <v>2018</v>
      </c>
      <c r="B159" s="48" t="s">
        <v>1503</v>
      </c>
      <c r="C159" s="57">
        <v>44</v>
      </c>
      <c r="D159" s="58" t="s">
        <v>884</v>
      </c>
      <c r="E159" s="58" t="s">
        <v>885</v>
      </c>
      <c r="F159" s="50" t="s">
        <v>185</v>
      </c>
      <c r="G159" s="58" t="s">
        <v>1106</v>
      </c>
      <c r="H159" s="58" t="s">
        <v>886</v>
      </c>
      <c r="I159" s="48" t="s">
        <v>72</v>
      </c>
      <c r="J159" s="56" t="s">
        <v>887</v>
      </c>
      <c r="K159" s="57">
        <v>2</v>
      </c>
      <c r="L159" s="51">
        <v>43678</v>
      </c>
      <c r="M159" s="51">
        <v>43830</v>
      </c>
      <c r="N159" s="186">
        <v>2</v>
      </c>
      <c r="O159" s="187">
        <f>+N159/K159</f>
        <v>1</v>
      </c>
      <c r="P159" s="301">
        <f>+AVERAGE(O159:O161)</f>
        <v>0.83333333333333337</v>
      </c>
      <c r="Q159" s="301" t="s">
        <v>63</v>
      </c>
      <c r="R159" s="300" t="s">
        <v>2227</v>
      </c>
      <c r="S159" s="188" t="s">
        <v>2075</v>
      </c>
      <c r="T159" s="188" t="s">
        <v>2076</v>
      </c>
      <c r="U159" s="53" t="s">
        <v>66</v>
      </c>
    </row>
    <row r="160" spans="1:21" s="61" customFormat="1" ht="146.25" x14ac:dyDescent="0.25">
      <c r="A160" s="186">
        <v>2018</v>
      </c>
      <c r="B160" s="48" t="s">
        <v>1503</v>
      </c>
      <c r="C160" s="57">
        <v>44</v>
      </c>
      <c r="D160" s="58" t="s">
        <v>884</v>
      </c>
      <c r="E160" s="58" t="s">
        <v>1716</v>
      </c>
      <c r="F160" s="50" t="s">
        <v>48</v>
      </c>
      <c r="G160" s="58" t="s">
        <v>1717</v>
      </c>
      <c r="H160" s="58" t="s">
        <v>1718</v>
      </c>
      <c r="I160" s="48" t="s">
        <v>72</v>
      </c>
      <c r="J160" s="56" t="s">
        <v>727</v>
      </c>
      <c r="K160" s="57">
        <v>8</v>
      </c>
      <c r="L160" s="51">
        <v>43983</v>
      </c>
      <c r="M160" s="51">
        <v>44196</v>
      </c>
      <c r="N160" s="186">
        <v>8</v>
      </c>
      <c r="O160" s="187">
        <f>+N160/K160</f>
        <v>1</v>
      </c>
      <c r="P160" s="301"/>
      <c r="Q160" s="301"/>
      <c r="R160" s="300"/>
      <c r="S160" s="188" t="s">
        <v>1813</v>
      </c>
      <c r="T160" s="188" t="s">
        <v>1814</v>
      </c>
      <c r="U160" s="53" t="s">
        <v>66</v>
      </c>
    </row>
    <row r="161" spans="1:21" s="61" customFormat="1" ht="315" x14ac:dyDescent="0.25">
      <c r="A161" s="186">
        <v>2018</v>
      </c>
      <c r="B161" s="48" t="s">
        <v>1503</v>
      </c>
      <c r="C161" s="57">
        <v>44</v>
      </c>
      <c r="D161" s="58" t="s">
        <v>884</v>
      </c>
      <c r="E161" s="58" t="s">
        <v>1716</v>
      </c>
      <c r="F161" s="50" t="s">
        <v>52</v>
      </c>
      <c r="G161" s="58" t="s">
        <v>1717</v>
      </c>
      <c r="H161" s="58" t="s">
        <v>1719</v>
      </c>
      <c r="I161" s="48" t="s">
        <v>72</v>
      </c>
      <c r="J161" s="56" t="s">
        <v>206</v>
      </c>
      <c r="K161" s="57">
        <v>4</v>
      </c>
      <c r="L161" s="51">
        <v>44105</v>
      </c>
      <c r="M161" s="51">
        <v>44561</v>
      </c>
      <c r="N161" s="186">
        <v>2</v>
      </c>
      <c r="O161" s="187">
        <f>+N161/K161</f>
        <v>0.5</v>
      </c>
      <c r="P161" s="301"/>
      <c r="Q161" s="301"/>
      <c r="R161" s="300"/>
      <c r="S161" s="188" t="s">
        <v>2094</v>
      </c>
      <c r="T161" s="188" t="s">
        <v>2095</v>
      </c>
      <c r="U161" s="53" t="s">
        <v>66</v>
      </c>
    </row>
    <row r="162" spans="1:21" s="61" customFormat="1" ht="202.5" x14ac:dyDescent="0.25">
      <c r="A162" s="186" t="s">
        <v>888</v>
      </c>
      <c r="B162" s="48" t="s">
        <v>1504</v>
      </c>
      <c r="C162" s="57" t="s">
        <v>897</v>
      </c>
      <c r="D162" s="58" t="s">
        <v>898</v>
      </c>
      <c r="E162" s="58" t="s">
        <v>899</v>
      </c>
      <c r="F162" s="50" t="s">
        <v>59</v>
      </c>
      <c r="G162" s="58" t="s">
        <v>900</v>
      </c>
      <c r="H162" s="58" t="s">
        <v>901</v>
      </c>
      <c r="I162" s="48" t="s">
        <v>72</v>
      </c>
      <c r="J162" s="48" t="s">
        <v>1665</v>
      </c>
      <c r="K162" s="56">
        <v>28</v>
      </c>
      <c r="L162" s="51">
        <v>43723</v>
      </c>
      <c r="M162" s="51">
        <v>44043</v>
      </c>
      <c r="N162" s="186">
        <v>28</v>
      </c>
      <c r="O162" s="187">
        <f t="shared" si="3"/>
        <v>1</v>
      </c>
      <c r="P162" s="301">
        <f>AVERAGE(O162:O163)</f>
        <v>1</v>
      </c>
      <c r="Q162" s="301" t="s">
        <v>63</v>
      </c>
      <c r="R162" s="300" t="s">
        <v>2227</v>
      </c>
      <c r="S162" s="188" t="s">
        <v>1852</v>
      </c>
      <c r="T162" s="188" t="s">
        <v>1853</v>
      </c>
      <c r="U162" s="188" t="s">
        <v>1511</v>
      </c>
    </row>
    <row r="163" spans="1:21" s="61" customFormat="1" ht="168.75" x14ac:dyDescent="0.25">
      <c r="A163" s="186" t="s">
        <v>888</v>
      </c>
      <c r="B163" s="48" t="s">
        <v>1504</v>
      </c>
      <c r="C163" s="57" t="s">
        <v>897</v>
      </c>
      <c r="D163" s="58" t="s">
        <v>898</v>
      </c>
      <c r="E163" s="58" t="s">
        <v>899</v>
      </c>
      <c r="F163" s="50" t="s">
        <v>68</v>
      </c>
      <c r="G163" s="58" t="s">
        <v>903</v>
      </c>
      <c r="H163" s="58" t="s">
        <v>904</v>
      </c>
      <c r="I163" s="48" t="s">
        <v>72</v>
      </c>
      <c r="J163" s="48" t="s">
        <v>1665</v>
      </c>
      <c r="K163" s="56">
        <v>5</v>
      </c>
      <c r="L163" s="51">
        <v>43723</v>
      </c>
      <c r="M163" s="51">
        <v>44043</v>
      </c>
      <c r="N163" s="186">
        <v>5</v>
      </c>
      <c r="O163" s="187">
        <f t="shared" si="3"/>
        <v>1</v>
      </c>
      <c r="P163" s="301"/>
      <c r="Q163" s="301"/>
      <c r="R163" s="300"/>
      <c r="S163" s="188" t="s">
        <v>1854</v>
      </c>
      <c r="T163" s="188" t="s">
        <v>1855</v>
      </c>
      <c r="U163" s="188" t="s">
        <v>1511</v>
      </c>
    </row>
    <row r="164" spans="1:21" s="173" customFormat="1" ht="191.25" x14ac:dyDescent="0.25">
      <c r="A164" s="186" t="s">
        <v>888</v>
      </c>
      <c r="B164" s="48" t="s">
        <v>1504</v>
      </c>
      <c r="C164" s="57" t="s">
        <v>905</v>
      </c>
      <c r="D164" s="58" t="s">
        <v>906</v>
      </c>
      <c r="E164" s="58" t="s">
        <v>907</v>
      </c>
      <c r="F164" s="50" t="s">
        <v>185</v>
      </c>
      <c r="G164" s="58" t="s">
        <v>908</v>
      </c>
      <c r="H164" s="58" t="s">
        <v>1699</v>
      </c>
      <c r="I164" s="48" t="s">
        <v>72</v>
      </c>
      <c r="J164" s="48" t="s">
        <v>1700</v>
      </c>
      <c r="K164" s="56">
        <v>1</v>
      </c>
      <c r="L164" s="51">
        <v>43723</v>
      </c>
      <c r="M164" s="51">
        <v>44408</v>
      </c>
      <c r="N164" s="186">
        <v>1</v>
      </c>
      <c r="O164" s="187">
        <f t="shared" si="3"/>
        <v>1</v>
      </c>
      <c r="P164" s="301">
        <f>AVERAGE(O164:O166)</f>
        <v>0.66666666666666663</v>
      </c>
      <c r="Q164" s="301" t="s">
        <v>63</v>
      </c>
      <c r="R164" s="300" t="s">
        <v>2227</v>
      </c>
      <c r="S164" s="58" t="s">
        <v>1856</v>
      </c>
      <c r="T164" s="58" t="s">
        <v>1857</v>
      </c>
      <c r="U164" s="53" t="s">
        <v>66</v>
      </c>
    </row>
    <row r="165" spans="1:21" s="173" customFormat="1" ht="90" x14ac:dyDescent="0.25">
      <c r="A165" s="186" t="s">
        <v>888</v>
      </c>
      <c r="B165" s="48" t="s">
        <v>1504</v>
      </c>
      <c r="C165" s="57" t="s">
        <v>905</v>
      </c>
      <c r="D165" s="58" t="s">
        <v>906</v>
      </c>
      <c r="E165" s="58" t="s">
        <v>907</v>
      </c>
      <c r="F165" s="50" t="s">
        <v>48</v>
      </c>
      <c r="G165" s="58" t="s">
        <v>1701</v>
      </c>
      <c r="H165" s="58" t="s">
        <v>1702</v>
      </c>
      <c r="I165" s="48" t="s">
        <v>72</v>
      </c>
      <c r="J165" s="48" t="s">
        <v>1703</v>
      </c>
      <c r="K165" s="56">
        <v>1</v>
      </c>
      <c r="L165" s="51">
        <v>44197</v>
      </c>
      <c r="M165" s="51">
        <v>44561</v>
      </c>
      <c r="N165" s="186">
        <v>0</v>
      </c>
      <c r="O165" s="187">
        <f t="shared" si="3"/>
        <v>0</v>
      </c>
      <c r="P165" s="301"/>
      <c r="Q165" s="301"/>
      <c r="R165" s="300"/>
      <c r="S165" s="188" t="s">
        <v>1782</v>
      </c>
      <c r="T165" s="188" t="s">
        <v>1793</v>
      </c>
      <c r="U165" s="53" t="s">
        <v>66</v>
      </c>
    </row>
    <row r="166" spans="1:21" s="61" customFormat="1" ht="146.25" x14ac:dyDescent="0.25">
      <c r="A166" s="186" t="s">
        <v>888</v>
      </c>
      <c r="B166" s="48" t="s">
        <v>1504</v>
      </c>
      <c r="C166" s="57" t="s">
        <v>905</v>
      </c>
      <c r="D166" s="58" t="s">
        <v>906</v>
      </c>
      <c r="E166" s="58" t="s">
        <v>1115</v>
      </c>
      <c r="F166" s="50" t="s">
        <v>52</v>
      </c>
      <c r="G166" s="58" t="s">
        <v>911</v>
      </c>
      <c r="H166" s="58" t="s">
        <v>912</v>
      </c>
      <c r="I166" s="48" t="s">
        <v>72</v>
      </c>
      <c r="J166" s="48" t="s">
        <v>913</v>
      </c>
      <c r="K166" s="56">
        <v>1</v>
      </c>
      <c r="L166" s="51">
        <v>43709</v>
      </c>
      <c r="M166" s="51">
        <v>43830</v>
      </c>
      <c r="N166" s="186">
        <v>1</v>
      </c>
      <c r="O166" s="187">
        <f t="shared" si="3"/>
        <v>1</v>
      </c>
      <c r="P166" s="301"/>
      <c r="Q166" s="301"/>
      <c r="R166" s="300"/>
      <c r="S166" s="58" t="s">
        <v>1858</v>
      </c>
      <c r="T166" s="58" t="s">
        <v>1794</v>
      </c>
      <c r="U166" s="53" t="s">
        <v>66</v>
      </c>
    </row>
    <row r="167" spans="1:21" s="61" customFormat="1" ht="157.5" x14ac:dyDescent="0.25">
      <c r="A167" s="186" t="s">
        <v>888</v>
      </c>
      <c r="B167" s="48" t="s">
        <v>1504</v>
      </c>
      <c r="C167" s="57" t="s">
        <v>916</v>
      </c>
      <c r="D167" s="58" t="s">
        <v>917</v>
      </c>
      <c r="E167" s="58" t="s">
        <v>918</v>
      </c>
      <c r="F167" s="50" t="s">
        <v>506</v>
      </c>
      <c r="G167" s="58" t="s">
        <v>920</v>
      </c>
      <c r="H167" s="58" t="s">
        <v>921</v>
      </c>
      <c r="I167" s="48" t="s">
        <v>72</v>
      </c>
      <c r="J167" s="48" t="s">
        <v>922</v>
      </c>
      <c r="K167" s="56">
        <v>1</v>
      </c>
      <c r="L167" s="51">
        <v>43697</v>
      </c>
      <c r="M167" s="51">
        <v>44042</v>
      </c>
      <c r="N167" s="186">
        <v>1</v>
      </c>
      <c r="O167" s="187">
        <f t="shared" si="3"/>
        <v>1</v>
      </c>
      <c r="P167" s="301">
        <f>AVERAGE(O167:O171)</f>
        <v>0.8</v>
      </c>
      <c r="Q167" s="301" t="s">
        <v>63</v>
      </c>
      <c r="R167" s="300" t="s">
        <v>2227</v>
      </c>
      <c r="S167" s="58" t="s">
        <v>1795</v>
      </c>
      <c r="T167" s="188" t="s">
        <v>1913</v>
      </c>
      <c r="U167" s="53" t="s">
        <v>66</v>
      </c>
    </row>
    <row r="168" spans="1:21" s="61" customFormat="1" ht="236.25" x14ac:dyDescent="0.25">
      <c r="A168" s="186" t="s">
        <v>888</v>
      </c>
      <c r="B168" s="48" t="s">
        <v>1504</v>
      </c>
      <c r="C168" s="57" t="s">
        <v>916</v>
      </c>
      <c r="D168" s="58" t="s">
        <v>917</v>
      </c>
      <c r="E168" s="58" t="s">
        <v>918</v>
      </c>
      <c r="F168" s="50" t="s">
        <v>591</v>
      </c>
      <c r="G168" s="58" t="s">
        <v>920</v>
      </c>
      <c r="H168" s="58" t="s">
        <v>924</v>
      </c>
      <c r="I168" s="48" t="s">
        <v>72</v>
      </c>
      <c r="J168" s="48" t="s">
        <v>925</v>
      </c>
      <c r="K168" s="56">
        <v>1</v>
      </c>
      <c r="L168" s="51">
        <v>43769</v>
      </c>
      <c r="M168" s="51">
        <v>44286</v>
      </c>
      <c r="N168" s="186">
        <v>1</v>
      </c>
      <c r="O168" s="187">
        <f t="shared" si="3"/>
        <v>1</v>
      </c>
      <c r="P168" s="301"/>
      <c r="Q168" s="301"/>
      <c r="R168" s="300"/>
      <c r="S168" s="58" t="s">
        <v>2060</v>
      </c>
      <c r="T168" s="188" t="s">
        <v>2162</v>
      </c>
      <c r="U168" s="53" t="s">
        <v>66</v>
      </c>
    </row>
    <row r="169" spans="1:21" s="61" customFormat="1" ht="157.5" x14ac:dyDescent="0.25">
      <c r="A169" s="186" t="s">
        <v>888</v>
      </c>
      <c r="B169" s="48" t="s">
        <v>1504</v>
      </c>
      <c r="C169" s="57" t="s">
        <v>916</v>
      </c>
      <c r="D169" s="58" t="s">
        <v>917</v>
      </c>
      <c r="E169" s="58" t="s">
        <v>918</v>
      </c>
      <c r="F169" s="50" t="s">
        <v>596</v>
      </c>
      <c r="G169" s="58" t="s">
        <v>927</v>
      </c>
      <c r="H169" s="58" t="s">
        <v>928</v>
      </c>
      <c r="I169" s="48" t="s">
        <v>72</v>
      </c>
      <c r="J169" s="48" t="s">
        <v>929</v>
      </c>
      <c r="K169" s="56">
        <v>1</v>
      </c>
      <c r="L169" s="51">
        <v>43769</v>
      </c>
      <c r="M169" s="51">
        <v>43830</v>
      </c>
      <c r="N169" s="186">
        <v>1</v>
      </c>
      <c r="O169" s="187">
        <f>+N169/K169</f>
        <v>1</v>
      </c>
      <c r="P169" s="301"/>
      <c r="Q169" s="301"/>
      <c r="R169" s="300"/>
      <c r="S169" s="58" t="s">
        <v>1923</v>
      </c>
      <c r="T169" s="188" t="s">
        <v>1924</v>
      </c>
      <c r="U169" s="53" t="s">
        <v>66</v>
      </c>
    </row>
    <row r="170" spans="1:21" s="61" customFormat="1" ht="112.5" x14ac:dyDescent="0.25">
      <c r="A170" s="186" t="s">
        <v>888</v>
      </c>
      <c r="B170" s="48" t="s">
        <v>1504</v>
      </c>
      <c r="C170" s="57" t="s">
        <v>916</v>
      </c>
      <c r="D170" s="58" t="s">
        <v>917</v>
      </c>
      <c r="E170" s="58" t="s">
        <v>918</v>
      </c>
      <c r="F170" s="50" t="s">
        <v>605</v>
      </c>
      <c r="G170" s="58" t="s">
        <v>927</v>
      </c>
      <c r="H170" s="58" t="s">
        <v>933</v>
      </c>
      <c r="I170" s="48" t="s">
        <v>72</v>
      </c>
      <c r="J170" s="48" t="s">
        <v>934</v>
      </c>
      <c r="K170" s="56">
        <v>1</v>
      </c>
      <c r="L170" s="51">
        <v>43769</v>
      </c>
      <c r="M170" s="51">
        <v>43830</v>
      </c>
      <c r="N170" s="186">
        <v>1</v>
      </c>
      <c r="O170" s="187">
        <f>+N170/K170</f>
        <v>1</v>
      </c>
      <c r="P170" s="301"/>
      <c r="Q170" s="301"/>
      <c r="R170" s="300"/>
      <c r="S170" s="58" t="s">
        <v>935</v>
      </c>
      <c r="T170" s="188" t="s">
        <v>1401</v>
      </c>
      <c r="U170" s="53" t="s">
        <v>66</v>
      </c>
    </row>
    <row r="171" spans="1:21" s="61" customFormat="1" ht="382.5" x14ac:dyDescent="0.25">
      <c r="A171" s="186" t="s">
        <v>888</v>
      </c>
      <c r="B171" s="48" t="s">
        <v>1504</v>
      </c>
      <c r="C171" s="57" t="s">
        <v>916</v>
      </c>
      <c r="D171" s="58" t="s">
        <v>917</v>
      </c>
      <c r="E171" s="58" t="s">
        <v>918</v>
      </c>
      <c r="F171" s="50" t="s">
        <v>600</v>
      </c>
      <c r="G171" s="58" t="s">
        <v>1680</v>
      </c>
      <c r="H171" s="58" t="s">
        <v>1681</v>
      </c>
      <c r="I171" s="48" t="s">
        <v>72</v>
      </c>
      <c r="J171" s="48" t="s">
        <v>1674</v>
      </c>
      <c r="K171" s="56">
        <v>1</v>
      </c>
      <c r="L171" s="51">
        <v>44197</v>
      </c>
      <c r="M171" s="51">
        <v>44895</v>
      </c>
      <c r="N171" s="186">
        <v>0</v>
      </c>
      <c r="O171" s="187">
        <f t="shared" si="3"/>
        <v>0</v>
      </c>
      <c r="P171" s="301"/>
      <c r="Q171" s="301"/>
      <c r="R171" s="300"/>
      <c r="S171" s="188" t="s">
        <v>2163</v>
      </c>
      <c r="T171" s="188" t="s">
        <v>2097</v>
      </c>
      <c r="U171" s="53" t="s">
        <v>66</v>
      </c>
    </row>
    <row r="172" spans="1:21" s="61" customFormat="1" ht="247.5" x14ac:dyDescent="0.25">
      <c r="A172" s="186" t="s">
        <v>888</v>
      </c>
      <c r="B172" s="48" t="s">
        <v>1504</v>
      </c>
      <c r="C172" s="57" t="s">
        <v>936</v>
      </c>
      <c r="D172" s="58" t="s">
        <v>937</v>
      </c>
      <c r="E172" s="58" t="s">
        <v>938</v>
      </c>
      <c r="F172" s="50" t="s">
        <v>59</v>
      </c>
      <c r="G172" s="58" t="s">
        <v>1327</v>
      </c>
      <c r="H172" s="58" t="s">
        <v>939</v>
      </c>
      <c r="I172" s="48" t="s">
        <v>72</v>
      </c>
      <c r="J172" s="48" t="s">
        <v>940</v>
      </c>
      <c r="K172" s="56">
        <v>1</v>
      </c>
      <c r="L172" s="51">
        <v>43739</v>
      </c>
      <c r="M172" s="51">
        <v>44012</v>
      </c>
      <c r="N172" s="186">
        <v>1</v>
      </c>
      <c r="O172" s="187">
        <f t="shared" si="3"/>
        <v>1</v>
      </c>
      <c r="P172" s="301">
        <f>AVERAGE(O172:O173)</f>
        <v>1</v>
      </c>
      <c r="Q172" s="301" t="s">
        <v>63</v>
      </c>
      <c r="R172" s="300" t="s">
        <v>2227</v>
      </c>
      <c r="S172" s="188" t="s">
        <v>1775</v>
      </c>
      <c r="T172" s="188" t="s">
        <v>1777</v>
      </c>
      <c r="U172" s="188" t="s">
        <v>1511</v>
      </c>
    </row>
    <row r="173" spans="1:21" s="61" customFormat="1" ht="213.75" x14ac:dyDescent="0.25">
      <c r="A173" s="186" t="s">
        <v>888</v>
      </c>
      <c r="B173" s="48" t="s">
        <v>1504</v>
      </c>
      <c r="C173" s="57" t="s">
        <v>936</v>
      </c>
      <c r="D173" s="58" t="s">
        <v>937</v>
      </c>
      <c r="E173" s="58" t="s">
        <v>938</v>
      </c>
      <c r="F173" s="50" t="s">
        <v>68</v>
      </c>
      <c r="G173" s="58" t="s">
        <v>941</v>
      </c>
      <c r="H173" s="58" t="s">
        <v>942</v>
      </c>
      <c r="I173" s="48" t="s">
        <v>72</v>
      </c>
      <c r="J173" s="48" t="s">
        <v>943</v>
      </c>
      <c r="K173" s="56">
        <v>1</v>
      </c>
      <c r="L173" s="51">
        <v>43739</v>
      </c>
      <c r="M173" s="51">
        <v>44012</v>
      </c>
      <c r="N173" s="186">
        <v>1</v>
      </c>
      <c r="O173" s="187">
        <f t="shared" si="3"/>
        <v>1</v>
      </c>
      <c r="P173" s="301"/>
      <c r="Q173" s="301"/>
      <c r="R173" s="300"/>
      <c r="S173" s="188" t="s">
        <v>1859</v>
      </c>
      <c r="T173" s="188" t="s">
        <v>1776</v>
      </c>
      <c r="U173" s="188" t="s">
        <v>1511</v>
      </c>
    </row>
    <row r="174" spans="1:21" s="61" customFormat="1" ht="180" x14ac:dyDescent="0.25">
      <c r="A174" s="186" t="s">
        <v>888</v>
      </c>
      <c r="B174" s="48" t="s">
        <v>1504</v>
      </c>
      <c r="C174" s="57" t="s">
        <v>950</v>
      </c>
      <c r="D174" s="58" t="s">
        <v>951</v>
      </c>
      <c r="E174" s="58" t="s">
        <v>952</v>
      </c>
      <c r="F174" s="50" t="s">
        <v>59</v>
      </c>
      <c r="G174" s="58" t="s">
        <v>1121</v>
      </c>
      <c r="H174" s="58" t="s">
        <v>1122</v>
      </c>
      <c r="I174" s="48" t="s">
        <v>72</v>
      </c>
      <c r="J174" s="48" t="s">
        <v>953</v>
      </c>
      <c r="K174" s="56">
        <v>1</v>
      </c>
      <c r="L174" s="51">
        <v>43709</v>
      </c>
      <c r="M174" s="51">
        <v>44012</v>
      </c>
      <c r="N174" s="186">
        <v>1</v>
      </c>
      <c r="O174" s="187">
        <f t="shared" si="3"/>
        <v>1</v>
      </c>
      <c r="P174" s="301">
        <f>AVERAGE(O174:O175)</f>
        <v>1</v>
      </c>
      <c r="Q174" s="301" t="s">
        <v>63</v>
      </c>
      <c r="R174" s="300" t="s">
        <v>2227</v>
      </c>
      <c r="S174" s="188" t="s">
        <v>1778</v>
      </c>
      <c r="T174" s="188" t="s">
        <v>1666</v>
      </c>
      <c r="U174" s="188" t="s">
        <v>1511</v>
      </c>
    </row>
    <row r="175" spans="1:21" s="61" customFormat="1" ht="258.75" x14ac:dyDescent="0.25">
      <c r="A175" s="186" t="s">
        <v>888</v>
      </c>
      <c r="B175" s="48" t="s">
        <v>1504</v>
      </c>
      <c r="C175" s="57" t="s">
        <v>950</v>
      </c>
      <c r="D175" s="58" t="s">
        <v>951</v>
      </c>
      <c r="E175" s="58" t="s">
        <v>952</v>
      </c>
      <c r="F175" s="50" t="s">
        <v>68</v>
      </c>
      <c r="G175" s="58" t="s">
        <v>1123</v>
      </c>
      <c r="H175" s="58" t="s">
        <v>954</v>
      </c>
      <c r="I175" s="48" t="s">
        <v>72</v>
      </c>
      <c r="J175" s="48" t="s">
        <v>943</v>
      </c>
      <c r="K175" s="56">
        <v>1</v>
      </c>
      <c r="L175" s="51">
        <v>43709</v>
      </c>
      <c r="M175" s="51">
        <v>44012</v>
      </c>
      <c r="N175" s="186">
        <v>1</v>
      </c>
      <c r="O175" s="187">
        <f t="shared" si="3"/>
        <v>1</v>
      </c>
      <c r="P175" s="301"/>
      <c r="Q175" s="301"/>
      <c r="R175" s="300"/>
      <c r="S175" s="188" t="s">
        <v>1860</v>
      </c>
      <c r="T175" s="188" t="s">
        <v>1861</v>
      </c>
      <c r="U175" s="188" t="s">
        <v>1511</v>
      </c>
    </row>
    <row r="176" spans="1:21" s="61" customFormat="1" ht="191.25" x14ac:dyDescent="0.25">
      <c r="A176" s="186" t="s">
        <v>888</v>
      </c>
      <c r="B176" s="48" t="s">
        <v>1504</v>
      </c>
      <c r="C176" s="57" t="s">
        <v>955</v>
      </c>
      <c r="D176" s="58" t="s">
        <v>1332</v>
      </c>
      <c r="E176" s="58" t="s">
        <v>957</v>
      </c>
      <c r="F176" s="50" t="s">
        <v>422</v>
      </c>
      <c r="G176" s="58" t="s">
        <v>958</v>
      </c>
      <c r="H176" s="58" t="s">
        <v>959</v>
      </c>
      <c r="I176" s="48" t="s">
        <v>72</v>
      </c>
      <c r="J176" s="48" t="s">
        <v>943</v>
      </c>
      <c r="K176" s="56">
        <v>1</v>
      </c>
      <c r="L176" s="51">
        <v>43709</v>
      </c>
      <c r="M176" s="51">
        <v>44012</v>
      </c>
      <c r="N176" s="186">
        <v>1</v>
      </c>
      <c r="O176" s="187">
        <f t="shared" si="3"/>
        <v>1</v>
      </c>
      <c r="P176" s="185">
        <f>+O176</f>
        <v>1</v>
      </c>
      <c r="Q176" s="185" t="s">
        <v>63</v>
      </c>
      <c r="R176" s="211" t="s">
        <v>2227</v>
      </c>
      <c r="S176" s="188" t="s">
        <v>1862</v>
      </c>
      <c r="T176" s="188" t="s">
        <v>1863</v>
      </c>
      <c r="U176" s="188" t="s">
        <v>1511</v>
      </c>
    </row>
    <row r="177" spans="1:21" s="61" customFormat="1" ht="292.5" x14ac:dyDescent="0.25">
      <c r="A177" s="186" t="s">
        <v>888</v>
      </c>
      <c r="B177" s="48" t="s">
        <v>1504</v>
      </c>
      <c r="C177" s="57" t="s">
        <v>960</v>
      </c>
      <c r="D177" s="58" t="s">
        <v>1333</v>
      </c>
      <c r="E177" s="58" t="s">
        <v>962</v>
      </c>
      <c r="F177" s="50" t="s">
        <v>422</v>
      </c>
      <c r="G177" s="58" t="s">
        <v>1864</v>
      </c>
      <c r="H177" s="58" t="s">
        <v>1864</v>
      </c>
      <c r="I177" s="48" t="s">
        <v>72</v>
      </c>
      <c r="J177" s="48" t="s">
        <v>275</v>
      </c>
      <c r="K177" s="56">
        <v>1</v>
      </c>
      <c r="L177" s="51">
        <v>43709</v>
      </c>
      <c r="M177" s="51">
        <v>44104</v>
      </c>
      <c r="N177" s="186">
        <v>1</v>
      </c>
      <c r="O177" s="187">
        <f t="shared" si="3"/>
        <v>1</v>
      </c>
      <c r="P177" s="185">
        <f>+O177</f>
        <v>1</v>
      </c>
      <c r="Q177" s="185" t="s">
        <v>63</v>
      </c>
      <c r="R177" s="211" t="s">
        <v>2227</v>
      </c>
      <c r="S177" s="188" t="s">
        <v>1865</v>
      </c>
      <c r="T177" s="188" t="s">
        <v>1866</v>
      </c>
      <c r="U177" s="188" t="s">
        <v>1511</v>
      </c>
    </row>
    <row r="178" spans="1:21" s="61" customFormat="1" ht="123.75" x14ac:dyDescent="0.25">
      <c r="A178" s="48" t="s">
        <v>964</v>
      </c>
      <c r="B178" s="48" t="s">
        <v>1505</v>
      </c>
      <c r="C178" s="57">
        <v>4</v>
      </c>
      <c r="D178" s="58" t="s">
        <v>1126</v>
      </c>
      <c r="E178" s="58" t="s">
        <v>1335</v>
      </c>
      <c r="F178" s="50" t="s">
        <v>185</v>
      </c>
      <c r="G178" s="58" t="s">
        <v>967</v>
      </c>
      <c r="H178" s="58" t="s">
        <v>968</v>
      </c>
      <c r="I178" s="48" t="s">
        <v>72</v>
      </c>
      <c r="J178" s="48" t="s">
        <v>969</v>
      </c>
      <c r="K178" s="56">
        <v>1</v>
      </c>
      <c r="L178" s="51">
        <v>43691</v>
      </c>
      <c r="M178" s="51">
        <v>43830</v>
      </c>
      <c r="N178" s="186">
        <v>1</v>
      </c>
      <c r="O178" s="187">
        <f t="shared" si="3"/>
        <v>1</v>
      </c>
      <c r="P178" s="301">
        <f>AVERAGE(O178:O180)</f>
        <v>1</v>
      </c>
      <c r="Q178" s="301" t="s">
        <v>63</v>
      </c>
      <c r="R178" s="329" t="s">
        <v>2228</v>
      </c>
      <c r="S178" s="188" t="s">
        <v>1408</v>
      </c>
      <c r="T178" s="188" t="s">
        <v>1796</v>
      </c>
      <c r="U178" s="188" t="s">
        <v>1511</v>
      </c>
    </row>
    <row r="179" spans="1:21" s="61" customFormat="1" ht="180" x14ac:dyDescent="0.25">
      <c r="A179" s="48" t="s">
        <v>964</v>
      </c>
      <c r="B179" s="48" t="s">
        <v>1505</v>
      </c>
      <c r="C179" s="57">
        <v>4</v>
      </c>
      <c r="D179" s="58" t="s">
        <v>1126</v>
      </c>
      <c r="E179" s="58" t="s">
        <v>966</v>
      </c>
      <c r="F179" s="50" t="s">
        <v>48</v>
      </c>
      <c r="G179" s="58" t="s">
        <v>967</v>
      </c>
      <c r="H179" s="58" t="s">
        <v>971</v>
      </c>
      <c r="I179" s="48" t="s">
        <v>72</v>
      </c>
      <c r="J179" s="48" t="s">
        <v>972</v>
      </c>
      <c r="K179" s="56">
        <v>1</v>
      </c>
      <c r="L179" s="51">
        <v>43707</v>
      </c>
      <c r="M179" s="51">
        <v>43830</v>
      </c>
      <c r="N179" s="186">
        <v>1</v>
      </c>
      <c r="O179" s="187">
        <f t="shared" si="3"/>
        <v>1</v>
      </c>
      <c r="P179" s="313"/>
      <c r="Q179" s="301"/>
      <c r="R179" s="300"/>
      <c r="S179" s="188" t="s">
        <v>1409</v>
      </c>
      <c r="T179" s="188" t="s">
        <v>1796</v>
      </c>
      <c r="U179" s="188" t="s">
        <v>1511</v>
      </c>
    </row>
    <row r="180" spans="1:21" s="61" customFormat="1" ht="225" x14ac:dyDescent="0.25">
      <c r="A180" s="48" t="s">
        <v>964</v>
      </c>
      <c r="B180" s="48" t="s">
        <v>1505</v>
      </c>
      <c r="C180" s="57">
        <v>4</v>
      </c>
      <c r="D180" s="58" t="s">
        <v>1126</v>
      </c>
      <c r="E180" s="58" t="s">
        <v>966</v>
      </c>
      <c r="F180" s="50" t="s">
        <v>52</v>
      </c>
      <c r="G180" s="58" t="s">
        <v>967</v>
      </c>
      <c r="H180" s="58" t="s">
        <v>974</v>
      </c>
      <c r="I180" s="48" t="s">
        <v>72</v>
      </c>
      <c r="J180" s="48" t="s">
        <v>975</v>
      </c>
      <c r="K180" s="56">
        <v>1</v>
      </c>
      <c r="L180" s="51">
        <v>43731</v>
      </c>
      <c r="M180" s="51">
        <v>43830</v>
      </c>
      <c r="N180" s="186">
        <v>1</v>
      </c>
      <c r="O180" s="187">
        <f t="shared" si="3"/>
        <v>1</v>
      </c>
      <c r="P180" s="313"/>
      <c r="Q180" s="301"/>
      <c r="R180" s="300"/>
      <c r="S180" s="188" t="s">
        <v>1867</v>
      </c>
      <c r="T180" s="188" t="s">
        <v>1796</v>
      </c>
      <c r="U180" s="188" t="s">
        <v>1511</v>
      </c>
    </row>
    <row r="181" spans="1:21" s="61" customFormat="1" ht="225" x14ac:dyDescent="0.25">
      <c r="A181" s="48" t="s">
        <v>964</v>
      </c>
      <c r="B181" s="48" t="s">
        <v>1505</v>
      </c>
      <c r="C181" s="57">
        <v>5</v>
      </c>
      <c r="D181" s="58" t="s">
        <v>977</v>
      </c>
      <c r="E181" s="58" t="s">
        <v>978</v>
      </c>
      <c r="F181" s="50" t="s">
        <v>422</v>
      </c>
      <c r="G181" s="58" t="s">
        <v>979</v>
      </c>
      <c r="H181" s="58" t="s">
        <v>980</v>
      </c>
      <c r="I181" s="48" t="s">
        <v>72</v>
      </c>
      <c r="J181" s="48" t="s">
        <v>975</v>
      </c>
      <c r="K181" s="56">
        <v>1</v>
      </c>
      <c r="L181" s="51">
        <v>43731</v>
      </c>
      <c r="M181" s="51">
        <v>43830</v>
      </c>
      <c r="N181" s="186">
        <v>1</v>
      </c>
      <c r="O181" s="187">
        <f t="shared" si="3"/>
        <v>1</v>
      </c>
      <c r="P181" s="185">
        <f>+O181</f>
        <v>1</v>
      </c>
      <c r="Q181" s="185" t="s">
        <v>63</v>
      </c>
      <c r="R181" s="212" t="s">
        <v>2231</v>
      </c>
      <c r="S181" s="188" t="s">
        <v>1867</v>
      </c>
      <c r="T181" s="188" t="s">
        <v>1796</v>
      </c>
      <c r="U181" s="188" t="s">
        <v>1511</v>
      </c>
    </row>
    <row r="182" spans="1:21" s="173" customFormat="1" ht="101.25" x14ac:dyDescent="0.25">
      <c r="A182" s="48" t="s">
        <v>964</v>
      </c>
      <c r="B182" s="48" t="s">
        <v>1505</v>
      </c>
      <c r="C182" s="57">
        <v>9</v>
      </c>
      <c r="D182" s="58" t="s">
        <v>987</v>
      </c>
      <c r="E182" s="58" t="s">
        <v>1128</v>
      </c>
      <c r="F182" s="50" t="s">
        <v>422</v>
      </c>
      <c r="G182" s="58" t="s">
        <v>1868</v>
      </c>
      <c r="H182" s="58" t="s">
        <v>1704</v>
      </c>
      <c r="I182" s="48" t="s">
        <v>72</v>
      </c>
      <c r="J182" s="48" t="s">
        <v>1705</v>
      </c>
      <c r="K182" s="56">
        <v>2</v>
      </c>
      <c r="L182" s="51">
        <v>44197</v>
      </c>
      <c r="M182" s="51">
        <v>44561</v>
      </c>
      <c r="N182" s="186">
        <v>0</v>
      </c>
      <c r="O182" s="187">
        <f t="shared" si="3"/>
        <v>0</v>
      </c>
      <c r="P182" s="185">
        <f>+O182</f>
        <v>0</v>
      </c>
      <c r="Q182" s="185" t="s">
        <v>63</v>
      </c>
      <c r="R182" s="211" t="s">
        <v>2226</v>
      </c>
      <c r="S182" s="188" t="s">
        <v>1782</v>
      </c>
      <c r="T182" s="188" t="s">
        <v>1869</v>
      </c>
      <c r="U182" s="53" t="s">
        <v>66</v>
      </c>
    </row>
    <row r="183" spans="1:21" s="173" customFormat="1" ht="202.5" x14ac:dyDescent="0.25">
      <c r="A183" s="48" t="s">
        <v>964</v>
      </c>
      <c r="B183" s="48" t="s">
        <v>1505</v>
      </c>
      <c r="C183" s="57">
        <v>10</v>
      </c>
      <c r="D183" s="58" t="s">
        <v>991</v>
      </c>
      <c r="E183" s="58" t="s">
        <v>992</v>
      </c>
      <c r="F183" s="50" t="s">
        <v>422</v>
      </c>
      <c r="G183" s="58" t="s">
        <v>1706</v>
      </c>
      <c r="H183" s="58" t="s">
        <v>1707</v>
      </c>
      <c r="I183" s="48" t="s">
        <v>72</v>
      </c>
      <c r="J183" s="48" t="s">
        <v>1708</v>
      </c>
      <c r="K183" s="56">
        <v>1</v>
      </c>
      <c r="L183" s="51">
        <v>44197</v>
      </c>
      <c r="M183" s="51">
        <v>44530</v>
      </c>
      <c r="N183" s="186">
        <v>0</v>
      </c>
      <c r="O183" s="187">
        <f t="shared" si="3"/>
        <v>0</v>
      </c>
      <c r="P183" s="185">
        <f>+O183</f>
        <v>0</v>
      </c>
      <c r="Q183" s="185" t="s">
        <v>63</v>
      </c>
      <c r="R183" s="211" t="s">
        <v>2232</v>
      </c>
      <c r="S183" s="188" t="s">
        <v>1797</v>
      </c>
      <c r="T183" s="188" t="s">
        <v>1870</v>
      </c>
      <c r="U183" s="53" t="s">
        <v>66</v>
      </c>
    </row>
    <row r="184" spans="1:21" s="61" customFormat="1" ht="157.5" x14ac:dyDescent="0.25">
      <c r="A184" s="48" t="s">
        <v>964</v>
      </c>
      <c r="B184" s="48" t="s">
        <v>1505</v>
      </c>
      <c r="C184" s="57">
        <v>13</v>
      </c>
      <c r="D184" s="58" t="s">
        <v>1131</v>
      </c>
      <c r="E184" s="58" t="s">
        <v>996</v>
      </c>
      <c r="F184" s="50" t="s">
        <v>185</v>
      </c>
      <c r="G184" s="58" t="s">
        <v>1132</v>
      </c>
      <c r="H184" s="58" t="s">
        <v>997</v>
      </c>
      <c r="I184" s="48" t="s">
        <v>72</v>
      </c>
      <c r="J184" s="48" t="s">
        <v>998</v>
      </c>
      <c r="K184" s="56">
        <v>1</v>
      </c>
      <c r="L184" s="51">
        <v>43697</v>
      </c>
      <c r="M184" s="51">
        <v>44742</v>
      </c>
      <c r="N184" s="186">
        <v>0</v>
      </c>
      <c r="O184" s="187">
        <f t="shared" si="3"/>
        <v>0</v>
      </c>
      <c r="P184" s="301">
        <f>AVERAGE(O184:O186)</f>
        <v>0.51851851851851849</v>
      </c>
      <c r="Q184" s="301" t="s">
        <v>63</v>
      </c>
      <c r="R184" s="329" t="s">
        <v>2231</v>
      </c>
      <c r="S184" s="188" t="s">
        <v>2061</v>
      </c>
      <c r="T184" s="188" t="s">
        <v>2062</v>
      </c>
      <c r="U184" s="53" t="s">
        <v>66</v>
      </c>
    </row>
    <row r="185" spans="1:21" s="61" customFormat="1" ht="409.5" x14ac:dyDescent="0.25">
      <c r="A185" s="48" t="s">
        <v>964</v>
      </c>
      <c r="B185" s="48" t="s">
        <v>1505</v>
      </c>
      <c r="C185" s="57">
        <v>13</v>
      </c>
      <c r="D185" s="58" t="s">
        <v>1131</v>
      </c>
      <c r="E185" s="58" t="s">
        <v>999</v>
      </c>
      <c r="F185" s="50" t="s">
        <v>48</v>
      </c>
      <c r="G185" s="58" t="s">
        <v>1000</v>
      </c>
      <c r="H185" s="58" t="s">
        <v>1709</v>
      </c>
      <c r="I185" s="48" t="s">
        <v>72</v>
      </c>
      <c r="J185" s="48" t="s">
        <v>1002</v>
      </c>
      <c r="K185" s="56">
        <v>9</v>
      </c>
      <c r="L185" s="51">
        <v>43697</v>
      </c>
      <c r="M185" s="51">
        <v>44561</v>
      </c>
      <c r="N185" s="186">
        <v>5</v>
      </c>
      <c r="O185" s="187">
        <f t="shared" si="3"/>
        <v>0.55555555555555558</v>
      </c>
      <c r="P185" s="301"/>
      <c r="Q185" s="301"/>
      <c r="R185" s="300"/>
      <c r="S185" s="188" t="s">
        <v>1342</v>
      </c>
      <c r="T185" s="188" t="s">
        <v>1786</v>
      </c>
      <c r="U185" s="53" t="s">
        <v>66</v>
      </c>
    </row>
    <row r="186" spans="1:21" s="61" customFormat="1" ht="315" x14ac:dyDescent="0.25">
      <c r="A186" s="48" t="s">
        <v>964</v>
      </c>
      <c r="B186" s="48" t="s">
        <v>1505</v>
      </c>
      <c r="C186" s="57">
        <v>13</v>
      </c>
      <c r="D186" s="58" t="s">
        <v>1131</v>
      </c>
      <c r="E186" s="58" t="s">
        <v>999</v>
      </c>
      <c r="F186" s="50" t="s">
        <v>52</v>
      </c>
      <c r="G186" s="58" t="s">
        <v>1004</v>
      </c>
      <c r="H186" s="58" t="s">
        <v>1134</v>
      </c>
      <c r="I186" s="48" t="s">
        <v>72</v>
      </c>
      <c r="J186" s="48" t="s">
        <v>1005</v>
      </c>
      <c r="K186" s="56">
        <v>1</v>
      </c>
      <c r="L186" s="51">
        <v>43697</v>
      </c>
      <c r="M186" s="51">
        <v>43830</v>
      </c>
      <c r="N186" s="186">
        <v>4</v>
      </c>
      <c r="O186" s="187">
        <v>1</v>
      </c>
      <c r="P186" s="301"/>
      <c r="Q186" s="301"/>
      <c r="R186" s="300"/>
      <c r="S186" s="188" t="s">
        <v>1419</v>
      </c>
      <c r="T186" s="188" t="s">
        <v>2063</v>
      </c>
      <c r="U186" s="188" t="s">
        <v>66</v>
      </c>
    </row>
    <row r="187" spans="1:21" s="61" customFormat="1" ht="326.25" x14ac:dyDescent="0.25">
      <c r="A187" s="48" t="s">
        <v>964</v>
      </c>
      <c r="B187" s="48" t="s">
        <v>1505</v>
      </c>
      <c r="C187" s="57">
        <v>16</v>
      </c>
      <c r="D187" s="58" t="s">
        <v>1012</v>
      </c>
      <c r="E187" s="58" t="s">
        <v>1345</v>
      </c>
      <c r="F187" s="50" t="s">
        <v>422</v>
      </c>
      <c r="G187" s="58" t="s">
        <v>1014</v>
      </c>
      <c r="H187" s="58" t="s">
        <v>1015</v>
      </c>
      <c r="I187" s="48" t="s">
        <v>72</v>
      </c>
      <c r="J187" s="48" t="s">
        <v>1016</v>
      </c>
      <c r="K187" s="56">
        <v>1</v>
      </c>
      <c r="L187" s="51">
        <v>43770</v>
      </c>
      <c r="M187" s="51">
        <v>43830</v>
      </c>
      <c r="N187" s="186">
        <v>1</v>
      </c>
      <c r="O187" s="187">
        <f t="shared" si="3"/>
        <v>1</v>
      </c>
      <c r="P187" s="185">
        <f>+O187</f>
        <v>1</v>
      </c>
      <c r="Q187" s="185" t="s">
        <v>63</v>
      </c>
      <c r="R187" s="212" t="s">
        <v>2233</v>
      </c>
      <c r="S187" s="188" t="s">
        <v>1421</v>
      </c>
      <c r="T187" s="188" t="s">
        <v>1798</v>
      </c>
      <c r="U187" s="188" t="s">
        <v>1511</v>
      </c>
    </row>
    <row r="188" spans="1:21" s="173" customFormat="1" ht="270" x14ac:dyDescent="0.25">
      <c r="A188" s="48" t="s">
        <v>964</v>
      </c>
      <c r="B188" s="48" t="s">
        <v>1505</v>
      </c>
      <c r="C188" s="57">
        <v>17</v>
      </c>
      <c r="D188" s="58" t="s">
        <v>1018</v>
      </c>
      <c r="E188" s="58" t="s">
        <v>1019</v>
      </c>
      <c r="F188" s="50" t="s">
        <v>185</v>
      </c>
      <c r="G188" s="58" t="s">
        <v>1020</v>
      </c>
      <c r="H188" s="58" t="s">
        <v>1136</v>
      </c>
      <c r="I188" s="48" t="s">
        <v>72</v>
      </c>
      <c r="J188" s="48" t="s">
        <v>1021</v>
      </c>
      <c r="K188" s="56">
        <v>1</v>
      </c>
      <c r="L188" s="51">
        <v>43607</v>
      </c>
      <c r="M188" s="51">
        <v>43609</v>
      </c>
      <c r="N188" s="186">
        <v>1</v>
      </c>
      <c r="O188" s="178">
        <v>1</v>
      </c>
      <c r="P188" s="301">
        <f>+AVERAGE(O188:O190)</f>
        <v>0.66666666666666663</v>
      </c>
      <c r="Q188" s="301" t="s">
        <v>63</v>
      </c>
      <c r="R188" s="329" t="s">
        <v>2225</v>
      </c>
      <c r="S188" s="58" t="s">
        <v>1785</v>
      </c>
      <c r="T188" s="58" t="s">
        <v>1871</v>
      </c>
      <c r="U188" s="188" t="s">
        <v>66</v>
      </c>
    </row>
    <row r="189" spans="1:21" s="173" customFormat="1" ht="225" x14ac:dyDescent="0.25">
      <c r="A189" s="48" t="s">
        <v>964</v>
      </c>
      <c r="B189" s="48" t="s">
        <v>1505</v>
      </c>
      <c r="C189" s="57">
        <v>17</v>
      </c>
      <c r="D189" s="58" t="s">
        <v>1018</v>
      </c>
      <c r="E189" s="58" t="s">
        <v>1663</v>
      </c>
      <c r="F189" s="50" t="s">
        <v>48</v>
      </c>
      <c r="G189" s="58" t="s">
        <v>1024</v>
      </c>
      <c r="H189" s="58" t="s">
        <v>1137</v>
      </c>
      <c r="I189" s="48" t="s">
        <v>72</v>
      </c>
      <c r="J189" s="48" t="s">
        <v>1025</v>
      </c>
      <c r="K189" s="56">
        <v>4</v>
      </c>
      <c r="L189" s="51">
        <v>43647</v>
      </c>
      <c r="M189" s="51">
        <v>44043</v>
      </c>
      <c r="N189" s="186">
        <v>4</v>
      </c>
      <c r="O189" s="178">
        <v>1</v>
      </c>
      <c r="P189" s="301"/>
      <c r="Q189" s="301"/>
      <c r="R189" s="300"/>
      <c r="S189" s="188" t="s">
        <v>1664</v>
      </c>
      <c r="T189" s="188" t="s">
        <v>1872</v>
      </c>
      <c r="U189" s="188" t="s">
        <v>66</v>
      </c>
    </row>
    <row r="190" spans="1:21" s="173" customFormat="1" ht="101.25" x14ac:dyDescent="0.25">
      <c r="A190" s="48" t="s">
        <v>964</v>
      </c>
      <c r="B190" s="48" t="s">
        <v>1505</v>
      </c>
      <c r="C190" s="57">
        <v>17</v>
      </c>
      <c r="D190" s="58" t="s">
        <v>1018</v>
      </c>
      <c r="E190" s="58" t="s">
        <v>1710</v>
      </c>
      <c r="F190" s="50" t="s">
        <v>52</v>
      </c>
      <c r="G190" s="58" t="s">
        <v>1711</v>
      </c>
      <c r="H190" s="58" t="s">
        <v>1712</v>
      </c>
      <c r="I190" s="48" t="s">
        <v>72</v>
      </c>
      <c r="J190" s="48" t="s">
        <v>1713</v>
      </c>
      <c r="K190" s="56">
        <v>2</v>
      </c>
      <c r="L190" s="51">
        <v>43983</v>
      </c>
      <c r="M190" s="51">
        <v>44561</v>
      </c>
      <c r="N190" s="186">
        <v>0</v>
      </c>
      <c r="O190" s="178">
        <v>0</v>
      </c>
      <c r="P190" s="301"/>
      <c r="Q190" s="301"/>
      <c r="R190" s="300"/>
      <c r="S190" s="188" t="s">
        <v>1784</v>
      </c>
      <c r="T190" s="188" t="s">
        <v>1873</v>
      </c>
      <c r="U190" s="188" t="s">
        <v>66</v>
      </c>
    </row>
    <row r="191" spans="1:21" s="173" customFormat="1" ht="371.25" x14ac:dyDescent="0.25">
      <c r="A191" s="48" t="s">
        <v>1179</v>
      </c>
      <c r="B191" s="48" t="s">
        <v>1506</v>
      </c>
      <c r="C191" s="57">
        <v>1</v>
      </c>
      <c r="D191" s="58" t="s">
        <v>1180</v>
      </c>
      <c r="E191" s="58" t="s">
        <v>1189</v>
      </c>
      <c r="F191" s="50" t="s">
        <v>185</v>
      </c>
      <c r="G191" s="58" t="s">
        <v>1202</v>
      </c>
      <c r="H191" s="58" t="s">
        <v>1203</v>
      </c>
      <c r="I191" s="48" t="s">
        <v>1235</v>
      </c>
      <c r="J191" s="48" t="s">
        <v>1236</v>
      </c>
      <c r="K191" s="56">
        <v>1</v>
      </c>
      <c r="L191" s="51">
        <v>43876</v>
      </c>
      <c r="M191" s="51">
        <v>44804</v>
      </c>
      <c r="N191" s="186">
        <v>0</v>
      </c>
      <c r="O191" s="187">
        <f t="shared" ref="O191:O257" si="4">+N191/K191</f>
        <v>0</v>
      </c>
      <c r="P191" s="301">
        <f>+AVERAGE(O191:O193)</f>
        <v>0.33333333333333331</v>
      </c>
      <c r="Q191" s="313" t="s">
        <v>63</v>
      </c>
      <c r="R191" s="312" t="s">
        <v>2227</v>
      </c>
      <c r="S191" s="58" t="s">
        <v>2164</v>
      </c>
      <c r="T191" s="188" t="s">
        <v>2165</v>
      </c>
      <c r="U191" s="53" t="s">
        <v>66</v>
      </c>
    </row>
    <row r="192" spans="1:21" s="173" customFormat="1" ht="393.75" x14ac:dyDescent="0.25">
      <c r="A192" s="48" t="s">
        <v>1179</v>
      </c>
      <c r="B192" s="48" t="s">
        <v>1506</v>
      </c>
      <c r="C192" s="57">
        <v>1</v>
      </c>
      <c r="D192" s="58" t="s">
        <v>1180</v>
      </c>
      <c r="E192" s="58" t="s">
        <v>1190</v>
      </c>
      <c r="F192" s="50" t="s">
        <v>48</v>
      </c>
      <c r="G192" s="58" t="s">
        <v>1204</v>
      </c>
      <c r="H192" s="58" t="s">
        <v>1205</v>
      </c>
      <c r="I192" s="48" t="s">
        <v>1235</v>
      </c>
      <c r="J192" s="48" t="s">
        <v>1237</v>
      </c>
      <c r="K192" s="56">
        <v>1</v>
      </c>
      <c r="L192" s="51">
        <v>43876</v>
      </c>
      <c r="M192" s="51">
        <v>44895</v>
      </c>
      <c r="N192" s="186">
        <v>0</v>
      </c>
      <c r="O192" s="187">
        <f t="shared" si="4"/>
        <v>0</v>
      </c>
      <c r="P192" s="313"/>
      <c r="Q192" s="313"/>
      <c r="R192" s="312"/>
      <c r="S192" s="188" t="s">
        <v>2096</v>
      </c>
      <c r="T192" s="188" t="s">
        <v>2097</v>
      </c>
      <c r="U192" s="53" t="s">
        <v>66</v>
      </c>
    </row>
    <row r="193" spans="1:21" s="173" customFormat="1" ht="348.75" x14ac:dyDescent="0.25">
      <c r="A193" s="48" t="s">
        <v>1179</v>
      </c>
      <c r="B193" s="48" t="s">
        <v>1506</v>
      </c>
      <c r="C193" s="57">
        <v>1</v>
      </c>
      <c r="D193" s="58" t="s">
        <v>1180</v>
      </c>
      <c r="E193" s="58" t="s">
        <v>1191</v>
      </c>
      <c r="F193" s="50" t="s">
        <v>52</v>
      </c>
      <c r="G193" s="58" t="s">
        <v>1206</v>
      </c>
      <c r="H193" s="58" t="s">
        <v>1207</v>
      </c>
      <c r="I193" s="48" t="s">
        <v>1235</v>
      </c>
      <c r="J193" s="48" t="s">
        <v>1238</v>
      </c>
      <c r="K193" s="56">
        <v>4</v>
      </c>
      <c r="L193" s="51">
        <v>43876</v>
      </c>
      <c r="M193" s="51">
        <v>44196</v>
      </c>
      <c r="N193" s="186">
        <v>4</v>
      </c>
      <c r="O193" s="187">
        <f t="shared" si="4"/>
        <v>1</v>
      </c>
      <c r="P193" s="313"/>
      <c r="Q193" s="313"/>
      <c r="R193" s="312"/>
      <c r="S193" s="188" t="s">
        <v>1714</v>
      </c>
      <c r="T193" s="188" t="s">
        <v>1715</v>
      </c>
      <c r="U193" s="53" t="s">
        <v>66</v>
      </c>
    </row>
    <row r="194" spans="1:21" s="61" customFormat="1" ht="348.75" x14ac:dyDescent="0.25">
      <c r="A194" s="48" t="s">
        <v>1179</v>
      </c>
      <c r="B194" s="48" t="s">
        <v>1506</v>
      </c>
      <c r="C194" s="57">
        <v>2</v>
      </c>
      <c r="D194" s="58" t="s">
        <v>1181</v>
      </c>
      <c r="E194" s="58" t="s">
        <v>1192</v>
      </c>
      <c r="F194" s="50" t="s">
        <v>185</v>
      </c>
      <c r="G194" s="58" t="s">
        <v>1208</v>
      </c>
      <c r="H194" s="58" t="s">
        <v>1209</v>
      </c>
      <c r="I194" s="48" t="s">
        <v>1235</v>
      </c>
      <c r="J194" s="48" t="s">
        <v>1236</v>
      </c>
      <c r="K194" s="56">
        <v>1</v>
      </c>
      <c r="L194" s="51">
        <v>43876</v>
      </c>
      <c r="M194" s="51">
        <v>44804</v>
      </c>
      <c r="N194" s="186">
        <v>0</v>
      </c>
      <c r="O194" s="187">
        <f t="shared" ref="O194:O199" si="5">+N194/K194</f>
        <v>0</v>
      </c>
      <c r="P194" s="301">
        <f>+AVERAGE(O194:O196)</f>
        <v>0.33333333333333331</v>
      </c>
      <c r="Q194" s="313" t="s">
        <v>63</v>
      </c>
      <c r="R194" s="312" t="s">
        <v>2227</v>
      </c>
      <c r="S194" s="58" t="s">
        <v>2166</v>
      </c>
      <c r="T194" s="188" t="s">
        <v>2064</v>
      </c>
      <c r="U194" s="53" t="s">
        <v>66</v>
      </c>
    </row>
    <row r="195" spans="1:21" s="61" customFormat="1" ht="360" x14ac:dyDescent="0.25">
      <c r="A195" s="48" t="s">
        <v>1179</v>
      </c>
      <c r="B195" s="48" t="s">
        <v>1506</v>
      </c>
      <c r="C195" s="57">
        <v>2</v>
      </c>
      <c r="D195" s="58" t="s">
        <v>1181</v>
      </c>
      <c r="E195" s="58" t="s">
        <v>1190</v>
      </c>
      <c r="F195" s="50" t="s">
        <v>48</v>
      </c>
      <c r="G195" s="58" t="s">
        <v>1204</v>
      </c>
      <c r="H195" s="58" t="s">
        <v>1210</v>
      </c>
      <c r="I195" s="48" t="s">
        <v>1235</v>
      </c>
      <c r="J195" s="48" t="s">
        <v>1237</v>
      </c>
      <c r="K195" s="56">
        <v>1</v>
      </c>
      <c r="L195" s="51">
        <v>43876</v>
      </c>
      <c r="M195" s="51">
        <v>44895</v>
      </c>
      <c r="N195" s="186">
        <v>0</v>
      </c>
      <c r="O195" s="187">
        <f t="shared" si="5"/>
        <v>0</v>
      </c>
      <c r="P195" s="313"/>
      <c r="Q195" s="313"/>
      <c r="R195" s="312"/>
      <c r="S195" s="188" t="s">
        <v>2167</v>
      </c>
      <c r="T195" s="188" t="s">
        <v>2097</v>
      </c>
      <c r="U195" s="53" t="s">
        <v>66</v>
      </c>
    </row>
    <row r="196" spans="1:21" s="61" customFormat="1" ht="348.75" x14ac:dyDescent="0.25">
      <c r="A196" s="48" t="s">
        <v>1179</v>
      </c>
      <c r="B196" s="48" t="s">
        <v>1506</v>
      </c>
      <c r="C196" s="57">
        <v>2</v>
      </c>
      <c r="D196" s="58" t="s">
        <v>1181</v>
      </c>
      <c r="E196" s="58" t="s">
        <v>1191</v>
      </c>
      <c r="F196" s="50" t="s">
        <v>52</v>
      </c>
      <c r="G196" s="58" t="s">
        <v>1206</v>
      </c>
      <c r="H196" s="58" t="s">
        <v>1211</v>
      </c>
      <c r="I196" s="48" t="s">
        <v>1235</v>
      </c>
      <c r="J196" s="48" t="s">
        <v>1238</v>
      </c>
      <c r="K196" s="56">
        <v>4</v>
      </c>
      <c r="L196" s="51">
        <v>43876</v>
      </c>
      <c r="M196" s="51">
        <v>44196</v>
      </c>
      <c r="N196" s="186">
        <v>4</v>
      </c>
      <c r="O196" s="187">
        <f t="shared" si="5"/>
        <v>1</v>
      </c>
      <c r="P196" s="313"/>
      <c r="Q196" s="313"/>
      <c r="R196" s="312"/>
      <c r="S196" s="188" t="s">
        <v>1714</v>
      </c>
      <c r="T196" s="188" t="s">
        <v>1715</v>
      </c>
      <c r="U196" s="53" t="s">
        <v>66</v>
      </c>
    </row>
    <row r="197" spans="1:21" s="173" customFormat="1" ht="371.25" x14ac:dyDescent="0.25">
      <c r="A197" s="48" t="s">
        <v>1179</v>
      </c>
      <c r="B197" s="48" t="s">
        <v>1506</v>
      </c>
      <c r="C197" s="57">
        <v>3</v>
      </c>
      <c r="D197" s="58" t="s">
        <v>1182</v>
      </c>
      <c r="E197" s="58" t="s">
        <v>1193</v>
      </c>
      <c r="F197" s="50" t="s">
        <v>185</v>
      </c>
      <c r="G197" s="58" t="s">
        <v>1212</v>
      </c>
      <c r="H197" s="58" t="s">
        <v>1213</v>
      </c>
      <c r="I197" s="48" t="s">
        <v>1235</v>
      </c>
      <c r="J197" s="48" t="s">
        <v>1236</v>
      </c>
      <c r="K197" s="56">
        <v>1</v>
      </c>
      <c r="L197" s="51">
        <v>43876</v>
      </c>
      <c r="M197" s="51">
        <v>44804</v>
      </c>
      <c r="N197" s="186">
        <v>0</v>
      </c>
      <c r="O197" s="187">
        <f t="shared" si="5"/>
        <v>0</v>
      </c>
      <c r="P197" s="301">
        <f>+AVERAGE(O197:O199)</f>
        <v>0.33333333333333331</v>
      </c>
      <c r="Q197" s="313" t="s">
        <v>63</v>
      </c>
      <c r="R197" s="312" t="s">
        <v>2227</v>
      </c>
      <c r="S197" s="58" t="s">
        <v>2065</v>
      </c>
      <c r="T197" s="188" t="s">
        <v>2064</v>
      </c>
      <c r="U197" s="53" t="s">
        <v>66</v>
      </c>
    </row>
    <row r="198" spans="1:21" s="173" customFormat="1" ht="393.75" x14ac:dyDescent="0.25">
      <c r="A198" s="48" t="s">
        <v>1179</v>
      </c>
      <c r="B198" s="48" t="s">
        <v>1506</v>
      </c>
      <c r="C198" s="57">
        <v>3</v>
      </c>
      <c r="D198" s="58" t="s">
        <v>1182</v>
      </c>
      <c r="E198" s="58" t="s">
        <v>1190</v>
      </c>
      <c r="F198" s="50" t="s">
        <v>48</v>
      </c>
      <c r="G198" s="58" t="s">
        <v>1204</v>
      </c>
      <c r="H198" s="58" t="s">
        <v>1214</v>
      </c>
      <c r="I198" s="48" t="s">
        <v>1235</v>
      </c>
      <c r="J198" s="48" t="s">
        <v>1237</v>
      </c>
      <c r="K198" s="56">
        <v>1</v>
      </c>
      <c r="L198" s="51">
        <v>43876</v>
      </c>
      <c r="M198" s="51">
        <v>44895</v>
      </c>
      <c r="N198" s="186">
        <v>0</v>
      </c>
      <c r="O198" s="187">
        <f t="shared" si="5"/>
        <v>0</v>
      </c>
      <c r="P198" s="313"/>
      <c r="Q198" s="313"/>
      <c r="R198" s="312"/>
      <c r="S198" s="188" t="s">
        <v>2168</v>
      </c>
      <c r="T198" s="188" t="s">
        <v>2097</v>
      </c>
      <c r="U198" s="53" t="s">
        <v>66</v>
      </c>
    </row>
    <row r="199" spans="1:21" s="173" customFormat="1" ht="348.75" x14ac:dyDescent="0.25">
      <c r="A199" s="48" t="s">
        <v>1179</v>
      </c>
      <c r="B199" s="48" t="s">
        <v>1506</v>
      </c>
      <c r="C199" s="57">
        <v>3</v>
      </c>
      <c r="D199" s="58" t="s">
        <v>1182</v>
      </c>
      <c r="E199" s="58" t="s">
        <v>1191</v>
      </c>
      <c r="F199" s="50" t="s">
        <v>52</v>
      </c>
      <c r="G199" s="58" t="s">
        <v>1206</v>
      </c>
      <c r="H199" s="58" t="s">
        <v>1215</v>
      </c>
      <c r="I199" s="48" t="s">
        <v>1235</v>
      </c>
      <c r="J199" s="48" t="s">
        <v>1239</v>
      </c>
      <c r="K199" s="56">
        <v>4</v>
      </c>
      <c r="L199" s="51">
        <v>43876</v>
      </c>
      <c r="M199" s="51">
        <v>44196</v>
      </c>
      <c r="N199" s="186">
        <v>4</v>
      </c>
      <c r="O199" s="187">
        <f t="shared" si="5"/>
        <v>1</v>
      </c>
      <c r="P199" s="313"/>
      <c r="Q199" s="313"/>
      <c r="R199" s="312"/>
      <c r="S199" s="188" t="s">
        <v>1714</v>
      </c>
      <c r="T199" s="188" t="s">
        <v>1715</v>
      </c>
      <c r="U199" s="53" t="s">
        <v>66</v>
      </c>
    </row>
    <row r="200" spans="1:21" s="173" customFormat="1" ht="292.5" x14ac:dyDescent="0.25">
      <c r="A200" s="48" t="s">
        <v>1179</v>
      </c>
      <c r="B200" s="48" t="s">
        <v>1506</v>
      </c>
      <c r="C200" s="57">
        <v>4</v>
      </c>
      <c r="D200" s="58" t="s">
        <v>1183</v>
      </c>
      <c r="E200" s="58" t="s">
        <v>1194</v>
      </c>
      <c r="F200" s="50" t="s">
        <v>422</v>
      </c>
      <c r="G200" s="58" t="s">
        <v>1216</v>
      </c>
      <c r="H200" s="58" t="s">
        <v>1217</v>
      </c>
      <c r="I200" s="48" t="s">
        <v>1235</v>
      </c>
      <c r="J200" s="48" t="s">
        <v>1240</v>
      </c>
      <c r="K200" s="56">
        <v>1</v>
      </c>
      <c r="L200" s="51">
        <v>43876</v>
      </c>
      <c r="M200" s="51">
        <v>44561</v>
      </c>
      <c r="N200" s="186">
        <v>0</v>
      </c>
      <c r="O200" s="187">
        <f t="shared" si="4"/>
        <v>0</v>
      </c>
      <c r="P200" s="185">
        <f>+O200</f>
        <v>0</v>
      </c>
      <c r="Q200" s="185" t="s">
        <v>63</v>
      </c>
      <c r="R200" s="211" t="s">
        <v>2234</v>
      </c>
      <c r="S200" s="188" t="s">
        <v>2169</v>
      </c>
      <c r="T200" s="188" t="s">
        <v>2170</v>
      </c>
      <c r="U200" s="53" t="s">
        <v>66</v>
      </c>
    </row>
    <row r="201" spans="1:21" s="61" customFormat="1" ht="371.25" x14ac:dyDescent="0.25">
      <c r="A201" s="48" t="s">
        <v>1179</v>
      </c>
      <c r="B201" s="48" t="s">
        <v>1506</v>
      </c>
      <c r="C201" s="57">
        <v>5</v>
      </c>
      <c r="D201" s="58" t="s">
        <v>1184</v>
      </c>
      <c r="E201" s="58" t="s">
        <v>1195</v>
      </c>
      <c r="F201" s="50" t="s">
        <v>422</v>
      </c>
      <c r="G201" s="58" t="s">
        <v>1218</v>
      </c>
      <c r="H201" s="58" t="s">
        <v>1219</v>
      </c>
      <c r="I201" s="48" t="s">
        <v>1235</v>
      </c>
      <c r="J201" s="48" t="s">
        <v>1236</v>
      </c>
      <c r="K201" s="56">
        <v>1</v>
      </c>
      <c r="L201" s="51">
        <v>43876</v>
      </c>
      <c r="M201" s="51">
        <v>44804</v>
      </c>
      <c r="N201" s="186">
        <v>0</v>
      </c>
      <c r="O201" s="187">
        <f t="shared" si="4"/>
        <v>0</v>
      </c>
      <c r="P201" s="185">
        <f>+O201</f>
        <v>0</v>
      </c>
      <c r="Q201" s="185" t="s">
        <v>63</v>
      </c>
      <c r="R201" s="211" t="s">
        <v>2227</v>
      </c>
      <c r="S201" s="58" t="s">
        <v>2065</v>
      </c>
      <c r="T201" s="188" t="s">
        <v>2064</v>
      </c>
      <c r="U201" s="53" t="s">
        <v>66</v>
      </c>
    </row>
    <row r="202" spans="1:21" s="61" customFormat="1" ht="213.75" x14ac:dyDescent="0.25">
      <c r="A202" s="48" t="s">
        <v>1179</v>
      </c>
      <c r="B202" s="48" t="s">
        <v>1506</v>
      </c>
      <c r="C202" s="57">
        <v>6</v>
      </c>
      <c r="D202" s="58" t="s">
        <v>1185</v>
      </c>
      <c r="E202" s="58" t="s">
        <v>1196</v>
      </c>
      <c r="F202" s="50" t="s">
        <v>59</v>
      </c>
      <c r="G202" s="58" t="s">
        <v>1220</v>
      </c>
      <c r="H202" s="58" t="s">
        <v>1221</v>
      </c>
      <c r="I202" s="48" t="s">
        <v>1235</v>
      </c>
      <c r="J202" s="48" t="s">
        <v>1241</v>
      </c>
      <c r="K202" s="56">
        <v>1</v>
      </c>
      <c r="L202" s="51">
        <v>43876</v>
      </c>
      <c r="M202" s="51">
        <v>44196</v>
      </c>
      <c r="N202" s="186">
        <v>1</v>
      </c>
      <c r="O202" s="187">
        <f t="shared" si="4"/>
        <v>1</v>
      </c>
      <c r="P202" s="331">
        <f>AVERAGE(O202:O203)</f>
        <v>0.5</v>
      </c>
      <c r="Q202" s="331" t="s">
        <v>63</v>
      </c>
      <c r="R202" s="294" t="s">
        <v>2234</v>
      </c>
      <c r="S202" s="188" t="s">
        <v>1874</v>
      </c>
      <c r="T202" s="188" t="s">
        <v>1875</v>
      </c>
      <c r="U202" s="53" t="s">
        <v>66</v>
      </c>
    </row>
    <row r="203" spans="1:21" s="61" customFormat="1" ht="135" x14ac:dyDescent="0.25">
      <c r="A203" s="48" t="s">
        <v>1179</v>
      </c>
      <c r="B203" s="48" t="s">
        <v>1506</v>
      </c>
      <c r="C203" s="57">
        <v>6</v>
      </c>
      <c r="D203" s="58" t="s">
        <v>1185</v>
      </c>
      <c r="E203" s="58" t="s">
        <v>1196</v>
      </c>
      <c r="F203" s="50" t="s">
        <v>68</v>
      </c>
      <c r="G203" s="58" t="s">
        <v>1222</v>
      </c>
      <c r="H203" s="58" t="s">
        <v>1223</v>
      </c>
      <c r="I203" s="48" t="s">
        <v>1235</v>
      </c>
      <c r="J203" s="48" t="s">
        <v>1242</v>
      </c>
      <c r="K203" s="56">
        <v>1</v>
      </c>
      <c r="L203" s="51">
        <v>44242</v>
      </c>
      <c r="M203" s="51">
        <v>44561</v>
      </c>
      <c r="N203" s="186">
        <v>0</v>
      </c>
      <c r="O203" s="187">
        <f t="shared" si="4"/>
        <v>0</v>
      </c>
      <c r="P203" s="331"/>
      <c r="Q203" s="331"/>
      <c r="R203" s="294"/>
      <c r="S203" s="188" t="s">
        <v>1876</v>
      </c>
      <c r="T203" s="188" t="s">
        <v>2066</v>
      </c>
      <c r="U203" s="53" t="s">
        <v>66</v>
      </c>
    </row>
    <row r="204" spans="1:21" s="173" customFormat="1" ht="371.25" x14ac:dyDescent="0.25">
      <c r="A204" s="48" t="s">
        <v>1179</v>
      </c>
      <c r="B204" s="48" t="s">
        <v>1506</v>
      </c>
      <c r="C204" s="57">
        <v>7</v>
      </c>
      <c r="D204" s="58" t="s">
        <v>1186</v>
      </c>
      <c r="E204" s="58" t="s">
        <v>1197</v>
      </c>
      <c r="F204" s="50" t="s">
        <v>59</v>
      </c>
      <c r="G204" s="58" t="s">
        <v>1224</v>
      </c>
      <c r="H204" s="58" t="s">
        <v>1225</v>
      </c>
      <c r="I204" s="48" t="s">
        <v>1235</v>
      </c>
      <c r="J204" s="48" t="s">
        <v>1243</v>
      </c>
      <c r="K204" s="56">
        <v>3</v>
      </c>
      <c r="L204" s="51">
        <v>43876</v>
      </c>
      <c r="M204" s="51">
        <v>44804</v>
      </c>
      <c r="N204" s="186">
        <v>0</v>
      </c>
      <c r="O204" s="187">
        <f t="shared" si="4"/>
        <v>0</v>
      </c>
      <c r="P204" s="331">
        <f>AVERAGE(O204:O205)</f>
        <v>0</v>
      </c>
      <c r="Q204" s="331" t="s">
        <v>63</v>
      </c>
      <c r="R204" s="294" t="s">
        <v>2227</v>
      </c>
      <c r="S204" s="58" t="s">
        <v>2068</v>
      </c>
      <c r="T204" s="188" t="s">
        <v>2067</v>
      </c>
      <c r="U204" s="53" t="s">
        <v>66</v>
      </c>
    </row>
    <row r="205" spans="1:21" s="173" customFormat="1" ht="101.25" x14ac:dyDescent="0.25">
      <c r="A205" s="48" t="s">
        <v>1179</v>
      </c>
      <c r="B205" s="48" t="s">
        <v>1506</v>
      </c>
      <c r="C205" s="57">
        <v>7</v>
      </c>
      <c r="D205" s="58" t="s">
        <v>1186</v>
      </c>
      <c r="E205" s="58" t="s">
        <v>1197</v>
      </c>
      <c r="F205" s="50" t="s">
        <v>68</v>
      </c>
      <c r="G205" s="58" t="s">
        <v>1226</v>
      </c>
      <c r="H205" s="58" t="s">
        <v>1227</v>
      </c>
      <c r="I205" s="48" t="s">
        <v>1235</v>
      </c>
      <c r="J205" s="48" t="s">
        <v>1244</v>
      </c>
      <c r="K205" s="56">
        <v>3</v>
      </c>
      <c r="L205" s="51">
        <v>44377</v>
      </c>
      <c r="M205" s="51">
        <v>44742</v>
      </c>
      <c r="N205" s="186">
        <v>0</v>
      </c>
      <c r="O205" s="187">
        <f t="shared" si="4"/>
        <v>0</v>
      </c>
      <c r="P205" s="331"/>
      <c r="Q205" s="331"/>
      <c r="R205" s="294"/>
      <c r="S205" s="188" t="s">
        <v>1278</v>
      </c>
      <c r="T205" s="188" t="s">
        <v>1283</v>
      </c>
      <c r="U205" s="53" t="s">
        <v>66</v>
      </c>
    </row>
    <row r="206" spans="1:21" s="173" customFormat="1" ht="382.5" x14ac:dyDescent="0.25">
      <c r="A206" s="48" t="s">
        <v>1179</v>
      </c>
      <c r="B206" s="48" t="s">
        <v>1506</v>
      </c>
      <c r="C206" s="57">
        <v>8</v>
      </c>
      <c r="D206" s="58" t="s">
        <v>1187</v>
      </c>
      <c r="E206" s="58" t="s">
        <v>1198</v>
      </c>
      <c r="F206" s="50" t="s">
        <v>59</v>
      </c>
      <c r="G206" s="58" t="s">
        <v>1228</v>
      </c>
      <c r="H206" s="58" t="s">
        <v>1229</v>
      </c>
      <c r="I206" s="48" t="s">
        <v>1235</v>
      </c>
      <c r="J206" s="48" t="s">
        <v>1245</v>
      </c>
      <c r="K206" s="56">
        <v>3</v>
      </c>
      <c r="L206" s="51">
        <v>43876</v>
      </c>
      <c r="M206" s="51">
        <v>44895</v>
      </c>
      <c r="N206" s="186">
        <v>0</v>
      </c>
      <c r="O206" s="187">
        <f t="shared" si="4"/>
        <v>0</v>
      </c>
      <c r="P206" s="331">
        <f>AVERAGE(O206:O207)</f>
        <v>0</v>
      </c>
      <c r="Q206" s="331" t="s">
        <v>63</v>
      </c>
      <c r="R206" s="294" t="s">
        <v>2227</v>
      </c>
      <c r="S206" s="188" t="s">
        <v>2163</v>
      </c>
      <c r="T206" s="188" t="s">
        <v>2097</v>
      </c>
      <c r="U206" s="53" t="s">
        <v>66</v>
      </c>
    </row>
    <row r="207" spans="1:21" s="173" customFormat="1" ht="371.25" x14ac:dyDescent="0.25">
      <c r="A207" s="48" t="s">
        <v>1179</v>
      </c>
      <c r="B207" s="48" t="s">
        <v>1506</v>
      </c>
      <c r="C207" s="57">
        <v>8</v>
      </c>
      <c r="D207" s="58" t="s">
        <v>1187</v>
      </c>
      <c r="E207" s="58" t="s">
        <v>1199</v>
      </c>
      <c r="F207" s="50" t="s">
        <v>68</v>
      </c>
      <c r="G207" s="58" t="s">
        <v>1224</v>
      </c>
      <c r="H207" s="58" t="s">
        <v>1230</v>
      </c>
      <c r="I207" s="48" t="s">
        <v>1235</v>
      </c>
      <c r="J207" s="48" t="s">
        <v>1236</v>
      </c>
      <c r="K207" s="56">
        <v>3</v>
      </c>
      <c r="L207" s="51">
        <v>43876</v>
      </c>
      <c r="M207" s="51">
        <v>44804</v>
      </c>
      <c r="N207" s="186">
        <v>0</v>
      </c>
      <c r="O207" s="187">
        <f t="shared" si="4"/>
        <v>0</v>
      </c>
      <c r="P207" s="331"/>
      <c r="Q207" s="331"/>
      <c r="R207" s="294"/>
      <c r="S207" s="58" t="s">
        <v>2068</v>
      </c>
      <c r="T207" s="188" t="s">
        <v>2067</v>
      </c>
      <c r="U207" s="53" t="s">
        <v>66</v>
      </c>
    </row>
    <row r="208" spans="1:21" s="61" customFormat="1" ht="382.5" x14ac:dyDescent="0.25">
      <c r="A208" s="48" t="s">
        <v>1179</v>
      </c>
      <c r="B208" s="48" t="s">
        <v>1506</v>
      </c>
      <c r="C208" s="57">
        <v>9</v>
      </c>
      <c r="D208" s="58" t="s">
        <v>1188</v>
      </c>
      <c r="E208" s="58" t="s">
        <v>1201</v>
      </c>
      <c r="F208" s="50" t="s">
        <v>422</v>
      </c>
      <c r="G208" s="58" t="s">
        <v>1233</v>
      </c>
      <c r="H208" s="58" t="s">
        <v>1234</v>
      </c>
      <c r="I208" s="48" t="s">
        <v>1235</v>
      </c>
      <c r="J208" s="48" t="s">
        <v>1245</v>
      </c>
      <c r="K208" s="56">
        <v>3</v>
      </c>
      <c r="L208" s="51">
        <v>43876</v>
      </c>
      <c r="M208" s="51">
        <v>44895</v>
      </c>
      <c r="N208" s="186">
        <v>0</v>
      </c>
      <c r="O208" s="187">
        <f t="shared" si="4"/>
        <v>0</v>
      </c>
      <c r="P208" s="185">
        <f>+O208</f>
        <v>0</v>
      </c>
      <c r="Q208" s="185" t="s">
        <v>63</v>
      </c>
      <c r="R208" s="211" t="s">
        <v>2227</v>
      </c>
      <c r="S208" s="188" t="s">
        <v>2163</v>
      </c>
      <c r="T208" s="188" t="s">
        <v>2097</v>
      </c>
      <c r="U208" s="53" t="s">
        <v>66</v>
      </c>
    </row>
    <row r="209" spans="1:21" s="61" customFormat="1" ht="56.25" x14ac:dyDescent="0.25">
      <c r="A209" s="48">
        <v>2019</v>
      </c>
      <c r="B209" s="48" t="s">
        <v>1519</v>
      </c>
      <c r="C209" s="57">
        <v>1</v>
      </c>
      <c r="D209" s="58" t="s">
        <v>1520</v>
      </c>
      <c r="E209" s="58" t="s">
        <v>1521</v>
      </c>
      <c r="F209" s="50" t="s">
        <v>59</v>
      </c>
      <c r="G209" s="177" t="s">
        <v>1877</v>
      </c>
      <c r="H209" s="177" t="s">
        <v>1914</v>
      </c>
      <c r="I209" s="48" t="s">
        <v>1235</v>
      </c>
      <c r="J209" s="180" t="s">
        <v>1573</v>
      </c>
      <c r="K209" s="57">
        <v>8</v>
      </c>
      <c r="L209" s="51">
        <v>44044</v>
      </c>
      <c r="M209" s="51">
        <v>44408</v>
      </c>
      <c r="N209" s="186">
        <v>0</v>
      </c>
      <c r="O209" s="187">
        <f t="shared" si="4"/>
        <v>0</v>
      </c>
      <c r="P209" s="301">
        <f>+AVERAGE(O209:O210)</f>
        <v>0</v>
      </c>
      <c r="Q209" s="313" t="s">
        <v>63</v>
      </c>
      <c r="R209" s="312" t="s">
        <v>2227</v>
      </c>
      <c r="S209" s="188" t="s">
        <v>1278</v>
      </c>
      <c r="T209" s="188" t="s">
        <v>1799</v>
      </c>
      <c r="U209" s="53" t="s">
        <v>66</v>
      </c>
    </row>
    <row r="210" spans="1:21" s="61" customFormat="1" ht="90" x14ac:dyDescent="0.25">
      <c r="A210" s="48">
        <v>2019</v>
      </c>
      <c r="B210" s="48" t="s">
        <v>1519</v>
      </c>
      <c r="C210" s="57">
        <v>1</v>
      </c>
      <c r="D210" s="58" t="s">
        <v>1522</v>
      </c>
      <c r="E210" s="58" t="s">
        <v>1878</v>
      </c>
      <c r="F210" s="50" t="s">
        <v>68</v>
      </c>
      <c r="G210" s="177" t="s">
        <v>1574</v>
      </c>
      <c r="H210" s="177" t="s">
        <v>1943</v>
      </c>
      <c r="I210" s="48" t="s">
        <v>1235</v>
      </c>
      <c r="J210" s="180" t="s">
        <v>1575</v>
      </c>
      <c r="K210" s="57">
        <v>1</v>
      </c>
      <c r="L210" s="51">
        <v>44044</v>
      </c>
      <c r="M210" s="51">
        <v>44576</v>
      </c>
      <c r="N210" s="186">
        <v>0</v>
      </c>
      <c r="O210" s="187">
        <f t="shared" si="4"/>
        <v>0</v>
      </c>
      <c r="P210" s="313"/>
      <c r="Q210" s="313"/>
      <c r="R210" s="312"/>
      <c r="S210" s="188" t="s">
        <v>1941</v>
      </c>
      <c r="T210" s="188" t="s">
        <v>2069</v>
      </c>
      <c r="U210" s="53" t="s">
        <v>66</v>
      </c>
    </row>
    <row r="211" spans="1:21" s="61" customFormat="1" ht="101.25" x14ac:dyDescent="0.25">
      <c r="A211" s="48">
        <v>2019</v>
      </c>
      <c r="B211" s="48" t="s">
        <v>1519</v>
      </c>
      <c r="C211" s="57">
        <v>2</v>
      </c>
      <c r="D211" s="58" t="s">
        <v>1915</v>
      </c>
      <c r="E211" s="58" t="s">
        <v>1523</v>
      </c>
      <c r="F211" s="50" t="s">
        <v>506</v>
      </c>
      <c r="G211" s="177" t="s">
        <v>1879</v>
      </c>
      <c r="H211" s="177" t="s">
        <v>1940</v>
      </c>
      <c r="I211" s="48" t="s">
        <v>1235</v>
      </c>
      <c r="J211" s="180" t="s">
        <v>1939</v>
      </c>
      <c r="K211" s="57">
        <v>1</v>
      </c>
      <c r="L211" s="51">
        <v>44044</v>
      </c>
      <c r="M211" s="51">
        <v>44408</v>
      </c>
      <c r="N211" s="186">
        <v>0</v>
      </c>
      <c r="O211" s="187">
        <f t="shared" si="4"/>
        <v>0</v>
      </c>
      <c r="P211" s="301">
        <f>+AVERAGE(O211:O215)</f>
        <v>0.15</v>
      </c>
      <c r="Q211" s="313" t="s">
        <v>63</v>
      </c>
      <c r="R211" s="312" t="s">
        <v>2227</v>
      </c>
      <c r="S211" s="188" t="s">
        <v>1278</v>
      </c>
      <c r="T211" s="188" t="s">
        <v>1799</v>
      </c>
      <c r="U211" s="53" t="s">
        <v>66</v>
      </c>
    </row>
    <row r="212" spans="1:21" s="61" customFormat="1" ht="337.5" x14ac:dyDescent="0.25">
      <c r="A212" s="48">
        <v>2019</v>
      </c>
      <c r="B212" s="48" t="s">
        <v>1519</v>
      </c>
      <c r="C212" s="57">
        <v>2</v>
      </c>
      <c r="D212" s="58" t="s">
        <v>1567</v>
      </c>
      <c r="E212" s="58" t="s">
        <v>1524</v>
      </c>
      <c r="F212" s="50" t="s">
        <v>591</v>
      </c>
      <c r="G212" s="177" t="s">
        <v>1576</v>
      </c>
      <c r="H212" s="177" t="s">
        <v>1577</v>
      </c>
      <c r="I212" s="48" t="s">
        <v>1235</v>
      </c>
      <c r="J212" s="180" t="s">
        <v>1578</v>
      </c>
      <c r="K212" s="57">
        <v>12</v>
      </c>
      <c r="L212" s="51">
        <v>44044</v>
      </c>
      <c r="M212" s="51">
        <v>44408</v>
      </c>
      <c r="N212" s="186">
        <v>9</v>
      </c>
      <c r="O212" s="187">
        <f t="shared" si="4"/>
        <v>0.75</v>
      </c>
      <c r="P212" s="313"/>
      <c r="Q212" s="313"/>
      <c r="R212" s="312"/>
      <c r="S212" s="188" t="s">
        <v>2171</v>
      </c>
      <c r="T212" s="188" t="s">
        <v>2172</v>
      </c>
      <c r="U212" s="53" t="s">
        <v>66</v>
      </c>
    </row>
    <row r="213" spans="1:21" s="61" customFormat="1" ht="67.5" x14ac:dyDescent="0.25">
      <c r="A213" s="48">
        <v>2019</v>
      </c>
      <c r="B213" s="48" t="s">
        <v>1519</v>
      </c>
      <c r="C213" s="57">
        <v>2</v>
      </c>
      <c r="D213" s="58" t="s">
        <v>1916</v>
      </c>
      <c r="E213" s="58" t="s">
        <v>1525</v>
      </c>
      <c r="F213" s="50" t="s">
        <v>596</v>
      </c>
      <c r="G213" s="177" t="s">
        <v>1880</v>
      </c>
      <c r="H213" s="177" t="s">
        <v>1917</v>
      </c>
      <c r="I213" s="48" t="s">
        <v>1235</v>
      </c>
      <c r="J213" s="180" t="s">
        <v>1573</v>
      </c>
      <c r="K213" s="57">
        <v>3</v>
      </c>
      <c r="L213" s="51">
        <v>44044</v>
      </c>
      <c r="M213" s="51">
        <v>44408</v>
      </c>
      <c r="N213" s="186">
        <v>0</v>
      </c>
      <c r="O213" s="187">
        <f t="shared" si="4"/>
        <v>0</v>
      </c>
      <c r="P213" s="313"/>
      <c r="Q213" s="313"/>
      <c r="R213" s="312"/>
      <c r="S213" s="188" t="s">
        <v>1278</v>
      </c>
      <c r="T213" s="188" t="s">
        <v>1799</v>
      </c>
      <c r="U213" s="53" t="s">
        <v>66</v>
      </c>
    </row>
    <row r="214" spans="1:21" s="61" customFormat="1" ht="78.75" x14ac:dyDescent="0.25">
      <c r="A214" s="48">
        <v>2019</v>
      </c>
      <c r="B214" s="48" t="s">
        <v>1519</v>
      </c>
      <c r="C214" s="57">
        <v>2</v>
      </c>
      <c r="D214" s="58" t="s">
        <v>1918</v>
      </c>
      <c r="E214" s="58" t="s">
        <v>1526</v>
      </c>
      <c r="F214" s="50" t="s">
        <v>600</v>
      </c>
      <c r="G214" s="177" t="s">
        <v>1579</v>
      </c>
      <c r="H214" s="177" t="s">
        <v>1580</v>
      </c>
      <c r="I214" s="48" t="s">
        <v>1235</v>
      </c>
      <c r="J214" s="180" t="s">
        <v>1581</v>
      </c>
      <c r="K214" s="57">
        <v>3</v>
      </c>
      <c r="L214" s="51">
        <v>44044</v>
      </c>
      <c r="M214" s="51">
        <v>44576</v>
      </c>
      <c r="N214" s="186">
        <v>0</v>
      </c>
      <c r="O214" s="187">
        <f t="shared" si="4"/>
        <v>0</v>
      </c>
      <c r="P214" s="313"/>
      <c r="Q214" s="313"/>
      <c r="R214" s="312"/>
      <c r="S214" s="188" t="s">
        <v>1941</v>
      </c>
      <c r="T214" s="188" t="s">
        <v>2069</v>
      </c>
      <c r="U214" s="53" t="s">
        <v>66</v>
      </c>
    </row>
    <row r="215" spans="1:21" s="61" customFormat="1" ht="78.75" x14ac:dyDescent="0.25">
      <c r="A215" s="48">
        <v>2019</v>
      </c>
      <c r="B215" s="48" t="s">
        <v>1519</v>
      </c>
      <c r="C215" s="57">
        <v>2</v>
      </c>
      <c r="D215" s="58" t="s">
        <v>1568</v>
      </c>
      <c r="E215" s="58" t="s">
        <v>1527</v>
      </c>
      <c r="F215" s="50" t="s">
        <v>605</v>
      </c>
      <c r="G215" s="177" t="s">
        <v>1942</v>
      </c>
      <c r="H215" s="177" t="s">
        <v>1582</v>
      </c>
      <c r="I215" s="48" t="s">
        <v>1235</v>
      </c>
      <c r="J215" s="180" t="s">
        <v>1583</v>
      </c>
      <c r="K215" s="57">
        <v>1</v>
      </c>
      <c r="L215" s="51">
        <v>44044</v>
      </c>
      <c r="M215" s="51">
        <v>44576</v>
      </c>
      <c r="N215" s="186">
        <v>0</v>
      </c>
      <c r="O215" s="187">
        <f t="shared" si="4"/>
        <v>0</v>
      </c>
      <c r="P215" s="313"/>
      <c r="Q215" s="313"/>
      <c r="R215" s="312"/>
      <c r="S215" s="188" t="s">
        <v>1941</v>
      </c>
      <c r="T215" s="188" t="s">
        <v>2069</v>
      </c>
      <c r="U215" s="53" t="s">
        <v>66</v>
      </c>
    </row>
    <row r="216" spans="1:21" s="61" customFormat="1" ht="337.5" x14ac:dyDescent="0.25">
      <c r="A216" s="48">
        <v>2019</v>
      </c>
      <c r="B216" s="48" t="s">
        <v>1519</v>
      </c>
      <c r="C216" s="57">
        <v>3</v>
      </c>
      <c r="D216" s="58" t="s">
        <v>1569</v>
      </c>
      <c r="E216" s="58" t="s">
        <v>1528</v>
      </c>
      <c r="F216" s="50" t="s">
        <v>59</v>
      </c>
      <c r="G216" s="177" t="s">
        <v>1584</v>
      </c>
      <c r="H216" s="177" t="s">
        <v>1585</v>
      </c>
      <c r="I216" s="48" t="s">
        <v>1235</v>
      </c>
      <c r="J216" s="180" t="s">
        <v>1578</v>
      </c>
      <c r="K216" s="57">
        <v>12</v>
      </c>
      <c r="L216" s="51">
        <v>44044</v>
      </c>
      <c r="M216" s="51">
        <v>44408</v>
      </c>
      <c r="N216" s="186">
        <v>9</v>
      </c>
      <c r="O216" s="187">
        <f t="shared" si="4"/>
        <v>0.75</v>
      </c>
      <c r="P216" s="301">
        <f>+AVERAGE(O216:O217)</f>
        <v>0.375</v>
      </c>
      <c r="Q216" s="313" t="s">
        <v>63</v>
      </c>
      <c r="R216" s="312" t="s">
        <v>2227</v>
      </c>
      <c r="S216" s="188" t="s">
        <v>2171</v>
      </c>
      <c r="T216" s="188" t="s">
        <v>2172</v>
      </c>
      <c r="U216" s="53" t="s">
        <v>66</v>
      </c>
    </row>
    <row r="217" spans="1:21" s="61" customFormat="1" ht="78.75" x14ac:dyDescent="0.25">
      <c r="A217" s="48">
        <v>2019</v>
      </c>
      <c r="B217" s="48" t="s">
        <v>1519</v>
      </c>
      <c r="C217" s="57">
        <v>3</v>
      </c>
      <c r="D217" s="58" t="s">
        <v>1881</v>
      </c>
      <c r="E217" s="58" t="s">
        <v>1526</v>
      </c>
      <c r="F217" s="50" t="s">
        <v>68</v>
      </c>
      <c r="G217" s="177" t="s">
        <v>1579</v>
      </c>
      <c r="H217" s="177" t="s">
        <v>1580</v>
      </c>
      <c r="I217" s="48" t="s">
        <v>1235</v>
      </c>
      <c r="J217" s="180" t="s">
        <v>1581</v>
      </c>
      <c r="K217" s="57">
        <v>3</v>
      </c>
      <c r="L217" s="51">
        <v>44044</v>
      </c>
      <c r="M217" s="51">
        <v>44576</v>
      </c>
      <c r="N217" s="186">
        <v>0</v>
      </c>
      <c r="O217" s="187">
        <f t="shared" si="4"/>
        <v>0</v>
      </c>
      <c r="P217" s="313"/>
      <c r="Q217" s="313"/>
      <c r="R217" s="312"/>
      <c r="S217" s="188" t="s">
        <v>1941</v>
      </c>
      <c r="T217" s="188" t="s">
        <v>2069</v>
      </c>
      <c r="U217" s="53" t="s">
        <v>66</v>
      </c>
    </row>
    <row r="218" spans="1:21" s="61" customFormat="1" ht="337.5" x14ac:dyDescent="0.25">
      <c r="A218" s="48">
        <v>2019</v>
      </c>
      <c r="B218" s="48" t="s">
        <v>1519</v>
      </c>
      <c r="C218" s="57">
        <v>4</v>
      </c>
      <c r="D218" s="58" t="s">
        <v>1570</v>
      </c>
      <c r="E218" s="58" t="s">
        <v>1529</v>
      </c>
      <c r="F218" s="50" t="s">
        <v>422</v>
      </c>
      <c r="G218" s="177" t="s">
        <v>1586</v>
      </c>
      <c r="H218" s="177" t="s">
        <v>1585</v>
      </c>
      <c r="I218" s="48" t="s">
        <v>1235</v>
      </c>
      <c r="J218" s="180" t="s">
        <v>1578</v>
      </c>
      <c r="K218" s="57">
        <v>12</v>
      </c>
      <c r="L218" s="51">
        <v>44044</v>
      </c>
      <c r="M218" s="51">
        <v>44408</v>
      </c>
      <c r="N218" s="186">
        <v>9</v>
      </c>
      <c r="O218" s="187">
        <f t="shared" si="4"/>
        <v>0.75</v>
      </c>
      <c r="P218" s="185">
        <f t="shared" ref="P218:P223" si="6">+O218</f>
        <v>0.75</v>
      </c>
      <c r="Q218" s="185" t="s">
        <v>63</v>
      </c>
      <c r="R218" s="211" t="s">
        <v>2227</v>
      </c>
      <c r="S218" s="188" t="s">
        <v>2171</v>
      </c>
      <c r="T218" s="188" t="s">
        <v>2172</v>
      </c>
      <c r="U218" s="53" t="s">
        <v>66</v>
      </c>
    </row>
    <row r="219" spans="1:21" s="61" customFormat="1" ht="90" x14ac:dyDescent="0.25">
      <c r="A219" s="48">
        <v>2019</v>
      </c>
      <c r="B219" s="48" t="s">
        <v>1519</v>
      </c>
      <c r="C219" s="57">
        <v>5</v>
      </c>
      <c r="D219" s="58" t="s">
        <v>1530</v>
      </c>
      <c r="E219" s="58" t="s">
        <v>1526</v>
      </c>
      <c r="F219" s="50" t="s">
        <v>422</v>
      </c>
      <c r="G219" s="177" t="s">
        <v>1587</v>
      </c>
      <c r="H219" s="177" t="s">
        <v>1588</v>
      </c>
      <c r="I219" s="48" t="s">
        <v>1235</v>
      </c>
      <c r="J219" s="180" t="s">
        <v>1581</v>
      </c>
      <c r="K219" s="57">
        <v>3</v>
      </c>
      <c r="L219" s="51">
        <v>44044</v>
      </c>
      <c r="M219" s="51">
        <v>44576</v>
      </c>
      <c r="N219" s="186">
        <v>0</v>
      </c>
      <c r="O219" s="187">
        <f t="shared" si="4"/>
        <v>0</v>
      </c>
      <c r="P219" s="185">
        <f t="shared" si="6"/>
        <v>0</v>
      </c>
      <c r="Q219" s="185" t="s">
        <v>63</v>
      </c>
      <c r="R219" s="211" t="s">
        <v>2227</v>
      </c>
      <c r="S219" s="188" t="s">
        <v>1941</v>
      </c>
      <c r="T219" s="188" t="s">
        <v>2069</v>
      </c>
      <c r="U219" s="53" t="s">
        <v>66</v>
      </c>
    </row>
    <row r="220" spans="1:21" s="61" customFormat="1" ht="56.25" x14ac:dyDescent="0.25">
      <c r="A220" s="48">
        <v>2019</v>
      </c>
      <c r="B220" s="48" t="s">
        <v>1519</v>
      </c>
      <c r="C220" s="57">
        <v>6</v>
      </c>
      <c r="D220" s="58" t="s">
        <v>1919</v>
      </c>
      <c r="E220" s="58" t="s">
        <v>1531</v>
      </c>
      <c r="F220" s="50" t="s">
        <v>422</v>
      </c>
      <c r="G220" s="177" t="s">
        <v>1589</v>
      </c>
      <c r="H220" s="177" t="s">
        <v>1590</v>
      </c>
      <c r="I220" s="48" t="s">
        <v>1235</v>
      </c>
      <c r="J220" s="180" t="s">
        <v>1591</v>
      </c>
      <c r="K220" s="57">
        <v>2</v>
      </c>
      <c r="L220" s="51">
        <v>44044</v>
      </c>
      <c r="M220" s="51">
        <v>44408</v>
      </c>
      <c r="N220" s="186">
        <v>0</v>
      </c>
      <c r="O220" s="187">
        <f t="shared" si="4"/>
        <v>0</v>
      </c>
      <c r="P220" s="185">
        <f t="shared" si="6"/>
        <v>0</v>
      </c>
      <c r="Q220" s="185" t="s">
        <v>63</v>
      </c>
      <c r="R220" s="211" t="s">
        <v>2227</v>
      </c>
      <c r="S220" s="188" t="s">
        <v>1278</v>
      </c>
      <c r="T220" s="188" t="s">
        <v>1799</v>
      </c>
      <c r="U220" s="53" t="s">
        <v>66</v>
      </c>
    </row>
    <row r="221" spans="1:21" s="61" customFormat="1" ht="78.75" x14ac:dyDescent="0.25">
      <c r="A221" s="48">
        <v>2019</v>
      </c>
      <c r="B221" s="48" t="s">
        <v>1519</v>
      </c>
      <c r="C221" s="57">
        <v>7</v>
      </c>
      <c r="D221" s="58" t="s">
        <v>1532</v>
      </c>
      <c r="E221" s="58" t="s">
        <v>1533</v>
      </c>
      <c r="F221" s="50" t="s">
        <v>422</v>
      </c>
      <c r="G221" s="177" t="s">
        <v>1592</v>
      </c>
      <c r="H221" s="177" t="s">
        <v>1593</v>
      </c>
      <c r="I221" s="48" t="s">
        <v>1235</v>
      </c>
      <c r="J221" s="57" t="s">
        <v>1594</v>
      </c>
      <c r="K221" s="57">
        <v>3</v>
      </c>
      <c r="L221" s="51">
        <v>44058</v>
      </c>
      <c r="M221" s="51">
        <v>44530</v>
      </c>
      <c r="N221" s="186">
        <v>0</v>
      </c>
      <c r="O221" s="187">
        <f t="shared" si="4"/>
        <v>0</v>
      </c>
      <c r="P221" s="185">
        <f t="shared" si="6"/>
        <v>0</v>
      </c>
      <c r="Q221" s="185" t="s">
        <v>63</v>
      </c>
      <c r="R221" s="211" t="s">
        <v>2227</v>
      </c>
      <c r="S221" s="188" t="s">
        <v>1278</v>
      </c>
      <c r="T221" s="188" t="s">
        <v>1800</v>
      </c>
      <c r="U221" s="53" t="s">
        <v>66</v>
      </c>
    </row>
    <row r="222" spans="1:21" s="61" customFormat="1" ht="337.5" x14ac:dyDescent="0.25">
      <c r="A222" s="48">
        <v>2019</v>
      </c>
      <c r="B222" s="48" t="s">
        <v>1519</v>
      </c>
      <c r="C222" s="57">
        <v>8</v>
      </c>
      <c r="D222" s="58" t="s">
        <v>1571</v>
      </c>
      <c r="E222" s="58" t="s">
        <v>1534</v>
      </c>
      <c r="F222" s="50" t="s">
        <v>422</v>
      </c>
      <c r="G222" s="177" t="s">
        <v>1595</v>
      </c>
      <c r="H222" s="177" t="s">
        <v>1596</v>
      </c>
      <c r="I222" s="48" t="s">
        <v>1235</v>
      </c>
      <c r="J222" s="180" t="s">
        <v>1578</v>
      </c>
      <c r="K222" s="57">
        <v>12</v>
      </c>
      <c r="L222" s="51">
        <v>44044</v>
      </c>
      <c r="M222" s="51">
        <v>44408</v>
      </c>
      <c r="N222" s="186">
        <v>7</v>
      </c>
      <c r="O222" s="187">
        <f t="shared" si="4"/>
        <v>0.58333333333333337</v>
      </c>
      <c r="P222" s="185">
        <f t="shared" si="6"/>
        <v>0.58333333333333337</v>
      </c>
      <c r="Q222" s="185" t="s">
        <v>63</v>
      </c>
      <c r="R222" s="211" t="s">
        <v>2227</v>
      </c>
      <c r="S222" s="188" t="s">
        <v>2171</v>
      </c>
      <c r="T222" s="188" t="s">
        <v>2172</v>
      </c>
      <c r="U222" s="53" t="s">
        <v>66</v>
      </c>
    </row>
    <row r="223" spans="1:21" s="61" customFormat="1" ht="337.5" x14ac:dyDescent="0.25">
      <c r="A223" s="48">
        <v>2019</v>
      </c>
      <c r="B223" s="48" t="s">
        <v>1519</v>
      </c>
      <c r="C223" s="57">
        <v>9</v>
      </c>
      <c r="D223" s="58" t="s">
        <v>1572</v>
      </c>
      <c r="E223" s="58" t="s">
        <v>1882</v>
      </c>
      <c r="F223" s="50" t="s">
        <v>422</v>
      </c>
      <c r="G223" s="177" t="s">
        <v>1597</v>
      </c>
      <c r="H223" s="177" t="s">
        <v>1596</v>
      </c>
      <c r="I223" s="48" t="s">
        <v>1235</v>
      </c>
      <c r="J223" s="180" t="s">
        <v>1578</v>
      </c>
      <c r="K223" s="57">
        <v>12</v>
      </c>
      <c r="L223" s="51">
        <v>44044</v>
      </c>
      <c r="M223" s="51">
        <v>44408</v>
      </c>
      <c r="N223" s="186">
        <v>9</v>
      </c>
      <c r="O223" s="187">
        <f t="shared" si="4"/>
        <v>0.75</v>
      </c>
      <c r="P223" s="185">
        <f t="shared" si="6"/>
        <v>0.75</v>
      </c>
      <c r="Q223" s="185" t="s">
        <v>63</v>
      </c>
      <c r="R223" s="211" t="s">
        <v>2227</v>
      </c>
      <c r="S223" s="188" t="s">
        <v>2171</v>
      </c>
      <c r="T223" s="188" t="s">
        <v>2172</v>
      </c>
      <c r="U223" s="53" t="s">
        <v>66</v>
      </c>
    </row>
    <row r="224" spans="1:21" s="173" customFormat="1" ht="123.75" x14ac:dyDescent="0.25">
      <c r="A224" s="48">
        <v>2019</v>
      </c>
      <c r="B224" s="48" t="s">
        <v>1519</v>
      </c>
      <c r="C224" s="57">
        <v>10</v>
      </c>
      <c r="D224" s="58" t="s">
        <v>1535</v>
      </c>
      <c r="E224" s="58" t="s">
        <v>1883</v>
      </c>
      <c r="F224" s="50" t="s">
        <v>185</v>
      </c>
      <c r="G224" s="177" t="s">
        <v>1598</v>
      </c>
      <c r="H224" s="177" t="s">
        <v>1599</v>
      </c>
      <c r="I224" s="48" t="s">
        <v>1654</v>
      </c>
      <c r="J224" s="180" t="s">
        <v>1600</v>
      </c>
      <c r="K224" s="57">
        <v>1</v>
      </c>
      <c r="L224" s="51">
        <v>44044</v>
      </c>
      <c r="M224" s="51">
        <v>44166</v>
      </c>
      <c r="N224" s="186">
        <v>1</v>
      </c>
      <c r="O224" s="187">
        <f t="shared" si="4"/>
        <v>1</v>
      </c>
      <c r="P224" s="301">
        <f>+AVERAGE(O224:O226)</f>
        <v>0.66666666666666663</v>
      </c>
      <c r="Q224" s="313" t="s">
        <v>63</v>
      </c>
      <c r="R224" s="312" t="s">
        <v>2227</v>
      </c>
      <c r="S224" s="188" t="s">
        <v>1787</v>
      </c>
      <c r="T224" s="188" t="s">
        <v>1884</v>
      </c>
      <c r="U224" s="53" t="s">
        <v>66</v>
      </c>
    </row>
    <row r="225" spans="1:21" s="61" customFormat="1" ht="258.75" x14ac:dyDescent="0.25">
      <c r="A225" s="48">
        <v>2019</v>
      </c>
      <c r="B225" s="48" t="s">
        <v>1519</v>
      </c>
      <c r="C225" s="57">
        <v>10</v>
      </c>
      <c r="D225" s="58" t="s">
        <v>1535</v>
      </c>
      <c r="E225" s="58" t="s">
        <v>1885</v>
      </c>
      <c r="F225" s="50" t="s">
        <v>48</v>
      </c>
      <c r="G225" s="177" t="s">
        <v>1601</v>
      </c>
      <c r="H225" s="177" t="s">
        <v>1602</v>
      </c>
      <c r="I225" s="48" t="s">
        <v>1654</v>
      </c>
      <c r="J225" s="180" t="s">
        <v>1603</v>
      </c>
      <c r="K225" s="57">
        <v>4</v>
      </c>
      <c r="L225" s="51">
        <v>44044</v>
      </c>
      <c r="M225" s="51">
        <v>44377</v>
      </c>
      <c r="N225" s="186">
        <v>4</v>
      </c>
      <c r="O225" s="187">
        <f t="shared" si="4"/>
        <v>1</v>
      </c>
      <c r="P225" s="313"/>
      <c r="Q225" s="313"/>
      <c r="R225" s="312"/>
      <c r="S225" s="188" t="s">
        <v>2070</v>
      </c>
      <c r="T225" s="188" t="s">
        <v>2173</v>
      </c>
      <c r="U225" s="53" t="s">
        <v>66</v>
      </c>
    </row>
    <row r="226" spans="1:21" s="61" customFormat="1" ht="78.75" x14ac:dyDescent="0.25">
      <c r="A226" s="48">
        <v>2019</v>
      </c>
      <c r="B226" s="48" t="s">
        <v>1519</v>
      </c>
      <c r="C226" s="57">
        <v>10</v>
      </c>
      <c r="D226" s="58" t="s">
        <v>1535</v>
      </c>
      <c r="E226" s="58" t="s">
        <v>1536</v>
      </c>
      <c r="F226" s="50" t="s">
        <v>52</v>
      </c>
      <c r="G226" s="177" t="s">
        <v>1604</v>
      </c>
      <c r="H226" s="177" t="s">
        <v>1886</v>
      </c>
      <c r="I226" s="48" t="s">
        <v>1654</v>
      </c>
      <c r="J226" s="180" t="s">
        <v>1605</v>
      </c>
      <c r="K226" s="57">
        <v>4</v>
      </c>
      <c r="L226" s="51">
        <v>44044</v>
      </c>
      <c r="M226" s="51">
        <v>44576</v>
      </c>
      <c r="N226" s="186">
        <v>0</v>
      </c>
      <c r="O226" s="187">
        <f t="shared" si="4"/>
        <v>0</v>
      </c>
      <c r="P226" s="313"/>
      <c r="Q226" s="313"/>
      <c r="R226" s="312"/>
      <c r="S226" s="188" t="s">
        <v>1941</v>
      </c>
      <c r="T226" s="188" t="s">
        <v>1782</v>
      </c>
      <c r="U226" s="53" t="s">
        <v>66</v>
      </c>
    </row>
    <row r="227" spans="1:21" s="61" customFormat="1" ht="213.75" x14ac:dyDescent="0.25">
      <c r="A227" s="48">
        <v>2019</v>
      </c>
      <c r="B227" s="48" t="s">
        <v>1519</v>
      </c>
      <c r="C227" s="57">
        <v>11</v>
      </c>
      <c r="D227" s="58" t="s">
        <v>1537</v>
      </c>
      <c r="E227" s="58" t="s">
        <v>1538</v>
      </c>
      <c r="F227" s="50" t="s">
        <v>59</v>
      </c>
      <c r="G227" s="177" t="s">
        <v>1606</v>
      </c>
      <c r="H227" s="177" t="s">
        <v>1607</v>
      </c>
      <c r="I227" s="48" t="s">
        <v>1654</v>
      </c>
      <c r="J227" s="180" t="s">
        <v>1600</v>
      </c>
      <c r="K227" s="57">
        <v>2</v>
      </c>
      <c r="L227" s="51">
        <v>44044</v>
      </c>
      <c r="M227" s="51">
        <v>44180</v>
      </c>
      <c r="N227" s="186">
        <v>2</v>
      </c>
      <c r="O227" s="187">
        <f t="shared" si="4"/>
        <v>1</v>
      </c>
      <c r="P227" s="301">
        <f>+AVERAGE(O227:O228)</f>
        <v>1</v>
      </c>
      <c r="Q227" s="313" t="s">
        <v>63</v>
      </c>
      <c r="R227" s="312" t="s">
        <v>2226</v>
      </c>
      <c r="S227" s="188" t="s">
        <v>1887</v>
      </c>
      <c r="T227" s="188" t="s">
        <v>1888</v>
      </c>
      <c r="U227" s="53" t="s">
        <v>66</v>
      </c>
    </row>
    <row r="228" spans="1:21" s="61" customFormat="1" ht="191.25" x14ac:dyDescent="0.25">
      <c r="A228" s="48">
        <v>2019</v>
      </c>
      <c r="B228" s="48" t="s">
        <v>1519</v>
      </c>
      <c r="C228" s="57">
        <v>11</v>
      </c>
      <c r="D228" s="58" t="s">
        <v>1539</v>
      </c>
      <c r="E228" s="58" t="s">
        <v>1538</v>
      </c>
      <c r="F228" s="50" t="s">
        <v>68</v>
      </c>
      <c r="G228" s="177" t="s">
        <v>1606</v>
      </c>
      <c r="H228" s="177" t="s">
        <v>1608</v>
      </c>
      <c r="I228" s="48" t="s">
        <v>1654</v>
      </c>
      <c r="J228" s="180" t="s">
        <v>1609</v>
      </c>
      <c r="K228" s="57">
        <v>1</v>
      </c>
      <c r="L228" s="51">
        <v>44044</v>
      </c>
      <c r="M228" s="51">
        <v>44180</v>
      </c>
      <c r="N228" s="186">
        <v>1</v>
      </c>
      <c r="O228" s="187">
        <f t="shared" si="4"/>
        <v>1</v>
      </c>
      <c r="P228" s="313"/>
      <c r="Q228" s="313"/>
      <c r="R228" s="312"/>
      <c r="S228" s="188" t="s">
        <v>1824</v>
      </c>
      <c r="T228" s="188" t="s">
        <v>1889</v>
      </c>
      <c r="U228" s="53" t="s">
        <v>66</v>
      </c>
    </row>
    <row r="229" spans="1:21" s="173" customFormat="1" ht="78.75" x14ac:dyDescent="0.25">
      <c r="A229" s="48">
        <v>2019</v>
      </c>
      <c r="B229" s="48" t="s">
        <v>1519</v>
      </c>
      <c r="C229" s="57">
        <v>12</v>
      </c>
      <c r="D229" s="58" t="s">
        <v>1540</v>
      </c>
      <c r="E229" s="58" t="s">
        <v>1541</v>
      </c>
      <c r="F229" s="50" t="s">
        <v>422</v>
      </c>
      <c r="G229" s="58" t="s">
        <v>1987</v>
      </c>
      <c r="H229" s="58" t="s">
        <v>1988</v>
      </c>
      <c r="I229" s="48" t="s">
        <v>614</v>
      </c>
      <c r="J229" s="58" t="s">
        <v>1989</v>
      </c>
      <c r="K229" s="57">
        <v>3</v>
      </c>
      <c r="L229" s="51">
        <v>44531</v>
      </c>
      <c r="M229" s="51">
        <v>45291</v>
      </c>
      <c r="N229" s="186">
        <v>0</v>
      </c>
      <c r="O229" s="187">
        <f t="shared" si="4"/>
        <v>0</v>
      </c>
      <c r="P229" s="185">
        <f>+O229</f>
        <v>0</v>
      </c>
      <c r="Q229" s="185" t="s">
        <v>63</v>
      </c>
      <c r="R229" s="211" t="s">
        <v>2227</v>
      </c>
      <c r="S229" s="188" t="s">
        <v>1971</v>
      </c>
      <c r="T229" s="188" t="s">
        <v>2091</v>
      </c>
      <c r="U229" s="53" t="s">
        <v>66</v>
      </c>
    </row>
    <row r="230" spans="1:21" s="61" customFormat="1" ht="409.5" x14ac:dyDescent="0.25">
      <c r="A230" s="48">
        <v>2019</v>
      </c>
      <c r="B230" s="48" t="s">
        <v>1519</v>
      </c>
      <c r="C230" s="57">
        <v>13</v>
      </c>
      <c r="D230" s="58" t="s">
        <v>1542</v>
      </c>
      <c r="E230" s="58" t="s">
        <v>1543</v>
      </c>
      <c r="F230" s="50" t="s">
        <v>59</v>
      </c>
      <c r="G230" s="177" t="s">
        <v>1610</v>
      </c>
      <c r="H230" s="177" t="s">
        <v>1611</v>
      </c>
      <c r="I230" s="48" t="s">
        <v>1654</v>
      </c>
      <c r="J230" s="180" t="s">
        <v>1612</v>
      </c>
      <c r="K230" s="57">
        <v>1</v>
      </c>
      <c r="L230" s="51">
        <v>44044</v>
      </c>
      <c r="M230" s="51">
        <v>44438</v>
      </c>
      <c r="N230" s="186">
        <v>0</v>
      </c>
      <c r="O230" s="187">
        <f t="shared" si="4"/>
        <v>0</v>
      </c>
      <c r="P230" s="301">
        <f>+AVERAGE(O230:O231)</f>
        <v>0</v>
      </c>
      <c r="Q230" s="313" t="s">
        <v>63</v>
      </c>
      <c r="R230" s="312" t="s">
        <v>2227</v>
      </c>
      <c r="S230" s="188" t="s">
        <v>2079</v>
      </c>
      <c r="T230" s="188" t="s">
        <v>2174</v>
      </c>
      <c r="U230" s="53" t="s">
        <v>66</v>
      </c>
    </row>
    <row r="231" spans="1:21" s="61" customFormat="1" ht="258.75" x14ac:dyDescent="0.25">
      <c r="A231" s="48">
        <v>2019</v>
      </c>
      <c r="B231" s="48" t="s">
        <v>1519</v>
      </c>
      <c r="C231" s="57">
        <v>13</v>
      </c>
      <c r="D231" s="58" t="s">
        <v>1542</v>
      </c>
      <c r="E231" s="58" t="s">
        <v>1544</v>
      </c>
      <c r="F231" s="50" t="s">
        <v>68</v>
      </c>
      <c r="G231" s="177" t="s">
        <v>1610</v>
      </c>
      <c r="H231" s="177" t="s">
        <v>1613</v>
      </c>
      <c r="I231" s="48" t="s">
        <v>1654</v>
      </c>
      <c r="J231" s="180" t="s">
        <v>1614</v>
      </c>
      <c r="K231" s="57">
        <v>13</v>
      </c>
      <c r="L231" s="51">
        <v>44044</v>
      </c>
      <c r="M231" s="51">
        <v>44438</v>
      </c>
      <c r="N231" s="186">
        <v>0</v>
      </c>
      <c r="O231" s="187">
        <f t="shared" si="4"/>
        <v>0</v>
      </c>
      <c r="P231" s="313"/>
      <c r="Q231" s="313"/>
      <c r="R231" s="312"/>
      <c r="S231" s="188" t="s">
        <v>1779</v>
      </c>
      <c r="T231" s="188" t="s">
        <v>1890</v>
      </c>
      <c r="U231" s="53" t="s">
        <v>66</v>
      </c>
    </row>
    <row r="232" spans="1:21" s="61" customFormat="1" ht="236.25" x14ac:dyDescent="0.25">
      <c r="A232" s="48">
        <v>2019</v>
      </c>
      <c r="B232" s="48" t="s">
        <v>1519</v>
      </c>
      <c r="C232" s="57">
        <v>14</v>
      </c>
      <c r="D232" s="58" t="s">
        <v>1545</v>
      </c>
      <c r="E232" s="58" t="s">
        <v>1891</v>
      </c>
      <c r="F232" s="50" t="s">
        <v>919</v>
      </c>
      <c r="G232" s="177" t="s">
        <v>1615</v>
      </c>
      <c r="H232" s="177" t="s">
        <v>1616</v>
      </c>
      <c r="I232" s="48" t="s">
        <v>1654</v>
      </c>
      <c r="J232" s="180" t="s">
        <v>695</v>
      </c>
      <c r="K232" s="57">
        <v>1</v>
      </c>
      <c r="L232" s="51">
        <v>44044</v>
      </c>
      <c r="M232" s="51">
        <v>44180</v>
      </c>
      <c r="N232" s="186">
        <v>1</v>
      </c>
      <c r="O232" s="187">
        <f t="shared" si="4"/>
        <v>1</v>
      </c>
      <c r="P232" s="301">
        <f>+AVERAGE(O232:O235)</f>
        <v>0.5</v>
      </c>
      <c r="Q232" s="313" t="s">
        <v>63</v>
      </c>
      <c r="R232" s="312" t="s">
        <v>2227</v>
      </c>
      <c r="S232" s="188" t="s">
        <v>2080</v>
      </c>
      <c r="T232" s="188" t="s">
        <v>2175</v>
      </c>
      <c r="U232" s="53" t="s">
        <v>66</v>
      </c>
    </row>
    <row r="233" spans="1:21" s="61" customFormat="1" ht="409.5" x14ac:dyDescent="0.25">
      <c r="A233" s="48">
        <v>2019</v>
      </c>
      <c r="B233" s="48" t="s">
        <v>1519</v>
      </c>
      <c r="C233" s="57">
        <v>14</v>
      </c>
      <c r="D233" s="58" t="s">
        <v>1545</v>
      </c>
      <c r="E233" s="58" t="s">
        <v>1892</v>
      </c>
      <c r="F233" s="50" t="s">
        <v>923</v>
      </c>
      <c r="G233" s="177" t="s">
        <v>1617</v>
      </c>
      <c r="H233" s="177" t="s">
        <v>1611</v>
      </c>
      <c r="I233" s="48" t="s">
        <v>1654</v>
      </c>
      <c r="J233" s="180" t="s">
        <v>1612</v>
      </c>
      <c r="K233" s="57">
        <v>1</v>
      </c>
      <c r="L233" s="51">
        <v>44044</v>
      </c>
      <c r="M233" s="51">
        <v>44438</v>
      </c>
      <c r="N233" s="186">
        <v>0</v>
      </c>
      <c r="O233" s="187">
        <f t="shared" si="4"/>
        <v>0</v>
      </c>
      <c r="P233" s="313"/>
      <c r="Q233" s="313"/>
      <c r="R233" s="312"/>
      <c r="S233" s="188" t="s">
        <v>2079</v>
      </c>
      <c r="T233" s="188" t="s">
        <v>2174</v>
      </c>
      <c r="U233" s="53" t="s">
        <v>66</v>
      </c>
    </row>
    <row r="234" spans="1:21" s="61" customFormat="1" ht="123.75" x14ac:dyDescent="0.25">
      <c r="A234" s="48">
        <v>2019</v>
      </c>
      <c r="B234" s="48" t="s">
        <v>1519</v>
      </c>
      <c r="C234" s="57">
        <v>14</v>
      </c>
      <c r="D234" s="58" t="s">
        <v>1545</v>
      </c>
      <c r="E234" s="188" t="s">
        <v>1892</v>
      </c>
      <c r="F234" s="50" t="s">
        <v>926</v>
      </c>
      <c r="G234" s="177" t="s">
        <v>1617</v>
      </c>
      <c r="H234" s="177" t="s">
        <v>1920</v>
      </c>
      <c r="I234" s="48" t="s">
        <v>1654</v>
      </c>
      <c r="J234" s="180" t="s">
        <v>1614</v>
      </c>
      <c r="K234" s="57">
        <v>13</v>
      </c>
      <c r="L234" s="51">
        <v>44044</v>
      </c>
      <c r="M234" s="51">
        <v>44438</v>
      </c>
      <c r="N234" s="186">
        <v>0</v>
      </c>
      <c r="O234" s="187">
        <f t="shared" si="4"/>
        <v>0</v>
      </c>
      <c r="P234" s="313"/>
      <c r="Q234" s="313"/>
      <c r="R234" s="312"/>
      <c r="S234" s="188" t="s">
        <v>1780</v>
      </c>
      <c r="T234" s="188" t="s">
        <v>1893</v>
      </c>
      <c r="U234" s="53" t="s">
        <v>66</v>
      </c>
    </row>
    <row r="235" spans="1:21" s="61" customFormat="1" ht="123.75" x14ac:dyDescent="0.25">
      <c r="A235" s="48">
        <v>2019</v>
      </c>
      <c r="B235" s="48" t="s">
        <v>1519</v>
      </c>
      <c r="C235" s="57">
        <v>14</v>
      </c>
      <c r="D235" s="58" t="s">
        <v>1545</v>
      </c>
      <c r="E235" s="58" t="s">
        <v>1892</v>
      </c>
      <c r="F235" s="50" t="s">
        <v>932</v>
      </c>
      <c r="G235" s="177" t="s">
        <v>1894</v>
      </c>
      <c r="H235" s="177" t="s">
        <v>1895</v>
      </c>
      <c r="I235" s="48" t="s">
        <v>1654</v>
      </c>
      <c r="J235" s="180" t="s">
        <v>695</v>
      </c>
      <c r="K235" s="57">
        <v>1</v>
      </c>
      <c r="L235" s="51">
        <v>44044</v>
      </c>
      <c r="M235" s="51">
        <v>44180</v>
      </c>
      <c r="N235" s="186">
        <v>1</v>
      </c>
      <c r="O235" s="187">
        <f t="shared" si="4"/>
        <v>1</v>
      </c>
      <c r="P235" s="313"/>
      <c r="Q235" s="313"/>
      <c r="R235" s="312"/>
      <c r="S235" s="188" t="s">
        <v>2071</v>
      </c>
      <c r="T235" s="188" t="s">
        <v>2176</v>
      </c>
      <c r="U235" s="53" t="s">
        <v>66</v>
      </c>
    </row>
    <row r="236" spans="1:21" s="61" customFormat="1" ht="409.5" x14ac:dyDescent="0.25">
      <c r="A236" s="48">
        <v>2019</v>
      </c>
      <c r="B236" s="48" t="s">
        <v>1519</v>
      </c>
      <c r="C236" s="57">
        <v>15</v>
      </c>
      <c r="D236" s="58" t="s">
        <v>1546</v>
      </c>
      <c r="E236" s="58" t="s">
        <v>1547</v>
      </c>
      <c r="F236" s="50" t="s">
        <v>59</v>
      </c>
      <c r="G236" s="177" t="s">
        <v>1619</v>
      </c>
      <c r="H236" s="177" t="s">
        <v>1611</v>
      </c>
      <c r="I236" s="48" t="s">
        <v>1654</v>
      </c>
      <c r="J236" s="180" t="s">
        <v>1612</v>
      </c>
      <c r="K236" s="57">
        <v>1</v>
      </c>
      <c r="L236" s="51">
        <v>44044</v>
      </c>
      <c r="M236" s="51">
        <v>44438</v>
      </c>
      <c r="N236" s="186">
        <v>0</v>
      </c>
      <c r="O236" s="187">
        <f t="shared" si="4"/>
        <v>0</v>
      </c>
      <c r="P236" s="301">
        <f>+AVERAGE(O236:O237)</f>
        <v>0</v>
      </c>
      <c r="Q236" s="313" t="s">
        <v>63</v>
      </c>
      <c r="R236" s="312" t="s">
        <v>2227</v>
      </c>
      <c r="S236" s="188" t="s">
        <v>2079</v>
      </c>
      <c r="T236" s="188" t="s">
        <v>2174</v>
      </c>
      <c r="U236" s="53" t="s">
        <v>66</v>
      </c>
    </row>
    <row r="237" spans="1:21" s="61" customFormat="1" ht="258.75" x14ac:dyDescent="0.25">
      <c r="A237" s="48">
        <v>2019</v>
      </c>
      <c r="B237" s="48" t="s">
        <v>1519</v>
      </c>
      <c r="C237" s="57">
        <v>15</v>
      </c>
      <c r="D237" s="58" t="s">
        <v>1546</v>
      </c>
      <c r="E237" s="58" t="s">
        <v>1548</v>
      </c>
      <c r="F237" s="50" t="s">
        <v>68</v>
      </c>
      <c r="G237" s="177" t="s">
        <v>1620</v>
      </c>
      <c r="H237" s="177" t="s">
        <v>1613</v>
      </c>
      <c r="I237" s="48" t="s">
        <v>1654</v>
      </c>
      <c r="J237" s="180" t="s">
        <v>1614</v>
      </c>
      <c r="K237" s="57">
        <v>13</v>
      </c>
      <c r="L237" s="51">
        <v>44044</v>
      </c>
      <c r="M237" s="51">
        <v>44438</v>
      </c>
      <c r="N237" s="186">
        <v>0</v>
      </c>
      <c r="O237" s="187">
        <f t="shared" si="4"/>
        <v>0</v>
      </c>
      <c r="P237" s="313"/>
      <c r="Q237" s="313"/>
      <c r="R237" s="312"/>
      <c r="S237" s="188" t="s">
        <v>1781</v>
      </c>
      <c r="T237" s="188" t="s">
        <v>1896</v>
      </c>
      <c r="U237" s="53" t="s">
        <v>66</v>
      </c>
    </row>
    <row r="238" spans="1:21" s="61" customFormat="1" ht="409.5" x14ac:dyDescent="0.25">
      <c r="A238" s="48">
        <v>2019</v>
      </c>
      <c r="B238" s="48" t="s">
        <v>1519</v>
      </c>
      <c r="C238" s="57">
        <v>16</v>
      </c>
      <c r="D238" s="58" t="s">
        <v>1549</v>
      </c>
      <c r="E238" s="58" t="s">
        <v>1667</v>
      </c>
      <c r="F238" s="50" t="s">
        <v>422</v>
      </c>
      <c r="G238" s="177" t="s">
        <v>1668</v>
      </c>
      <c r="H238" s="177" t="s">
        <v>1669</v>
      </c>
      <c r="I238" s="48" t="s">
        <v>894</v>
      </c>
      <c r="J238" s="180" t="s">
        <v>36</v>
      </c>
      <c r="K238" s="57">
        <v>1</v>
      </c>
      <c r="L238" s="51">
        <v>44044</v>
      </c>
      <c r="M238" s="51">
        <v>44555</v>
      </c>
      <c r="N238" s="186">
        <v>0</v>
      </c>
      <c r="O238" s="187">
        <f t="shared" si="4"/>
        <v>0</v>
      </c>
      <c r="P238" s="185">
        <f>+O238</f>
        <v>0</v>
      </c>
      <c r="Q238" s="185" t="s">
        <v>63</v>
      </c>
      <c r="R238" s="211" t="s">
        <v>2227</v>
      </c>
      <c r="S238" s="188" t="s">
        <v>2177</v>
      </c>
      <c r="T238" s="188" t="s">
        <v>2187</v>
      </c>
      <c r="U238" s="53" t="s">
        <v>66</v>
      </c>
    </row>
    <row r="239" spans="1:21" s="61" customFormat="1" ht="236.25" x14ac:dyDescent="0.25">
      <c r="A239" s="48">
        <v>2019</v>
      </c>
      <c r="B239" s="48" t="s">
        <v>1519</v>
      </c>
      <c r="C239" s="57">
        <v>17</v>
      </c>
      <c r="D239" s="58" t="s">
        <v>1550</v>
      </c>
      <c r="E239" s="58" t="s">
        <v>1551</v>
      </c>
      <c r="F239" s="50" t="s">
        <v>919</v>
      </c>
      <c r="G239" s="177" t="s">
        <v>1897</v>
      </c>
      <c r="H239" s="177" t="s">
        <v>1621</v>
      </c>
      <c r="I239" s="48" t="s">
        <v>1654</v>
      </c>
      <c r="J239" s="180" t="s">
        <v>695</v>
      </c>
      <c r="K239" s="57">
        <v>1</v>
      </c>
      <c r="L239" s="51">
        <v>44044</v>
      </c>
      <c r="M239" s="51">
        <v>44438</v>
      </c>
      <c r="N239" s="186">
        <v>1</v>
      </c>
      <c r="O239" s="187">
        <f t="shared" si="4"/>
        <v>1</v>
      </c>
      <c r="P239" s="301">
        <f>+AVERAGE(O239:O242)</f>
        <v>1</v>
      </c>
      <c r="Q239" s="313" t="s">
        <v>63</v>
      </c>
      <c r="R239" s="312" t="s">
        <v>2227</v>
      </c>
      <c r="S239" s="188" t="s">
        <v>2080</v>
      </c>
      <c r="T239" s="188" t="s">
        <v>2175</v>
      </c>
      <c r="U239" s="53" t="s">
        <v>66</v>
      </c>
    </row>
    <row r="240" spans="1:21" s="61" customFormat="1" ht="157.5" x14ac:dyDescent="0.25">
      <c r="A240" s="48">
        <v>2019</v>
      </c>
      <c r="B240" s="48" t="s">
        <v>1519</v>
      </c>
      <c r="C240" s="57">
        <v>17</v>
      </c>
      <c r="D240" s="58" t="s">
        <v>1550</v>
      </c>
      <c r="E240" s="58" t="s">
        <v>1551</v>
      </c>
      <c r="F240" s="50" t="s">
        <v>923</v>
      </c>
      <c r="G240" s="177" t="s">
        <v>1898</v>
      </c>
      <c r="H240" s="177" t="s">
        <v>1622</v>
      </c>
      <c r="I240" s="48" t="s">
        <v>1654</v>
      </c>
      <c r="J240" s="180" t="s">
        <v>547</v>
      </c>
      <c r="K240" s="57">
        <v>1</v>
      </c>
      <c r="L240" s="51">
        <v>44044</v>
      </c>
      <c r="M240" s="51">
        <v>44286</v>
      </c>
      <c r="N240" s="186">
        <v>1</v>
      </c>
      <c r="O240" s="187">
        <f t="shared" si="4"/>
        <v>1</v>
      </c>
      <c r="P240" s="313"/>
      <c r="Q240" s="313"/>
      <c r="R240" s="312"/>
      <c r="S240" s="188" t="s">
        <v>1927</v>
      </c>
      <c r="T240" s="188" t="s">
        <v>2178</v>
      </c>
      <c r="U240" s="53" t="s">
        <v>66</v>
      </c>
    </row>
    <row r="241" spans="1:21" s="173" customFormat="1" ht="409.5" x14ac:dyDescent="0.25">
      <c r="A241" s="48">
        <v>2019</v>
      </c>
      <c r="B241" s="48" t="s">
        <v>1519</v>
      </c>
      <c r="C241" s="57">
        <v>17</v>
      </c>
      <c r="D241" s="58" t="s">
        <v>1550</v>
      </c>
      <c r="E241" s="58" t="s">
        <v>1551</v>
      </c>
      <c r="F241" s="50" t="s">
        <v>926</v>
      </c>
      <c r="G241" s="177" t="s">
        <v>1898</v>
      </c>
      <c r="H241" s="177" t="s">
        <v>1623</v>
      </c>
      <c r="I241" s="48" t="s">
        <v>1654</v>
      </c>
      <c r="J241" s="180" t="s">
        <v>1614</v>
      </c>
      <c r="K241" s="57">
        <v>13</v>
      </c>
      <c r="L241" s="51">
        <v>44044</v>
      </c>
      <c r="M241" s="51">
        <v>44180</v>
      </c>
      <c r="N241" s="186">
        <v>13</v>
      </c>
      <c r="O241" s="187">
        <f t="shared" si="4"/>
        <v>1</v>
      </c>
      <c r="P241" s="313"/>
      <c r="Q241" s="313"/>
      <c r="R241" s="312"/>
      <c r="S241" s="188" t="s">
        <v>1928</v>
      </c>
      <c r="T241" s="188" t="s">
        <v>2179</v>
      </c>
      <c r="U241" s="53" t="s">
        <v>1511</v>
      </c>
    </row>
    <row r="242" spans="1:21" s="61" customFormat="1" ht="315" x14ac:dyDescent="0.25">
      <c r="A242" s="48">
        <v>2019</v>
      </c>
      <c r="B242" s="48" t="s">
        <v>1519</v>
      </c>
      <c r="C242" s="57">
        <v>17</v>
      </c>
      <c r="D242" s="58" t="s">
        <v>1550</v>
      </c>
      <c r="E242" s="58" t="s">
        <v>1551</v>
      </c>
      <c r="F242" s="50" t="s">
        <v>932</v>
      </c>
      <c r="G242" s="177" t="s">
        <v>1899</v>
      </c>
      <c r="H242" s="177" t="s">
        <v>1900</v>
      </c>
      <c r="I242" s="48" t="s">
        <v>1654</v>
      </c>
      <c r="J242" s="180" t="s">
        <v>1618</v>
      </c>
      <c r="K242" s="57">
        <v>1</v>
      </c>
      <c r="L242" s="51">
        <v>44044</v>
      </c>
      <c r="M242" s="51">
        <v>44180</v>
      </c>
      <c r="N242" s="186">
        <v>1</v>
      </c>
      <c r="O242" s="187">
        <f t="shared" si="4"/>
        <v>1</v>
      </c>
      <c r="P242" s="313"/>
      <c r="Q242" s="313"/>
      <c r="R242" s="312"/>
      <c r="S242" s="188" t="s">
        <v>1901</v>
      </c>
      <c r="T242" s="188" t="s">
        <v>2072</v>
      </c>
      <c r="U242" s="53" t="s">
        <v>66</v>
      </c>
    </row>
    <row r="243" spans="1:21" s="61" customFormat="1" ht="337.5" x14ac:dyDescent="0.25">
      <c r="A243" s="48">
        <v>2019</v>
      </c>
      <c r="B243" s="48" t="s">
        <v>1519</v>
      </c>
      <c r="C243" s="57">
        <v>18</v>
      </c>
      <c r="D243" s="58" t="s">
        <v>1552</v>
      </c>
      <c r="E243" s="58" t="s">
        <v>1553</v>
      </c>
      <c r="F243" s="50" t="s">
        <v>463</v>
      </c>
      <c r="G243" s="177" t="s">
        <v>1624</v>
      </c>
      <c r="H243" s="177" t="s">
        <v>1625</v>
      </c>
      <c r="I243" s="48" t="s">
        <v>354</v>
      </c>
      <c r="J243" s="180" t="s">
        <v>1626</v>
      </c>
      <c r="K243" s="57">
        <v>1</v>
      </c>
      <c r="L243" s="51">
        <v>44044</v>
      </c>
      <c r="M243" s="51">
        <v>44180</v>
      </c>
      <c r="N243" s="186">
        <v>1</v>
      </c>
      <c r="O243" s="187">
        <f t="shared" si="4"/>
        <v>1</v>
      </c>
      <c r="P243" s="332">
        <f>+AVERAGE(O243:O250)</f>
        <v>0.47916666666666669</v>
      </c>
      <c r="Q243" s="335" t="s">
        <v>63</v>
      </c>
      <c r="R243" s="308" t="s">
        <v>2226</v>
      </c>
      <c r="S243" s="188" t="s">
        <v>2049</v>
      </c>
      <c r="T243" s="188" t="s">
        <v>2106</v>
      </c>
      <c r="U243" s="53" t="s">
        <v>66</v>
      </c>
    </row>
    <row r="244" spans="1:21" s="61" customFormat="1" ht="409.5" x14ac:dyDescent="0.25">
      <c r="A244" s="48">
        <v>2019</v>
      </c>
      <c r="B244" s="48" t="s">
        <v>1519</v>
      </c>
      <c r="C244" s="57">
        <v>18</v>
      </c>
      <c r="D244" s="58" t="s">
        <v>1552</v>
      </c>
      <c r="E244" s="58" t="s">
        <v>1553</v>
      </c>
      <c r="F244" s="50" t="s">
        <v>469</v>
      </c>
      <c r="G244" s="177" t="s">
        <v>1627</v>
      </c>
      <c r="H244" s="177" t="s">
        <v>1628</v>
      </c>
      <c r="I244" s="48" t="s">
        <v>1655</v>
      </c>
      <c r="J244" s="180" t="s">
        <v>1629</v>
      </c>
      <c r="K244" s="57">
        <v>1</v>
      </c>
      <c r="L244" s="51">
        <v>44044</v>
      </c>
      <c r="M244" s="51">
        <v>44180</v>
      </c>
      <c r="N244" s="186">
        <v>1</v>
      </c>
      <c r="O244" s="187">
        <f t="shared" si="4"/>
        <v>1</v>
      </c>
      <c r="P244" s="333"/>
      <c r="Q244" s="336"/>
      <c r="R244" s="309"/>
      <c r="S244" s="188" t="s">
        <v>2107</v>
      </c>
      <c r="T244" s="188" t="s">
        <v>2108</v>
      </c>
      <c r="U244" s="53" t="s">
        <v>66</v>
      </c>
    </row>
    <row r="245" spans="1:21" s="61" customFormat="1" ht="191.25" x14ac:dyDescent="0.25">
      <c r="A245" s="48">
        <v>2019</v>
      </c>
      <c r="B245" s="48" t="s">
        <v>1519</v>
      </c>
      <c r="C245" s="57">
        <v>18</v>
      </c>
      <c r="D245" s="58" t="s">
        <v>1552</v>
      </c>
      <c r="E245" s="58" t="s">
        <v>1553</v>
      </c>
      <c r="F245" s="50" t="s">
        <v>473</v>
      </c>
      <c r="G245" s="177" t="s">
        <v>1739</v>
      </c>
      <c r="H245" s="177" t="s">
        <v>1740</v>
      </c>
      <c r="I245" s="48" t="s">
        <v>354</v>
      </c>
      <c r="J245" s="180" t="s">
        <v>1742</v>
      </c>
      <c r="K245" s="186">
        <v>1</v>
      </c>
      <c r="L245" s="51">
        <v>44167</v>
      </c>
      <c r="M245" s="51">
        <v>44227</v>
      </c>
      <c r="N245" s="186">
        <v>1</v>
      </c>
      <c r="O245" s="187">
        <f t="shared" ref="O245:O252" si="7">+N245/K245</f>
        <v>1</v>
      </c>
      <c r="P245" s="333"/>
      <c r="Q245" s="336"/>
      <c r="R245" s="309"/>
      <c r="S245" s="188" t="s">
        <v>2180</v>
      </c>
      <c r="T245" s="188" t="s">
        <v>2103</v>
      </c>
      <c r="U245" s="53" t="s">
        <v>66</v>
      </c>
    </row>
    <row r="246" spans="1:21" s="61" customFormat="1" ht="303.75" x14ac:dyDescent="0.25">
      <c r="A246" s="48">
        <v>2019</v>
      </c>
      <c r="B246" s="48" t="s">
        <v>1519</v>
      </c>
      <c r="C246" s="57">
        <v>18</v>
      </c>
      <c r="D246" s="58" t="s">
        <v>1552</v>
      </c>
      <c r="E246" s="58" t="s">
        <v>1553</v>
      </c>
      <c r="F246" s="50" t="s">
        <v>477</v>
      </c>
      <c r="G246" s="177" t="s">
        <v>1624</v>
      </c>
      <c r="H246" s="177" t="s">
        <v>1741</v>
      </c>
      <c r="I246" s="48" t="s">
        <v>354</v>
      </c>
      <c r="J246" s="180" t="s">
        <v>1743</v>
      </c>
      <c r="K246" s="186">
        <v>6</v>
      </c>
      <c r="L246" s="51">
        <v>44197</v>
      </c>
      <c r="M246" s="51">
        <v>44408</v>
      </c>
      <c r="N246" s="186">
        <v>5</v>
      </c>
      <c r="O246" s="187">
        <f t="shared" si="7"/>
        <v>0.83333333333333337</v>
      </c>
      <c r="P246" s="333"/>
      <c r="Q246" s="336"/>
      <c r="R246" s="309"/>
      <c r="S246" s="188" t="s">
        <v>2104</v>
      </c>
      <c r="T246" s="188" t="s">
        <v>2105</v>
      </c>
      <c r="U246" s="53" t="s">
        <v>66</v>
      </c>
    </row>
    <row r="247" spans="1:21" s="61" customFormat="1" ht="101.25" x14ac:dyDescent="0.25">
      <c r="A247" s="48">
        <v>2019</v>
      </c>
      <c r="B247" s="48" t="s">
        <v>1519</v>
      </c>
      <c r="C247" s="57">
        <v>18</v>
      </c>
      <c r="D247" s="58" t="s">
        <v>1552</v>
      </c>
      <c r="E247" s="58" t="s">
        <v>1736</v>
      </c>
      <c r="F247" s="50" t="s">
        <v>479</v>
      </c>
      <c r="G247" s="58" t="s">
        <v>1953</v>
      </c>
      <c r="H247" s="58" t="s">
        <v>1957</v>
      </c>
      <c r="I247" s="56" t="s">
        <v>1965</v>
      </c>
      <c r="J247" s="58" t="s">
        <v>1961</v>
      </c>
      <c r="K247" s="56">
        <v>1</v>
      </c>
      <c r="L247" s="51">
        <v>44378</v>
      </c>
      <c r="M247" s="51">
        <v>44581</v>
      </c>
      <c r="N247" s="186">
        <v>0</v>
      </c>
      <c r="O247" s="187">
        <f t="shared" si="7"/>
        <v>0</v>
      </c>
      <c r="P247" s="333"/>
      <c r="Q247" s="336"/>
      <c r="R247" s="309"/>
      <c r="S247" s="188" t="s">
        <v>2109</v>
      </c>
      <c r="T247" s="188" t="s">
        <v>2110</v>
      </c>
      <c r="U247" s="53" t="s">
        <v>66</v>
      </c>
    </row>
    <row r="248" spans="1:21" s="61" customFormat="1" ht="101.25" x14ac:dyDescent="0.25">
      <c r="A248" s="48">
        <v>2019</v>
      </c>
      <c r="B248" s="48" t="s">
        <v>1519</v>
      </c>
      <c r="C248" s="57">
        <v>18</v>
      </c>
      <c r="D248" s="58" t="s">
        <v>1552</v>
      </c>
      <c r="E248" s="58" t="s">
        <v>1736</v>
      </c>
      <c r="F248" s="50" t="s">
        <v>480</v>
      </c>
      <c r="G248" s="58" t="s">
        <v>1954</v>
      </c>
      <c r="H248" s="58" t="s">
        <v>1958</v>
      </c>
      <c r="I248" s="56" t="s">
        <v>1965</v>
      </c>
      <c r="J248" s="58" t="s">
        <v>1962</v>
      </c>
      <c r="K248" s="56">
        <v>1</v>
      </c>
      <c r="L248" s="51">
        <v>44378</v>
      </c>
      <c r="M248" s="51">
        <v>44581</v>
      </c>
      <c r="N248" s="186">
        <v>0</v>
      </c>
      <c r="O248" s="187">
        <f t="shared" si="7"/>
        <v>0</v>
      </c>
      <c r="P248" s="333"/>
      <c r="Q248" s="336"/>
      <c r="R248" s="309"/>
      <c r="S248" s="188" t="s">
        <v>2109</v>
      </c>
      <c r="T248" s="188" t="s">
        <v>2110</v>
      </c>
      <c r="U248" s="53" t="s">
        <v>66</v>
      </c>
    </row>
    <row r="249" spans="1:21" s="61" customFormat="1" ht="112.5" x14ac:dyDescent="0.25">
      <c r="A249" s="48">
        <v>2019</v>
      </c>
      <c r="B249" s="48" t="s">
        <v>1519</v>
      </c>
      <c r="C249" s="57">
        <v>18</v>
      </c>
      <c r="D249" s="58" t="s">
        <v>1552</v>
      </c>
      <c r="E249" s="58" t="s">
        <v>1736</v>
      </c>
      <c r="F249" s="50" t="s">
        <v>483</v>
      </c>
      <c r="G249" s="58" t="s">
        <v>1955</v>
      </c>
      <c r="H249" s="58" t="s">
        <v>1959</v>
      </c>
      <c r="I249" s="56" t="s">
        <v>1966</v>
      </c>
      <c r="J249" s="58" t="s">
        <v>1963</v>
      </c>
      <c r="K249" s="56">
        <v>1</v>
      </c>
      <c r="L249" s="51">
        <v>44378</v>
      </c>
      <c r="M249" s="51">
        <v>44581</v>
      </c>
      <c r="N249" s="186">
        <v>0</v>
      </c>
      <c r="O249" s="187">
        <f t="shared" si="7"/>
        <v>0</v>
      </c>
      <c r="P249" s="333"/>
      <c r="Q249" s="336"/>
      <c r="R249" s="309"/>
      <c r="S249" s="188" t="s">
        <v>2109</v>
      </c>
      <c r="T249" s="188" t="s">
        <v>2110</v>
      </c>
      <c r="U249" s="53" t="s">
        <v>66</v>
      </c>
    </row>
    <row r="250" spans="1:21" s="61" customFormat="1" ht="101.25" x14ac:dyDescent="0.25">
      <c r="A250" s="48">
        <v>2019</v>
      </c>
      <c r="B250" s="48" t="s">
        <v>1519</v>
      </c>
      <c r="C250" s="57">
        <v>18</v>
      </c>
      <c r="D250" s="58" t="s">
        <v>1552</v>
      </c>
      <c r="E250" s="58" t="s">
        <v>1736</v>
      </c>
      <c r="F250" s="50" t="s">
        <v>486</v>
      </c>
      <c r="G250" s="58" t="s">
        <v>1956</v>
      </c>
      <c r="H250" s="58" t="s">
        <v>1960</v>
      </c>
      <c r="I250" s="56" t="s">
        <v>1965</v>
      </c>
      <c r="J250" s="58" t="s">
        <v>1964</v>
      </c>
      <c r="K250" s="56">
        <v>6</v>
      </c>
      <c r="L250" s="51">
        <v>44378</v>
      </c>
      <c r="M250" s="51">
        <v>44581</v>
      </c>
      <c r="N250" s="186">
        <v>0</v>
      </c>
      <c r="O250" s="187">
        <f t="shared" si="7"/>
        <v>0</v>
      </c>
      <c r="P250" s="334"/>
      <c r="Q250" s="337"/>
      <c r="R250" s="310"/>
      <c r="S250" s="188" t="s">
        <v>2109</v>
      </c>
      <c r="T250" s="188" t="s">
        <v>2110</v>
      </c>
      <c r="U250" s="53" t="s">
        <v>66</v>
      </c>
    </row>
    <row r="251" spans="1:21" s="61" customFormat="1" ht="292.5" x14ac:dyDescent="0.25">
      <c r="A251" s="48">
        <v>2019</v>
      </c>
      <c r="B251" s="48" t="s">
        <v>1519</v>
      </c>
      <c r="C251" s="57">
        <v>19</v>
      </c>
      <c r="D251" s="58" t="s">
        <v>1554</v>
      </c>
      <c r="E251" s="58" t="s">
        <v>1555</v>
      </c>
      <c r="F251" s="50" t="s">
        <v>185</v>
      </c>
      <c r="G251" s="177" t="s">
        <v>1630</v>
      </c>
      <c r="H251" s="177" t="s">
        <v>1802</v>
      </c>
      <c r="I251" s="48" t="s">
        <v>1763</v>
      </c>
      <c r="J251" s="48" t="s">
        <v>1803</v>
      </c>
      <c r="K251" s="48">
        <v>1</v>
      </c>
      <c r="L251" s="51">
        <v>44197</v>
      </c>
      <c r="M251" s="51">
        <v>44545</v>
      </c>
      <c r="N251" s="186">
        <v>1</v>
      </c>
      <c r="O251" s="178">
        <f t="shared" si="7"/>
        <v>1</v>
      </c>
      <c r="P251" s="301">
        <f>+AVERAGE(O251:O253)</f>
        <v>1</v>
      </c>
      <c r="Q251" s="313" t="s">
        <v>63</v>
      </c>
      <c r="R251" s="312" t="s">
        <v>2226</v>
      </c>
      <c r="S251" s="188" t="s">
        <v>2192</v>
      </c>
      <c r="T251" s="188" t="s">
        <v>2193</v>
      </c>
      <c r="U251" s="53" t="s">
        <v>66</v>
      </c>
    </row>
    <row r="252" spans="1:21" s="61" customFormat="1" ht="326.25" x14ac:dyDescent="0.25">
      <c r="A252" s="48">
        <v>2019</v>
      </c>
      <c r="B252" s="48" t="s">
        <v>1519</v>
      </c>
      <c r="C252" s="57">
        <v>19</v>
      </c>
      <c r="D252" s="58" t="s">
        <v>1554</v>
      </c>
      <c r="E252" s="58" t="s">
        <v>1902</v>
      </c>
      <c r="F252" s="50" t="s">
        <v>48</v>
      </c>
      <c r="G252" s="58" t="s">
        <v>1761</v>
      </c>
      <c r="H252" s="177" t="s">
        <v>1762</v>
      </c>
      <c r="I252" s="48" t="s">
        <v>1763</v>
      </c>
      <c r="J252" s="177" t="s">
        <v>1764</v>
      </c>
      <c r="K252" s="48">
        <v>1</v>
      </c>
      <c r="L252" s="51">
        <v>44211</v>
      </c>
      <c r="M252" s="51">
        <v>44255</v>
      </c>
      <c r="N252" s="186">
        <v>1</v>
      </c>
      <c r="O252" s="187">
        <f t="shared" si="7"/>
        <v>1</v>
      </c>
      <c r="P252" s="313"/>
      <c r="Q252" s="313"/>
      <c r="R252" s="312"/>
      <c r="S252" s="188" t="s">
        <v>2190</v>
      </c>
      <c r="T252" s="188" t="s">
        <v>2191</v>
      </c>
      <c r="U252" s="53" t="s">
        <v>66</v>
      </c>
    </row>
    <row r="253" spans="1:21" s="61" customFormat="1" ht="123.75" x14ac:dyDescent="0.25">
      <c r="A253" s="48">
        <v>2019</v>
      </c>
      <c r="B253" s="48" t="s">
        <v>1519</v>
      </c>
      <c r="C253" s="57">
        <v>19</v>
      </c>
      <c r="D253" s="58" t="s">
        <v>1554</v>
      </c>
      <c r="E253" s="58" t="s">
        <v>1902</v>
      </c>
      <c r="F253" s="50" t="s">
        <v>52</v>
      </c>
      <c r="G253" s="188" t="s">
        <v>1630</v>
      </c>
      <c r="H253" s="188" t="s">
        <v>1631</v>
      </c>
      <c r="I253" s="48" t="s">
        <v>354</v>
      </c>
      <c r="J253" s="48" t="s">
        <v>1632</v>
      </c>
      <c r="K253" s="48">
        <v>1</v>
      </c>
      <c r="L253" s="51">
        <v>44044</v>
      </c>
      <c r="M253" s="51">
        <v>44196</v>
      </c>
      <c r="N253" s="186">
        <v>1</v>
      </c>
      <c r="O253" s="187">
        <f t="shared" si="4"/>
        <v>1</v>
      </c>
      <c r="P253" s="313"/>
      <c r="Q253" s="313"/>
      <c r="R253" s="312"/>
      <c r="S253" s="188" t="s">
        <v>1801</v>
      </c>
      <c r="T253" s="188" t="s">
        <v>1805</v>
      </c>
      <c r="U253" s="53" t="s">
        <v>66</v>
      </c>
    </row>
    <row r="254" spans="1:21" s="61" customFormat="1" ht="123.75" x14ac:dyDescent="0.25">
      <c r="A254" s="48">
        <v>2019</v>
      </c>
      <c r="B254" s="48" t="s">
        <v>1519</v>
      </c>
      <c r="C254" s="57">
        <v>21</v>
      </c>
      <c r="D254" s="58" t="s">
        <v>1558</v>
      </c>
      <c r="E254" s="58" t="s">
        <v>1559</v>
      </c>
      <c r="F254" s="50" t="s">
        <v>779</v>
      </c>
      <c r="G254" s="177" t="s">
        <v>1636</v>
      </c>
      <c r="H254" s="177" t="s">
        <v>1637</v>
      </c>
      <c r="I254" s="48" t="s">
        <v>726</v>
      </c>
      <c r="J254" s="186" t="s">
        <v>672</v>
      </c>
      <c r="K254" s="186">
        <v>95</v>
      </c>
      <c r="L254" s="51">
        <v>44075</v>
      </c>
      <c r="M254" s="51">
        <v>44561</v>
      </c>
      <c r="N254" s="186">
        <v>0</v>
      </c>
      <c r="O254" s="187">
        <f t="shared" si="4"/>
        <v>0</v>
      </c>
      <c r="P254" s="331">
        <f>+AVERAGE(O254:O259)</f>
        <v>0</v>
      </c>
      <c r="Q254" s="331" t="s">
        <v>63</v>
      </c>
      <c r="R254" s="294" t="s">
        <v>2227</v>
      </c>
      <c r="S254" s="188" t="s">
        <v>1278</v>
      </c>
      <c r="T254" s="188" t="s">
        <v>1804</v>
      </c>
      <c r="U254" s="53" t="s">
        <v>66</v>
      </c>
    </row>
    <row r="255" spans="1:21" s="61" customFormat="1" ht="123.75" x14ac:dyDescent="0.25">
      <c r="A255" s="48">
        <v>2019</v>
      </c>
      <c r="B255" s="48" t="s">
        <v>1519</v>
      </c>
      <c r="C255" s="57">
        <v>21</v>
      </c>
      <c r="D255" s="58" t="s">
        <v>1558</v>
      </c>
      <c r="E255" s="58" t="s">
        <v>1559</v>
      </c>
      <c r="F255" s="50" t="s">
        <v>784</v>
      </c>
      <c r="G255" s="177" t="s">
        <v>1636</v>
      </c>
      <c r="H255" s="177" t="s">
        <v>1638</v>
      </c>
      <c r="I255" s="48" t="s">
        <v>726</v>
      </c>
      <c r="J255" s="186" t="s">
        <v>733</v>
      </c>
      <c r="K255" s="186">
        <v>600</v>
      </c>
      <c r="L255" s="51">
        <v>44075</v>
      </c>
      <c r="M255" s="51">
        <v>44561</v>
      </c>
      <c r="N255" s="186">
        <v>0</v>
      </c>
      <c r="O255" s="187">
        <f t="shared" si="4"/>
        <v>0</v>
      </c>
      <c r="P255" s="331"/>
      <c r="Q255" s="331"/>
      <c r="R255" s="294"/>
      <c r="S255" s="188" t="s">
        <v>1278</v>
      </c>
      <c r="T255" s="188" t="s">
        <v>1804</v>
      </c>
      <c r="U255" s="53" t="s">
        <v>66</v>
      </c>
    </row>
    <row r="256" spans="1:21" s="61" customFormat="1" ht="123.75" x14ac:dyDescent="0.25">
      <c r="A256" s="48">
        <v>2019</v>
      </c>
      <c r="B256" s="48" t="s">
        <v>1519</v>
      </c>
      <c r="C256" s="57">
        <v>21</v>
      </c>
      <c r="D256" s="58" t="s">
        <v>1558</v>
      </c>
      <c r="E256" s="58" t="s">
        <v>1559</v>
      </c>
      <c r="F256" s="50" t="s">
        <v>788</v>
      </c>
      <c r="G256" s="177" t="s">
        <v>1636</v>
      </c>
      <c r="H256" s="177" t="s">
        <v>1639</v>
      </c>
      <c r="I256" s="48" t="s">
        <v>726</v>
      </c>
      <c r="J256" s="186" t="s">
        <v>672</v>
      </c>
      <c r="K256" s="186">
        <v>120</v>
      </c>
      <c r="L256" s="51">
        <v>44075</v>
      </c>
      <c r="M256" s="51">
        <v>44561</v>
      </c>
      <c r="N256" s="186">
        <v>0</v>
      </c>
      <c r="O256" s="187">
        <f t="shared" si="4"/>
        <v>0</v>
      </c>
      <c r="P256" s="331"/>
      <c r="Q256" s="331"/>
      <c r="R256" s="294"/>
      <c r="S256" s="188" t="s">
        <v>1278</v>
      </c>
      <c r="T256" s="188" t="s">
        <v>1804</v>
      </c>
      <c r="U256" s="53" t="s">
        <v>66</v>
      </c>
    </row>
    <row r="257" spans="1:21" s="61" customFormat="1" ht="123.75" x14ac:dyDescent="0.25">
      <c r="A257" s="48">
        <v>2019</v>
      </c>
      <c r="B257" s="48" t="s">
        <v>1519</v>
      </c>
      <c r="C257" s="57">
        <v>21</v>
      </c>
      <c r="D257" s="58" t="s">
        <v>1558</v>
      </c>
      <c r="E257" s="58" t="s">
        <v>1559</v>
      </c>
      <c r="F257" s="50" t="s">
        <v>791</v>
      </c>
      <c r="G257" s="177" t="s">
        <v>1640</v>
      </c>
      <c r="H257" s="177" t="s">
        <v>1641</v>
      </c>
      <c r="I257" s="48" t="s">
        <v>726</v>
      </c>
      <c r="J257" s="186" t="s">
        <v>1642</v>
      </c>
      <c r="K257" s="186">
        <v>150</v>
      </c>
      <c r="L257" s="51">
        <v>44075</v>
      </c>
      <c r="M257" s="51">
        <v>44561</v>
      </c>
      <c r="N257" s="186">
        <v>0</v>
      </c>
      <c r="O257" s="187">
        <f t="shared" si="4"/>
        <v>0</v>
      </c>
      <c r="P257" s="331"/>
      <c r="Q257" s="331"/>
      <c r="R257" s="294"/>
      <c r="S257" s="188" t="s">
        <v>1278</v>
      </c>
      <c r="T257" s="188" t="s">
        <v>1804</v>
      </c>
      <c r="U257" s="53" t="s">
        <v>66</v>
      </c>
    </row>
    <row r="258" spans="1:21" s="61" customFormat="1" ht="78.75" x14ac:dyDescent="0.25">
      <c r="A258" s="48">
        <v>2019</v>
      </c>
      <c r="B258" s="48" t="s">
        <v>1519</v>
      </c>
      <c r="C258" s="57">
        <v>21</v>
      </c>
      <c r="D258" s="58" t="s">
        <v>1560</v>
      </c>
      <c r="E258" s="58" t="s">
        <v>1561</v>
      </c>
      <c r="F258" s="50" t="s">
        <v>795</v>
      </c>
      <c r="G258" s="177" t="s">
        <v>1903</v>
      </c>
      <c r="H258" s="177" t="s">
        <v>1643</v>
      </c>
      <c r="I258" s="48" t="s">
        <v>1235</v>
      </c>
      <c r="J258" s="180" t="s">
        <v>1644</v>
      </c>
      <c r="K258" s="57">
        <v>2</v>
      </c>
      <c r="L258" s="51">
        <v>44044</v>
      </c>
      <c r="M258" s="51">
        <v>44804</v>
      </c>
      <c r="N258" s="186">
        <v>0</v>
      </c>
      <c r="O258" s="187">
        <f t="shared" ref="O258:P298" si="8">+N258/K258</f>
        <v>0</v>
      </c>
      <c r="P258" s="331"/>
      <c r="Q258" s="331"/>
      <c r="R258" s="294"/>
      <c r="S258" s="188" t="s">
        <v>1941</v>
      </c>
      <c r="T258" s="188" t="s">
        <v>1282</v>
      </c>
      <c r="U258" s="53" t="s">
        <v>66</v>
      </c>
    </row>
    <row r="259" spans="1:21" s="61" customFormat="1" ht="112.5" x14ac:dyDescent="0.25">
      <c r="A259" s="48">
        <v>2019</v>
      </c>
      <c r="B259" s="48" t="s">
        <v>1519</v>
      </c>
      <c r="C259" s="57">
        <v>21</v>
      </c>
      <c r="D259" s="58" t="s">
        <v>1560</v>
      </c>
      <c r="E259" s="58" t="s">
        <v>1562</v>
      </c>
      <c r="F259" s="50" t="s">
        <v>799</v>
      </c>
      <c r="G259" s="177" t="s">
        <v>1645</v>
      </c>
      <c r="H259" s="177" t="s">
        <v>1646</v>
      </c>
      <c r="I259" s="48" t="s">
        <v>1235</v>
      </c>
      <c r="J259" s="180" t="s">
        <v>1647</v>
      </c>
      <c r="K259" s="57">
        <v>1000</v>
      </c>
      <c r="L259" s="51">
        <v>44044</v>
      </c>
      <c r="M259" s="51">
        <v>44408</v>
      </c>
      <c r="N259" s="186">
        <v>0</v>
      </c>
      <c r="O259" s="187">
        <f t="shared" si="8"/>
        <v>0</v>
      </c>
      <c r="P259" s="331"/>
      <c r="Q259" s="331"/>
      <c r="R259" s="294"/>
      <c r="S259" s="188" t="s">
        <v>1278</v>
      </c>
      <c r="T259" s="188" t="s">
        <v>1799</v>
      </c>
      <c r="U259" s="53" t="s">
        <v>66</v>
      </c>
    </row>
    <row r="260" spans="1:21" s="61" customFormat="1" ht="258.75" x14ac:dyDescent="0.25">
      <c r="A260" s="48">
        <v>2019</v>
      </c>
      <c r="B260" s="48" t="s">
        <v>1519</v>
      </c>
      <c r="C260" s="57">
        <v>22</v>
      </c>
      <c r="D260" s="58" t="s">
        <v>1563</v>
      </c>
      <c r="E260" s="58" t="s">
        <v>1564</v>
      </c>
      <c r="F260" s="50" t="s">
        <v>919</v>
      </c>
      <c r="G260" s="177" t="s">
        <v>1648</v>
      </c>
      <c r="H260" s="177" t="s">
        <v>1904</v>
      </c>
      <c r="I260" s="48" t="s">
        <v>614</v>
      </c>
      <c r="J260" s="180" t="s">
        <v>1649</v>
      </c>
      <c r="K260" s="57">
        <v>1</v>
      </c>
      <c r="L260" s="51">
        <v>44044</v>
      </c>
      <c r="M260" s="51">
        <v>44058</v>
      </c>
      <c r="N260" s="186">
        <v>1</v>
      </c>
      <c r="O260" s="187">
        <f t="shared" si="8"/>
        <v>1</v>
      </c>
      <c r="P260" s="301">
        <f>AVERAGE(O260:O263)</f>
        <v>1</v>
      </c>
      <c r="Q260" s="301" t="s">
        <v>63</v>
      </c>
      <c r="R260" s="300" t="s">
        <v>2227</v>
      </c>
      <c r="S260" s="188" t="s">
        <v>1808</v>
      </c>
      <c r="T260" s="188" t="s">
        <v>1905</v>
      </c>
      <c r="U260" s="53" t="s">
        <v>1511</v>
      </c>
    </row>
    <row r="261" spans="1:21" s="173" customFormat="1" ht="202.5" x14ac:dyDescent="0.25">
      <c r="A261" s="48">
        <v>2019</v>
      </c>
      <c r="B261" s="48" t="s">
        <v>1519</v>
      </c>
      <c r="C261" s="57">
        <v>22</v>
      </c>
      <c r="D261" s="58" t="s">
        <v>1563</v>
      </c>
      <c r="E261" s="58" t="s">
        <v>1565</v>
      </c>
      <c r="F261" s="50" t="s">
        <v>923</v>
      </c>
      <c r="G261" s="177" t="s">
        <v>1752</v>
      </c>
      <c r="H261" s="177" t="s">
        <v>1752</v>
      </c>
      <c r="I261" s="48" t="s">
        <v>614</v>
      </c>
      <c r="J261" s="180" t="s">
        <v>1650</v>
      </c>
      <c r="K261" s="57">
        <v>1</v>
      </c>
      <c r="L261" s="51" t="s">
        <v>1755</v>
      </c>
      <c r="M261" s="51">
        <v>44058</v>
      </c>
      <c r="N261" s="186">
        <v>1</v>
      </c>
      <c r="O261" s="187">
        <f t="shared" si="8"/>
        <v>1</v>
      </c>
      <c r="P261" s="301"/>
      <c r="Q261" s="301"/>
      <c r="R261" s="300"/>
      <c r="S261" s="188" t="s">
        <v>1906</v>
      </c>
      <c r="T261" s="188" t="s">
        <v>1907</v>
      </c>
      <c r="U261" s="53" t="s">
        <v>1511</v>
      </c>
    </row>
    <row r="262" spans="1:21" s="173" customFormat="1" ht="101.25" x14ac:dyDescent="0.25">
      <c r="A262" s="48">
        <v>2019</v>
      </c>
      <c r="B262" s="48" t="s">
        <v>1519</v>
      </c>
      <c r="C262" s="57">
        <v>22</v>
      </c>
      <c r="D262" s="58" t="s">
        <v>1563</v>
      </c>
      <c r="E262" s="58" t="s">
        <v>1565</v>
      </c>
      <c r="F262" s="50" t="s">
        <v>926</v>
      </c>
      <c r="G262" s="177" t="s">
        <v>1756</v>
      </c>
      <c r="H262" s="177" t="s">
        <v>1753</v>
      </c>
      <c r="I262" s="48" t="s">
        <v>614</v>
      </c>
      <c r="J262" s="180" t="s">
        <v>1754</v>
      </c>
      <c r="K262" s="57">
        <v>1</v>
      </c>
      <c r="L262" s="51" t="s">
        <v>1755</v>
      </c>
      <c r="M262" s="51">
        <v>44193</v>
      </c>
      <c r="N262" s="186">
        <v>1</v>
      </c>
      <c r="O262" s="187">
        <f t="shared" si="8"/>
        <v>1</v>
      </c>
      <c r="P262" s="301"/>
      <c r="Q262" s="301"/>
      <c r="R262" s="300"/>
      <c r="S262" s="188" t="s">
        <v>1908</v>
      </c>
      <c r="T262" s="188" t="s">
        <v>2092</v>
      </c>
      <c r="U262" s="53" t="s">
        <v>1511</v>
      </c>
    </row>
    <row r="263" spans="1:21" s="173" customFormat="1" ht="180" x14ac:dyDescent="0.25">
      <c r="A263" s="48">
        <v>2019</v>
      </c>
      <c r="B263" s="48" t="s">
        <v>1519</v>
      </c>
      <c r="C263" s="57">
        <v>22</v>
      </c>
      <c r="D263" s="58" t="s">
        <v>1563</v>
      </c>
      <c r="E263" s="58" t="s">
        <v>1566</v>
      </c>
      <c r="F263" s="50" t="s">
        <v>932</v>
      </c>
      <c r="G263" s="177" t="s">
        <v>1651</v>
      </c>
      <c r="H263" s="177" t="s">
        <v>1652</v>
      </c>
      <c r="I263" s="184" t="s">
        <v>614</v>
      </c>
      <c r="J263" s="180" t="s">
        <v>1653</v>
      </c>
      <c r="K263" s="186">
        <v>1</v>
      </c>
      <c r="L263" s="51">
        <v>44044</v>
      </c>
      <c r="M263" s="51">
        <v>44058</v>
      </c>
      <c r="N263" s="186">
        <v>1</v>
      </c>
      <c r="O263" s="187">
        <f t="shared" si="8"/>
        <v>1</v>
      </c>
      <c r="P263" s="301"/>
      <c r="Q263" s="301"/>
      <c r="R263" s="300"/>
      <c r="S263" s="188" t="s">
        <v>2182</v>
      </c>
      <c r="T263" s="188" t="s">
        <v>2093</v>
      </c>
      <c r="U263" s="53" t="s">
        <v>1511</v>
      </c>
    </row>
    <row r="264" spans="1:21" s="173" customFormat="1" ht="90" x14ac:dyDescent="0.25">
      <c r="A264" s="48">
        <v>2020</v>
      </c>
      <c r="B264" s="48" t="s">
        <v>2081</v>
      </c>
      <c r="C264" s="57">
        <v>1</v>
      </c>
      <c r="D264" s="58" t="s">
        <v>1990</v>
      </c>
      <c r="E264" s="58" t="s">
        <v>2188</v>
      </c>
      <c r="F264" s="50" t="s">
        <v>779</v>
      </c>
      <c r="G264" s="177" t="s">
        <v>2015</v>
      </c>
      <c r="H264" s="182" t="s">
        <v>2016</v>
      </c>
      <c r="I264" s="56" t="s">
        <v>2085</v>
      </c>
      <c r="J264" s="183" t="s">
        <v>787</v>
      </c>
      <c r="K264" s="186">
        <v>1</v>
      </c>
      <c r="L264" s="51">
        <v>44378</v>
      </c>
      <c r="M264" s="51">
        <v>44561</v>
      </c>
      <c r="N264" s="186">
        <v>0</v>
      </c>
      <c r="O264" s="187">
        <f t="shared" si="8"/>
        <v>0</v>
      </c>
      <c r="P264" s="301">
        <f>+AVERAGE(O264:O269)</f>
        <v>0</v>
      </c>
      <c r="Q264" s="313" t="s">
        <v>63</v>
      </c>
      <c r="R264" s="312" t="s">
        <v>2227</v>
      </c>
      <c r="S264" s="188" t="s">
        <v>2047</v>
      </c>
      <c r="T264" s="188" t="s">
        <v>2047</v>
      </c>
      <c r="U264" s="188" t="s">
        <v>2047</v>
      </c>
    </row>
    <row r="265" spans="1:21" s="173" customFormat="1" ht="90" x14ac:dyDescent="0.25">
      <c r="A265" s="48">
        <v>2020</v>
      </c>
      <c r="B265" s="48" t="s">
        <v>2081</v>
      </c>
      <c r="C265" s="57">
        <v>1</v>
      </c>
      <c r="D265" s="58" t="s">
        <v>1990</v>
      </c>
      <c r="E265" s="58" t="s">
        <v>2001</v>
      </c>
      <c r="F265" s="50" t="s">
        <v>784</v>
      </c>
      <c r="G265" s="177" t="s">
        <v>1946</v>
      </c>
      <c r="H265" s="182" t="s">
        <v>1947</v>
      </c>
      <c r="I265" s="56" t="s">
        <v>2086</v>
      </c>
      <c r="J265" s="183" t="s">
        <v>1950</v>
      </c>
      <c r="K265" s="186">
        <v>6</v>
      </c>
      <c r="L265" s="51">
        <v>44378</v>
      </c>
      <c r="M265" s="51">
        <v>44620</v>
      </c>
      <c r="N265" s="186">
        <v>0</v>
      </c>
      <c r="O265" s="187">
        <f t="shared" si="8"/>
        <v>0</v>
      </c>
      <c r="P265" s="313"/>
      <c r="Q265" s="313"/>
      <c r="R265" s="312"/>
      <c r="S265" s="188" t="s">
        <v>2047</v>
      </c>
      <c r="T265" s="188" t="s">
        <v>2047</v>
      </c>
      <c r="U265" s="188" t="s">
        <v>2047</v>
      </c>
    </row>
    <row r="266" spans="1:21" s="173" customFormat="1" ht="101.25" x14ac:dyDescent="0.25">
      <c r="A266" s="48">
        <v>2020</v>
      </c>
      <c r="B266" s="48" t="s">
        <v>2081</v>
      </c>
      <c r="C266" s="57">
        <v>1</v>
      </c>
      <c r="D266" s="58" t="s">
        <v>1991</v>
      </c>
      <c r="E266" s="58" t="s">
        <v>2189</v>
      </c>
      <c r="F266" s="50" t="s">
        <v>788</v>
      </c>
      <c r="G266" s="177" t="s">
        <v>2017</v>
      </c>
      <c r="H266" s="182" t="s">
        <v>2018</v>
      </c>
      <c r="I266" s="56" t="s">
        <v>2086</v>
      </c>
      <c r="J266" s="183" t="s">
        <v>2037</v>
      </c>
      <c r="K266" s="186">
        <v>4</v>
      </c>
      <c r="L266" s="51">
        <v>44378</v>
      </c>
      <c r="M266" s="51">
        <v>45138</v>
      </c>
      <c r="N266" s="186">
        <v>0</v>
      </c>
      <c r="O266" s="187">
        <f t="shared" si="8"/>
        <v>0</v>
      </c>
      <c r="P266" s="313"/>
      <c r="Q266" s="313"/>
      <c r="R266" s="312"/>
      <c r="S266" s="188" t="s">
        <v>2047</v>
      </c>
      <c r="T266" s="188" t="s">
        <v>2047</v>
      </c>
      <c r="U266" s="188" t="s">
        <v>2047</v>
      </c>
    </row>
    <row r="267" spans="1:21" s="173" customFormat="1" ht="90" x14ac:dyDescent="0.25">
      <c r="A267" s="48">
        <v>2020</v>
      </c>
      <c r="B267" s="48" t="s">
        <v>2081</v>
      </c>
      <c r="C267" s="57">
        <v>1</v>
      </c>
      <c r="D267" s="58" t="s">
        <v>1990</v>
      </c>
      <c r="E267" s="58" t="s">
        <v>2002</v>
      </c>
      <c r="F267" s="50" t="s">
        <v>791</v>
      </c>
      <c r="G267" s="177" t="s">
        <v>2019</v>
      </c>
      <c r="H267" s="182" t="s">
        <v>2020</v>
      </c>
      <c r="I267" s="56" t="s">
        <v>2085</v>
      </c>
      <c r="J267" s="183" t="s">
        <v>2038</v>
      </c>
      <c r="K267" s="186">
        <v>5</v>
      </c>
      <c r="L267" s="51">
        <v>44378</v>
      </c>
      <c r="M267" s="51">
        <v>45138</v>
      </c>
      <c r="N267" s="186">
        <v>0</v>
      </c>
      <c r="O267" s="187">
        <f t="shared" si="8"/>
        <v>0</v>
      </c>
      <c r="P267" s="313"/>
      <c r="Q267" s="313"/>
      <c r="R267" s="312"/>
      <c r="S267" s="188" t="s">
        <v>2047</v>
      </c>
      <c r="T267" s="188" t="s">
        <v>2047</v>
      </c>
      <c r="U267" s="188" t="s">
        <v>2047</v>
      </c>
    </row>
    <row r="268" spans="1:21" s="173" customFormat="1" ht="90" x14ac:dyDescent="0.25">
      <c r="A268" s="48">
        <v>2020</v>
      </c>
      <c r="B268" s="48" t="s">
        <v>2081</v>
      </c>
      <c r="C268" s="57">
        <v>1</v>
      </c>
      <c r="D268" s="58" t="s">
        <v>1990</v>
      </c>
      <c r="E268" s="58" t="s">
        <v>2003</v>
      </c>
      <c r="F268" s="50" t="s">
        <v>795</v>
      </c>
      <c r="G268" s="177" t="s">
        <v>2021</v>
      </c>
      <c r="H268" s="182" t="s">
        <v>2183</v>
      </c>
      <c r="I268" s="56" t="s">
        <v>2082</v>
      </c>
      <c r="J268" s="183" t="s">
        <v>782</v>
      </c>
      <c r="K268" s="186">
        <v>1</v>
      </c>
      <c r="L268" s="51">
        <v>44378</v>
      </c>
      <c r="M268" s="51">
        <v>44530</v>
      </c>
      <c r="N268" s="186">
        <v>0</v>
      </c>
      <c r="O268" s="187">
        <f t="shared" si="8"/>
        <v>0</v>
      </c>
      <c r="P268" s="313"/>
      <c r="Q268" s="313"/>
      <c r="R268" s="312"/>
      <c r="S268" s="188" t="s">
        <v>2047</v>
      </c>
      <c r="T268" s="188" t="s">
        <v>2047</v>
      </c>
      <c r="U268" s="188" t="s">
        <v>2047</v>
      </c>
    </row>
    <row r="269" spans="1:21" s="173" customFormat="1" ht="90" x14ac:dyDescent="0.25">
      <c r="A269" s="48">
        <v>2020</v>
      </c>
      <c r="B269" s="48" t="s">
        <v>2081</v>
      </c>
      <c r="C269" s="57">
        <v>1</v>
      </c>
      <c r="D269" s="58" t="s">
        <v>1990</v>
      </c>
      <c r="E269" s="58" t="s">
        <v>2004</v>
      </c>
      <c r="F269" s="50" t="s">
        <v>799</v>
      </c>
      <c r="G269" s="177" t="s">
        <v>2022</v>
      </c>
      <c r="H269" s="182" t="s">
        <v>2023</v>
      </c>
      <c r="I269" s="56" t="s">
        <v>2086</v>
      </c>
      <c r="J269" s="183" t="s">
        <v>2039</v>
      </c>
      <c r="K269" s="186">
        <v>2</v>
      </c>
      <c r="L269" s="51">
        <v>44378</v>
      </c>
      <c r="M269" s="51">
        <v>44591</v>
      </c>
      <c r="N269" s="186">
        <v>0</v>
      </c>
      <c r="O269" s="187">
        <f t="shared" si="8"/>
        <v>0</v>
      </c>
      <c r="P269" s="313"/>
      <c r="Q269" s="313"/>
      <c r="R269" s="312"/>
      <c r="S269" s="188" t="s">
        <v>2047</v>
      </c>
      <c r="T269" s="188" t="s">
        <v>2047</v>
      </c>
      <c r="U269" s="188" t="s">
        <v>2047</v>
      </c>
    </row>
    <row r="270" spans="1:21" s="173" customFormat="1" ht="112.5" x14ac:dyDescent="0.25">
      <c r="A270" s="48">
        <v>2020</v>
      </c>
      <c r="B270" s="48" t="s">
        <v>2081</v>
      </c>
      <c r="C270" s="57">
        <v>2</v>
      </c>
      <c r="D270" s="58" t="s">
        <v>1992</v>
      </c>
      <c r="E270" s="58" t="s">
        <v>2005</v>
      </c>
      <c r="F270" s="50" t="s">
        <v>185</v>
      </c>
      <c r="G270" s="177" t="s">
        <v>2024</v>
      </c>
      <c r="H270" s="182" t="s">
        <v>2025</v>
      </c>
      <c r="I270" s="56" t="s">
        <v>2082</v>
      </c>
      <c r="J270" s="183" t="s">
        <v>2040</v>
      </c>
      <c r="K270" s="186">
        <v>1</v>
      </c>
      <c r="L270" s="51">
        <v>44378</v>
      </c>
      <c r="M270" s="51">
        <v>44561</v>
      </c>
      <c r="N270" s="186">
        <v>0</v>
      </c>
      <c r="O270" s="187">
        <f t="shared" si="8"/>
        <v>0</v>
      </c>
      <c r="P270" s="301">
        <f>+AVERAGE(O270:O272)</f>
        <v>0</v>
      </c>
      <c r="Q270" s="313" t="s">
        <v>63</v>
      </c>
      <c r="R270" s="312" t="s">
        <v>2227</v>
      </c>
      <c r="S270" s="188" t="s">
        <v>2047</v>
      </c>
      <c r="T270" s="188" t="s">
        <v>2047</v>
      </c>
      <c r="U270" s="188" t="s">
        <v>2047</v>
      </c>
    </row>
    <row r="271" spans="1:21" s="173" customFormat="1" ht="90" x14ac:dyDescent="0.25">
      <c r="A271" s="48">
        <v>2020</v>
      </c>
      <c r="B271" s="48" t="s">
        <v>2081</v>
      </c>
      <c r="C271" s="57">
        <v>2</v>
      </c>
      <c r="D271" s="58" t="s">
        <v>1992</v>
      </c>
      <c r="E271" s="58" t="s">
        <v>2006</v>
      </c>
      <c r="F271" s="50" t="s">
        <v>48</v>
      </c>
      <c r="G271" s="177" t="s">
        <v>2026</v>
      </c>
      <c r="H271" s="182" t="s">
        <v>2184</v>
      </c>
      <c r="I271" s="56" t="s">
        <v>2086</v>
      </c>
      <c r="J271" s="183" t="s">
        <v>2041</v>
      </c>
      <c r="K271" s="186">
        <v>2</v>
      </c>
      <c r="L271" s="51">
        <v>44531</v>
      </c>
      <c r="M271" s="51">
        <v>44742</v>
      </c>
      <c r="N271" s="186">
        <v>0</v>
      </c>
      <c r="O271" s="187">
        <f t="shared" si="8"/>
        <v>0</v>
      </c>
      <c r="P271" s="313"/>
      <c r="Q271" s="313"/>
      <c r="R271" s="312"/>
      <c r="S271" s="188" t="s">
        <v>2047</v>
      </c>
      <c r="T271" s="188" t="s">
        <v>2047</v>
      </c>
      <c r="U271" s="188" t="s">
        <v>2047</v>
      </c>
    </row>
    <row r="272" spans="1:21" s="173" customFormat="1" ht="90" x14ac:dyDescent="0.25">
      <c r="A272" s="48">
        <v>2020</v>
      </c>
      <c r="B272" s="48" t="s">
        <v>2081</v>
      </c>
      <c r="C272" s="57">
        <v>2</v>
      </c>
      <c r="D272" s="58" t="s">
        <v>1992</v>
      </c>
      <c r="E272" s="58" t="s">
        <v>2007</v>
      </c>
      <c r="F272" s="50" t="s">
        <v>52</v>
      </c>
      <c r="G272" s="177" t="s">
        <v>2027</v>
      </c>
      <c r="H272" s="182" t="s">
        <v>2028</v>
      </c>
      <c r="I272" s="56" t="s">
        <v>2082</v>
      </c>
      <c r="J272" s="183" t="s">
        <v>2042</v>
      </c>
      <c r="K272" s="186">
        <v>2</v>
      </c>
      <c r="L272" s="51">
        <v>44531</v>
      </c>
      <c r="M272" s="51">
        <v>44742</v>
      </c>
      <c r="N272" s="186">
        <v>0</v>
      </c>
      <c r="O272" s="187">
        <f t="shared" si="8"/>
        <v>0</v>
      </c>
      <c r="P272" s="313"/>
      <c r="Q272" s="313"/>
      <c r="R272" s="312"/>
      <c r="S272" s="188" t="s">
        <v>2047</v>
      </c>
      <c r="T272" s="188" t="s">
        <v>2047</v>
      </c>
      <c r="U272" s="188" t="s">
        <v>2047</v>
      </c>
    </row>
    <row r="273" spans="1:21" s="173" customFormat="1" ht="90" x14ac:dyDescent="0.25">
      <c r="A273" s="48">
        <v>2020</v>
      </c>
      <c r="B273" s="48" t="s">
        <v>2081</v>
      </c>
      <c r="C273" s="57">
        <v>3</v>
      </c>
      <c r="D273" s="58" t="s">
        <v>1993</v>
      </c>
      <c r="E273" s="58" t="s">
        <v>2008</v>
      </c>
      <c r="F273" s="50" t="s">
        <v>59</v>
      </c>
      <c r="G273" s="177" t="s">
        <v>1982</v>
      </c>
      <c r="H273" s="182" t="s">
        <v>2185</v>
      </c>
      <c r="I273" s="56" t="s">
        <v>2085</v>
      </c>
      <c r="J273" s="183" t="s">
        <v>1985</v>
      </c>
      <c r="K273" s="186">
        <v>1</v>
      </c>
      <c r="L273" s="51">
        <v>44378</v>
      </c>
      <c r="M273" s="51">
        <v>44592</v>
      </c>
      <c r="N273" s="186">
        <v>0</v>
      </c>
      <c r="O273" s="187">
        <f t="shared" si="8"/>
        <v>0</v>
      </c>
      <c r="P273" s="301">
        <f>+AVERAGE(O273:O274)</f>
        <v>0</v>
      </c>
      <c r="Q273" s="313" t="s">
        <v>63</v>
      </c>
      <c r="R273" s="312" t="s">
        <v>2227</v>
      </c>
      <c r="S273" s="188" t="s">
        <v>2047</v>
      </c>
      <c r="T273" s="188" t="s">
        <v>2047</v>
      </c>
      <c r="U273" s="188" t="s">
        <v>2047</v>
      </c>
    </row>
    <row r="274" spans="1:21" s="173" customFormat="1" ht="101.25" x14ac:dyDescent="0.25">
      <c r="A274" s="48">
        <v>2020</v>
      </c>
      <c r="B274" s="48" t="s">
        <v>2081</v>
      </c>
      <c r="C274" s="57">
        <v>3</v>
      </c>
      <c r="D274" s="58" t="s">
        <v>1993</v>
      </c>
      <c r="E274" s="58" t="s">
        <v>2008</v>
      </c>
      <c r="F274" s="50" t="s">
        <v>68</v>
      </c>
      <c r="G274" s="177" t="s">
        <v>1982</v>
      </c>
      <c r="H274" s="182" t="s">
        <v>1984</v>
      </c>
      <c r="I274" s="56" t="s">
        <v>2085</v>
      </c>
      <c r="J274" s="183" t="s">
        <v>1986</v>
      </c>
      <c r="K274" s="186">
        <v>4</v>
      </c>
      <c r="L274" s="51">
        <v>44606</v>
      </c>
      <c r="M274" s="51">
        <v>45291</v>
      </c>
      <c r="N274" s="186">
        <v>0</v>
      </c>
      <c r="O274" s="187">
        <f t="shared" si="8"/>
        <v>0</v>
      </c>
      <c r="P274" s="313"/>
      <c r="Q274" s="313"/>
      <c r="R274" s="312"/>
      <c r="S274" s="188" t="s">
        <v>2047</v>
      </c>
      <c r="T274" s="188" t="s">
        <v>2047</v>
      </c>
      <c r="U274" s="188" t="s">
        <v>2047</v>
      </c>
    </row>
    <row r="275" spans="1:21" s="173" customFormat="1" ht="90" x14ac:dyDescent="0.25">
      <c r="A275" s="48">
        <v>2020</v>
      </c>
      <c r="B275" s="48" t="s">
        <v>2081</v>
      </c>
      <c r="C275" s="57">
        <v>4</v>
      </c>
      <c r="D275" s="58" t="s">
        <v>1994</v>
      </c>
      <c r="E275" s="58" t="s">
        <v>2009</v>
      </c>
      <c r="F275" s="50" t="s">
        <v>59</v>
      </c>
      <c r="G275" s="177" t="s">
        <v>1987</v>
      </c>
      <c r="H275" s="182" t="s">
        <v>1988</v>
      </c>
      <c r="I275" s="56" t="s">
        <v>2082</v>
      </c>
      <c r="J275" s="183" t="s">
        <v>1989</v>
      </c>
      <c r="K275" s="186">
        <v>3</v>
      </c>
      <c r="L275" s="51">
        <v>44531</v>
      </c>
      <c r="M275" s="51">
        <v>45291</v>
      </c>
      <c r="N275" s="186">
        <v>0</v>
      </c>
      <c r="O275" s="187">
        <f t="shared" si="8"/>
        <v>0</v>
      </c>
      <c r="P275" s="301">
        <f>+AVERAGE(O275:O276)</f>
        <v>0</v>
      </c>
      <c r="Q275" s="313" t="s">
        <v>63</v>
      </c>
      <c r="R275" s="312" t="s">
        <v>2227</v>
      </c>
      <c r="S275" s="188" t="s">
        <v>2047</v>
      </c>
      <c r="T275" s="188" t="s">
        <v>2047</v>
      </c>
      <c r="U275" s="188" t="s">
        <v>2047</v>
      </c>
    </row>
    <row r="276" spans="1:21" s="173" customFormat="1" ht="90" x14ac:dyDescent="0.25">
      <c r="A276" s="48">
        <v>2020</v>
      </c>
      <c r="B276" s="48" t="s">
        <v>2081</v>
      </c>
      <c r="C276" s="57">
        <v>4</v>
      </c>
      <c r="D276" s="58" t="s">
        <v>1995</v>
      </c>
      <c r="E276" s="58" t="s">
        <v>2010</v>
      </c>
      <c r="F276" s="50" t="s">
        <v>68</v>
      </c>
      <c r="G276" s="177" t="s">
        <v>2029</v>
      </c>
      <c r="H276" s="182" t="s">
        <v>2030</v>
      </c>
      <c r="I276" s="56" t="s">
        <v>2086</v>
      </c>
      <c r="J276" s="183" t="s">
        <v>2043</v>
      </c>
      <c r="K276" s="186">
        <v>2</v>
      </c>
      <c r="L276" s="51">
        <v>44606</v>
      </c>
      <c r="M276" s="51">
        <v>45291</v>
      </c>
      <c r="N276" s="186">
        <v>0</v>
      </c>
      <c r="O276" s="187">
        <f t="shared" si="8"/>
        <v>0</v>
      </c>
      <c r="P276" s="313"/>
      <c r="Q276" s="313"/>
      <c r="R276" s="312"/>
      <c r="S276" s="188" t="s">
        <v>2047</v>
      </c>
      <c r="T276" s="188" t="s">
        <v>2047</v>
      </c>
      <c r="U276" s="188" t="s">
        <v>2047</v>
      </c>
    </row>
    <row r="277" spans="1:21" s="173" customFormat="1" ht="90" x14ac:dyDescent="0.25">
      <c r="A277" s="48">
        <v>2020</v>
      </c>
      <c r="B277" s="48" t="s">
        <v>2081</v>
      </c>
      <c r="C277" s="57">
        <v>5</v>
      </c>
      <c r="D277" s="58" t="s">
        <v>1996</v>
      </c>
      <c r="E277" s="58" t="s">
        <v>2011</v>
      </c>
      <c r="F277" s="50" t="s">
        <v>185</v>
      </c>
      <c r="G277" s="177" t="s">
        <v>1953</v>
      </c>
      <c r="H277" s="182" t="s">
        <v>1957</v>
      </c>
      <c r="I277" s="56" t="s">
        <v>2082</v>
      </c>
      <c r="J277" s="183" t="s">
        <v>1961</v>
      </c>
      <c r="K277" s="186">
        <v>1</v>
      </c>
      <c r="L277" s="51">
        <v>44378</v>
      </c>
      <c r="M277" s="51">
        <v>44591</v>
      </c>
      <c r="N277" s="186">
        <v>0</v>
      </c>
      <c r="O277" s="187">
        <f t="shared" si="8"/>
        <v>0</v>
      </c>
      <c r="P277" s="301">
        <f>+AVERAGE(O277:O279)</f>
        <v>0</v>
      </c>
      <c r="Q277" s="313" t="s">
        <v>63</v>
      </c>
      <c r="R277" s="312" t="s">
        <v>2227</v>
      </c>
      <c r="S277" s="188" t="s">
        <v>2047</v>
      </c>
      <c r="T277" s="188" t="s">
        <v>2047</v>
      </c>
      <c r="U277" s="188" t="s">
        <v>2047</v>
      </c>
    </row>
    <row r="278" spans="1:21" s="173" customFormat="1" ht="90" x14ac:dyDescent="0.25">
      <c r="A278" s="48">
        <v>2020</v>
      </c>
      <c r="B278" s="48" t="s">
        <v>2081</v>
      </c>
      <c r="C278" s="57">
        <v>5</v>
      </c>
      <c r="D278" s="58" t="s">
        <v>1996</v>
      </c>
      <c r="E278" s="58" t="s">
        <v>2011</v>
      </c>
      <c r="F278" s="50" t="s">
        <v>48</v>
      </c>
      <c r="G278" s="177" t="s">
        <v>1954</v>
      </c>
      <c r="H278" s="182" t="s">
        <v>1958</v>
      </c>
      <c r="I278" s="56" t="s">
        <v>2082</v>
      </c>
      <c r="J278" s="183" t="s">
        <v>1962</v>
      </c>
      <c r="K278" s="186">
        <v>1</v>
      </c>
      <c r="L278" s="51">
        <v>44378</v>
      </c>
      <c r="M278" s="51">
        <v>44591</v>
      </c>
      <c r="N278" s="186">
        <v>0</v>
      </c>
      <c r="O278" s="187">
        <f t="shared" si="8"/>
        <v>0</v>
      </c>
      <c r="P278" s="313"/>
      <c r="Q278" s="313"/>
      <c r="R278" s="312"/>
      <c r="S278" s="188" t="s">
        <v>2047</v>
      </c>
      <c r="T278" s="188" t="s">
        <v>2047</v>
      </c>
      <c r="U278" s="188" t="s">
        <v>2047</v>
      </c>
    </row>
    <row r="279" spans="1:21" s="173" customFormat="1" ht="112.5" x14ac:dyDescent="0.25">
      <c r="A279" s="48">
        <v>2020</v>
      </c>
      <c r="B279" s="48" t="s">
        <v>2081</v>
      </c>
      <c r="C279" s="57">
        <v>5</v>
      </c>
      <c r="D279" s="58" t="s">
        <v>1996</v>
      </c>
      <c r="E279" s="58" t="s">
        <v>2011</v>
      </c>
      <c r="F279" s="50" t="s">
        <v>52</v>
      </c>
      <c r="G279" s="177" t="s">
        <v>1955</v>
      </c>
      <c r="H279" s="182" t="s">
        <v>1959</v>
      </c>
      <c r="I279" s="56" t="s">
        <v>2083</v>
      </c>
      <c r="J279" s="183" t="s">
        <v>1963</v>
      </c>
      <c r="K279" s="186">
        <v>1</v>
      </c>
      <c r="L279" s="51">
        <v>44378</v>
      </c>
      <c r="M279" s="51">
        <v>44591</v>
      </c>
      <c r="N279" s="186">
        <v>0</v>
      </c>
      <c r="O279" s="187">
        <f t="shared" si="8"/>
        <v>0</v>
      </c>
      <c r="P279" s="313"/>
      <c r="Q279" s="313"/>
      <c r="R279" s="312"/>
      <c r="S279" s="188" t="s">
        <v>2047</v>
      </c>
      <c r="T279" s="188" t="s">
        <v>2047</v>
      </c>
      <c r="U279" s="188" t="s">
        <v>2047</v>
      </c>
    </row>
    <row r="280" spans="1:21" s="173" customFormat="1" ht="90" x14ac:dyDescent="0.25">
      <c r="A280" s="48">
        <v>2020</v>
      </c>
      <c r="B280" s="48" t="s">
        <v>2081</v>
      </c>
      <c r="C280" s="57">
        <v>6</v>
      </c>
      <c r="D280" s="58" t="s">
        <v>1997</v>
      </c>
      <c r="E280" s="58" t="s">
        <v>2012</v>
      </c>
      <c r="F280" s="50" t="s">
        <v>59</v>
      </c>
      <c r="G280" s="177" t="s">
        <v>1956</v>
      </c>
      <c r="H280" s="182" t="s">
        <v>1960</v>
      </c>
      <c r="I280" s="56" t="s">
        <v>2083</v>
      </c>
      <c r="J280" s="183" t="s">
        <v>1964</v>
      </c>
      <c r="K280" s="186">
        <v>6</v>
      </c>
      <c r="L280" s="51">
        <v>44378</v>
      </c>
      <c r="M280" s="51">
        <v>44591</v>
      </c>
      <c r="N280" s="186">
        <v>0</v>
      </c>
      <c r="O280" s="187">
        <f t="shared" si="8"/>
        <v>0</v>
      </c>
      <c r="P280" s="301">
        <f>+AVERAGE(O280:O281)</f>
        <v>0</v>
      </c>
      <c r="Q280" s="313" t="s">
        <v>63</v>
      </c>
      <c r="R280" s="312" t="s">
        <v>2227</v>
      </c>
      <c r="S280" s="188" t="s">
        <v>2047</v>
      </c>
      <c r="T280" s="188" t="s">
        <v>2047</v>
      </c>
      <c r="U280" s="188" t="s">
        <v>2047</v>
      </c>
    </row>
    <row r="281" spans="1:21" s="173" customFormat="1" ht="123.75" x14ac:dyDescent="0.25">
      <c r="A281" s="48">
        <v>2020</v>
      </c>
      <c r="B281" s="48" t="s">
        <v>2081</v>
      </c>
      <c r="C281" s="57">
        <v>6</v>
      </c>
      <c r="D281" s="58" t="s">
        <v>1998</v>
      </c>
      <c r="E281" s="58" t="s">
        <v>2012</v>
      </c>
      <c r="F281" s="50" t="s">
        <v>68</v>
      </c>
      <c r="G281" s="177" t="s">
        <v>2031</v>
      </c>
      <c r="H281" s="182" t="s">
        <v>2032</v>
      </c>
      <c r="I281" s="56" t="s">
        <v>2084</v>
      </c>
      <c r="J281" s="183" t="s">
        <v>2044</v>
      </c>
      <c r="K281" s="186">
        <v>1</v>
      </c>
      <c r="L281" s="51">
        <v>44378</v>
      </c>
      <c r="M281" s="51">
        <v>44561</v>
      </c>
      <c r="N281" s="186">
        <v>0</v>
      </c>
      <c r="O281" s="187">
        <f t="shared" si="8"/>
        <v>0</v>
      </c>
      <c r="P281" s="313"/>
      <c r="Q281" s="313"/>
      <c r="R281" s="312"/>
      <c r="S281" s="188" t="s">
        <v>2047</v>
      </c>
      <c r="T281" s="188" t="s">
        <v>2047</v>
      </c>
      <c r="U281" s="188" t="s">
        <v>2047</v>
      </c>
    </row>
    <row r="282" spans="1:21" s="173" customFormat="1" ht="112.5" x14ac:dyDescent="0.25">
      <c r="A282" s="48">
        <v>2020</v>
      </c>
      <c r="B282" s="48" t="s">
        <v>2081</v>
      </c>
      <c r="C282" s="57">
        <v>7</v>
      </c>
      <c r="D282" s="58" t="s">
        <v>1999</v>
      </c>
      <c r="E282" s="58" t="s">
        <v>2013</v>
      </c>
      <c r="F282" s="50" t="s">
        <v>422</v>
      </c>
      <c r="G282" s="177" t="s">
        <v>1955</v>
      </c>
      <c r="H282" s="182" t="s">
        <v>1959</v>
      </c>
      <c r="I282" s="56" t="s">
        <v>2083</v>
      </c>
      <c r="J282" s="183" t="s">
        <v>1963</v>
      </c>
      <c r="K282" s="186">
        <v>1</v>
      </c>
      <c r="L282" s="51">
        <v>44378</v>
      </c>
      <c r="M282" s="51">
        <v>44591</v>
      </c>
      <c r="N282" s="186">
        <v>0</v>
      </c>
      <c r="O282" s="187">
        <f t="shared" si="8"/>
        <v>0</v>
      </c>
      <c r="P282" s="185">
        <f>+O282</f>
        <v>0</v>
      </c>
      <c r="Q282" s="186" t="s">
        <v>63</v>
      </c>
      <c r="R282" s="213" t="s">
        <v>2227</v>
      </c>
      <c r="S282" s="188" t="s">
        <v>2047</v>
      </c>
      <c r="T282" s="188" t="s">
        <v>2047</v>
      </c>
      <c r="U282" s="188" t="s">
        <v>2047</v>
      </c>
    </row>
    <row r="283" spans="1:21" s="173" customFormat="1" ht="90" x14ac:dyDescent="0.25">
      <c r="A283" s="48">
        <v>2020</v>
      </c>
      <c r="B283" s="48" t="s">
        <v>2081</v>
      </c>
      <c r="C283" s="57">
        <v>8</v>
      </c>
      <c r="D283" s="58" t="s">
        <v>2000</v>
      </c>
      <c r="E283" s="58" t="s">
        <v>2014</v>
      </c>
      <c r="F283" s="50" t="s">
        <v>59</v>
      </c>
      <c r="G283" s="177" t="s">
        <v>2033</v>
      </c>
      <c r="H283" s="182" t="s">
        <v>2034</v>
      </c>
      <c r="I283" s="56" t="s">
        <v>72</v>
      </c>
      <c r="J283" s="183" t="s">
        <v>2045</v>
      </c>
      <c r="K283" s="186">
        <v>2</v>
      </c>
      <c r="L283" s="51">
        <v>44378</v>
      </c>
      <c r="M283" s="51">
        <v>44592</v>
      </c>
      <c r="N283" s="186">
        <v>0</v>
      </c>
      <c r="O283" s="187">
        <f t="shared" si="8"/>
        <v>0</v>
      </c>
      <c r="P283" s="301">
        <f>+AVERAGE(O283:O284)</f>
        <v>0</v>
      </c>
      <c r="Q283" s="313" t="s">
        <v>63</v>
      </c>
      <c r="R283" s="312" t="s">
        <v>2227</v>
      </c>
      <c r="S283" s="188" t="s">
        <v>2047</v>
      </c>
      <c r="T283" s="188" t="s">
        <v>2047</v>
      </c>
      <c r="U283" s="188" t="s">
        <v>2047</v>
      </c>
    </row>
    <row r="284" spans="1:21" s="173" customFormat="1" ht="90" x14ac:dyDescent="0.25">
      <c r="A284" s="48">
        <v>2020</v>
      </c>
      <c r="B284" s="48" t="s">
        <v>2081</v>
      </c>
      <c r="C284" s="57">
        <v>8</v>
      </c>
      <c r="D284" s="58" t="s">
        <v>2000</v>
      </c>
      <c r="E284" s="58" t="s">
        <v>2014</v>
      </c>
      <c r="F284" s="50" t="s">
        <v>68</v>
      </c>
      <c r="G284" s="177" t="s">
        <v>2035</v>
      </c>
      <c r="H284" s="182" t="s">
        <v>2036</v>
      </c>
      <c r="I284" s="56" t="s">
        <v>72</v>
      </c>
      <c r="J284" s="183" t="s">
        <v>2046</v>
      </c>
      <c r="K284" s="186">
        <v>1</v>
      </c>
      <c r="L284" s="51">
        <v>44592</v>
      </c>
      <c r="M284" s="51">
        <v>44957</v>
      </c>
      <c r="N284" s="186">
        <v>0</v>
      </c>
      <c r="O284" s="187">
        <f t="shared" si="8"/>
        <v>0</v>
      </c>
      <c r="P284" s="313"/>
      <c r="Q284" s="313"/>
      <c r="R284" s="312"/>
      <c r="S284" s="188" t="s">
        <v>2047</v>
      </c>
      <c r="T284" s="188" t="s">
        <v>2047</v>
      </c>
      <c r="U284" s="188" t="s">
        <v>2047</v>
      </c>
    </row>
    <row r="285" spans="1:21" s="173" customFormat="1" ht="101.25" x14ac:dyDescent="0.25">
      <c r="A285" s="48" t="s">
        <v>2258</v>
      </c>
      <c r="B285" s="48" t="s">
        <v>2257</v>
      </c>
      <c r="C285" s="57">
        <v>1</v>
      </c>
      <c r="D285" s="58" t="s">
        <v>2255</v>
      </c>
      <c r="E285" s="58" t="s">
        <v>2256</v>
      </c>
      <c r="F285" s="50" t="s">
        <v>919</v>
      </c>
      <c r="G285" s="177" t="s">
        <v>2259</v>
      </c>
      <c r="H285" s="182" t="s">
        <v>2260</v>
      </c>
      <c r="I285" s="56" t="s">
        <v>72</v>
      </c>
      <c r="J285" s="183" t="s">
        <v>2294</v>
      </c>
      <c r="K285" s="219">
        <v>1</v>
      </c>
      <c r="L285" s="51">
        <v>44371</v>
      </c>
      <c r="M285" s="51">
        <v>44386</v>
      </c>
      <c r="N285" s="219">
        <v>0</v>
      </c>
      <c r="O285" s="220">
        <f t="shared" si="8"/>
        <v>0</v>
      </c>
      <c r="P285" s="338">
        <f>+AVERAGE(O285:O288)</f>
        <v>0</v>
      </c>
      <c r="Q285" s="339" t="s">
        <v>63</v>
      </c>
      <c r="R285" s="312" t="s">
        <v>2227</v>
      </c>
      <c r="S285" s="221" t="s">
        <v>2308</v>
      </c>
      <c r="T285" s="221" t="s">
        <v>2308</v>
      </c>
      <c r="U285" s="221" t="s">
        <v>2308</v>
      </c>
    </row>
    <row r="286" spans="1:21" s="173" customFormat="1" ht="112.5" x14ac:dyDescent="0.25">
      <c r="A286" s="48" t="s">
        <v>2258</v>
      </c>
      <c r="B286" s="48" t="s">
        <v>2257</v>
      </c>
      <c r="C286" s="57">
        <v>1</v>
      </c>
      <c r="D286" s="58" t="s">
        <v>2255</v>
      </c>
      <c r="E286" s="58" t="s">
        <v>2256</v>
      </c>
      <c r="F286" s="50" t="s">
        <v>923</v>
      </c>
      <c r="G286" s="177" t="s">
        <v>2261</v>
      </c>
      <c r="H286" s="182" t="s">
        <v>2262</v>
      </c>
      <c r="I286" s="56" t="s">
        <v>72</v>
      </c>
      <c r="J286" s="183" t="s">
        <v>2295</v>
      </c>
      <c r="K286" s="219">
        <v>46</v>
      </c>
      <c r="L286" s="51">
        <v>44372</v>
      </c>
      <c r="M286" s="51">
        <v>44439</v>
      </c>
      <c r="N286" s="219">
        <v>0</v>
      </c>
      <c r="O286" s="220">
        <f t="shared" si="8"/>
        <v>0</v>
      </c>
      <c r="P286" s="339"/>
      <c r="Q286" s="339"/>
      <c r="R286" s="312"/>
      <c r="S286" s="221" t="s">
        <v>2308</v>
      </c>
      <c r="T286" s="221" t="s">
        <v>2308</v>
      </c>
      <c r="U286" s="221" t="s">
        <v>2308</v>
      </c>
    </row>
    <row r="287" spans="1:21" s="173" customFormat="1" ht="101.25" x14ac:dyDescent="0.25">
      <c r="A287" s="48" t="s">
        <v>2258</v>
      </c>
      <c r="B287" s="48" t="s">
        <v>2257</v>
      </c>
      <c r="C287" s="57">
        <v>1</v>
      </c>
      <c r="D287" s="58" t="s">
        <v>2255</v>
      </c>
      <c r="E287" s="58" t="s">
        <v>2256</v>
      </c>
      <c r="F287" s="50" t="s">
        <v>926</v>
      </c>
      <c r="G287" s="177" t="s">
        <v>2263</v>
      </c>
      <c r="H287" s="182" t="s">
        <v>2264</v>
      </c>
      <c r="I287" s="56" t="s">
        <v>72</v>
      </c>
      <c r="J287" s="183" t="s">
        <v>2296</v>
      </c>
      <c r="K287" s="219">
        <v>2</v>
      </c>
      <c r="L287" s="51">
        <v>44396</v>
      </c>
      <c r="M287" s="51">
        <v>44469</v>
      </c>
      <c r="N287" s="219">
        <v>0</v>
      </c>
      <c r="O287" s="220">
        <f t="shared" si="8"/>
        <v>0</v>
      </c>
      <c r="P287" s="339"/>
      <c r="Q287" s="339"/>
      <c r="R287" s="312" t="s">
        <v>2227</v>
      </c>
      <c r="S287" s="221" t="s">
        <v>2308</v>
      </c>
      <c r="T287" s="221" t="s">
        <v>2308</v>
      </c>
      <c r="U287" s="221" t="s">
        <v>2308</v>
      </c>
    </row>
    <row r="288" spans="1:21" s="173" customFormat="1" ht="101.25" x14ac:dyDescent="0.25">
      <c r="A288" s="48" t="s">
        <v>2258</v>
      </c>
      <c r="B288" s="48" t="s">
        <v>2257</v>
      </c>
      <c r="C288" s="57">
        <v>1</v>
      </c>
      <c r="D288" s="58" t="s">
        <v>2255</v>
      </c>
      <c r="E288" s="58" t="s">
        <v>2256</v>
      </c>
      <c r="F288" s="50" t="s">
        <v>932</v>
      </c>
      <c r="G288" s="177" t="s">
        <v>2263</v>
      </c>
      <c r="H288" s="182" t="s">
        <v>2265</v>
      </c>
      <c r="I288" s="56" t="s">
        <v>72</v>
      </c>
      <c r="J288" s="183" t="s">
        <v>2297</v>
      </c>
      <c r="K288" s="219">
        <v>2</v>
      </c>
      <c r="L288" s="51">
        <v>44396</v>
      </c>
      <c r="M288" s="51">
        <v>44498</v>
      </c>
      <c r="N288" s="219">
        <v>0</v>
      </c>
      <c r="O288" s="220">
        <f t="shared" si="8"/>
        <v>0</v>
      </c>
      <c r="P288" s="339"/>
      <c r="Q288" s="339"/>
      <c r="R288" s="312"/>
      <c r="S288" s="221" t="s">
        <v>2308</v>
      </c>
      <c r="T288" s="221" t="s">
        <v>2308</v>
      </c>
      <c r="U288" s="221" t="s">
        <v>2308</v>
      </c>
    </row>
    <row r="289" spans="1:21" s="173" customFormat="1" ht="101.25" x14ac:dyDescent="0.25">
      <c r="A289" s="48" t="s">
        <v>2258</v>
      </c>
      <c r="B289" s="48" t="s">
        <v>2257</v>
      </c>
      <c r="C289" s="57">
        <v>2</v>
      </c>
      <c r="D289" s="58" t="s">
        <v>2286</v>
      </c>
      <c r="E289" s="58" t="s">
        <v>2287</v>
      </c>
      <c r="F289" s="50" t="s">
        <v>185</v>
      </c>
      <c r="G289" s="177" t="s">
        <v>2266</v>
      </c>
      <c r="H289" s="182" t="s">
        <v>2267</v>
      </c>
      <c r="I289" s="56" t="s">
        <v>72</v>
      </c>
      <c r="J289" s="183" t="s">
        <v>2298</v>
      </c>
      <c r="K289" s="219">
        <v>1</v>
      </c>
      <c r="L289" s="51">
        <v>44378</v>
      </c>
      <c r="M289" s="51">
        <v>44469</v>
      </c>
      <c r="N289" s="219">
        <v>0</v>
      </c>
      <c r="O289" s="220">
        <f t="shared" si="8"/>
        <v>0</v>
      </c>
      <c r="P289" s="338">
        <f>+AVERAGE(O289:O291)</f>
        <v>0</v>
      </c>
      <c r="Q289" s="339" t="s">
        <v>63</v>
      </c>
      <c r="R289" s="312" t="s">
        <v>2227</v>
      </c>
      <c r="S289" s="221" t="s">
        <v>2308</v>
      </c>
      <c r="T289" s="221" t="s">
        <v>2308</v>
      </c>
      <c r="U289" s="221" t="s">
        <v>2308</v>
      </c>
    </row>
    <row r="290" spans="1:21" s="173" customFormat="1" ht="101.25" x14ac:dyDescent="0.25">
      <c r="A290" s="48" t="s">
        <v>2258</v>
      </c>
      <c r="B290" s="48" t="s">
        <v>2257</v>
      </c>
      <c r="C290" s="57">
        <v>2</v>
      </c>
      <c r="D290" s="58" t="s">
        <v>2286</v>
      </c>
      <c r="E290" s="58" t="s">
        <v>2287</v>
      </c>
      <c r="F290" s="50" t="s">
        <v>48</v>
      </c>
      <c r="G290" s="177" t="s">
        <v>2268</v>
      </c>
      <c r="H290" s="182" t="s">
        <v>2269</v>
      </c>
      <c r="I290" s="56" t="s">
        <v>72</v>
      </c>
      <c r="J290" s="183" t="s">
        <v>2299</v>
      </c>
      <c r="K290" s="219">
        <v>1</v>
      </c>
      <c r="L290" s="51">
        <v>44378</v>
      </c>
      <c r="M290" s="51">
        <v>44469</v>
      </c>
      <c r="N290" s="219">
        <v>0</v>
      </c>
      <c r="O290" s="220">
        <f t="shared" si="8"/>
        <v>0</v>
      </c>
      <c r="P290" s="339"/>
      <c r="Q290" s="339"/>
      <c r="R290" s="312"/>
      <c r="S290" s="221" t="s">
        <v>2308</v>
      </c>
      <c r="T290" s="221" t="s">
        <v>2308</v>
      </c>
      <c r="U290" s="221" t="s">
        <v>2308</v>
      </c>
    </row>
    <row r="291" spans="1:21" s="173" customFormat="1" ht="101.25" x14ac:dyDescent="0.25">
      <c r="A291" s="48" t="s">
        <v>2258</v>
      </c>
      <c r="B291" s="48" t="s">
        <v>2257</v>
      </c>
      <c r="C291" s="57">
        <v>2</v>
      </c>
      <c r="D291" s="58" t="s">
        <v>2286</v>
      </c>
      <c r="E291" s="58" t="s">
        <v>2287</v>
      </c>
      <c r="F291" s="50" t="s">
        <v>52</v>
      </c>
      <c r="G291" s="177" t="s">
        <v>2270</v>
      </c>
      <c r="H291" s="182" t="s">
        <v>2271</v>
      </c>
      <c r="I291" s="56" t="s">
        <v>72</v>
      </c>
      <c r="J291" s="183" t="s">
        <v>2300</v>
      </c>
      <c r="K291" s="219">
        <v>1</v>
      </c>
      <c r="L291" s="51">
        <v>44409</v>
      </c>
      <c r="M291" s="51">
        <v>44500</v>
      </c>
      <c r="N291" s="219">
        <v>0</v>
      </c>
      <c r="O291" s="220">
        <f t="shared" si="8"/>
        <v>0</v>
      </c>
      <c r="P291" s="339"/>
      <c r="Q291" s="339"/>
      <c r="R291" s="312" t="s">
        <v>2227</v>
      </c>
      <c r="S291" s="221" t="s">
        <v>2308</v>
      </c>
      <c r="T291" s="221" t="s">
        <v>2308</v>
      </c>
      <c r="U291" s="221" t="s">
        <v>2308</v>
      </c>
    </row>
    <row r="292" spans="1:21" s="173" customFormat="1" ht="101.25" x14ac:dyDescent="0.25">
      <c r="A292" s="48" t="s">
        <v>2258</v>
      </c>
      <c r="B292" s="48" t="s">
        <v>2257</v>
      </c>
      <c r="C292" s="57">
        <v>3</v>
      </c>
      <c r="D292" s="58" t="s">
        <v>2288</v>
      </c>
      <c r="E292" s="58" t="s">
        <v>2289</v>
      </c>
      <c r="F292" s="50" t="s">
        <v>919</v>
      </c>
      <c r="G292" s="177" t="s">
        <v>2272</v>
      </c>
      <c r="H292" s="182" t="s">
        <v>2273</v>
      </c>
      <c r="I292" s="56" t="s">
        <v>72</v>
      </c>
      <c r="J292" s="183" t="s">
        <v>2301</v>
      </c>
      <c r="K292" s="219">
        <v>1</v>
      </c>
      <c r="L292" s="51">
        <v>44371</v>
      </c>
      <c r="M292" s="51">
        <v>44386</v>
      </c>
      <c r="N292" s="219">
        <v>0</v>
      </c>
      <c r="O292" s="220">
        <f t="shared" si="8"/>
        <v>0</v>
      </c>
      <c r="P292" s="338">
        <f>+AVERAGE(O292:O295)</f>
        <v>0</v>
      </c>
      <c r="Q292" s="339" t="s">
        <v>63</v>
      </c>
      <c r="R292" s="312"/>
      <c r="S292" s="221" t="s">
        <v>2308</v>
      </c>
      <c r="T292" s="221" t="s">
        <v>2308</v>
      </c>
      <c r="U292" s="221" t="s">
        <v>2308</v>
      </c>
    </row>
    <row r="293" spans="1:21" s="173" customFormat="1" ht="101.25" x14ac:dyDescent="0.25">
      <c r="A293" s="48" t="s">
        <v>2258</v>
      </c>
      <c r="B293" s="48" t="s">
        <v>2257</v>
      </c>
      <c r="C293" s="57">
        <v>3</v>
      </c>
      <c r="D293" s="58" t="s">
        <v>2288</v>
      </c>
      <c r="E293" s="58" t="s">
        <v>2289</v>
      </c>
      <c r="F293" s="50" t="s">
        <v>923</v>
      </c>
      <c r="G293" s="177" t="s">
        <v>2274</v>
      </c>
      <c r="H293" s="182" t="s">
        <v>2275</v>
      </c>
      <c r="I293" s="56" t="s">
        <v>72</v>
      </c>
      <c r="J293" s="183" t="s">
        <v>2302</v>
      </c>
      <c r="K293" s="219">
        <v>2</v>
      </c>
      <c r="L293" s="51">
        <v>44375</v>
      </c>
      <c r="M293" s="51">
        <v>44530</v>
      </c>
      <c r="N293" s="219">
        <v>0</v>
      </c>
      <c r="O293" s="220">
        <f t="shared" si="8"/>
        <v>0</v>
      </c>
      <c r="P293" s="339"/>
      <c r="Q293" s="339"/>
      <c r="R293" s="312" t="s">
        <v>2227</v>
      </c>
      <c r="S293" s="221" t="s">
        <v>2308</v>
      </c>
      <c r="T293" s="221" t="s">
        <v>2308</v>
      </c>
      <c r="U293" s="221" t="s">
        <v>2308</v>
      </c>
    </row>
    <row r="294" spans="1:21" s="173" customFormat="1" ht="135" x14ac:dyDescent="0.25">
      <c r="A294" s="48" t="s">
        <v>2258</v>
      </c>
      <c r="B294" s="48" t="s">
        <v>2257</v>
      </c>
      <c r="C294" s="57">
        <v>3</v>
      </c>
      <c r="D294" s="58" t="s">
        <v>2288</v>
      </c>
      <c r="E294" s="58" t="s">
        <v>2289</v>
      </c>
      <c r="F294" s="50" t="s">
        <v>926</v>
      </c>
      <c r="G294" s="177" t="s">
        <v>2276</v>
      </c>
      <c r="H294" s="182" t="s">
        <v>2277</v>
      </c>
      <c r="I294" s="56" t="s">
        <v>72</v>
      </c>
      <c r="J294" s="183" t="s">
        <v>2303</v>
      </c>
      <c r="K294" s="219">
        <v>1</v>
      </c>
      <c r="L294" s="51">
        <v>44384</v>
      </c>
      <c r="M294" s="51">
        <v>44651</v>
      </c>
      <c r="N294" s="219">
        <v>0</v>
      </c>
      <c r="O294" s="220">
        <f t="shared" si="8"/>
        <v>0</v>
      </c>
      <c r="P294" s="339"/>
      <c r="Q294" s="339"/>
      <c r="R294" s="312"/>
      <c r="S294" s="221" t="s">
        <v>2308</v>
      </c>
      <c r="T294" s="221" t="s">
        <v>2308</v>
      </c>
      <c r="U294" s="221" t="s">
        <v>2308</v>
      </c>
    </row>
    <row r="295" spans="1:21" s="173" customFormat="1" ht="101.25" x14ac:dyDescent="0.25">
      <c r="A295" s="48" t="s">
        <v>2258</v>
      </c>
      <c r="B295" s="48" t="s">
        <v>2257</v>
      </c>
      <c r="C295" s="57">
        <v>3</v>
      </c>
      <c r="D295" s="58" t="s">
        <v>2288</v>
      </c>
      <c r="E295" s="58" t="s">
        <v>2289</v>
      </c>
      <c r="F295" s="50" t="s">
        <v>932</v>
      </c>
      <c r="G295" s="177" t="s">
        <v>2278</v>
      </c>
      <c r="H295" s="182" t="s">
        <v>2279</v>
      </c>
      <c r="I295" s="56" t="s">
        <v>72</v>
      </c>
      <c r="J295" s="183" t="s">
        <v>2304</v>
      </c>
      <c r="K295" s="219">
        <v>5</v>
      </c>
      <c r="L295" s="51">
        <v>44377</v>
      </c>
      <c r="M295" s="51">
        <v>44530</v>
      </c>
      <c r="N295" s="219">
        <v>0</v>
      </c>
      <c r="O295" s="220">
        <f t="shared" si="8"/>
        <v>0</v>
      </c>
      <c r="P295" s="339"/>
      <c r="Q295" s="339"/>
      <c r="R295" s="312" t="s">
        <v>2227</v>
      </c>
      <c r="S295" s="221" t="s">
        <v>2308</v>
      </c>
      <c r="T295" s="221" t="s">
        <v>2308</v>
      </c>
      <c r="U295" s="221" t="s">
        <v>2308</v>
      </c>
    </row>
    <row r="296" spans="1:21" s="173" customFormat="1" ht="101.25" x14ac:dyDescent="0.25">
      <c r="A296" s="48" t="s">
        <v>2258</v>
      </c>
      <c r="B296" s="48" t="s">
        <v>2257</v>
      </c>
      <c r="C296" s="57">
        <v>4</v>
      </c>
      <c r="D296" s="58" t="s">
        <v>2290</v>
      </c>
      <c r="E296" s="58" t="s">
        <v>2291</v>
      </c>
      <c r="F296" s="50" t="s">
        <v>422</v>
      </c>
      <c r="G296" s="177" t="s">
        <v>2280</v>
      </c>
      <c r="H296" s="182" t="s">
        <v>2281</v>
      </c>
      <c r="I296" s="56" t="s">
        <v>72</v>
      </c>
      <c r="J296" s="183" t="s">
        <v>2305</v>
      </c>
      <c r="K296" s="219">
        <v>1</v>
      </c>
      <c r="L296" s="51">
        <v>44378</v>
      </c>
      <c r="M296" s="51">
        <v>44439</v>
      </c>
      <c r="N296" s="219">
        <v>0</v>
      </c>
      <c r="O296" s="220">
        <f t="shared" si="8"/>
        <v>0</v>
      </c>
      <c r="P296" s="220">
        <f t="shared" si="8"/>
        <v>0</v>
      </c>
      <c r="Q296" s="220" t="s">
        <v>63</v>
      </c>
      <c r="R296" s="312"/>
      <c r="S296" s="221" t="s">
        <v>2308</v>
      </c>
      <c r="T296" s="221" t="s">
        <v>2308</v>
      </c>
      <c r="U296" s="221" t="s">
        <v>2308</v>
      </c>
    </row>
    <row r="297" spans="1:21" s="173" customFormat="1" ht="101.25" x14ac:dyDescent="0.25">
      <c r="A297" s="48" t="s">
        <v>2258</v>
      </c>
      <c r="B297" s="48" t="s">
        <v>2257</v>
      </c>
      <c r="C297" s="57">
        <v>5</v>
      </c>
      <c r="D297" s="58" t="s">
        <v>2292</v>
      </c>
      <c r="E297" s="58" t="s">
        <v>2293</v>
      </c>
      <c r="F297" s="50" t="s">
        <v>59</v>
      </c>
      <c r="G297" s="177" t="s">
        <v>2282</v>
      </c>
      <c r="H297" s="182" t="s">
        <v>2283</v>
      </c>
      <c r="I297" s="56" t="s">
        <v>72</v>
      </c>
      <c r="J297" s="183" t="s">
        <v>2306</v>
      </c>
      <c r="K297" s="219">
        <v>1</v>
      </c>
      <c r="L297" s="51">
        <v>44410</v>
      </c>
      <c r="M297" s="51">
        <v>44499</v>
      </c>
      <c r="N297" s="219">
        <v>0</v>
      </c>
      <c r="O297" s="220">
        <f t="shared" si="8"/>
        <v>0</v>
      </c>
      <c r="P297" s="338">
        <f>+AVERAGE(O297:O298)</f>
        <v>0</v>
      </c>
      <c r="Q297" s="339" t="s">
        <v>63</v>
      </c>
      <c r="R297" s="312" t="s">
        <v>2227</v>
      </c>
      <c r="S297" s="221" t="s">
        <v>2308</v>
      </c>
      <c r="T297" s="221" t="s">
        <v>2308</v>
      </c>
      <c r="U297" s="221" t="s">
        <v>2308</v>
      </c>
    </row>
    <row r="298" spans="1:21" s="173" customFormat="1" ht="101.25" x14ac:dyDescent="0.25">
      <c r="A298" s="48" t="s">
        <v>2258</v>
      </c>
      <c r="B298" s="48" t="s">
        <v>2257</v>
      </c>
      <c r="C298" s="57">
        <v>5</v>
      </c>
      <c r="D298" s="58" t="s">
        <v>2292</v>
      </c>
      <c r="E298" s="58" t="s">
        <v>2293</v>
      </c>
      <c r="F298" s="50" t="s">
        <v>68</v>
      </c>
      <c r="G298" s="177" t="s">
        <v>2284</v>
      </c>
      <c r="H298" s="182" t="s">
        <v>2285</v>
      </c>
      <c r="I298" s="56" t="s">
        <v>72</v>
      </c>
      <c r="J298" s="183" t="s">
        <v>2307</v>
      </c>
      <c r="K298" s="219">
        <v>13</v>
      </c>
      <c r="L298" s="51">
        <v>44410</v>
      </c>
      <c r="M298" s="51">
        <v>44545</v>
      </c>
      <c r="N298" s="219">
        <v>0</v>
      </c>
      <c r="O298" s="220">
        <f t="shared" si="8"/>
        <v>0</v>
      </c>
      <c r="P298" s="339"/>
      <c r="Q298" s="339"/>
      <c r="R298" s="312"/>
      <c r="S298" s="221" t="s">
        <v>2308</v>
      </c>
      <c r="T298" s="221" t="s">
        <v>2308</v>
      </c>
      <c r="U298" s="221" t="s">
        <v>2308</v>
      </c>
    </row>
  </sheetData>
  <autoFilter ref="A2:V298"/>
  <mergeCells count="274">
    <mergeCell ref="P285:P288"/>
    <mergeCell ref="Q285:Q288"/>
    <mergeCell ref="P289:P291"/>
    <mergeCell ref="Q289:Q291"/>
    <mergeCell ref="P292:P295"/>
    <mergeCell ref="Q292:Q295"/>
    <mergeCell ref="P297:P298"/>
    <mergeCell ref="Q297:Q298"/>
    <mergeCell ref="R285:R286"/>
    <mergeCell ref="R287:R288"/>
    <mergeCell ref="R289:R290"/>
    <mergeCell ref="R291:R292"/>
    <mergeCell ref="R293:R294"/>
    <mergeCell ref="R295:R296"/>
    <mergeCell ref="R297:R298"/>
    <mergeCell ref="P270:P272"/>
    <mergeCell ref="Q270:Q272"/>
    <mergeCell ref="P264:P269"/>
    <mergeCell ref="Q264:Q269"/>
    <mergeCell ref="Q260:Q263"/>
    <mergeCell ref="P260:P263"/>
    <mergeCell ref="P191:P193"/>
    <mergeCell ref="Q191:Q193"/>
    <mergeCell ref="Q254:Q259"/>
    <mergeCell ref="P251:P253"/>
    <mergeCell ref="Q251:Q253"/>
    <mergeCell ref="P254:P259"/>
    <mergeCell ref="Q239:Q242"/>
    <mergeCell ref="P236:P237"/>
    <mergeCell ref="Q236:Q237"/>
    <mergeCell ref="Q194:Q196"/>
    <mergeCell ref="P243:P250"/>
    <mergeCell ref="Q243:Q250"/>
    <mergeCell ref="P283:P284"/>
    <mergeCell ref="Q283:Q284"/>
    <mergeCell ref="P280:P281"/>
    <mergeCell ref="Q280:Q281"/>
    <mergeCell ref="P277:P279"/>
    <mergeCell ref="Q277:Q279"/>
    <mergeCell ref="P275:P276"/>
    <mergeCell ref="Q275:Q276"/>
    <mergeCell ref="P273:P274"/>
    <mergeCell ref="Q273:Q274"/>
    <mergeCell ref="Q159:Q161"/>
    <mergeCell ref="P159:P161"/>
    <mergeCell ref="Q162:Q163"/>
    <mergeCell ref="P164:P166"/>
    <mergeCell ref="Q164:Q166"/>
    <mergeCell ref="Q127:Q128"/>
    <mergeCell ref="P136:P137"/>
    <mergeCell ref="Q136:Q137"/>
    <mergeCell ref="P239:P242"/>
    <mergeCell ref="P188:P190"/>
    <mergeCell ref="Q178:Q180"/>
    <mergeCell ref="P184:P186"/>
    <mergeCell ref="Q184:Q186"/>
    <mergeCell ref="P172:P173"/>
    <mergeCell ref="Q172:Q173"/>
    <mergeCell ref="P174:P175"/>
    <mergeCell ref="Q174:Q175"/>
    <mergeCell ref="P194:P196"/>
    <mergeCell ref="Q197:Q199"/>
    <mergeCell ref="P178:P180"/>
    <mergeCell ref="Q216:Q217"/>
    <mergeCell ref="P224:P226"/>
    <mergeCell ref="P197:P199"/>
    <mergeCell ref="Q188:Q190"/>
    <mergeCell ref="P17:P18"/>
    <mergeCell ref="Q17:Q18"/>
    <mergeCell ref="P19:P20"/>
    <mergeCell ref="Q19:Q20"/>
    <mergeCell ref="P21:P22"/>
    <mergeCell ref="Q21:Q22"/>
    <mergeCell ref="P104:P111"/>
    <mergeCell ref="Q104:Q111"/>
    <mergeCell ref="P227:P228"/>
    <mergeCell ref="Q227:Q228"/>
    <mergeCell ref="P167:P171"/>
    <mergeCell ref="Q167:Q171"/>
    <mergeCell ref="P138:P140"/>
    <mergeCell ref="P154:P155"/>
    <mergeCell ref="Q154:Q155"/>
    <mergeCell ref="P102:P103"/>
    <mergeCell ref="Q102:Q103"/>
    <mergeCell ref="P112:P113"/>
    <mergeCell ref="Q112:Q113"/>
    <mergeCell ref="P117:P119"/>
    <mergeCell ref="Q117:Q119"/>
    <mergeCell ref="P156:P158"/>
    <mergeCell ref="Q156:Q158"/>
    <mergeCell ref="P123:P124"/>
    <mergeCell ref="A1:H1"/>
    <mergeCell ref="P3:P4"/>
    <mergeCell ref="Q3:Q4"/>
    <mergeCell ref="P5:P6"/>
    <mergeCell ref="Q5:Q6"/>
    <mergeCell ref="P7:P8"/>
    <mergeCell ref="Q7:Q8"/>
    <mergeCell ref="P15:P16"/>
    <mergeCell ref="Q15:Q16"/>
    <mergeCell ref="P9:P10"/>
    <mergeCell ref="Q9:Q10"/>
    <mergeCell ref="P11:P12"/>
    <mergeCell ref="Q11:Q12"/>
    <mergeCell ref="P13:P14"/>
    <mergeCell ref="Q13:Q14"/>
    <mergeCell ref="P23:P25"/>
    <mergeCell ref="Q23:Q25"/>
    <mergeCell ref="P38:P39"/>
    <mergeCell ref="Q38:Q39"/>
    <mergeCell ref="Q230:Q231"/>
    <mergeCell ref="P211:P215"/>
    <mergeCell ref="Q211:Q215"/>
    <mergeCell ref="Q123:Q124"/>
    <mergeCell ref="P121:P122"/>
    <mergeCell ref="Q121:Q122"/>
    <mergeCell ref="P114:P116"/>
    <mergeCell ref="Q114:Q116"/>
    <mergeCell ref="P132:P133"/>
    <mergeCell ref="Q132:Q133"/>
    <mergeCell ref="P202:P203"/>
    <mergeCell ref="Q202:Q203"/>
    <mergeCell ref="P204:P205"/>
    <mergeCell ref="Q204:Q205"/>
    <mergeCell ref="P206:P207"/>
    <mergeCell ref="Q206:Q207"/>
    <mergeCell ref="P230:P231"/>
    <mergeCell ref="P162:P163"/>
    <mergeCell ref="P76:P77"/>
    <mergeCell ref="Q76:Q77"/>
    <mergeCell ref="P42:P43"/>
    <mergeCell ref="Q42:Q43"/>
    <mergeCell ref="P40:P41"/>
    <mergeCell ref="Q40:Q41"/>
    <mergeCell ref="P134:P135"/>
    <mergeCell ref="P44:P45"/>
    <mergeCell ref="Q44:Q45"/>
    <mergeCell ref="P48:P50"/>
    <mergeCell ref="Q48:Q50"/>
    <mergeCell ref="P53:P54"/>
    <mergeCell ref="Q53:Q54"/>
    <mergeCell ref="P55:P56"/>
    <mergeCell ref="Q55:Q56"/>
    <mergeCell ref="P84:P85"/>
    <mergeCell ref="P80:P81"/>
    <mergeCell ref="Q80:Q81"/>
    <mergeCell ref="P82:P83"/>
    <mergeCell ref="Q82:Q83"/>
    <mergeCell ref="Q84:Q85"/>
    <mergeCell ref="P91:P93"/>
    <mergeCell ref="Q91:Q93"/>
    <mergeCell ref="P51:P52"/>
    <mergeCell ref="Q51:Q52"/>
    <mergeCell ref="P141:P143"/>
    <mergeCell ref="Q141:Q143"/>
    <mergeCell ref="P66:P73"/>
    <mergeCell ref="Q66:Q73"/>
    <mergeCell ref="P88:P90"/>
    <mergeCell ref="Q88:Q90"/>
    <mergeCell ref="P94:P101"/>
    <mergeCell ref="Q94:Q101"/>
    <mergeCell ref="P74:P75"/>
    <mergeCell ref="Q74:Q75"/>
    <mergeCell ref="Q134:Q135"/>
    <mergeCell ref="P26:P27"/>
    <mergeCell ref="Q26:Q27"/>
    <mergeCell ref="P30:P31"/>
    <mergeCell ref="Q30:Q31"/>
    <mergeCell ref="P232:P235"/>
    <mergeCell ref="P57:P64"/>
    <mergeCell ref="Q57:Q64"/>
    <mergeCell ref="P78:P79"/>
    <mergeCell ref="Q78:Q79"/>
    <mergeCell ref="Q232:Q235"/>
    <mergeCell ref="P209:P210"/>
    <mergeCell ref="Q209:Q210"/>
    <mergeCell ref="P216:P217"/>
    <mergeCell ref="Q224:Q226"/>
    <mergeCell ref="P125:P126"/>
    <mergeCell ref="Q125:Q126"/>
    <mergeCell ref="P127:P128"/>
    <mergeCell ref="P144:P153"/>
    <mergeCell ref="Q144:Q153"/>
    <mergeCell ref="P34:P35"/>
    <mergeCell ref="Q34:Q35"/>
    <mergeCell ref="P46:P47"/>
    <mergeCell ref="Q46:Q47"/>
    <mergeCell ref="Q138:Q140"/>
    <mergeCell ref="R3:R4"/>
    <mergeCell ref="R5:R6"/>
    <mergeCell ref="R7:R8"/>
    <mergeCell ref="R9:R10"/>
    <mergeCell ref="R11:R12"/>
    <mergeCell ref="R13:R14"/>
    <mergeCell ref="R15:R16"/>
    <mergeCell ref="R17:R18"/>
    <mergeCell ref="R19:R20"/>
    <mergeCell ref="R21:R22"/>
    <mergeCell ref="R23:R25"/>
    <mergeCell ref="R26:R27"/>
    <mergeCell ref="R30:R31"/>
    <mergeCell ref="R34:R35"/>
    <mergeCell ref="R38:R39"/>
    <mergeCell ref="R40:R41"/>
    <mergeCell ref="R42:R43"/>
    <mergeCell ref="R44:R45"/>
    <mergeCell ref="R78:R79"/>
    <mergeCell ref="R80:R81"/>
    <mergeCell ref="R82:R83"/>
    <mergeCell ref="R84:R85"/>
    <mergeCell ref="R46:R47"/>
    <mergeCell ref="R48:R50"/>
    <mergeCell ref="R51:R52"/>
    <mergeCell ref="R53:R54"/>
    <mergeCell ref="R55:R56"/>
    <mergeCell ref="R57:R64"/>
    <mergeCell ref="R66:R73"/>
    <mergeCell ref="R74:R75"/>
    <mergeCell ref="R76:R77"/>
    <mergeCell ref="R174:R175"/>
    <mergeCell ref="R164:R166"/>
    <mergeCell ref="R167:R171"/>
    <mergeCell ref="R172:R173"/>
    <mergeCell ref="R178:R180"/>
    <mergeCell ref="R184:R186"/>
    <mergeCell ref="R188:R190"/>
    <mergeCell ref="R136:R137"/>
    <mergeCell ref="R123:R124"/>
    <mergeCell ref="R125:R126"/>
    <mergeCell ref="R127:R128"/>
    <mergeCell ref="R134:R135"/>
    <mergeCell ref="R283:R284"/>
    <mergeCell ref="R88:R90"/>
    <mergeCell ref="R91:R93"/>
    <mergeCell ref="R94:R101"/>
    <mergeCell ref="R102:R103"/>
    <mergeCell ref="R104:R111"/>
    <mergeCell ref="R112:R113"/>
    <mergeCell ref="R114:R116"/>
    <mergeCell ref="R117:R119"/>
    <mergeCell ref="R121:R122"/>
    <mergeCell ref="R132:R133"/>
    <mergeCell ref="R138:R140"/>
    <mergeCell ref="R141:R143"/>
    <mergeCell ref="R144:R153"/>
    <mergeCell ref="R154:R155"/>
    <mergeCell ref="R156:R158"/>
    <mergeCell ref="R159:R161"/>
    <mergeCell ref="R162:R163"/>
    <mergeCell ref="R275:R276"/>
    <mergeCell ref="R230:R231"/>
    <mergeCell ref="R232:R235"/>
    <mergeCell ref="R236:R237"/>
    <mergeCell ref="R239:R242"/>
    <mergeCell ref="R243:R250"/>
    <mergeCell ref="R251:R253"/>
    <mergeCell ref="R254:R259"/>
    <mergeCell ref="R260:R263"/>
    <mergeCell ref="R264:R269"/>
    <mergeCell ref="R270:R272"/>
    <mergeCell ref="R273:R274"/>
    <mergeCell ref="R277:R279"/>
    <mergeCell ref="R280:R281"/>
    <mergeCell ref="R191:R193"/>
    <mergeCell ref="R194:R196"/>
    <mergeCell ref="R197:R199"/>
    <mergeCell ref="R202:R203"/>
    <mergeCell ref="R209:R210"/>
    <mergeCell ref="R211:R215"/>
    <mergeCell ref="R216:R217"/>
    <mergeCell ref="R224:R226"/>
    <mergeCell ref="R227:R228"/>
    <mergeCell ref="R204:R205"/>
    <mergeCell ref="R206:R207"/>
  </mergeCells>
  <dataValidations count="13">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258:E259 E283:E298 E273:E27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209 D273:D274 D285:D29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209:C210">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09:M220 M258:M259 M222:M223 M152:M153 M229 M283:M298 M273:M27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09:L210 L213 L153 L229 L283:L298 L274:L27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209:K210 K213 K152:K153 K229 K264 K283:K298 K273:K27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210 J209:J210 J259 J213 J276 J264 J273:J274 J283:J298 I152:J15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09 G258:G259 H213 G264 G267 G283:G298 G273:G274">
      <formula1>0</formula1>
      <formula2>390</formula2>
    </dataValidation>
    <dataValidation type="textLength" allowBlank="1" showInputMessage="1" showErrorMessage="1" prompt="Cualquier contenido, máximo 390 caracteres_x000a_" sqref="E24:E25 G24:H25 J24:J25 E49:E50 G49:H50 J49:J50 J92:J93 E113 G113:H113 J113 E118:E119 G118:H119 J118:J119 G157:H158 J157:J158 E157:E158 E160:E161 G160:H161 J160:J161 G139:H139 J139 G142:H142 J142 E155 G155:H155 J155 J252 E38:E39 G38:H38 H66:H67 J38:M38 E104:E105 E66:E67 G67 J65:J67 H252 H96:H97 H104:H105 G105 E87 J104:J105 E247:E250 G82:H82 J82:J83 J96:J97 H245:H246 G92:H93 L87:M87 E98:E101 G246 G97 J245:J246">
      <formula1>1</formula1>
      <formula2>300</formula2>
    </dataValidation>
    <dataValidation type="date" showInputMessage="1" showErrorMessage="1" prompt="Ingrese dato de fecha DD/MM/AAAA_x000a_" sqref="L25:M25 L24 L50:M50 L49 L92 L113:M113 L118:M119 M157 L157:L158 L160:L161 M160 L139:M143 L155:M155 L66:M67 L82:M83 M92:M93 L96:M97 L104:M105 L245:M246 L251:M252">
      <formula1>36161</formula1>
      <formula2>44561</formula2>
    </dataValidation>
    <dataValidation type="whole" allowBlank="1" showInputMessage="1" showErrorMessage="1" prompt="Ingrese un valor númerico" sqref="K24:K25 K49:K50 K82:K83 K113 K118:K119 K157:K158 K160:K161 K139:K143 K155 K252 K104:K105 K65:K67 K92:K93 K96:K97 K245:K246">
      <formula1>1</formula1>
      <formula2>1000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3:H274 H283:H298 H267 H276 H26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283:I298">
      <formula1>0</formula1>
      <formula2>390</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A3" sqref="A3"/>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20" ht="32.25" customHeight="1" x14ac:dyDescent="0.25">
      <c r="A1" s="340" t="s">
        <v>2195</v>
      </c>
      <c r="B1" s="340"/>
      <c r="C1" s="340"/>
      <c r="D1" s="340"/>
      <c r="E1" s="340"/>
      <c r="F1" s="340"/>
      <c r="G1" s="340"/>
      <c r="H1" s="89"/>
      <c r="I1" s="1"/>
      <c r="J1" s="1"/>
      <c r="K1" s="1"/>
      <c r="L1" s="1"/>
      <c r="M1" s="1"/>
      <c r="N1" s="1"/>
      <c r="O1" s="1"/>
      <c r="P1" s="1"/>
      <c r="Q1" s="1"/>
      <c r="R1" s="1"/>
      <c r="S1" s="1"/>
      <c r="T1" s="1"/>
    </row>
    <row r="2" spans="1:20"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s="173" customFormat="1" ht="409.5" customHeight="1" x14ac:dyDescent="0.25">
      <c r="A3" s="186">
        <v>2017</v>
      </c>
      <c r="B3" s="48" t="s">
        <v>1501</v>
      </c>
      <c r="C3" s="186">
        <v>6</v>
      </c>
      <c r="D3" s="188" t="s">
        <v>528</v>
      </c>
      <c r="E3" s="188" t="s">
        <v>529</v>
      </c>
      <c r="F3" s="50" t="s">
        <v>185</v>
      </c>
      <c r="G3" s="188" t="s">
        <v>1058</v>
      </c>
      <c r="H3" s="188" t="s">
        <v>1059</v>
      </c>
      <c r="I3" s="48" t="s">
        <v>530</v>
      </c>
      <c r="J3" s="48" t="s">
        <v>1060</v>
      </c>
      <c r="K3" s="48">
        <v>1</v>
      </c>
      <c r="L3" s="51">
        <v>43770</v>
      </c>
      <c r="M3" s="51">
        <v>43921</v>
      </c>
      <c r="N3" s="186">
        <v>1</v>
      </c>
      <c r="O3" s="187">
        <f t="shared" ref="O3:O5" si="0">+N3/K3</f>
        <v>1</v>
      </c>
      <c r="P3" s="301">
        <f>+AVERAGE(O3:O5)</f>
        <v>1</v>
      </c>
      <c r="Q3" s="301" t="s">
        <v>27</v>
      </c>
      <c r="R3" s="188" t="s">
        <v>2115</v>
      </c>
      <c r="S3" s="341" t="s">
        <v>2116</v>
      </c>
      <c r="T3" s="53" t="s">
        <v>30</v>
      </c>
    </row>
    <row r="4" spans="1:20" s="173" customFormat="1" ht="270" x14ac:dyDescent="0.25">
      <c r="A4" s="186">
        <v>2017</v>
      </c>
      <c r="B4" s="48" t="s">
        <v>1501</v>
      </c>
      <c r="C4" s="186">
        <v>6</v>
      </c>
      <c r="D4" s="188" t="s">
        <v>528</v>
      </c>
      <c r="E4" s="188" t="s">
        <v>529</v>
      </c>
      <c r="F4" s="50" t="s">
        <v>531</v>
      </c>
      <c r="G4" s="188" t="s">
        <v>532</v>
      </c>
      <c r="H4" s="188" t="s">
        <v>1061</v>
      </c>
      <c r="I4" s="48" t="s">
        <v>530</v>
      </c>
      <c r="J4" s="48" t="s">
        <v>533</v>
      </c>
      <c r="K4" s="48">
        <v>2</v>
      </c>
      <c r="L4" s="51">
        <v>43770</v>
      </c>
      <c r="M4" s="51">
        <v>44012</v>
      </c>
      <c r="N4" s="186">
        <v>2</v>
      </c>
      <c r="O4" s="187">
        <f t="shared" si="0"/>
        <v>1</v>
      </c>
      <c r="P4" s="301"/>
      <c r="Q4" s="301"/>
      <c r="R4" s="188" t="s">
        <v>1298</v>
      </c>
      <c r="S4" s="342"/>
      <c r="T4" s="53" t="s">
        <v>30</v>
      </c>
    </row>
    <row r="5" spans="1:20" s="173" customFormat="1" ht="281.25" x14ac:dyDescent="0.25">
      <c r="A5" s="186">
        <v>2017</v>
      </c>
      <c r="B5" s="48" t="s">
        <v>1501</v>
      </c>
      <c r="C5" s="186">
        <v>6</v>
      </c>
      <c r="D5" s="188" t="s">
        <v>528</v>
      </c>
      <c r="E5" s="188" t="s">
        <v>529</v>
      </c>
      <c r="F5" s="50" t="s">
        <v>534</v>
      </c>
      <c r="G5" s="188" t="s">
        <v>535</v>
      </c>
      <c r="H5" s="188" t="s">
        <v>536</v>
      </c>
      <c r="I5" s="48" t="s">
        <v>530</v>
      </c>
      <c r="J5" s="48" t="s">
        <v>537</v>
      </c>
      <c r="K5" s="185">
        <v>1</v>
      </c>
      <c r="L5" s="51">
        <v>43861</v>
      </c>
      <c r="M5" s="51">
        <v>44196</v>
      </c>
      <c r="N5" s="186">
        <v>1</v>
      </c>
      <c r="O5" s="187">
        <f t="shared" si="0"/>
        <v>1</v>
      </c>
      <c r="P5" s="301"/>
      <c r="Q5" s="301"/>
      <c r="R5" s="188" t="s">
        <v>2048</v>
      </c>
      <c r="S5" s="343"/>
      <c r="T5" s="53" t="s">
        <v>30</v>
      </c>
    </row>
    <row r="6" spans="1:20" s="173" customFormat="1" ht="281.25" x14ac:dyDescent="0.25">
      <c r="A6" s="186">
        <v>2018</v>
      </c>
      <c r="B6" s="48" t="s">
        <v>1503</v>
      </c>
      <c r="C6" s="57">
        <v>7</v>
      </c>
      <c r="D6" s="58" t="s">
        <v>645</v>
      </c>
      <c r="E6" s="58" t="s">
        <v>646</v>
      </c>
      <c r="F6" s="50" t="s">
        <v>422</v>
      </c>
      <c r="G6" s="58" t="s">
        <v>1735</v>
      </c>
      <c r="H6" s="58" t="s">
        <v>647</v>
      </c>
      <c r="I6" s="48" t="s">
        <v>614</v>
      </c>
      <c r="J6" s="56" t="s">
        <v>648</v>
      </c>
      <c r="K6" s="57">
        <v>1</v>
      </c>
      <c r="L6" s="51">
        <v>44197</v>
      </c>
      <c r="M6" s="51">
        <v>44255</v>
      </c>
      <c r="N6" s="186">
        <v>1</v>
      </c>
      <c r="O6" s="187">
        <f t="shared" ref="O6:O16" si="1">+N6/K6</f>
        <v>1</v>
      </c>
      <c r="P6" s="185">
        <f>+O6</f>
        <v>1</v>
      </c>
      <c r="Q6" s="185" t="s">
        <v>27</v>
      </c>
      <c r="R6" s="188" t="s">
        <v>2122</v>
      </c>
      <c r="S6" s="188" t="s">
        <v>2123</v>
      </c>
      <c r="T6" s="53" t="s">
        <v>30</v>
      </c>
    </row>
    <row r="7" spans="1:20" s="61" customFormat="1" ht="409.5" x14ac:dyDescent="0.25">
      <c r="A7" s="186">
        <v>2018</v>
      </c>
      <c r="B7" s="48" t="s">
        <v>1503</v>
      </c>
      <c r="C7" s="57">
        <v>14</v>
      </c>
      <c r="D7" s="58" t="s">
        <v>685</v>
      </c>
      <c r="E7" s="58" t="s">
        <v>686</v>
      </c>
      <c r="F7" s="50" t="s">
        <v>185</v>
      </c>
      <c r="G7" s="58" t="s">
        <v>687</v>
      </c>
      <c r="H7" s="58" t="s">
        <v>688</v>
      </c>
      <c r="I7" s="48" t="s">
        <v>689</v>
      </c>
      <c r="J7" s="56" t="s">
        <v>690</v>
      </c>
      <c r="K7" s="57">
        <v>2</v>
      </c>
      <c r="L7" s="51">
        <v>43678</v>
      </c>
      <c r="M7" s="51">
        <v>43830</v>
      </c>
      <c r="N7" s="186">
        <v>2</v>
      </c>
      <c r="O7" s="187">
        <f t="shared" si="1"/>
        <v>1</v>
      </c>
      <c r="P7" s="301">
        <f>AVERAGE(O7:O9)</f>
        <v>1</v>
      </c>
      <c r="Q7" s="301" t="s">
        <v>27</v>
      </c>
      <c r="R7" s="188" t="s">
        <v>1933</v>
      </c>
      <c r="S7" s="188" t="s">
        <v>2194</v>
      </c>
      <c r="T7" s="188" t="s">
        <v>30</v>
      </c>
    </row>
    <row r="8" spans="1:20" s="61" customFormat="1" ht="382.5" x14ac:dyDescent="0.25">
      <c r="A8" s="186">
        <v>2018</v>
      </c>
      <c r="B8" s="48" t="s">
        <v>1503</v>
      </c>
      <c r="C8" s="57">
        <v>14</v>
      </c>
      <c r="D8" s="58" t="s">
        <v>685</v>
      </c>
      <c r="E8" s="58" t="s">
        <v>686</v>
      </c>
      <c r="F8" s="50" t="s">
        <v>48</v>
      </c>
      <c r="G8" s="58" t="s">
        <v>687</v>
      </c>
      <c r="H8" s="58" t="s">
        <v>694</v>
      </c>
      <c r="I8" s="48" t="s">
        <v>689</v>
      </c>
      <c r="J8" s="56" t="s">
        <v>695</v>
      </c>
      <c r="K8" s="57">
        <v>2</v>
      </c>
      <c r="L8" s="51">
        <v>43647</v>
      </c>
      <c r="M8" s="51">
        <v>43830</v>
      </c>
      <c r="N8" s="186">
        <v>2</v>
      </c>
      <c r="O8" s="187">
        <f t="shared" si="1"/>
        <v>1</v>
      </c>
      <c r="P8" s="301"/>
      <c r="Q8" s="301"/>
      <c r="R8" s="188" t="s">
        <v>1825</v>
      </c>
      <c r="S8" s="188" t="s">
        <v>2194</v>
      </c>
      <c r="T8" s="188" t="s">
        <v>30</v>
      </c>
    </row>
    <row r="9" spans="1:20" s="61" customFormat="1" ht="409.5" x14ac:dyDescent="0.25">
      <c r="A9" s="186">
        <v>2018</v>
      </c>
      <c r="B9" s="48" t="s">
        <v>1503</v>
      </c>
      <c r="C9" s="57">
        <v>14</v>
      </c>
      <c r="D9" s="58" t="s">
        <v>685</v>
      </c>
      <c r="E9" s="58" t="s">
        <v>686</v>
      </c>
      <c r="F9" s="50" t="s">
        <v>52</v>
      </c>
      <c r="G9" s="58" t="s">
        <v>687</v>
      </c>
      <c r="H9" s="58" t="s">
        <v>696</v>
      </c>
      <c r="I9" s="48" t="s">
        <v>689</v>
      </c>
      <c r="J9" s="56" t="s">
        <v>697</v>
      </c>
      <c r="K9" s="57">
        <v>1</v>
      </c>
      <c r="L9" s="51">
        <v>43678</v>
      </c>
      <c r="M9" s="51">
        <v>43830</v>
      </c>
      <c r="N9" s="186">
        <v>1</v>
      </c>
      <c r="O9" s="187">
        <f t="shared" si="1"/>
        <v>1</v>
      </c>
      <c r="P9" s="301"/>
      <c r="Q9" s="301"/>
      <c r="R9" s="188" t="s">
        <v>1934</v>
      </c>
      <c r="S9" s="188" t="s">
        <v>2194</v>
      </c>
      <c r="T9" s="188" t="s">
        <v>30</v>
      </c>
    </row>
    <row r="10" spans="1:20" s="61" customFormat="1" ht="409.5" x14ac:dyDescent="0.25">
      <c r="A10" s="186">
        <v>2018</v>
      </c>
      <c r="B10" s="48" t="s">
        <v>1503</v>
      </c>
      <c r="C10" s="57">
        <v>28</v>
      </c>
      <c r="D10" s="58" t="s">
        <v>777</v>
      </c>
      <c r="E10" s="58" t="s">
        <v>778</v>
      </c>
      <c r="F10" s="50" t="s">
        <v>779</v>
      </c>
      <c r="G10" s="58" t="s">
        <v>1749</v>
      </c>
      <c r="H10" s="58" t="s">
        <v>781</v>
      </c>
      <c r="I10" s="48" t="s">
        <v>1751</v>
      </c>
      <c r="J10" s="56" t="s">
        <v>782</v>
      </c>
      <c r="K10" s="57">
        <v>1</v>
      </c>
      <c r="L10" s="51" t="s">
        <v>1750</v>
      </c>
      <c r="M10" s="51">
        <v>44227</v>
      </c>
      <c r="N10" s="186">
        <v>1</v>
      </c>
      <c r="O10" s="187">
        <f t="shared" si="1"/>
        <v>1</v>
      </c>
      <c r="P10" s="301">
        <f>AVERAGE(O10:O15)</f>
        <v>1</v>
      </c>
      <c r="Q10" s="313" t="s">
        <v>27</v>
      </c>
      <c r="R10" s="188" t="s">
        <v>1836</v>
      </c>
      <c r="S10" s="188" t="s">
        <v>2139</v>
      </c>
      <c r="T10" s="188" t="s">
        <v>30</v>
      </c>
    </row>
    <row r="11" spans="1:20" s="61" customFormat="1" ht="157.5" x14ac:dyDescent="0.25">
      <c r="A11" s="186">
        <v>2018</v>
      </c>
      <c r="B11" s="48" t="s">
        <v>1503</v>
      </c>
      <c r="C11" s="57">
        <v>28</v>
      </c>
      <c r="D11" s="58" t="s">
        <v>783</v>
      </c>
      <c r="E11" s="58" t="s">
        <v>778</v>
      </c>
      <c r="F11" s="50" t="s">
        <v>784</v>
      </c>
      <c r="G11" s="58" t="s">
        <v>785</v>
      </c>
      <c r="H11" s="58" t="s">
        <v>786</v>
      </c>
      <c r="I11" s="48" t="s">
        <v>614</v>
      </c>
      <c r="J11" s="56" t="s">
        <v>787</v>
      </c>
      <c r="K11" s="57">
        <v>1</v>
      </c>
      <c r="L11" s="51">
        <v>43678</v>
      </c>
      <c r="M11" s="51">
        <v>44012</v>
      </c>
      <c r="N11" s="186">
        <v>1</v>
      </c>
      <c r="O11" s="187">
        <f t="shared" si="1"/>
        <v>1</v>
      </c>
      <c r="P11" s="313"/>
      <c r="Q11" s="313"/>
      <c r="R11" s="188" t="s">
        <v>2140</v>
      </c>
      <c r="S11" s="188" t="s">
        <v>2141</v>
      </c>
      <c r="T11" s="188" t="s">
        <v>30</v>
      </c>
    </row>
    <row r="12" spans="1:20" s="173" customFormat="1" ht="258.75" x14ac:dyDescent="0.25">
      <c r="A12" s="186">
        <v>2018</v>
      </c>
      <c r="B12" s="48" t="s">
        <v>1503</v>
      </c>
      <c r="C12" s="57">
        <v>28</v>
      </c>
      <c r="D12" s="58" t="s">
        <v>783</v>
      </c>
      <c r="E12" s="58" t="s">
        <v>778</v>
      </c>
      <c r="F12" s="50" t="s">
        <v>788</v>
      </c>
      <c r="G12" s="58" t="s">
        <v>789</v>
      </c>
      <c r="H12" s="58" t="s">
        <v>790</v>
      </c>
      <c r="I12" s="48" t="s">
        <v>614</v>
      </c>
      <c r="J12" s="56" t="s">
        <v>763</v>
      </c>
      <c r="K12" s="57">
        <v>1</v>
      </c>
      <c r="L12" s="51">
        <v>43678</v>
      </c>
      <c r="M12" s="51">
        <v>44012</v>
      </c>
      <c r="N12" s="186">
        <v>1</v>
      </c>
      <c r="O12" s="187">
        <f t="shared" si="1"/>
        <v>1</v>
      </c>
      <c r="P12" s="313"/>
      <c r="Q12" s="313"/>
      <c r="R12" s="188" t="s">
        <v>2142</v>
      </c>
      <c r="S12" s="188" t="s">
        <v>2143</v>
      </c>
      <c r="T12" s="188" t="s">
        <v>30</v>
      </c>
    </row>
    <row r="13" spans="1:20" s="173" customFormat="1" ht="382.5" x14ac:dyDescent="0.25">
      <c r="A13" s="186">
        <v>2018</v>
      </c>
      <c r="B13" s="48" t="s">
        <v>1503</v>
      </c>
      <c r="C13" s="57">
        <v>28</v>
      </c>
      <c r="D13" s="58" t="s">
        <v>783</v>
      </c>
      <c r="E13" s="58" t="s">
        <v>778</v>
      </c>
      <c r="F13" s="50" t="s">
        <v>791</v>
      </c>
      <c r="G13" s="58" t="s">
        <v>792</v>
      </c>
      <c r="H13" s="58" t="s">
        <v>793</v>
      </c>
      <c r="I13" s="48" t="s">
        <v>614</v>
      </c>
      <c r="J13" s="56" t="s">
        <v>794</v>
      </c>
      <c r="K13" s="57">
        <v>1</v>
      </c>
      <c r="L13" s="51">
        <v>43678</v>
      </c>
      <c r="M13" s="51">
        <v>44012</v>
      </c>
      <c r="N13" s="186">
        <v>1</v>
      </c>
      <c r="O13" s="187">
        <f t="shared" si="1"/>
        <v>1</v>
      </c>
      <c r="P13" s="313"/>
      <c r="Q13" s="313"/>
      <c r="R13" s="188" t="s">
        <v>2144</v>
      </c>
      <c r="S13" s="188" t="s">
        <v>2145</v>
      </c>
      <c r="T13" s="188" t="s">
        <v>30</v>
      </c>
    </row>
    <row r="14" spans="1:20" s="61" customFormat="1" ht="202.5" x14ac:dyDescent="0.25">
      <c r="A14" s="186">
        <v>2018</v>
      </c>
      <c r="B14" s="48" t="s">
        <v>1503</v>
      </c>
      <c r="C14" s="57">
        <v>28</v>
      </c>
      <c r="D14" s="58" t="s">
        <v>783</v>
      </c>
      <c r="E14" s="58" t="s">
        <v>778</v>
      </c>
      <c r="F14" s="50" t="s">
        <v>795</v>
      </c>
      <c r="G14" s="58" t="s">
        <v>796</v>
      </c>
      <c r="H14" s="58" t="s">
        <v>797</v>
      </c>
      <c r="I14" s="48" t="s">
        <v>614</v>
      </c>
      <c r="J14" s="56" t="s">
        <v>798</v>
      </c>
      <c r="K14" s="57">
        <v>1</v>
      </c>
      <c r="L14" s="51">
        <v>43678</v>
      </c>
      <c r="M14" s="51">
        <v>44012</v>
      </c>
      <c r="N14" s="186">
        <v>1</v>
      </c>
      <c r="O14" s="187">
        <f t="shared" si="1"/>
        <v>1</v>
      </c>
      <c r="P14" s="313"/>
      <c r="Q14" s="313"/>
      <c r="R14" s="188" t="s">
        <v>2146</v>
      </c>
      <c r="S14" s="188" t="s">
        <v>2147</v>
      </c>
      <c r="T14" s="188" t="s">
        <v>30</v>
      </c>
    </row>
    <row r="15" spans="1:20" s="61" customFormat="1" ht="325.5" customHeight="1" x14ac:dyDescent="0.25">
      <c r="A15" s="186">
        <v>2018</v>
      </c>
      <c r="B15" s="48" t="s">
        <v>1503</v>
      </c>
      <c r="C15" s="57">
        <v>28</v>
      </c>
      <c r="D15" s="58" t="s">
        <v>777</v>
      </c>
      <c r="E15" s="58" t="s">
        <v>778</v>
      </c>
      <c r="F15" s="50" t="s">
        <v>799</v>
      </c>
      <c r="G15" s="58" t="s">
        <v>800</v>
      </c>
      <c r="H15" s="58" t="s">
        <v>801</v>
      </c>
      <c r="I15" s="48" t="s">
        <v>614</v>
      </c>
      <c r="J15" s="56" t="s">
        <v>802</v>
      </c>
      <c r="K15" s="57">
        <v>2</v>
      </c>
      <c r="L15" s="51">
        <v>43678</v>
      </c>
      <c r="M15" s="51">
        <v>44012</v>
      </c>
      <c r="N15" s="186">
        <v>2</v>
      </c>
      <c r="O15" s="187">
        <f t="shared" si="1"/>
        <v>1</v>
      </c>
      <c r="P15" s="313"/>
      <c r="Q15" s="313"/>
      <c r="R15" s="188" t="s">
        <v>1837</v>
      </c>
      <c r="S15" s="188" t="s">
        <v>2148</v>
      </c>
      <c r="T15" s="188" t="s">
        <v>30</v>
      </c>
    </row>
    <row r="16" spans="1:20" s="61" customFormat="1" ht="202.5" x14ac:dyDescent="0.25">
      <c r="A16" s="48">
        <v>2019</v>
      </c>
      <c r="B16" s="48" t="s">
        <v>1519</v>
      </c>
      <c r="C16" s="57">
        <v>20</v>
      </c>
      <c r="D16" s="58" t="s">
        <v>1556</v>
      </c>
      <c r="E16" s="58" t="s">
        <v>1557</v>
      </c>
      <c r="F16" s="50" t="s">
        <v>422</v>
      </c>
      <c r="G16" s="188" t="s">
        <v>1633</v>
      </c>
      <c r="H16" s="188" t="s">
        <v>1634</v>
      </c>
      <c r="I16" s="48" t="s">
        <v>354</v>
      </c>
      <c r="J16" s="48" t="s">
        <v>1635</v>
      </c>
      <c r="K16" s="48">
        <v>1</v>
      </c>
      <c r="L16" s="51">
        <v>44044</v>
      </c>
      <c r="M16" s="51">
        <v>44196</v>
      </c>
      <c r="N16" s="186">
        <v>1</v>
      </c>
      <c r="O16" s="187">
        <f t="shared" si="1"/>
        <v>1</v>
      </c>
      <c r="P16" s="185">
        <f>+O16</f>
        <v>1</v>
      </c>
      <c r="Q16" s="185" t="s">
        <v>27</v>
      </c>
      <c r="R16" s="188" t="s">
        <v>1806</v>
      </c>
      <c r="S16" s="188" t="s">
        <v>2181</v>
      </c>
      <c r="T16" s="188" t="s">
        <v>30</v>
      </c>
    </row>
  </sheetData>
  <mergeCells count="8">
    <mergeCell ref="A1:G1"/>
    <mergeCell ref="P3:P5"/>
    <mergeCell ref="Q3:Q5"/>
    <mergeCell ref="S3:S5"/>
    <mergeCell ref="P10:P15"/>
    <mergeCell ref="Q10:Q15"/>
    <mergeCell ref="P7:P9"/>
    <mergeCell ref="Q7:Q9"/>
  </mergeCells>
  <dataValidations count="3">
    <dataValidation type="whole" allowBlank="1" showInputMessage="1" showErrorMessage="1" prompt="Ingrese un valor númerico" sqref="K6">
      <formula1>1</formula1>
      <formula2>1000</formula2>
    </dataValidation>
    <dataValidation type="date" showInputMessage="1" showErrorMessage="1" prompt="Ingrese dato de fecha DD/MM/AAAA_x000a_" sqref="L6:M6">
      <formula1>36161</formula1>
      <formula2>44561</formula2>
    </dataValidation>
    <dataValidation type="textLength" allowBlank="1" showInputMessage="1" showErrorMessage="1" prompt="Cualquier contenido, máximo 390 caracteres_x000a_" sqref="G6:H6 J6">
      <formula1>1</formula1>
      <formula2>300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
  <sheetViews>
    <sheetView topLeftCell="A4" workbookViewId="0">
      <selection activeCell="A4" sqref="A4"/>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59.42578125" customWidth="1"/>
    <col min="19" max="19" width="60.140625" customWidth="1"/>
    <col min="20" max="20" width="39" customWidth="1"/>
  </cols>
  <sheetData>
    <row r="1" spans="1:16382" ht="32.25" customHeight="1" x14ac:dyDescent="0.25">
      <c r="A1" s="340" t="s">
        <v>2196</v>
      </c>
      <c r="B1" s="340"/>
      <c r="C1" s="340"/>
      <c r="D1" s="340"/>
      <c r="E1" s="340"/>
      <c r="F1" s="340"/>
      <c r="G1" s="340"/>
      <c r="H1" s="89"/>
      <c r="I1" s="1"/>
      <c r="J1" s="1"/>
      <c r="K1" s="1"/>
      <c r="L1" s="1"/>
      <c r="M1" s="1"/>
      <c r="N1" s="1"/>
      <c r="O1" s="1"/>
      <c r="P1" s="1"/>
      <c r="Q1" s="1"/>
      <c r="R1" s="1"/>
      <c r="S1" s="1"/>
      <c r="T1" s="1"/>
    </row>
    <row r="2" spans="1:16382"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16382" ht="101.25" x14ac:dyDescent="0.25">
      <c r="A3" s="4">
        <v>2018</v>
      </c>
      <c r="B3" s="8" t="s">
        <v>1503</v>
      </c>
      <c r="C3" s="4">
        <v>4</v>
      </c>
      <c r="D3" s="124" t="s">
        <v>627</v>
      </c>
      <c r="E3" s="124" t="s">
        <v>628</v>
      </c>
      <c r="F3" s="11" t="s">
        <v>59</v>
      </c>
      <c r="G3" s="124" t="s">
        <v>629</v>
      </c>
      <c r="H3" s="124" t="s">
        <v>630</v>
      </c>
      <c r="I3" s="8" t="s">
        <v>614</v>
      </c>
      <c r="J3" s="14" t="s">
        <v>615</v>
      </c>
      <c r="K3" s="14">
        <v>1</v>
      </c>
      <c r="L3" s="22">
        <v>43654</v>
      </c>
      <c r="M3" s="22">
        <v>43769</v>
      </c>
      <c r="N3" s="4">
        <v>1</v>
      </c>
      <c r="O3" s="170">
        <v>1</v>
      </c>
      <c r="P3" s="268">
        <v>1</v>
      </c>
      <c r="Q3" s="332" t="s">
        <v>27</v>
      </c>
      <c r="R3" s="344" t="s">
        <v>1935</v>
      </c>
      <c r="S3" s="344" t="s">
        <v>1659</v>
      </c>
      <c r="T3" s="53" t="s">
        <v>30</v>
      </c>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c r="TB3" s="112"/>
      <c r="TC3" s="112"/>
      <c r="TD3" s="112"/>
      <c r="TE3" s="112"/>
      <c r="TF3" s="112"/>
      <c r="TG3" s="112"/>
      <c r="TH3" s="112"/>
      <c r="TI3" s="112"/>
      <c r="TJ3" s="112"/>
      <c r="TK3" s="112"/>
      <c r="TL3" s="112"/>
      <c r="TM3" s="112"/>
      <c r="TN3" s="112"/>
      <c r="TO3" s="112"/>
      <c r="TP3" s="112"/>
      <c r="TQ3" s="112"/>
      <c r="TR3" s="112"/>
      <c r="TS3" s="112"/>
      <c r="TT3" s="112"/>
      <c r="TU3" s="112"/>
      <c r="TV3" s="112"/>
      <c r="TW3" s="112"/>
      <c r="TX3" s="112"/>
      <c r="TY3" s="112"/>
      <c r="TZ3" s="112"/>
      <c r="UA3" s="112"/>
      <c r="UB3" s="112"/>
      <c r="UC3" s="112"/>
      <c r="UD3" s="112"/>
      <c r="UE3" s="112"/>
      <c r="UF3" s="112"/>
      <c r="UG3" s="112"/>
      <c r="UH3" s="112"/>
      <c r="UI3" s="112"/>
      <c r="UJ3" s="112"/>
      <c r="UK3" s="112"/>
      <c r="UL3" s="112"/>
      <c r="UM3" s="112"/>
      <c r="UN3" s="112"/>
      <c r="UO3" s="112"/>
      <c r="UP3" s="112"/>
      <c r="UQ3" s="112"/>
      <c r="UR3" s="112"/>
      <c r="US3" s="112"/>
      <c r="UT3" s="112"/>
      <c r="UU3" s="112"/>
      <c r="UV3" s="112"/>
      <c r="UW3" s="112"/>
      <c r="UX3" s="112"/>
      <c r="UY3" s="112"/>
      <c r="UZ3" s="112"/>
      <c r="VA3" s="112"/>
      <c r="VB3" s="112"/>
      <c r="VC3" s="112"/>
      <c r="VD3" s="112"/>
      <c r="VE3" s="112"/>
      <c r="VF3" s="112"/>
      <c r="VG3" s="112"/>
      <c r="VH3" s="112"/>
      <c r="VI3" s="112"/>
      <c r="VJ3" s="112"/>
      <c r="VK3" s="112"/>
      <c r="VL3" s="112"/>
      <c r="VM3" s="112"/>
      <c r="VN3" s="112"/>
      <c r="VO3" s="112"/>
      <c r="VP3" s="112"/>
      <c r="VQ3" s="112"/>
      <c r="VR3" s="112"/>
      <c r="VS3" s="112"/>
      <c r="VT3" s="112"/>
      <c r="VU3" s="112"/>
      <c r="VV3" s="112"/>
      <c r="VW3" s="112"/>
      <c r="VX3" s="112"/>
      <c r="VY3" s="112"/>
      <c r="VZ3" s="112"/>
      <c r="WA3" s="112"/>
      <c r="WB3" s="112"/>
      <c r="WC3" s="112"/>
      <c r="WD3" s="112"/>
      <c r="WE3" s="112"/>
      <c r="WF3" s="112"/>
      <c r="WG3" s="112"/>
      <c r="WH3" s="112"/>
      <c r="WI3" s="112"/>
      <c r="WJ3" s="112"/>
      <c r="WK3" s="112"/>
      <c r="WL3" s="112"/>
      <c r="WM3" s="112"/>
      <c r="WN3" s="112"/>
      <c r="WO3" s="112"/>
      <c r="WP3" s="112"/>
      <c r="WQ3" s="112"/>
      <c r="WR3" s="112"/>
      <c r="WS3" s="112"/>
      <c r="WT3" s="112"/>
      <c r="WU3" s="112"/>
      <c r="WV3" s="112"/>
      <c r="WW3" s="112"/>
      <c r="WX3" s="112"/>
      <c r="WY3" s="112"/>
      <c r="WZ3" s="112"/>
      <c r="XA3" s="112"/>
      <c r="XB3" s="112"/>
      <c r="XC3" s="112"/>
      <c r="XD3" s="112"/>
      <c r="XE3" s="112"/>
      <c r="XF3" s="112"/>
      <c r="XG3" s="112"/>
      <c r="XH3" s="112"/>
      <c r="XI3" s="112"/>
      <c r="XJ3" s="112"/>
      <c r="XK3" s="112"/>
      <c r="XL3" s="112"/>
      <c r="XM3" s="112"/>
      <c r="XN3" s="112"/>
      <c r="XO3" s="112"/>
      <c r="XP3" s="112"/>
      <c r="XQ3" s="112"/>
      <c r="XR3" s="112"/>
      <c r="XS3" s="112"/>
      <c r="XT3" s="112"/>
      <c r="XU3" s="112"/>
      <c r="XV3" s="112"/>
      <c r="XW3" s="112"/>
      <c r="XX3" s="112"/>
      <c r="XY3" s="112"/>
      <c r="XZ3" s="112"/>
      <c r="YA3" s="112"/>
      <c r="YB3" s="112"/>
      <c r="YC3" s="112"/>
      <c r="YD3" s="112"/>
      <c r="YE3" s="112"/>
      <c r="YF3" s="112"/>
      <c r="YG3" s="112"/>
      <c r="YH3" s="112"/>
      <c r="YI3" s="112"/>
      <c r="YJ3" s="112"/>
      <c r="YK3" s="112"/>
      <c r="YL3" s="112"/>
      <c r="YM3" s="112"/>
      <c r="YN3" s="112"/>
      <c r="YO3" s="112"/>
      <c r="YP3" s="112"/>
      <c r="YQ3" s="112"/>
      <c r="YR3" s="112"/>
      <c r="YS3" s="112"/>
      <c r="YT3" s="112"/>
      <c r="YU3" s="112"/>
      <c r="YV3" s="112"/>
      <c r="YW3" s="112"/>
      <c r="YX3" s="112"/>
      <c r="YY3" s="112"/>
      <c r="YZ3" s="112"/>
      <c r="ZA3" s="112"/>
      <c r="ZB3" s="112"/>
      <c r="ZC3" s="112"/>
      <c r="ZD3" s="112"/>
      <c r="ZE3" s="112"/>
      <c r="ZF3" s="112"/>
      <c r="ZG3" s="112"/>
      <c r="ZH3" s="112"/>
      <c r="ZI3" s="112"/>
      <c r="ZJ3" s="112"/>
      <c r="ZK3" s="112"/>
      <c r="ZL3" s="112"/>
      <c r="ZM3" s="112"/>
      <c r="ZN3" s="112"/>
      <c r="ZO3" s="112"/>
      <c r="ZP3" s="112"/>
      <c r="ZQ3" s="112"/>
      <c r="ZR3" s="112"/>
      <c r="ZS3" s="112"/>
      <c r="ZT3" s="112"/>
      <c r="ZU3" s="112"/>
      <c r="ZV3" s="112"/>
      <c r="ZW3" s="112"/>
      <c r="ZX3" s="112"/>
      <c r="ZY3" s="112"/>
      <c r="ZZ3" s="112"/>
      <c r="AAA3" s="112"/>
      <c r="AAB3" s="112"/>
      <c r="AAC3" s="112"/>
      <c r="AAD3" s="112"/>
      <c r="AAE3" s="112"/>
      <c r="AAF3" s="112"/>
      <c r="AAG3" s="112"/>
      <c r="AAH3" s="112"/>
      <c r="AAI3" s="112"/>
      <c r="AAJ3" s="112"/>
      <c r="AAK3" s="112"/>
      <c r="AAL3" s="112"/>
      <c r="AAM3" s="112"/>
      <c r="AAN3" s="112"/>
      <c r="AAO3" s="112"/>
      <c r="AAP3" s="112"/>
      <c r="AAQ3" s="112"/>
      <c r="AAR3" s="112"/>
      <c r="AAS3" s="112"/>
      <c r="AAT3" s="112"/>
      <c r="AAU3" s="112"/>
      <c r="AAV3" s="112"/>
      <c r="AAW3" s="112"/>
      <c r="AAX3" s="112"/>
      <c r="AAY3" s="112"/>
      <c r="AAZ3" s="112"/>
      <c r="ABA3" s="112"/>
      <c r="ABB3" s="112"/>
      <c r="ABC3" s="112"/>
      <c r="ABD3" s="112"/>
      <c r="ABE3" s="112"/>
      <c r="ABF3" s="112"/>
      <c r="ABG3" s="112"/>
      <c r="ABH3" s="112"/>
      <c r="ABI3" s="112"/>
      <c r="ABJ3" s="112"/>
      <c r="ABK3" s="112"/>
      <c r="ABL3" s="112"/>
      <c r="ABM3" s="112"/>
      <c r="ABN3" s="112"/>
      <c r="ABO3" s="112"/>
      <c r="ABP3" s="112"/>
      <c r="ABQ3" s="112"/>
      <c r="ABR3" s="112"/>
      <c r="ABS3" s="112"/>
      <c r="ABT3" s="112"/>
      <c r="ABU3" s="112"/>
      <c r="ABV3" s="112"/>
      <c r="ABW3" s="112"/>
      <c r="ABX3" s="112"/>
      <c r="ABY3" s="112"/>
      <c r="ABZ3" s="112"/>
      <c r="ACA3" s="112"/>
      <c r="ACB3" s="112"/>
      <c r="ACC3" s="112"/>
      <c r="ACD3" s="112"/>
      <c r="ACE3" s="112"/>
      <c r="ACF3" s="112"/>
      <c r="ACG3" s="112"/>
      <c r="ACH3" s="112"/>
      <c r="ACI3" s="112"/>
      <c r="ACJ3" s="112"/>
      <c r="ACK3" s="112"/>
      <c r="ACL3" s="112"/>
      <c r="ACM3" s="112"/>
      <c r="ACN3" s="112"/>
      <c r="ACO3" s="112"/>
      <c r="ACP3" s="112"/>
      <c r="ACQ3" s="112"/>
      <c r="ACR3" s="112"/>
      <c r="ACS3" s="112"/>
      <c r="ACT3" s="112"/>
      <c r="ACU3" s="112"/>
      <c r="ACV3" s="112"/>
      <c r="ACW3" s="112"/>
      <c r="ACX3" s="112"/>
      <c r="ACY3" s="112"/>
      <c r="ACZ3" s="112"/>
      <c r="ADA3" s="112"/>
      <c r="ADB3" s="112"/>
      <c r="ADC3" s="112"/>
      <c r="ADD3" s="112"/>
      <c r="ADE3" s="112"/>
      <c r="ADF3" s="112"/>
      <c r="ADG3" s="112"/>
      <c r="ADH3" s="112"/>
      <c r="ADI3" s="112"/>
      <c r="ADJ3" s="112"/>
      <c r="ADK3" s="112"/>
      <c r="ADL3" s="112"/>
      <c r="ADM3" s="112"/>
      <c r="ADN3" s="112"/>
      <c r="ADO3" s="112"/>
      <c r="ADP3" s="112"/>
      <c r="ADQ3" s="112"/>
      <c r="ADR3" s="112"/>
      <c r="ADS3" s="112"/>
      <c r="ADT3" s="112"/>
      <c r="ADU3" s="112"/>
      <c r="ADV3" s="112"/>
      <c r="ADW3" s="112"/>
      <c r="ADX3" s="112"/>
      <c r="ADY3" s="112"/>
      <c r="ADZ3" s="112"/>
      <c r="AEA3" s="112"/>
      <c r="AEB3" s="112"/>
      <c r="AEC3" s="112"/>
      <c r="AED3" s="112"/>
      <c r="AEE3" s="112"/>
      <c r="AEF3" s="112"/>
      <c r="AEG3" s="112"/>
      <c r="AEH3" s="112"/>
      <c r="AEI3" s="112"/>
      <c r="AEJ3" s="112"/>
      <c r="AEK3" s="112"/>
      <c r="AEL3" s="112"/>
      <c r="AEM3" s="112"/>
      <c r="AEN3" s="112"/>
      <c r="AEO3" s="112"/>
      <c r="AEP3" s="112"/>
      <c r="AEQ3" s="112"/>
      <c r="AER3" s="112"/>
      <c r="AES3" s="112"/>
      <c r="AET3" s="112"/>
      <c r="AEU3" s="112"/>
      <c r="AEV3" s="112"/>
      <c r="AEW3" s="112"/>
      <c r="AEX3" s="112"/>
      <c r="AEY3" s="112"/>
      <c r="AEZ3" s="112"/>
      <c r="AFA3" s="112"/>
      <c r="AFB3" s="112"/>
      <c r="AFC3" s="112"/>
      <c r="AFD3" s="112"/>
      <c r="AFE3" s="112"/>
      <c r="AFF3" s="112"/>
      <c r="AFG3" s="112"/>
      <c r="AFH3" s="112"/>
      <c r="AFI3" s="112"/>
      <c r="AFJ3" s="112"/>
      <c r="AFK3" s="112"/>
      <c r="AFL3" s="112"/>
      <c r="AFM3" s="112"/>
      <c r="AFN3" s="112"/>
      <c r="AFO3" s="112"/>
      <c r="AFP3" s="112"/>
      <c r="AFQ3" s="112"/>
      <c r="AFR3" s="112"/>
      <c r="AFS3" s="112"/>
      <c r="AFT3" s="112"/>
      <c r="AFU3" s="112"/>
      <c r="AFV3" s="112"/>
      <c r="AFW3" s="112"/>
      <c r="AFX3" s="112"/>
      <c r="AFY3" s="112"/>
      <c r="AFZ3" s="112"/>
      <c r="AGA3" s="112"/>
      <c r="AGB3" s="112"/>
      <c r="AGC3" s="112"/>
      <c r="AGD3" s="112"/>
      <c r="AGE3" s="112"/>
      <c r="AGF3" s="112"/>
      <c r="AGG3" s="112"/>
      <c r="AGH3" s="112"/>
      <c r="AGI3" s="112"/>
      <c r="AGJ3" s="112"/>
      <c r="AGK3" s="112"/>
      <c r="AGL3" s="112"/>
      <c r="AGM3" s="112"/>
      <c r="AGN3" s="112"/>
      <c r="AGO3" s="112"/>
      <c r="AGP3" s="112"/>
      <c r="AGQ3" s="112"/>
      <c r="AGR3" s="112"/>
      <c r="AGS3" s="112"/>
      <c r="AGT3" s="112"/>
      <c r="AGU3" s="112"/>
      <c r="AGV3" s="112"/>
      <c r="AGW3" s="112"/>
      <c r="AGX3" s="112"/>
      <c r="AGY3" s="112"/>
      <c r="AGZ3" s="112"/>
      <c r="AHA3" s="112"/>
      <c r="AHB3" s="112"/>
      <c r="AHC3" s="112"/>
      <c r="AHD3" s="112"/>
      <c r="AHE3" s="112"/>
      <c r="AHF3" s="112"/>
      <c r="AHG3" s="112"/>
      <c r="AHH3" s="112"/>
      <c r="AHI3" s="112"/>
      <c r="AHJ3" s="112"/>
      <c r="AHK3" s="112"/>
      <c r="AHL3" s="112"/>
      <c r="AHM3" s="112"/>
      <c r="AHN3" s="112"/>
      <c r="AHO3" s="112"/>
      <c r="AHP3" s="112"/>
      <c r="AHQ3" s="112"/>
      <c r="AHR3" s="112"/>
      <c r="AHS3" s="112"/>
      <c r="AHT3" s="112"/>
      <c r="AHU3" s="112"/>
      <c r="AHV3" s="112"/>
      <c r="AHW3" s="112"/>
      <c r="AHX3" s="112"/>
      <c r="AHY3" s="112"/>
      <c r="AHZ3" s="112"/>
      <c r="AIA3" s="112"/>
      <c r="AIB3" s="112"/>
      <c r="AIC3" s="112"/>
      <c r="AID3" s="112"/>
      <c r="AIE3" s="112"/>
      <c r="AIF3" s="112"/>
      <c r="AIG3" s="112"/>
      <c r="AIH3" s="112"/>
      <c r="AII3" s="112"/>
      <c r="AIJ3" s="112"/>
      <c r="AIK3" s="112"/>
      <c r="AIL3" s="112"/>
      <c r="AIM3" s="112"/>
      <c r="AIN3" s="112"/>
      <c r="AIO3" s="112"/>
      <c r="AIP3" s="112"/>
      <c r="AIQ3" s="112"/>
      <c r="AIR3" s="112"/>
      <c r="AIS3" s="112"/>
      <c r="AIT3" s="112"/>
      <c r="AIU3" s="112"/>
      <c r="AIV3" s="112"/>
      <c r="AIW3" s="112"/>
      <c r="AIX3" s="112"/>
      <c r="AIY3" s="112"/>
      <c r="AIZ3" s="112"/>
      <c r="AJA3" s="112"/>
      <c r="AJB3" s="112"/>
      <c r="AJC3" s="112"/>
      <c r="AJD3" s="112"/>
      <c r="AJE3" s="112"/>
      <c r="AJF3" s="112"/>
      <c r="AJG3" s="112"/>
      <c r="AJH3" s="112"/>
      <c r="AJI3" s="112"/>
      <c r="AJJ3" s="112"/>
      <c r="AJK3" s="112"/>
      <c r="AJL3" s="112"/>
      <c r="AJM3" s="112"/>
      <c r="AJN3" s="112"/>
      <c r="AJO3" s="112"/>
      <c r="AJP3" s="112"/>
      <c r="AJQ3" s="112"/>
      <c r="AJR3" s="112"/>
      <c r="AJS3" s="112"/>
      <c r="AJT3" s="112"/>
      <c r="AJU3" s="112"/>
      <c r="AJV3" s="112"/>
      <c r="AJW3" s="112"/>
      <c r="AJX3" s="112"/>
      <c r="AJY3" s="112"/>
      <c r="AJZ3" s="112"/>
      <c r="AKA3" s="112"/>
      <c r="AKB3" s="112"/>
      <c r="AKC3" s="112"/>
      <c r="AKD3" s="112"/>
      <c r="AKE3" s="112"/>
      <c r="AKF3" s="112"/>
      <c r="AKG3" s="112"/>
      <c r="AKH3" s="112"/>
      <c r="AKI3" s="112"/>
      <c r="AKJ3" s="112"/>
      <c r="AKK3" s="112"/>
      <c r="AKL3" s="112"/>
      <c r="AKM3" s="112"/>
      <c r="AKN3" s="112"/>
      <c r="AKO3" s="112"/>
      <c r="AKP3" s="112"/>
      <c r="AKQ3" s="112"/>
      <c r="AKR3" s="112"/>
      <c r="AKS3" s="112"/>
      <c r="AKT3" s="112"/>
      <c r="AKU3" s="112"/>
      <c r="AKV3" s="112"/>
      <c r="AKW3" s="112"/>
      <c r="AKX3" s="112"/>
      <c r="AKY3" s="112"/>
      <c r="AKZ3" s="112"/>
      <c r="ALA3" s="112"/>
      <c r="ALB3" s="112"/>
      <c r="ALC3" s="112"/>
      <c r="ALD3" s="112"/>
      <c r="ALE3" s="112"/>
      <c r="ALF3" s="112"/>
      <c r="ALG3" s="112"/>
      <c r="ALH3" s="112"/>
      <c r="ALI3" s="112"/>
      <c r="ALJ3" s="112"/>
      <c r="ALK3" s="112"/>
      <c r="ALL3" s="112"/>
      <c r="ALM3" s="112"/>
      <c r="ALN3" s="112"/>
      <c r="ALO3" s="112"/>
      <c r="ALP3" s="112"/>
      <c r="ALQ3" s="112"/>
      <c r="ALR3" s="112"/>
      <c r="ALS3" s="112"/>
      <c r="ALT3" s="112"/>
      <c r="ALU3" s="112"/>
      <c r="ALV3" s="112"/>
      <c r="ALW3" s="112"/>
      <c r="ALX3" s="112"/>
      <c r="ALY3" s="112"/>
      <c r="ALZ3" s="112"/>
      <c r="AMA3" s="112"/>
      <c r="AMB3" s="112"/>
      <c r="AMC3" s="112"/>
      <c r="AMD3" s="112"/>
      <c r="AME3" s="112"/>
      <c r="AMF3" s="112"/>
      <c r="AMG3" s="112"/>
      <c r="AMH3" s="112"/>
      <c r="AMI3" s="112"/>
      <c r="AMJ3" s="112"/>
      <c r="AMK3" s="112"/>
      <c r="AML3" s="112"/>
      <c r="AMM3" s="112"/>
      <c r="AMN3" s="112"/>
      <c r="AMO3" s="112"/>
      <c r="AMP3" s="112"/>
      <c r="AMQ3" s="112"/>
      <c r="AMR3" s="112"/>
      <c r="AMS3" s="112"/>
      <c r="AMT3" s="112"/>
      <c r="AMU3" s="112"/>
      <c r="AMV3" s="112"/>
      <c r="AMW3" s="112"/>
      <c r="AMX3" s="112"/>
      <c r="AMY3" s="112"/>
      <c r="AMZ3" s="112"/>
      <c r="ANA3" s="112"/>
      <c r="ANB3" s="112"/>
      <c r="ANC3" s="112"/>
      <c r="AND3" s="112"/>
      <c r="ANE3" s="112"/>
      <c r="ANF3" s="112"/>
      <c r="ANG3" s="112"/>
      <c r="ANH3" s="112"/>
      <c r="ANI3" s="112"/>
      <c r="ANJ3" s="112"/>
      <c r="ANK3" s="112"/>
      <c r="ANL3" s="112"/>
      <c r="ANM3" s="112"/>
      <c r="ANN3" s="112"/>
      <c r="ANO3" s="112"/>
      <c r="ANP3" s="112"/>
      <c r="ANQ3" s="112"/>
      <c r="ANR3" s="112"/>
      <c r="ANS3" s="112"/>
      <c r="ANT3" s="112"/>
      <c r="ANU3" s="112"/>
      <c r="ANV3" s="112"/>
      <c r="ANW3" s="112"/>
      <c r="ANX3" s="112"/>
      <c r="ANY3" s="112"/>
      <c r="ANZ3" s="112"/>
      <c r="AOA3" s="112"/>
      <c r="AOB3" s="112"/>
      <c r="AOC3" s="112"/>
      <c r="AOD3" s="112"/>
      <c r="AOE3" s="112"/>
      <c r="AOF3" s="112"/>
      <c r="AOG3" s="112"/>
      <c r="AOH3" s="112"/>
      <c r="AOI3" s="112"/>
      <c r="AOJ3" s="112"/>
      <c r="AOK3" s="112"/>
      <c r="AOL3" s="112"/>
      <c r="AOM3" s="112"/>
      <c r="AON3" s="112"/>
      <c r="AOO3" s="112"/>
      <c r="AOP3" s="112"/>
      <c r="AOQ3" s="112"/>
      <c r="AOR3" s="112"/>
      <c r="AOS3" s="112"/>
      <c r="AOT3" s="112"/>
      <c r="AOU3" s="112"/>
      <c r="AOV3" s="112"/>
      <c r="AOW3" s="112"/>
      <c r="AOX3" s="112"/>
      <c r="AOY3" s="112"/>
      <c r="AOZ3" s="112"/>
      <c r="APA3" s="112"/>
      <c r="APB3" s="112"/>
      <c r="APC3" s="112"/>
      <c r="APD3" s="112"/>
      <c r="APE3" s="112"/>
      <c r="APF3" s="112"/>
      <c r="APG3" s="112"/>
      <c r="APH3" s="112"/>
      <c r="API3" s="112"/>
      <c r="APJ3" s="112"/>
      <c r="APK3" s="112"/>
      <c r="APL3" s="112"/>
      <c r="APM3" s="112"/>
      <c r="APN3" s="112"/>
      <c r="APO3" s="112"/>
      <c r="APP3" s="112"/>
      <c r="APQ3" s="112"/>
      <c r="APR3" s="112"/>
      <c r="APS3" s="112"/>
      <c r="APT3" s="112"/>
      <c r="APU3" s="112"/>
      <c r="APV3" s="112"/>
      <c r="APW3" s="112"/>
      <c r="APX3" s="112"/>
      <c r="APY3" s="112"/>
      <c r="APZ3" s="112"/>
      <c r="AQA3" s="112"/>
      <c r="AQB3" s="112"/>
      <c r="AQC3" s="112"/>
      <c r="AQD3" s="112"/>
      <c r="AQE3" s="112"/>
      <c r="AQF3" s="112"/>
      <c r="AQG3" s="112"/>
      <c r="AQH3" s="112"/>
      <c r="AQI3" s="112"/>
      <c r="AQJ3" s="112"/>
      <c r="AQK3" s="112"/>
      <c r="AQL3" s="112"/>
      <c r="AQM3" s="112"/>
      <c r="AQN3" s="112"/>
      <c r="AQO3" s="112"/>
      <c r="AQP3" s="112"/>
      <c r="AQQ3" s="112"/>
      <c r="AQR3" s="112"/>
      <c r="AQS3" s="112"/>
      <c r="AQT3" s="112"/>
      <c r="AQU3" s="112"/>
      <c r="AQV3" s="112"/>
      <c r="AQW3" s="112"/>
      <c r="AQX3" s="112"/>
      <c r="AQY3" s="112"/>
      <c r="AQZ3" s="112"/>
      <c r="ARA3" s="112"/>
      <c r="ARB3" s="112"/>
      <c r="ARC3" s="112"/>
      <c r="ARD3" s="112"/>
      <c r="ARE3" s="112"/>
      <c r="ARF3" s="112"/>
      <c r="ARG3" s="112"/>
      <c r="ARH3" s="112"/>
      <c r="ARI3" s="112"/>
      <c r="ARJ3" s="112"/>
      <c r="ARK3" s="112"/>
      <c r="ARL3" s="112"/>
      <c r="ARM3" s="112"/>
      <c r="ARN3" s="112"/>
      <c r="ARO3" s="112"/>
      <c r="ARP3" s="112"/>
      <c r="ARQ3" s="112"/>
      <c r="ARR3" s="112"/>
      <c r="ARS3" s="112"/>
      <c r="ART3" s="112"/>
      <c r="ARU3" s="112"/>
      <c r="ARV3" s="112"/>
      <c r="ARW3" s="112"/>
      <c r="ARX3" s="112"/>
      <c r="ARY3" s="112"/>
      <c r="ARZ3" s="112"/>
      <c r="ASA3" s="112"/>
      <c r="ASB3" s="112"/>
      <c r="ASC3" s="112"/>
      <c r="ASD3" s="112"/>
      <c r="ASE3" s="112"/>
      <c r="ASF3" s="112"/>
      <c r="ASG3" s="112"/>
      <c r="ASH3" s="112"/>
      <c r="ASI3" s="112"/>
      <c r="ASJ3" s="112"/>
      <c r="ASK3" s="112"/>
      <c r="ASL3" s="112"/>
      <c r="ASM3" s="112"/>
      <c r="ASN3" s="112"/>
      <c r="ASO3" s="112"/>
      <c r="ASP3" s="112"/>
      <c r="ASQ3" s="112"/>
      <c r="ASR3" s="112"/>
      <c r="ASS3" s="112"/>
      <c r="AST3" s="112"/>
      <c r="ASU3" s="112"/>
      <c r="ASV3" s="112"/>
      <c r="ASW3" s="112"/>
      <c r="ASX3" s="112"/>
      <c r="ASY3" s="112"/>
      <c r="ASZ3" s="112"/>
      <c r="ATA3" s="112"/>
      <c r="ATB3" s="112"/>
      <c r="ATC3" s="112"/>
      <c r="ATD3" s="112"/>
      <c r="ATE3" s="112"/>
      <c r="ATF3" s="112"/>
      <c r="ATG3" s="112"/>
      <c r="ATH3" s="112"/>
      <c r="ATI3" s="112"/>
      <c r="ATJ3" s="112"/>
      <c r="ATK3" s="112"/>
      <c r="ATL3" s="112"/>
      <c r="ATM3" s="112"/>
      <c r="ATN3" s="112"/>
      <c r="ATO3" s="112"/>
      <c r="ATP3" s="112"/>
      <c r="ATQ3" s="112"/>
      <c r="ATR3" s="112"/>
      <c r="ATS3" s="112"/>
      <c r="ATT3" s="112"/>
      <c r="ATU3" s="112"/>
      <c r="ATV3" s="112"/>
      <c r="ATW3" s="112"/>
      <c r="ATX3" s="112"/>
      <c r="ATY3" s="112"/>
      <c r="ATZ3" s="112"/>
      <c r="AUA3" s="112"/>
      <c r="AUB3" s="112"/>
      <c r="AUC3" s="112"/>
      <c r="AUD3" s="112"/>
      <c r="AUE3" s="112"/>
      <c r="AUF3" s="112"/>
      <c r="AUG3" s="112"/>
      <c r="AUH3" s="112"/>
      <c r="AUI3" s="112"/>
      <c r="AUJ3" s="112"/>
      <c r="AUK3" s="112"/>
      <c r="AUL3" s="112"/>
      <c r="AUM3" s="112"/>
      <c r="AUN3" s="112"/>
      <c r="AUO3" s="112"/>
      <c r="AUP3" s="112"/>
      <c r="AUQ3" s="112"/>
      <c r="AUR3" s="112"/>
      <c r="AUS3" s="112"/>
      <c r="AUT3" s="112"/>
      <c r="AUU3" s="112"/>
      <c r="AUV3" s="112"/>
      <c r="AUW3" s="112"/>
      <c r="AUX3" s="112"/>
      <c r="AUY3" s="112"/>
      <c r="AUZ3" s="112"/>
      <c r="AVA3" s="112"/>
      <c r="AVB3" s="112"/>
      <c r="AVC3" s="112"/>
      <c r="AVD3" s="112"/>
      <c r="AVE3" s="112"/>
      <c r="AVF3" s="112"/>
      <c r="AVG3" s="112"/>
      <c r="AVH3" s="112"/>
      <c r="AVI3" s="112"/>
      <c r="AVJ3" s="112"/>
      <c r="AVK3" s="112"/>
      <c r="AVL3" s="112"/>
      <c r="AVM3" s="112"/>
      <c r="AVN3" s="112"/>
      <c r="AVO3" s="112"/>
      <c r="AVP3" s="112"/>
      <c r="AVQ3" s="112"/>
      <c r="AVR3" s="112"/>
      <c r="AVS3" s="112"/>
      <c r="AVT3" s="112"/>
      <c r="AVU3" s="112"/>
      <c r="AVV3" s="112"/>
      <c r="AVW3" s="112"/>
      <c r="AVX3" s="112"/>
      <c r="AVY3" s="112"/>
      <c r="AVZ3" s="112"/>
      <c r="AWA3" s="112"/>
      <c r="AWB3" s="112"/>
      <c r="AWC3" s="112"/>
      <c r="AWD3" s="112"/>
      <c r="AWE3" s="112"/>
      <c r="AWF3" s="112"/>
      <c r="AWG3" s="112"/>
      <c r="AWH3" s="112"/>
      <c r="AWI3" s="112"/>
      <c r="AWJ3" s="112"/>
      <c r="AWK3" s="112"/>
      <c r="AWL3" s="112"/>
      <c r="AWM3" s="112"/>
      <c r="AWN3" s="112"/>
      <c r="AWO3" s="112"/>
      <c r="AWP3" s="112"/>
      <c r="AWQ3" s="112"/>
      <c r="AWR3" s="112"/>
      <c r="AWS3" s="112"/>
      <c r="AWT3" s="112"/>
      <c r="AWU3" s="112"/>
      <c r="AWV3" s="112"/>
      <c r="AWW3" s="112"/>
      <c r="AWX3" s="112"/>
      <c r="AWY3" s="112"/>
      <c r="AWZ3" s="112"/>
      <c r="AXA3" s="112"/>
      <c r="AXB3" s="112"/>
      <c r="AXC3" s="112"/>
      <c r="AXD3" s="112"/>
      <c r="AXE3" s="112"/>
      <c r="AXF3" s="112"/>
      <c r="AXG3" s="112"/>
      <c r="AXH3" s="112"/>
      <c r="AXI3" s="112"/>
      <c r="AXJ3" s="112"/>
      <c r="AXK3" s="112"/>
      <c r="AXL3" s="112"/>
      <c r="AXM3" s="112"/>
      <c r="AXN3" s="112"/>
      <c r="AXO3" s="112"/>
      <c r="AXP3" s="112"/>
      <c r="AXQ3" s="112"/>
      <c r="AXR3" s="112"/>
      <c r="AXS3" s="112"/>
      <c r="AXT3" s="112"/>
      <c r="AXU3" s="112"/>
      <c r="AXV3" s="112"/>
      <c r="AXW3" s="112"/>
      <c r="AXX3" s="112"/>
      <c r="AXY3" s="112"/>
      <c r="AXZ3" s="112"/>
      <c r="AYA3" s="112"/>
      <c r="AYB3" s="112"/>
      <c r="AYC3" s="112"/>
      <c r="AYD3" s="112"/>
      <c r="AYE3" s="112"/>
      <c r="AYF3" s="112"/>
      <c r="AYG3" s="112"/>
      <c r="AYH3" s="112"/>
      <c r="AYI3" s="112"/>
      <c r="AYJ3" s="112"/>
      <c r="AYK3" s="112"/>
      <c r="AYL3" s="112"/>
      <c r="AYM3" s="112"/>
      <c r="AYN3" s="112"/>
      <c r="AYO3" s="112"/>
      <c r="AYP3" s="112"/>
      <c r="AYQ3" s="112"/>
      <c r="AYR3" s="112"/>
      <c r="AYS3" s="112"/>
      <c r="AYT3" s="112"/>
      <c r="AYU3" s="112"/>
      <c r="AYV3" s="112"/>
      <c r="AYW3" s="112"/>
      <c r="AYX3" s="112"/>
      <c r="AYY3" s="112"/>
      <c r="AYZ3" s="112"/>
      <c r="AZA3" s="112"/>
      <c r="AZB3" s="112"/>
      <c r="AZC3" s="112"/>
      <c r="AZD3" s="112"/>
      <c r="AZE3" s="112"/>
      <c r="AZF3" s="112"/>
      <c r="AZG3" s="112"/>
      <c r="AZH3" s="112"/>
      <c r="AZI3" s="112"/>
      <c r="AZJ3" s="112"/>
      <c r="AZK3" s="112"/>
      <c r="AZL3" s="112"/>
      <c r="AZM3" s="112"/>
      <c r="AZN3" s="112"/>
      <c r="AZO3" s="112"/>
      <c r="AZP3" s="112"/>
      <c r="AZQ3" s="112"/>
      <c r="AZR3" s="112"/>
      <c r="AZS3" s="112"/>
      <c r="AZT3" s="112"/>
      <c r="AZU3" s="112"/>
      <c r="AZV3" s="112"/>
      <c r="AZW3" s="112"/>
      <c r="AZX3" s="112"/>
      <c r="AZY3" s="112"/>
      <c r="AZZ3" s="112"/>
      <c r="BAA3" s="112"/>
      <c r="BAB3" s="112"/>
      <c r="BAC3" s="112"/>
      <c r="BAD3" s="112"/>
      <c r="BAE3" s="112"/>
      <c r="BAF3" s="112"/>
      <c r="BAG3" s="112"/>
      <c r="BAH3" s="112"/>
      <c r="BAI3" s="112"/>
      <c r="BAJ3" s="112"/>
      <c r="BAK3" s="112"/>
      <c r="BAL3" s="112"/>
      <c r="BAM3" s="112"/>
      <c r="BAN3" s="112"/>
      <c r="BAO3" s="112"/>
      <c r="BAP3" s="112"/>
      <c r="BAQ3" s="112"/>
      <c r="BAR3" s="112"/>
      <c r="BAS3" s="112"/>
      <c r="BAT3" s="112"/>
      <c r="BAU3" s="112"/>
      <c r="BAV3" s="112"/>
      <c r="BAW3" s="112"/>
      <c r="BAX3" s="112"/>
      <c r="BAY3" s="112"/>
      <c r="BAZ3" s="112"/>
      <c r="BBA3" s="112"/>
      <c r="BBB3" s="112"/>
      <c r="BBC3" s="112"/>
      <c r="BBD3" s="112"/>
      <c r="BBE3" s="112"/>
      <c r="BBF3" s="112"/>
      <c r="BBG3" s="112"/>
      <c r="BBH3" s="112"/>
      <c r="BBI3" s="112"/>
      <c r="BBJ3" s="112"/>
      <c r="BBK3" s="112"/>
      <c r="BBL3" s="112"/>
      <c r="BBM3" s="112"/>
      <c r="BBN3" s="112"/>
      <c r="BBO3" s="112"/>
      <c r="BBP3" s="112"/>
      <c r="BBQ3" s="112"/>
      <c r="BBR3" s="112"/>
      <c r="BBS3" s="112"/>
      <c r="BBT3" s="112"/>
      <c r="BBU3" s="112"/>
      <c r="BBV3" s="112"/>
      <c r="BBW3" s="112"/>
      <c r="BBX3" s="112"/>
      <c r="BBY3" s="112"/>
      <c r="BBZ3" s="112"/>
      <c r="BCA3" s="112"/>
      <c r="BCB3" s="112"/>
      <c r="BCC3" s="112"/>
      <c r="BCD3" s="112"/>
      <c r="BCE3" s="112"/>
      <c r="BCF3" s="112"/>
      <c r="BCG3" s="112"/>
      <c r="BCH3" s="112"/>
      <c r="BCI3" s="112"/>
      <c r="BCJ3" s="112"/>
      <c r="BCK3" s="112"/>
      <c r="BCL3" s="112"/>
      <c r="BCM3" s="112"/>
      <c r="BCN3" s="112"/>
      <c r="BCO3" s="112"/>
      <c r="BCP3" s="112"/>
      <c r="BCQ3" s="112"/>
      <c r="BCR3" s="112"/>
      <c r="BCS3" s="112"/>
      <c r="BCT3" s="112"/>
      <c r="BCU3" s="112"/>
      <c r="BCV3" s="112"/>
      <c r="BCW3" s="112"/>
      <c r="BCX3" s="112"/>
      <c r="BCY3" s="112"/>
      <c r="BCZ3" s="112"/>
      <c r="BDA3" s="112"/>
      <c r="BDB3" s="112"/>
      <c r="BDC3" s="112"/>
      <c r="BDD3" s="112"/>
      <c r="BDE3" s="112"/>
      <c r="BDF3" s="112"/>
      <c r="BDG3" s="112"/>
      <c r="BDH3" s="112"/>
      <c r="BDI3" s="112"/>
      <c r="BDJ3" s="112"/>
      <c r="BDK3" s="112"/>
      <c r="BDL3" s="112"/>
      <c r="BDM3" s="112"/>
      <c r="BDN3" s="112"/>
      <c r="BDO3" s="112"/>
      <c r="BDP3" s="112"/>
      <c r="BDQ3" s="112"/>
      <c r="BDR3" s="112"/>
      <c r="BDS3" s="112"/>
      <c r="BDT3" s="112"/>
      <c r="BDU3" s="112"/>
      <c r="BDV3" s="112"/>
      <c r="BDW3" s="112"/>
      <c r="BDX3" s="112"/>
      <c r="BDY3" s="112"/>
      <c r="BDZ3" s="112"/>
      <c r="BEA3" s="112"/>
      <c r="BEB3" s="112"/>
      <c r="BEC3" s="112"/>
      <c r="BED3" s="112"/>
      <c r="BEE3" s="112"/>
      <c r="BEF3" s="112"/>
      <c r="BEG3" s="112"/>
      <c r="BEH3" s="112"/>
      <c r="BEI3" s="112"/>
      <c r="BEJ3" s="112"/>
      <c r="BEK3" s="112"/>
      <c r="BEL3" s="112"/>
      <c r="BEM3" s="112"/>
      <c r="BEN3" s="112"/>
      <c r="BEO3" s="112"/>
      <c r="BEP3" s="112"/>
      <c r="BEQ3" s="112"/>
      <c r="BER3" s="112"/>
      <c r="BES3" s="112"/>
      <c r="BET3" s="112"/>
      <c r="BEU3" s="112"/>
      <c r="BEV3" s="112"/>
      <c r="BEW3" s="112"/>
      <c r="BEX3" s="112"/>
      <c r="BEY3" s="112"/>
      <c r="BEZ3" s="112"/>
      <c r="BFA3" s="112"/>
      <c r="BFB3" s="112"/>
      <c r="BFC3" s="112"/>
      <c r="BFD3" s="112"/>
      <c r="BFE3" s="112"/>
      <c r="BFF3" s="112"/>
      <c r="BFG3" s="112"/>
      <c r="BFH3" s="112"/>
      <c r="BFI3" s="112"/>
      <c r="BFJ3" s="112"/>
      <c r="BFK3" s="112"/>
      <c r="BFL3" s="112"/>
      <c r="BFM3" s="112"/>
      <c r="BFN3" s="112"/>
      <c r="BFO3" s="112"/>
      <c r="BFP3" s="112"/>
      <c r="BFQ3" s="112"/>
      <c r="BFR3" s="112"/>
      <c r="BFS3" s="112"/>
      <c r="BFT3" s="112"/>
      <c r="BFU3" s="112"/>
      <c r="BFV3" s="112"/>
      <c r="BFW3" s="112"/>
      <c r="BFX3" s="112"/>
      <c r="BFY3" s="112"/>
      <c r="BFZ3" s="112"/>
      <c r="BGA3" s="112"/>
      <c r="BGB3" s="112"/>
      <c r="BGC3" s="112"/>
      <c r="BGD3" s="112"/>
      <c r="BGE3" s="112"/>
      <c r="BGF3" s="112"/>
      <c r="BGG3" s="112"/>
      <c r="BGH3" s="112"/>
      <c r="BGI3" s="112"/>
      <c r="BGJ3" s="112"/>
      <c r="BGK3" s="112"/>
      <c r="BGL3" s="112"/>
      <c r="BGM3" s="112"/>
      <c r="BGN3" s="112"/>
      <c r="BGO3" s="112"/>
      <c r="BGP3" s="112"/>
      <c r="BGQ3" s="112"/>
      <c r="BGR3" s="112"/>
      <c r="BGS3" s="112"/>
      <c r="BGT3" s="112"/>
      <c r="BGU3" s="112"/>
      <c r="BGV3" s="112"/>
      <c r="BGW3" s="112"/>
      <c r="BGX3" s="112"/>
      <c r="BGY3" s="112"/>
      <c r="BGZ3" s="112"/>
      <c r="BHA3" s="112"/>
      <c r="BHB3" s="112"/>
      <c r="BHC3" s="112"/>
      <c r="BHD3" s="112"/>
      <c r="BHE3" s="112"/>
      <c r="BHF3" s="112"/>
      <c r="BHG3" s="112"/>
      <c r="BHH3" s="112"/>
      <c r="BHI3" s="112"/>
      <c r="BHJ3" s="112"/>
      <c r="BHK3" s="112"/>
      <c r="BHL3" s="112"/>
      <c r="BHM3" s="112"/>
      <c r="BHN3" s="112"/>
      <c r="BHO3" s="112"/>
      <c r="BHP3" s="112"/>
      <c r="BHQ3" s="112"/>
      <c r="BHR3" s="112"/>
      <c r="BHS3" s="112"/>
      <c r="BHT3" s="112"/>
      <c r="BHU3" s="112"/>
      <c r="BHV3" s="112"/>
      <c r="BHW3" s="112"/>
      <c r="BHX3" s="112"/>
      <c r="BHY3" s="112"/>
      <c r="BHZ3" s="112"/>
      <c r="BIA3" s="112"/>
      <c r="BIB3" s="112"/>
      <c r="BIC3" s="112"/>
      <c r="BID3" s="112"/>
      <c r="BIE3" s="112"/>
      <c r="BIF3" s="112"/>
      <c r="BIG3" s="112"/>
      <c r="BIH3" s="112"/>
      <c r="BII3" s="112"/>
      <c r="BIJ3" s="112"/>
      <c r="BIK3" s="112"/>
      <c r="BIL3" s="112"/>
      <c r="BIM3" s="112"/>
      <c r="BIN3" s="112"/>
      <c r="BIO3" s="112"/>
      <c r="BIP3" s="112"/>
      <c r="BIQ3" s="112"/>
      <c r="BIR3" s="112"/>
      <c r="BIS3" s="112"/>
      <c r="BIT3" s="112"/>
      <c r="BIU3" s="112"/>
      <c r="BIV3" s="112"/>
      <c r="BIW3" s="112"/>
      <c r="BIX3" s="112"/>
      <c r="BIY3" s="112"/>
      <c r="BIZ3" s="112"/>
      <c r="BJA3" s="112"/>
      <c r="BJB3" s="112"/>
      <c r="BJC3" s="112"/>
      <c r="BJD3" s="112"/>
      <c r="BJE3" s="112"/>
      <c r="BJF3" s="112"/>
      <c r="BJG3" s="112"/>
      <c r="BJH3" s="112"/>
      <c r="BJI3" s="112"/>
      <c r="BJJ3" s="112"/>
      <c r="BJK3" s="112"/>
      <c r="BJL3" s="112"/>
      <c r="BJM3" s="112"/>
      <c r="BJN3" s="112"/>
      <c r="BJO3" s="112"/>
      <c r="BJP3" s="112"/>
      <c r="BJQ3" s="112"/>
      <c r="BJR3" s="112"/>
      <c r="BJS3" s="112"/>
      <c r="BJT3" s="112"/>
      <c r="BJU3" s="112"/>
      <c r="BJV3" s="112"/>
      <c r="BJW3" s="112"/>
      <c r="BJX3" s="112"/>
      <c r="BJY3" s="112"/>
      <c r="BJZ3" s="112"/>
      <c r="BKA3" s="112"/>
      <c r="BKB3" s="112"/>
      <c r="BKC3" s="112"/>
      <c r="BKD3" s="112"/>
      <c r="BKE3" s="112"/>
      <c r="BKF3" s="112"/>
      <c r="BKG3" s="112"/>
      <c r="BKH3" s="112"/>
      <c r="BKI3" s="112"/>
      <c r="BKJ3" s="112"/>
      <c r="BKK3" s="112"/>
      <c r="BKL3" s="112"/>
      <c r="BKM3" s="112"/>
      <c r="BKN3" s="112"/>
      <c r="BKO3" s="112"/>
      <c r="BKP3" s="112"/>
      <c r="BKQ3" s="112"/>
      <c r="BKR3" s="112"/>
      <c r="BKS3" s="112"/>
      <c r="BKT3" s="112"/>
      <c r="BKU3" s="112"/>
      <c r="BKV3" s="112"/>
      <c r="BKW3" s="112"/>
      <c r="BKX3" s="112"/>
      <c r="BKY3" s="112"/>
      <c r="BKZ3" s="112"/>
      <c r="BLA3" s="112"/>
      <c r="BLB3" s="112"/>
      <c r="BLC3" s="112"/>
      <c r="BLD3" s="112"/>
      <c r="BLE3" s="112"/>
      <c r="BLF3" s="112"/>
      <c r="BLG3" s="112"/>
      <c r="BLH3" s="112"/>
      <c r="BLI3" s="112"/>
      <c r="BLJ3" s="112"/>
      <c r="BLK3" s="112"/>
      <c r="BLL3" s="112"/>
      <c r="BLM3" s="112"/>
      <c r="BLN3" s="112"/>
      <c r="BLO3" s="112"/>
      <c r="BLP3" s="112"/>
      <c r="BLQ3" s="112"/>
      <c r="BLR3" s="112"/>
      <c r="BLS3" s="112"/>
      <c r="BLT3" s="112"/>
      <c r="BLU3" s="112"/>
      <c r="BLV3" s="112"/>
      <c r="BLW3" s="112"/>
      <c r="BLX3" s="112"/>
      <c r="BLY3" s="112"/>
      <c r="BLZ3" s="112"/>
      <c r="BMA3" s="112"/>
      <c r="BMB3" s="112"/>
      <c r="BMC3" s="112"/>
      <c r="BMD3" s="112"/>
      <c r="BME3" s="112"/>
      <c r="BMF3" s="112"/>
      <c r="BMG3" s="112"/>
      <c r="BMH3" s="112"/>
      <c r="BMI3" s="112"/>
      <c r="BMJ3" s="112"/>
      <c r="BMK3" s="112"/>
      <c r="BML3" s="112"/>
      <c r="BMM3" s="112"/>
      <c r="BMN3" s="112"/>
      <c r="BMO3" s="112"/>
      <c r="BMP3" s="112"/>
      <c r="BMQ3" s="112"/>
      <c r="BMR3" s="112"/>
      <c r="BMS3" s="112"/>
      <c r="BMT3" s="112"/>
      <c r="BMU3" s="112"/>
      <c r="BMV3" s="112"/>
      <c r="BMW3" s="112"/>
      <c r="BMX3" s="112"/>
      <c r="BMY3" s="112"/>
      <c r="BMZ3" s="112"/>
      <c r="BNA3" s="112"/>
      <c r="BNB3" s="112"/>
      <c r="BNC3" s="112"/>
      <c r="BND3" s="112"/>
      <c r="BNE3" s="112"/>
      <c r="BNF3" s="112"/>
      <c r="BNG3" s="112"/>
      <c r="BNH3" s="112"/>
      <c r="BNI3" s="112"/>
      <c r="BNJ3" s="112"/>
      <c r="BNK3" s="112"/>
      <c r="BNL3" s="112"/>
      <c r="BNM3" s="112"/>
      <c r="BNN3" s="112"/>
      <c r="BNO3" s="112"/>
      <c r="BNP3" s="112"/>
      <c r="BNQ3" s="112"/>
      <c r="BNR3" s="112"/>
      <c r="BNS3" s="112"/>
      <c r="BNT3" s="112"/>
      <c r="BNU3" s="112"/>
      <c r="BNV3" s="112"/>
      <c r="BNW3" s="112"/>
      <c r="BNX3" s="112"/>
      <c r="BNY3" s="112"/>
      <c r="BNZ3" s="112"/>
      <c r="BOA3" s="112"/>
      <c r="BOB3" s="112"/>
      <c r="BOC3" s="112"/>
      <c r="BOD3" s="112"/>
      <c r="BOE3" s="112"/>
      <c r="BOF3" s="112"/>
      <c r="BOG3" s="112"/>
      <c r="BOH3" s="112"/>
      <c r="BOI3" s="112"/>
      <c r="BOJ3" s="112"/>
      <c r="BOK3" s="112"/>
      <c r="BOL3" s="112"/>
      <c r="BOM3" s="112"/>
      <c r="BON3" s="112"/>
      <c r="BOO3" s="112"/>
      <c r="BOP3" s="112"/>
      <c r="BOQ3" s="112"/>
      <c r="BOR3" s="112"/>
      <c r="BOS3" s="112"/>
      <c r="BOT3" s="112"/>
      <c r="BOU3" s="112"/>
      <c r="BOV3" s="112"/>
      <c r="BOW3" s="112"/>
      <c r="BOX3" s="112"/>
      <c r="BOY3" s="112"/>
      <c r="BOZ3" s="112"/>
      <c r="BPA3" s="112"/>
      <c r="BPB3" s="112"/>
      <c r="BPC3" s="112"/>
      <c r="BPD3" s="112"/>
      <c r="BPE3" s="112"/>
      <c r="BPF3" s="112"/>
      <c r="BPG3" s="112"/>
      <c r="BPH3" s="112"/>
      <c r="BPI3" s="112"/>
      <c r="BPJ3" s="112"/>
      <c r="BPK3" s="112"/>
      <c r="BPL3" s="112"/>
      <c r="BPM3" s="112"/>
      <c r="BPN3" s="112"/>
      <c r="BPO3" s="112"/>
      <c r="BPP3" s="112"/>
      <c r="BPQ3" s="112"/>
      <c r="BPR3" s="112"/>
      <c r="BPS3" s="112"/>
      <c r="BPT3" s="112"/>
      <c r="BPU3" s="112"/>
      <c r="BPV3" s="112"/>
      <c r="BPW3" s="112"/>
      <c r="BPX3" s="112"/>
      <c r="BPY3" s="112"/>
      <c r="BPZ3" s="112"/>
      <c r="BQA3" s="112"/>
      <c r="BQB3" s="112"/>
      <c r="BQC3" s="112"/>
      <c r="BQD3" s="112"/>
      <c r="BQE3" s="112"/>
      <c r="BQF3" s="112"/>
      <c r="BQG3" s="112"/>
      <c r="BQH3" s="112"/>
      <c r="BQI3" s="112"/>
      <c r="BQJ3" s="112"/>
      <c r="BQK3" s="112"/>
      <c r="BQL3" s="112"/>
      <c r="BQM3" s="112"/>
      <c r="BQN3" s="112"/>
      <c r="BQO3" s="112"/>
      <c r="BQP3" s="112"/>
      <c r="BQQ3" s="112"/>
      <c r="BQR3" s="112"/>
      <c r="BQS3" s="112"/>
      <c r="BQT3" s="112"/>
      <c r="BQU3" s="112"/>
      <c r="BQV3" s="112"/>
      <c r="BQW3" s="112"/>
      <c r="BQX3" s="112"/>
      <c r="BQY3" s="112"/>
      <c r="BQZ3" s="112"/>
      <c r="BRA3" s="112"/>
      <c r="BRB3" s="112"/>
      <c r="BRC3" s="112"/>
      <c r="BRD3" s="112"/>
      <c r="BRE3" s="112"/>
      <c r="BRF3" s="112"/>
      <c r="BRG3" s="112"/>
      <c r="BRH3" s="112"/>
      <c r="BRI3" s="112"/>
      <c r="BRJ3" s="112"/>
      <c r="BRK3" s="112"/>
      <c r="BRL3" s="112"/>
      <c r="BRM3" s="112"/>
      <c r="BRN3" s="112"/>
      <c r="BRO3" s="112"/>
      <c r="BRP3" s="112"/>
      <c r="BRQ3" s="112"/>
      <c r="BRR3" s="112"/>
      <c r="BRS3" s="112"/>
      <c r="BRT3" s="112"/>
      <c r="BRU3" s="112"/>
      <c r="BRV3" s="112"/>
      <c r="BRW3" s="112"/>
      <c r="BRX3" s="112"/>
      <c r="BRY3" s="112"/>
      <c r="BRZ3" s="112"/>
      <c r="BSA3" s="112"/>
      <c r="BSB3" s="112"/>
      <c r="BSC3" s="112"/>
      <c r="BSD3" s="112"/>
      <c r="BSE3" s="112"/>
      <c r="BSF3" s="112"/>
      <c r="BSG3" s="112"/>
      <c r="BSH3" s="112"/>
      <c r="BSI3" s="112"/>
      <c r="BSJ3" s="112"/>
      <c r="BSK3" s="112"/>
      <c r="BSL3" s="112"/>
      <c r="BSM3" s="112"/>
      <c r="BSN3" s="112"/>
      <c r="BSO3" s="112"/>
      <c r="BSP3" s="112"/>
      <c r="BSQ3" s="112"/>
      <c r="BSR3" s="112"/>
      <c r="BSS3" s="112"/>
      <c r="BST3" s="112"/>
      <c r="BSU3" s="112"/>
      <c r="BSV3" s="112"/>
      <c r="BSW3" s="112"/>
      <c r="BSX3" s="112"/>
      <c r="BSY3" s="112"/>
      <c r="BSZ3" s="112"/>
      <c r="BTA3" s="112"/>
      <c r="BTB3" s="112"/>
      <c r="BTC3" s="112"/>
      <c r="BTD3" s="112"/>
      <c r="BTE3" s="112"/>
      <c r="BTF3" s="112"/>
      <c r="BTG3" s="112"/>
      <c r="BTH3" s="112"/>
      <c r="BTI3" s="112"/>
      <c r="BTJ3" s="112"/>
      <c r="BTK3" s="112"/>
      <c r="BTL3" s="112"/>
      <c r="BTM3" s="112"/>
      <c r="BTN3" s="112"/>
      <c r="BTO3" s="112"/>
      <c r="BTP3" s="112"/>
      <c r="BTQ3" s="112"/>
      <c r="BTR3" s="112"/>
      <c r="BTS3" s="112"/>
      <c r="BTT3" s="112"/>
      <c r="BTU3" s="112"/>
      <c r="BTV3" s="112"/>
      <c r="BTW3" s="112"/>
      <c r="BTX3" s="112"/>
      <c r="BTY3" s="112"/>
      <c r="BTZ3" s="112"/>
      <c r="BUA3" s="112"/>
      <c r="BUB3" s="112"/>
      <c r="BUC3" s="112"/>
      <c r="BUD3" s="112"/>
      <c r="BUE3" s="112"/>
      <c r="BUF3" s="112"/>
      <c r="BUG3" s="112"/>
      <c r="BUH3" s="112"/>
      <c r="BUI3" s="112"/>
      <c r="BUJ3" s="112"/>
      <c r="BUK3" s="112"/>
      <c r="BUL3" s="112"/>
      <c r="BUM3" s="112"/>
      <c r="BUN3" s="112"/>
      <c r="BUO3" s="112"/>
      <c r="BUP3" s="112"/>
      <c r="BUQ3" s="112"/>
      <c r="BUR3" s="112"/>
      <c r="BUS3" s="112"/>
      <c r="BUT3" s="112"/>
      <c r="BUU3" s="112"/>
      <c r="BUV3" s="112"/>
      <c r="BUW3" s="112"/>
      <c r="BUX3" s="112"/>
      <c r="BUY3" s="112"/>
      <c r="BUZ3" s="112"/>
      <c r="BVA3" s="112"/>
      <c r="BVB3" s="112"/>
      <c r="BVC3" s="112"/>
      <c r="BVD3" s="112"/>
      <c r="BVE3" s="112"/>
      <c r="BVF3" s="112"/>
      <c r="BVG3" s="112"/>
      <c r="BVH3" s="112"/>
      <c r="BVI3" s="112"/>
      <c r="BVJ3" s="112"/>
      <c r="BVK3" s="112"/>
      <c r="BVL3" s="112"/>
      <c r="BVM3" s="112"/>
      <c r="BVN3" s="112"/>
      <c r="BVO3" s="112"/>
      <c r="BVP3" s="112"/>
      <c r="BVQ3" s="112"/>
      <c r="BVR3" s="112"/>
      <c r="BVS3" s="112"/>
      <c r="BVT3" s="112"/>
      <c r="BVU3" s="112"/>
      <c r="BVV3" s="112"/>
      <c r="BVW3" s="112"/>
      <c r="BVX3" s="112"/>
      <c r="BVY3" s="112"/>
      <c r="BVZ3" s="112"/>
      <c r="BWA3" s="112"/>
      <c r="BWB3" s="112"/>
      <c r="BWC3" s="112"/>
      <c r="BWD3" s="112"/>
      <c r="BWE3" s="112"/>
      <c r="BWF3" s="112"/>
      <c r="BWG3" s="112"/>
      <c r="BWH3" s="112"/>
      <c r="BWI3" s="112"/>
      <c r="BWJ3" s="112"/>
      <c r="BWK3" s="112"/>
      <c r="BWL3" s="112"/>
      <c r="BWM3" s="112"/>
      <c r="BWN3" s="112"/>
      <c r="BWO3" s="112"/>
      <c r="BWP3" s="112"/>
      <c r="BWQ3" s="112"/>
      <c r="BWR3" s="112"/>
      <c r="BWS3" s="112"/>
      <c r="BWT3" s="112"/>
      <c r="BWU3" s="112"/>
      <c r="BWV3" s="112"/>
      <c r="BWW3" s="112"/>
      <c r="BWX3" s="112"/>
      <c r="BWY3" s="112"/>
      <c r="BWZ3" s="112"/>
      <c r="BXA3" s="112"/>
      <c r="BXB3" s="112"/>
      <c r="BXC3" s="112"/>
      <c r="BXD3" s="112"/>
      <c r="BXE3" s="112"/>
      <c r="BXF3" s="112"/>
      <c r="BXG3" s="112"/>
      <c r="BXH3" s="112"/>
      <c r="BXI3" s="112"/>
      <c r="BXJ3" s="112"/>
      <c r="BXK3" s="112"/>
      <c r="BXL3" s="112"/>
      <c r="BXM3" s="112"/>
      <c r="BXN3" s="112"/>
      <c r="BXO3" s="112"/>
      <c r="BXP3" s="112"/>
      <c r="BXQ3" s="112"/>
      <c r="BXR3" s="112"/>
      <c r="BXS3" s="112"/>
      <c r="BXT3" s="112"/>
      <c r="BXU3" s="112"/>
      <c r="BXV3" s="112"/>
      <c r="BXW3" s="112"/>
      <c r="BXX3" s="112"/>
      <c r="BXY3" s="112"/>
      <c r="BXZ3" s="112"/>
      <c r="BYA3" s="112"/>
      <c r="BYB3" s="112"/>
      <c r="BYC3" s="112"/>
      <c r="BYD3" s="112"/>
      <c r="BYE3" s="112"/>
      <c r="BYF3" s="112"/>
      <c r="BYG3" s="112"/>
      <c r="BYH3" s="112"/>
      <c r="BYI3" s="112"/>
      <c r="BYJ3" s="112"/>
      <c r="BYK3" s="112"/>
      <c r="BYL3" s="112"/>
      <c r="BYM3" s="112"/>
      <c r="BYN3" s="112"/>
      <c r="BYO3" s="112"/>
      <c r="BYP3" s="112"/>
      <c r="BYQ3" s="112"/>
      <c r="BYR3" s="112"/>
      <c r="BYS3" s="112"/>
      <c r="BYT3" s="112"/>
      <c r="BYU3" s="112"/>
      <c r="BYV3" s="112"/>
      <c r="BYW3" s="112"/>
      <c r="BYX3" s="112"/>
      <c r="BYY3" s="112"/>
      <c r="BYZ3" s="112"/>
      <c r="BZA3" s="112"/>
      <c r="BZB3" s="112"/>
      <c r="BZC3" s="112"/>
      <c r="BZD3" s="112"/>
      <c r="BZE3" s="112"/>
      <c r="BZF3" s="112"/>
      <c r="BZG3" s="112"/>
      <c r="BZH3" s="112"/>
      <c r="BZI3" s="112"/>
      <c r="BZJ3" s="112"/>
      <c r="BZK3" s="112"/>
      <c r="BZL3" s="112"/>
      <c r="BZM3" s="112"/>
      <c r="BZN3" s="112"/>
      <c r="BZO3" s="112"/>
      <c r="BZP3" s="112"/>
      <c r="BZQ3" s="112"/>
      <c r="BZR3" s="112"/>
      <c r="BZS3" s="112"/>
      <c r="BZT3" s="112"/>
      <c r="BZU3" s="112"/>
      <c r="BZV3" s="112"/>
      <c r="BZW3" s="112"/>
      <c r="BZX3" s="112"/>
      <c r="BZY3" s="112"/>
      <c r="BZZ3" s="112"/>
      <c r="CAA3" s="112"/>
      <c r="CAB3" s="112"/>
      <c r="CAC3" s="112"/>
      <c r="CAD3" s="112"/>
      <c r="CAE3" s="112"/>
      <c r="CAF3" s="112"/>
      <c r="CAG3" s="112"/>
      <c r="CAH3" s="112"/>
      <c r="CAI3" s="112"/>
      <c r="CAJ3" s="112"/>
      <c r="CAK3" s="112"/>
      <c r="CAL3" s="112"/>
      <c r="CAM3" s="112"/>
      <c r="CAN3" s="112"/>
      <c r="CAO3" s="112"/>
      <c r="CAP3" s="112"/>
      <c r="CAQ3" s="112"/>
      <c r="CAR3" s="112"/>
      <c r="CAS3" s="112"/>
      <c r="CAT3" s="112"/>
      <c r="CAU3" s="112"/>
      <c r="CAV3" s="112"/>
      <c r="CAW3" s="112"/>
      <c r="CAX3" s="112"/>
      <c r="CAY3" s="112"/>
      <c r="CAZ3" s="112"/>
      <c r="CBA3" s="112"/>
      <c r="CBB3" s="112"/>
      <c r="CBC3" s="112"/>
      <c r="CBD3" s="112"/>
      <c r="CBE3" s="112"/>
      <c r="CBF3" s="112"/>
      <c r="CBG3" s="112"/>
      <c r="CBH3" s="112"/>
      <c r="CBI3" s="112"/>
      <c r="CBJ3" s="112"/>
      <c r="CBK3" s="112"/>
      <c r="CBL3" s="112"/>
      <c r="CBM3" s="112"/>
      <c r="CBN3" s="112"/>
      <c r="CBO3" s="112"/>
      <c r="CBP3" s="112"/>
      <c r="CBQ3" s="112"/>
      <c r="CBR3" s="112"/>
      <c r="CBS3" s="112"/>
      <c r="CBT3" s="112"/>
      <c r="CBU3" s="112"/>
      <c r="CBV3" s="112"/>
      <c r="CBW3" s="112"/>
      <c r="CBX3" s="112"/>
      <c r="CBY3" s="112"/>
      <c r="CBZ3" s="112"/>
      <c r="CCA3" s="112"/>
      <c r="CCB3" s="112"/>
      <c r="CCC3" s="112"/>
      <c r="CCD3" s="112"/>
      <c r="CCE3" s="112"/>
      <c r="CCF3" s="112"/>
      <c r="CCG3" s="112"/>
      <c r="CCH3" s="112"/>
      <c r="CCI3" s="112"/>
      <c r="CCJ3" s="112"/>
      <c r="CCK3" s="112"/>
      <c r="CCL3" s="112"/>
      <c r="CCM3" s="112"/>
      <c r="CCN3" s="112"/>
      <c r="CCO3" s="112"/>
      <c r="CCP3" s="112"/>
      <c r="CCQ3" s="112"/>
      <c r="CCR3" s="112"/>
      <c r="CCS3" s="112"/>
      <c r="CCT3" s="112"/>
      <c r="CCU3" s="112"/>
      <c r="CCV3" s="112"/>
      <c r="CCW3" s="112"/>
      <c r="CCX3" s="112"/>
      <c r="CCY3" s="112"/>
      <c r="CCZ3" s="112"/>
      <c r="CDA3" s="112"/>
      <c r="CDB3" s="112"/>
      <c r="CDC3" s="112"/>
      <c r="CDD3" s="112"/>
      <c r="CDE3" s="112"/>
      <c r="CDF3" s="112"/>
      <c r="CDG3" s="112"/>
      <c r="CDH3" s="112"/>
      <c r="CDI3" s="112"/>
      <c r="CDJ3" s="112"/>
      <c r="CDK3" s="112"/>
      <c r="CDL3" s="112"/>
      <c r="CDM3" s="112"/>
      <c r="CDN3" s="112"/>
      <c r="CDO3" s="112"/>
      <c r="CDP3" s="112"/>
      <c r="CDQ3" s="112"/>
      <c r="CDR3" s="112"/>
      <c r="CDS3" s="112"/>
      <c r="CDT3" s="112"/>
      <c r="CDU3" s="112"/>
      <c r="CDV3" s="112"/>
      <c r="CDW3" s="112"/>
      <c r="CDX3" s="112"/>
      <c r="CDY3" s="112"/>
      <c r="CDZ3" s="112"/>
      <c r="CEA3" s="112"/>
      <c r="CEB3" s="112"/>
      <c r="CEC3" s="112"/>
      <c r="CED3" s="112"/>
      <c r="CEE3" s="112"/>
      <c r="CEF3" s="112"/>
      <c r="CEG3" s="112"/>
      <c r="CEH3" s="112"/>
      <c r="CEI3" s="112"/>
      <c r="CEJ3" s="112"/>
      <c r="CEK3" s="112"/>
      <c r="CEL3" s="112"/>
      <c r="CEM3" s="112"/>
      <c r="CEN3" s="112"/>
      <c r="CEO3" s="112"/>
      <c r="CEP3" s="112"/>
      <c r="CEQ3" s="112"/>
      <c r="CER3" s="112"/>
      <c r="CES3" s="112"/>
      <c r="CET3" s="112"/>
      <c r="CEU3" s="112"/>
      <c r="CEV3" s="112"/>
      <c r="CEW3" s="112"/>
      <c r="CEX3" s="112"/>
      <c r="CEY3" s="112"/>
      <c r="CEZ3" s="112"/>
      <c r="CFA3" s="112"/>
      <c r="CFB3" s="112"/>
      <c r="CFC3" s="112"/>
      <c r="CFD3" s="112"/>
      <c r="CFE3" s="112"/>
      <c r="CFF3" s="112"/>
      <c r="CFG3" s="112"/>
      <c r="CFH3" s="112"/>
      <c r="CFI3" s="112"/>
      <c r="CFJ3" s="112"/>
      <c r="CFK3" s="112"/>
      <c r="CFL3" s="112"/>
      <c r="CFM3" s="112"/>
      <c r="CFN3" s="112"/>
      <c r="CFO3" s="112"/>
      <c r="CFP3" s="112"/>
      <c r="CFQ3" s="112"/>
      <c r="CFR3" s="112"/>
      <c r="CFS3" s="112"/>
      <c r="CFT3" s="112"/>
      <c r="CFU3" s="112"/>
      <c r="CFV3" s="112"/>
      <c r="CFW3" s="112"/>
      <c r="CFX3" s="112"/>
      <c r="CFY3" s="112"/>
      <c r="CFZ3" s="112"/>
      <c r="CGA3" s="112"/>
      <c r="CGB3" s="112"/>
      <c r="CGC3" s="112"/>
      <c r="CGD3" s="112"/>
      <c r="CGE3" s="112"/>
      <c r="CGF3" s="112"/>
      <c r="CGG3" s="112"/>
      <c r="CGH3" s="112"/>
      <c r="CGI3" s="112"/>
      <c r="CGJ3" s="112"/>
      <c r="CGK3" s="112"/>
      <c r="CGL3" s="112"/>
      <c r="CGM3" s="112"/>
      <c r="CGN3" s="112"/>
      <c r="CGO3" s="112"/>
      <c r="CGP3" s="112"/>
      <c r="CGQ3" s="112"/>
      <c r="CGR3" s="112"/>
      <c r="CGS3" s="112"/>
      <c r="CGT3" s="112"/>
      <c r="CGU3" s="112"/>
      <c r="CGV3" s="112"/>
      <c r="CGW3" s="112"/>
      <c r="CGX3" s="112"/>
      <c r="CGY3" s="112"/>
      <c r="CGZ3" s="112"/>
      <c r="CHA3" s="112"/>
      <c r="CHB3" s="112"/>
      <c r="CHC3" s="112"/>
      <c r="CHD3" s="112"/>
      <c r="CHE3" s="112"/>
      <c r="CHF3" s="112"/>
      <c r="CHG3" s="112"/>
      <c r="CHH3" s="112"/>
      <c r="CHI3" s="112"/>
      <c r="CHJ3" s="112"/>
      <c r="CHK3" s="112"/>
      <c r="CHL3" s="112"/>
      <c r="CHM3" s="112"/>
      <c r="CHN3" s="112"/>
      <c r="CHO3" s="112"/>
      <c r="CHP3" s="112"/>
      <c r="CHQ3" s="112"/>
      <c r="CHR3" s="112"/>
      <c r="CHS3" s="112"/>
      <c r="CHT3" s="112"/>
      <c r="CHU3" s="112"/>
      <c r="CHV3" s="112"/>
      <c r="CHW3" s="112"/>
      <c r="CHX3" s="112"/>
      <c r="CHY3" s="112"/>
      <c r="CHZ3" s="112"/>
      <c r="CIA3" s="112"/>
      <c r="CIB3" s="112"/>
      <c r="CIC3" s="112"/>
      <c r="CID3" s="112"/>
      <c r="CIE3" s="112"/>
      <c r="CIF3" s="112"/>
      <c r="CIG3" s="112"/>
      <c r="CIH3" s="112"/>
      <c r="CII3" s="112"/>
      <c r="CIJ3" s="112"/>
      <c r="CIK3" s="112"/>
      <c r="CIL3" s="112"/>
      <c r="CIM3" s="112"/>
      <c r="CIN3" s="112"/>
      <c r="CIO3" s="112"/>
      <c r="CIP3" s="112"/>
      <c r="CIQ3" s="112"/>
      <c r="CIR3" s="112"/>
      <c r="CIS3" s="112"/>
      <c r="CIT3" s="112"/>
      <c r="CIU3" s="112"/>
      <c r="CIV3" s="112"/>
      <c r="CIW3" s="112"/>
      <c r="CIX3" s="112"/>
      <c r="CIY3" s="112"/>
      <c r="CIZ3" s="112"/>
      <c r="CJA3" s="112"/>
      <c r="CJB3" s="112"/>
      <c r="CJC3" s="112"/>
      <c r="CJD3" s="112"/>
      <c r="CJE3" s="112"/>
      <c r="CJF3" s="112"/>
      <c r="CJG3" s="112"/>
      <c r="CJH3" s="112"/>
      <c r="CJI3" s="112"/>
      <c r="CJJ3" s="112"/>
      <c r="CJK3" s="112"/>
      <c r="CJL3" s="112"/>
      <c r="CJM3" s="112"/>
      <c r="CJN3" s="112"/>
      <c r="CJO3" s="112"/>
      <c r="CJP3" s="112"/>
      <c r="CJQ3" s="112"/>
      <c r="CJR3" s="112"/>
      <c r="CJS3" s="112"/>
      <c r="CJT3" s="112"/>
      <c r="CJU3" s="112"/>
      <c r="CJV3" s="112"/>
      <c r="CJW3" s="112"/>
      <c r="CJX3" s="112"/>
      <c r="CJY3" s="112"/>
      <c r="CJZ3" s="112"/>
      <c r="CKA3" s="112"/>
      <c r="CKB3" s="112"/>
      <c r="CKC3" s="112"/>
      <c r="CKD3" s="112"/>
      <c r="CKE3" s="112"/>
      <c r="CKF3" s="112"/>
      <c r="CKG3" s="112"/>
      <c r="CKH3" s="112"/>
      <c r="CKI3" s="112"/>
      <c r="CKJ3" s="112"/>
      <c r="CKK3" s="112"/>
      <c r="CKL3" s="112"/>
      <c r="CKM3" s="112"/>
      <c r="CKN3" s="112"/>
      <c r="CKO3" s="112"/>
      <c r="CKP3" s="112"/>
      <c r="CKQ3" s="112"/>
      <c r="CKR3" s="112"/>
      <c r="CKS3" s="112"/>
      <c r="CKT3" s="112"/>
      <c r="CKU3" s="112"/>
      <c r="CKV3" s="112"/>
      <c r="CKW3" s="112"/>
      <c r="CKX3" s="112"/>
      <c r="CKY3" s="112"/>
      <c r="CKZ3" s="112"/>
      <c r="CLA3" s="112"/>
      <c r="CLB3" s="112"/>
      <c r="CLC3" s="112"/>
      <c r="CLD3" s="112"/>
      <c r="CLE3" s="112"/>
      <c r="CLF3" s="112"/>
      <c r="CLG3" s="112"/>
      <c r="CLH3" s="112"/>
      <c r="CLI3" s="112"/>
      <c r="CLJ3" s="112"/>
      <c r="CLK3" s="112"/>
      <c r="CLL3" s="112"/>
      <c r="CLM3" s="112"/>
      <c r="CLN3" s="112"/>
      <c r="CLO3" s="112"/>
      <c r="CLP3" s="112"/>
      <c r="CLQ3" s="112"/>
      <c r="CLR3" s="112"/>
      <c r="CLS3" s="112"/>
      <c r="CLT3" s="112"/>
      <c r="CLU3" s="112"/>
      <c r="CLV3" s="112"/>
      <c r="CLW3" s="112"/>
      <c r="CLX3" s="112"/>
      <c r="CLY3" s="112"/>
      <c r="CLZ3" s="112"/>
      <c r="CMA3" s="112"/>
      <c r="CMB3" s="112"/>
      <c r="CMC3" s="112"/>
      <c r="CMD3" s="112"/>
      <c r="CME3" s="112"/>
      <c r="CMF3" s="112"/>
      <c r="CMG3" s="112"/>
      <c r="CMH3" s="112"/>
      <c r="CMI3" s="112"/>
      <c r="CMJ3" s="112"/>
      <c r="CMK3" s="112"/>
      <c r="CML3" s="112"/>
      <c r="CMM3" s="112"/>
      <c r="CMN3" s="112"/>
      <c r="CMO3" s="112"/>
      <c r="CMP3" s="112"/>
      <c r="CMQ3" s="112"/>
      <c r="CMR3" s="112"/>
      <c r="CMS3" s="112"/>
      <c r="CMT3" s="112"/>
      <c r="CMU3" s="112"/>
      <c r="CMV3" s="112"/>
      <c r="CMW3" s="112"/>
      <c r="CMX3" s="112"/>
      <c r="CMY3" s="112"/>
      <c r="CMZ3" s="112"/>
      <c r="CNA3" s="112"/>
      <c r="CNB3" s="112"/>
      <c r="CNC3" s="112"/>
      <c r="CND3" s="112"/>
      <c r="CNE3" s="112"/>
      <c r="CNF3" s="112"/>
      <c r="CNG3" s="112"/>
      <c r="CNH3" s="112"/>
      <c r="CNI3" s="112"/>
      <c r="CNJ3" s="112"/>
      <c r="CNK3" s="112"/>
      <c r="CNL3" s="112"/>
      <c r="CNM3" s="112"/>
      <c r="CNN3" s="112"/>
      <c r="CNO3" s="112"/>
      <c r="CNP3" s="112"/>
      <c r="CNQ3" s="112"/>
      <c r="CNR3" s="112"/>
      <c r="CNS3" s="112"/>
      <c r="CNT3" s="112"/>
      <c r="CNU3" s="112"/>
      <c r="CNV3" s="112"/>
      <c r="CNW3" s="112"/>
      <c r="CNX3" s="112"/>
      <c r="CNY3" s="112"/>
      <c r="CNZ3" s="112"/>
      <c r="COA3" s="112"/>
      <c r="COB3" s="112"/>
      <c r="COC3" s="112"/>
      <c r="COD3" s="112"/>
      <c r="COE3" s="112"/>
      <c r="COF3" s="112"/>
      <c r="COG3" s="112"/>
      <c r="COH3" s="112"/>
      <c r="COI3" s="112"/>
      <c r="COJ3" s="112"/>
      <c r="COK3" s="112"/>
      <c r="COL3" s="112"/>
      <c r="COM3" s="112"/>
      <c r="CON3" s="112"/>
      <c r="COO3" s="112"/>
      <c r="COP3" s="112"/>
      <c r="COQ3" s="112"/>
      <c r="COR3" s="112"/>
      <c r="COS3" s="112"/>
      <c r="COT3" s="112"/>
      <c r="COU3" s="112"/>
      <c r="COV3" s="112"/>
      <c r="COW3" s="112"/>
      <c r="COX3" s="112"/>
      <c r="COY3" s="112"/>
      <c r="COZ3" s="112"/>
      <c r="CPA3" s="112"/>
      <c r="CPB3" s="112"/>
      <c r="CPC3" s="112"/>
      <c r="CPD3" s="112"/>
      <c r="CPE3" s="112"/>
      <c r="CPF3" s="112"/>
      <c r="CPG3" s="112"/>
      <c r="CPH3" s="112"/>
      <c r="CPI3" s="112"/>
      <c r="CPJ3" s="112"/>
      <c r="CPK3" s="112"/>
      <c r="CPL3" s="112"/>
      <c r="CPM3" s="112"/>
      <c r="CPN3" s="112"/>
      <c r="CPO3" s="112"/>
      <c r="CPP3" s="112"/>
      <c r="CPQ3" s="112"/>
      <c r="CPR3" s="112"/>
      <c r="CPS3" s="112"/>
      <c r="CPT3" s="112"/>
      <c r="CPU3" s="112"/>
      <c r="CPV3" s="112"/>
      <c r="CPW3" s="112"/>
      <c r="CPX3" s="112"/>
      <c r="CPY3" s="112"/>
      <c r="CPZ3" s="112"/>
      <c r="CQA3" s="112"/>
      <c r="CQB3" s="112"/>
      <c r="CQC3" s="112"/>
      <c r="CQD3" s="112"/>
      <c r="CQE3" s="112"/>
      <c r="CQF3" s="112"/>
      <c r="CQG3" s="112"/>
      <c r="CQH3" s="112"/>
      <c r="CQI3" s="112"/>
      <c r="CQJ3" s="112"/>
      <c r="CQK3" s="112"/>
      <c r="CQL3" s="112"/>
      <c r="CQM3" s="112"/>
      <c r="CQN3" s="112"/>
      <c r="CQO3" s="112"/>
      <c r="CQP3" s="112"/>
      <c r="CQQ3" s="112"/>
      <c r="CQR3" s="112"/>
      <c r="CQS3" s="112"/>
      <c r="CQT3" s="112"/>
      <c r="CQU3" s="112"/>
      <c r="CQV3" s="112"/>
      <c r="CQW3" s="112"/>
      <c r="CQX3" s="112"/>
      <c r="CQY3" s="112"/>
      <c r="CQZ3" s="112"/>
      <c r="CRA3" s="112"/>
      <c r="CRB3" s="112"/>
      <c r="CRC3" s="112"/>
      <c r="CRD3" s="112"/>
      <c r="CRE3" s="112"/>
      <c r="CRF3" s="112"/>
      <c r="CRG3" s="112"/>
      <c r="CRH3" s="112"/>
      <c r="CRI3" s="112"/>
      <c r="CRJ3" s="112"/>
      <c r="CRK3" s="112"/>
      <c r="CRL3" s="112"/>
      <c r="CRM3" s="112"/>
      <c r="CRN3" s="112"/>
      <c r="CRO3" s="112"/>
      <c r="CRP3" s="112"/>
      <c r="CRQ3" s="112"/>
      <c r="CRR3" s="112"/>
      <c r="CRS3" s="112"/>
      <c r="CRT3" s="112"/>
      <c r="CRU3" s="112"/>
      <c r="CRV3" s="112"/>
      <c r="CRW3" s="112"/>
      <c r="CRX3" s="112"/>
      <c r="CRY3" s="112"/>
      <c r="CRZ3" s="112"/>
      <c r="CSA3" s="112"/>
      <c r="CSB3" s="112"/>
      <c r="CSC3" s="112"/>
      <c r="CSD3" s="112"/>
      <c r="CSE3" s="112"/>
      <c r="CSF3" s="112"/>
      <c r="CSG3" s="112"/>
      <c r="CSH3" s="112"/>
      <c r="CSI3" s="112"/>
      <c r="CSJ3" s="112"/>
      <c r="CSK3" s="112"/>
      <c r="CSL3" s="112"/>
      <c r="CSM3" s="112"/>
      <c r="CSN3" s="112"/>
      <c r="CSO3" s="112"/>
      <c r="CSP3" s="112"/>
      <c r="CSQ3" s="112"/>
      <c r="CSR3" s="112"/>
      <c r="CSS3" s="112"/>
      <c r="CST3" s="112"/>
      <c r="CSU3" s="112"/>
      <c r="CSV3" s="112"/>
      <c r="CSW3" s="112"/>
      <c r="CSX3" s="112"/>
      <c r="CSY3" s="112"/>
      <c r="CSZ3" s="112"/>
      <c r="CTA3" s="112"/>
      <c r="CTB3" s="112"/>
      <c r="CTC3" s="112"/>
      <c r="CTD3" s="112"/>
      <c r="CTE3" s="112"/>
      <c r="CTF3" s="112"/>
      <c r="CTG3" s="112"/>
      <c r="CTH3" s="112"/>
      <c r="CTI3" s="112"/>
      <c r="CTJ3" s="112"/>
      <c r="CTK3" s="112"/>
      <c r="CTL3" s="112"/>
      <c r="CTM3" s="112"/>
      <c r="CTN3" s="112"/>
      <c r="CTO3" s="112"/>
      <c r="CTP3" s="112"/>
      <c r="CTQ3" s="112"/>
      <c r="CTR3" s="112"/>
      <c r="CTS3" s="112"/>
      <c r="CTT3" s="112"/>
      <c r="CTU3" s="112"/>
      <c r="CTV3" s="112"/>
      <c r="CTW3" s="112"/>
      <c r="CTX3" s="112"/>
      <c r="CTY3" s="112"/>
      <c r="CTZ3" s="112"/>
      <c r="CUA3" s="112"/>
      <c r="CUB3" s="112"/>
      <c r="CUC3" s="112"/>
      <c r="CUD3" s="112"/>
      <c r="CUE3" s="112"/>
      <c r="CUF3" s="112"/>
      <c r="CUG3" s="112"/>
      <c r="CUH3" s="112"/>
      <c r="CUI3" s="112"/>
      <c r="CUJ3" s="112"/>
      <c r="CUK3" s="112"/>
      <c r="CUL3" s="112"/>
      <c r="CUM3" s="112"/>
      <c r="CUN3" s="112"/>
      <c r="CUO3" s="112"/>
      <c r="CUP3" s="112"/>
      <c r="CUQ3" s="112"/>
      <c r="CUR3" s="112"/>
      <c r="CUS3" s="112"/>
      <c r="CUT3" s="112"/>
      <c r="CUU3" s="112"/>
      <c r="CUV3" s="112"/>
      <c r="CUW3" s="112"/>
      <c r="CUX3" s="112"/>
      <c r="CUY3" s="112"/>
      <c r="CUZ3" s="112"/>
      <c r="CVA3" s="112"/>
      <c r="CVB3" s="112"/>
      <c r="CVC3" s="112"/>
      <c r="CVD3" s="112"/>
      <c r="CVE3" s="112"/>
      <c r="CVF3" s="112"/>
      <c r="CVG3" s="112"/>
      <c r="CVH3" s="112"/>
      <c r="CVI3" s="112"/>
      <c r="CVJ3" s="112"/>
      <c r="CVK3" s="112"/>
      <c r="CVL3" s="112"/>
      <c r="CVM3" s="112"/>
      <c r="CVN3" s="112"/>
      <c r="CVO3" s="112"/>
      <c r="CVP3" s="112"/>
      <c r="CVQ3" s="112"/>
      <c r="CVR3" s="112"/>
      <c r="CVS3" s="112"/>
      <c r="CVT3" s="112"/>
      <c r="CVU3" s="112"/>
      <c r="CVV3" s="112"/>
      <c r="CVW3" s="112"/>
      <c r="CVX3" s="112"/>
      <c r="CVY3" s="112"/>
      <c r="CVZ3" s="112"/>
      <c r="CWA3" s="112"/>
      <c r="CWB3" s="112"/>
      <c r="CWC3" s="112"/>
      <c r="CWD3" s="112"/>
      <c r="CWE3" s="112"/>
      <c r="CWF3" s="112"/>
      <c r="CWG3" s="112"/>
      <c r="CWH3" s="112"/>
      <c r="CWI3" s="112"/>
      <c r="CWJ3" s="112"/>
      <c r="CWK3" s="112"/>
      <c r="CWL3" s="112"/>
      <c r="CWM3" s="112"/>
      <c r="CWN3" s="112"/>
      <c r="CWO3" s="112"/>
      <c r="CWP3" s="112"/>
      <c r="CWQ3" s="112"/>
      <c r="CWR3" s="112"/>
      <c r="CWS3" s="112"/>
      <c r="CWT3" s="112"/>
      <c r="CWU3" s="112"/>
      <c r="CWV3" s="112"/>
      <c r="CWW3" s="112"/>
      <c r="CWX3" s="112"/>
      <c r="CWY3" s="112"/>
      <c r="CWZ3" s="112"/>
      <c r="CXA3" s="112"/>
      <c r="CXB3" s="112"/>
      <c r="CXC3" s="112"/>
      <c r="CXD3" s="112"/>
      <c r="CXE3" s="112"/>
      <c r="CXF3" s="112"/>
      <c r="CXG3" s="112"/>
      <c r="CXH3" s="112"/>
      <c r="CXI3" s="112"/>
      <c r="CXJ3" s="112"/>
      <c r="CXK3" s="112"/>
      <c r="CXL3" s="112"/>
      <c r="CXM3" s="112"/>
      <c r="CXN3" s="112"/>
      <c r="CXO3" s="112"/>
      <c r="CXP3" s="112"/>
      <c r="CXQ3" s="112"/>
      <c r="CXR3" s="112"/>
      <c r="CXS3" s="112"/>
      <c r="CXT3" s="112"/>
      <c r="CXU3" s="112"/>
      <c r="CXV3" s="112"/>
      <c r="CXW3" s="112"/>
      <c r="CXX3" s="112"/>
      <c r="CXY3" s="112"/>
      <c r="CXZ3" s="112"/>
      <c r="CYA3" s="112"/>
      <c r="CYB3" s="112"/>
      <c r="CYC3" s="112"/>
      <c r="CYD3" s="112"/>
      <c r="CYE3" s="112"/>
      <c r="CYF3" s="112"/>
      <c r="CYG3" s="112"/>
      <c r="CYH3" s="112"/>
      <c r="CYI3" s="112"/>
      <c r="CYJ3" s="112"/>
      <c r="CYK3" s="112"/>
      <c r="CYL3" s="112"/>
      <c r="CYM3" s="112"/>
      <c r="CYN3" s="112"/>
      <c r="CYO3" s="112"/>
      <c r="CYP3" s="112"/>
      <c r="CYQ3" s="112"/>
      <c r="CYR3" s="112"/>
      <c r="CYS3" s="112"/>
      <c r="CYT3" s="112"/>
      <c r="CYU3" s="112"/>
      <c r="CYV3" s="112"/>
      <c r="CYW3" s="112"/>
      <c r="CYX3" s="112"/>
      <c r="CYY3" s="112"/>
      <c r="CYZ3" s="112"/>
      <c r="CZA3" s="112"/>
      <c r="CZB3" s="112"/>
      <c r="CZC3" s="112"/>
      <c r="CZD3" s="112"/>
      <c r="CZE3" s="112"/>
      <c r="CZF3" s="112"/>
      <c r="CZG3" s="112"/>
      <c r="CZH3" s="112"/>
      <c r="CZI3" s="112"/>
      <c r="CZJ3" s="112"/>
      <c r="CZK3" s="112"/>
      <c r="CZL3" s="112"/>
      <c r="CZM3" s="112"/>
      <c r="CZN3" s="112"/>
      <c r="CZO3" s="112"/>
      <c r="CZP3" s="112"/>
      <c r="CZQ3" s="112"/>
      <c r="CZR3" s="112"/>
      <c r="CZS3" s="112"/>
      <c r="CZT3" s="112"/>
      <c r="CZU3" s="112"/>
      <c r="CZV3" s="112"/>
      <c r="CZW3" s="112"/>
      <c r="CZX3" s="112"/>
      <c r="CZY3" s="112"/>
      <c r="CZZ3" s="112"/>
      <c r="DAA3" s="112"/>
      <c r="DAB3" s="112"/>
      <c r="DAC3" s="112"/>
      <c r="DAD3" s="112"/>
      <c r="DAE3" s="112"/>
      <c r="DAF3" s="112"/>
      <c r="DAG3" s="112"/>
      <c r="DAH3" s="112"/>
      <c r="DAI3" s="112"/>
      <c r="DAJ3" s="112"/>
      <c r="DAK3" s="112"/>
      <c r="DAL3" s="112"/>
      <c r="DAM3" s="112"/>
      <c r="DAN3" s="112"/>
      <c r="DAO3" s="112"/>
      <c r="DAP3" s="112"/>
      <c r="DAQ3" s="112"/>
      <c r="DAR3" s="112"/>
      <c r="DAS3" s="112"/>
      <c r="DAT3" s="112"/>
      <c r="DAU3" s="112"/>
      <c r="DAV3" s="112"/>
      <c r="DAW3" s="112"/>
      <c r="DAX3" s="112"/>
      <c r="DAY3" s="112"/>
      <c r="DAZ3" s="112"/>
      <c r="DBA3" s="112"/>
      <c r="DBB3" s="112"/>
      <c r="DBC3" s="112"/>
      <c r="DBD3" s="112"/>
      <c r="DBE3" s="112"/>
      <c r="DBF3" s="112"/>
      <c r="DBG3" s="112"/>
      <c r="DBH3" s="112"/>
      <c r="DBI3" s="112"/>
      <c r="DBJ3" s="112"/>
      <c r="DBK3" s="112"/>
      <c r="DBL3" s="112"/>
      <c r="DBM3" s="112"/>
      <c r="DBN3" s="112"/>
      <c r="DBO3" s="112"/>
      <c r="DBP3" s="112"/>
      <c r="DBQ3" s="112"/>
      <c r="DBR3" s="112"/>
      <c r="DBS3" s="112"/>
      <c r="DBT3" s="112"/>
      <c r="DBU3" s="112"/>
      <c r="DBV3" s="112"/>
      <c r="DBW3" s="112"/>
      <c r="DBX3" s="112"/>
      <c r="DBY3" s="112"/>
      <c r="DBZ3" s="112"/>
      <c r="DCA3" s="112"/>
      <c r="DCB3" s="112"/>
      <c r="DCC3" s="112"/>
      <c r="DCD3" s="112"/>
      <c r="DCE3" s="112"/>
      <c r="DCF3" s="112"/>
      <c r="DCG3" s="112"/>
      <c r="DCH3" s="112"/>
      <c r="DCI3" s="112"/>
      <c r="DCJ3" s="112"/>
      <c r="DCK3" s="112"/>
      <c r="DCL3" s="112"/>
      <c r="DCM3" s="112"/>
      <c r="DCN3" s="112"/>
      <c r="DCO3" s="112"/>
      <c r="DCP3" s="112"/>
      <c r="DCQ3" s="112"/>
      <c r="DCR3" s="112"/>
      <c r="DCS3" s="112"/>
      <c r="DCT3" s="112"/>
      <c r="DCU3" s="112"/>
      <c r="DCV3" s="112"/>
      <c r="DCW3" s="112"/>
      <c r="DCX3" s="112"/>
      <c r="DCY3" s="112"/>
      <c r="DCZ3" s="112"/>
      <c r="DDA3" s="112"/>
      <c r="DDB3" s="112"/>
      <c r="DDC3" s="112"/>
      <c r="DDD3" s="112"/>
      <c r="DDE3" s="112"/>
      <c r="DDF3" s="112"/>
      <c r="DDG3" s="112"/>
      <c r="DDH3" s="112"/>
      <c r="DDI3" s="112"/>
      <c r="DDJ3" s="112"/>
      <c r="DDK3" s="112"/>
      <c r="DDL3" s="112"/>
      <c r="DDM3" s="112"/>
      <c r="DDN3" s="112"/>
      <c r="DDO3" s="112"/>
      <c r="DDP3" s="112"/>
      <c r="DDQ3" s="112"/>
      <c r="DDR3" s="112"/>
      <c r="DDS3" s="112"/>
      <c r="DDT3" s="112"/>
      <c r="DDU3" s="112"/>
      <c r="DDV3" s="112"/>
      <c r="DDW3" s="112"/>
      <c r="DDX3" s="112"/>
      <c r="DDY3" s="112"/>
      <c r="DDZ3" s="112"/>
      <c r="DEA3" s="112"/>
      <c r="DEB3" s="112"/>
      <c r="DEC3" s="112"/>
      <c r="DED3" s="112"/>
      <c r="DEE3" s="112"/>
      <c r="DEF3" s="112"/>
      <c r="DEG3" s="112"/>
      <c r="DEH3" s="112"/>
      <c r="DEI3" s="112"/>
      <c r="DEJ3" s="112"/>
      <c r="DEK3" s="112"/>
      <c r="DEL3" s="112"/>
      <c r="DEM3" s="112"/>
      <c r="DEN3" s="112"/>
      <c r="DEO3" s="112"/>
      <c r="DEP3" s="112"/>
      <c r="DEQ3" s="112"/>
      <c r="DER3" s="112"/>
      <c r="DES3" s="112"/>
      <c r="DET3" s="112"/>
      <c r="DEU3" s="112"/>
      <c r="DEV3" s="112"/>
      <c r="DEW3" s="112"/>
      <c r="DEX3" s="112"/>
      <c r="DEY3" s="112"/>
      <c r="DEZ3" s="112"/>
      <c r="DFA3" s="112"/>
      <c r="DFB3" s="112"/>
      <c r="DFC3" s="112"/>
      <c r="DFD3" s="112"/>
      <c r="DFE3" s="112"/>
      <c r="DFF3" s="112"/>
      <c r="DFG3" s="112"/>
      <c r="DFH3" s="112"/>
      <c r="DFI3" s="112"/>
      <c r="DFJ3" s="112"/>
      <c r="DFK3" s="112"/>
      <c r="DFL3" s="112"/>
      <c r="DFM3" s="112"/>
      <c r="DFN3" s="112"/>
      <c r="DFO3" s="112"/>
      <c r="DFP3" s="112"/>
      <c r="DFQ3" s="112"/>
      <c r="DFR3" s="112"/>
      <c r="DFS3" s="112"/>
      <c r="DFT3" s="112"/>
      <c r="DFU3" s="112"/>
      <c r="DFV3" s="112"/>
      <c r="DFW3" s="112"/>
      <c r="DFX3" s="112"/>
      <c r="DFY3" s="112"/>
      <c r="DFZ3" s="112"/>
      <c r="DGA3" s="112"/>
      <c r="DGB3" s="112"/>
      <c r="DGC3" s="112"/>
      <c r="DGD3" s="112"/>
      <c r="DGE3" s="112"/>
      <c r="DGF3" s="112"/>
      <c r="DGG3" s="112"/>
      <c r="DGH3" s="112"/>
      <c r="DGI3" s="112"/>
      <c r="DGJ3" s="112"/>
      <c r="DGK3" s="112"/>
      <c r="DGL3" s="112"/>
      <c r="DGM3" s="112"/>
      <c r="DGN3" s="112"/>
      <c r="DGO3" s="112"/>
      <c r="DGP3" s="112"/>
      <c r="DGQ3" s="112"/>
      <c r="DGR3" s="112"/>
      <c r="DGS3" s="112"/>
      <c r="DGT3" s="112"/>
      <c r="DGU3" s="112"/>
      <c r="DGV3" s="112"/>
      <c r="DGW3" s="112"/>
      <c r="DGX3" s="112"/>
      <c r="DGY3" s="112"/>
      <c r="DGZ3" s="112"/>
      <c r="DHA3" s="112"/>
      <c r="DHB3" s="112"/>
      <c r="DHC3" s="112"/>
      <c r="DHD3" s="112"/>
      <c r="DHE3" s="112"/>
      <c r="DHF3" s="112"/>
      <c r="DHG3" s="112"/>
      <c r="DHH3" s="112"/>
      <c r="DHI3" s="112"/>
      <c r="DHJ3" s="112"/>
      <c r="DHK3" s="112"/>
      <c r="DHL3" s="112"/>
      <c r="DHM3" s="112"/>
      <c r="DHN3" s="112"/>
      <c r="DHO3" s="112"/>
      <c r="DHP3" s="112"/>
      <c r="DHQ3" s="112"/>
      <c r="DHR3" s="112"/>
      <c r="DHS3" s="112"/>
      <c r="DHT3" s="112"/>
      <c r="DHU3" s="112"/>
      <c r="DHV3" s="112"/>
      <c r="DHW3" s="112"/>
      <c r="DHX3" s="112"/>
      <c r="DHY3" s="112"/>
      <c r="DHZ3" s="112"/>
      <c r="DIA3" s="112"/>
      <c r="DIB3" s="112"/>
      <c r="DIC3" s="112"/>
      <c r="DID3" s="112"/>
      <c r="DIE3" s="112"/>
      <c r="DIF3" s="112"/>
      <c r="DIG3" s="112"/>
      <c r="DIH3" s="112"/>
      <c r="DII3" s="112"/>
      <c r="DIJ3" s="112"/>
      <c r="DIK3" s="112"/>
      <c r="DIL3" s="112"/>
      <c r="DIM3" s="112"/>
      <c r="DIN3" s="112"/>
      <c r="DIO3" s="112"/>
      <c r="DIP3" s="112"/>
      <c r="DIQ3" s="112"/>
      <c r="DIR3" s="112"/>
      <c r="DIS3" s="112"/>
      <c r="DIT3" s="112"/>
      <c r="DIU3" s="112"/>
      <c r="DIV3" s="112"/>
      <c r="DIW3" s="112"/>
      <c r="DIX3" s="112"/>
      <c r="DIY3" s="112"/>
      <c r="DIZ3" s="112"/>
      <c r="DJA3" s="112"/>
      <c r="DJB3" s="112"/>
      <c r="DJC3" s="112"/>
      <c r="DJD3" s="112"/>
      <c r="DJE3" s="112"/>
      <c r="DJF3" s="112"/>
      <c r="DJG3" s="112"/>
      <c r="DJH3" s="112"/>
      <c r="DJI3" s="112"/>
      <c r="DJJ3" s="112"/>
      <c r="DJK3" s="112"/>
      <c r="DJL3" s="112"/>
      <c r="DJM3" s="112"/>
      <c r="DJN3" s="112"/>
      <c r="DJO3" s="112"/>
      <c r="DJP3" s="112"/>
      <c r="DJQ3" s="112"/>
      <c r="DJR3" s="112"/>
      <c r="DJS3" s="112"/>
      <c r="DJT3" s="112"/>
      <c r="DJU3" s="112"/>
      <c r="DJV3" s="112"/>
      <c r="DJW3" s="112"/>
      <c r="DJX3" s="112"/>
      <c r="DJY3" s="112"/>
      <c r="DJZ3" s="112"/>
      <c r="DKA3" s="112"/>
      <c r="DKB3" s="112"/>
      <c r="DKC3" s="112"/>
      <c r="DKD3" s="112"/>
      <c r="DKE3" s="112"/>
      <c r="DKF3" s="112"/>
      <c r="DKG3" s="112"/>
      <c r="DKH3" s="112"/>
      <c r="DKI3" s="112"/>
      <c r="DKJ3" s="112"/>
      <c r="DKK3" s="112"/>
      <c r="DKL3" s="112"/>
      <c r="DKM3" s="112"/>
      <c r="DKN3" s="112"/>
      <c r="DKO3" s="112"/>
      <c r="DKP3" s="112"/>
      <c r="DKQ3" s="112"/>
      <c r="DKR3" s="112"/>
      <c r="DKS3" s="112"/>
      <c r="DKT3" s="112"/>
      <c r="DKU3" s="112"/>
      <c r="DKV3" s="112"/>
      <c r="DKW3" s="112"/>
      <c r="DKX3" s="112"/>
      <c r="DKY3" s="112"/>
      <c r="DKZ3" s="112"/>
      <c r="DLA3" s="112"/>
      <c r="DLB3" s="112"/>
      <c r="DLC3" s="112"/>
      <c r="DLD3" s="112"/>
      <c r="DLE3" s="112"/>
      <c r="DLF3" s="112"/>
      <c r="DLG3" s="112"/>
      <c r="DLH3" s="112"/>
      <c r="DLI3" s="112"/>
      <c r="DLJ3" s="112"/>
      <c r="DLK3" s="112"/>
      <c r="DLL3" s="112"/>
      <c r="DLM3" s="112"/>
      <c r="DLN3" s="112"/>
      <c r="DLO3" s="112"/>
      <c r="DLP3" s="112"/>
      <c r="DLQ3" s="112"/>
      <c r="DLR3" s="112"/>
      <c r="DLS3" s="112"/>
      <c r="DLT3" s="112"/>
      <c r="DLU3" s="112"/>
      <c r="DLV3" s="112"/>
      <c r="DLW3" s="112"/>
      <c r="DLX3" s="112"/>
      <c r="DLY3" s="112"/>
      <c r="DLZ3" s="112"/>
      <c r="DMA3" s="112"/>
      <c r="DMB3" s="112"/>
      <c r="DMC3" s="112"/>
      <c r="DMD3" s="112"/>
      <c r="DME3" s="112"/>
      <c r="DMF3" s="112"/>
      <c r="DMG3" s="112"/>
      <c r="DMH3" s="112"/>
      <c r="DMI3" s="112"/>
      <c r="DMJ3" s="112"/>
      <c r="DMK3" s="112"/>
      <c r="DML3" s="112"/>
      <c r="DMM3" s="112"/>
      <c r="DMN3" s="112"/>
      <c r="DMO3" s="112"/>
      <c r="DMP3" s="112"/>
      <c r="DMQ3" s="112"/>
      <c r="DMR3" s="112"/>
      <c r="DMS3" s="112"/>
      <c r="DMT3" s="112"/>
      <c r="DMU3" s="112"/>
      <c r="DMV3" s="112"/>
      <c r="DMW3" s="112"/>
      <c r="DMX3" s="112"/>
      <c r="DMY3" s="112"/>
      <c r="DMZ3" s="112"/>
      <c r="DNA3" s="112"/>
      <c r="DNB3" s="112"/>
      <c r="DNC3" s="112"/>
      <c r="DND3" s="112"/>
      <c r="DNE3" s="112"/>
      <c r="DNF3" s="112"/>
      <c r="DNG3" s="112"/>
      <c r="DNH3" s="112"/>
      <c r="DNI3" s="112"/>
      <c r="DNJ3" s="112"/>
      <c r="DNK3" s="112"/>
      <c r="DNL3" s="112"/>
      <c r="DNM3" s="112"/>
      <c r="DNN3" s="112"/>
      <c r="DNO3" s="112"/>
      <c r="DNP3" s="112"/>
      <c r="DNQ3" s="112"/>
      <c r="DNR3" s="112"/>
      <c r="DNS3" s="112"/>
      <c r="DNT3" s="112"/>
      <c r="DNU3" s="112"/>
      <c r="DNV3" s="112"/>
      <c r="DNW3" s="112"/>
      <c r="DNX3" s="112"/>
      <c r="DNY3" s="112"/>
      <c r="DNZ3" s="112"/>
      <c r="DOA3" s="112"/>
      <c r="DOB3" s="112"/>
      <c r="DOC3" s="112"/>
      <c r="DOD3" s="112"/>
      <c r="DOE3" s="112"/>
      <c r="DOF3" s="112"/>
      <c r="DOG3" s="112"/>
      <c r="DOH3" s="112"/>
      <c r="DOI3" s="112"/>
      <c r="DOJ3" s="112"/>
      <c r="DOK3" s="112"/>
      <c r="DOL3" s="112"/>
      <c r="DOM3" s="112"/>
      <c r="DON3" s="112"/>
      <c r="DOO3" s="112"/>
      <c r="DOP3" s="112"/>
      <c r="DOQ3" s="112"/>
      <c r="DOR3" s="112"/>
      <c r="DOS3" s="112"/>
      <c r="DOT3" s="112"/>
      <c r="DOU3" s="112"/>
      <c r="DOV3" s="112"/>
      <c r="DOW3" s="112"/>
      <c r="DOX3" s="112"/>
      <c r="DOY3" s="112"/>
      <c r="DOZ3" s="112"/>
      <c r="DPA3" s="112"/>
      <c r="DPB3" s="112"/>
      <c r="DPC3" s="112"/>
      <c r="DPD3" s="112"/>
      <c r="DPE3" s="112"/>
      <c r="DPF3" s="112"/>
      <c r="DPG3" s="112"/>
      <c r="DPH3" s="112"/>
      <c r="DPI3" s="112"/>
      <c r="DPJ3" s="112"/>
      <c r="DPK3" s="112"/>
      <c r="DPL3" s="112"/>
      <c r="DPM3" s="112"/>
      <c r="DPN3" s="112"/>
      <c r="DPO3" s="112"/>
      <c r="DPP3" s="112"/>
      <c r="DPQ3" s="112"/>
      <c r="DPR3" s="112"/>
      <c r="DPS3" s="112"/>
      <c r="DPT3" s="112"/>
      <c r="DPU3" s="112"/>
      <c r="DPV3" s="112"/>
      <c r="DPW3" s="112"/>
      <c r="DPX3" s="112"/>
      <c r="DPY3" s="112"/>
      <c r="DPZ3" s="112"/>
      <c r="DQA3" s="112"/>
      <c r="DQB3" s="112"/>
      <c r="DQC3" s="112"/>
      <c r="DQD3" s="112"/>
      <c r="DQE3" s="112"/>
      <c r="DQF3" s="112"/>
      <c r="DQG3" s="112"/>
      <c r="DQH3" s="112"/>
      <c r="DQI3" s="112"/>
      <c r="DQJ3" s="112"/>
      <c r="DQK3" s="112"/>
      <c r="DQL3" s="112"/>
      <c r="DQM3" s="112"/>
      <c r="DQN3" s="112"/>
      <c r="DQO3" s="112"/>
      <c r="DQP3" s="112"/>
      <c r="DQQ3" s="112"/>
      <c r="DQR3" s="112"/>
      <c r="DQS3" s="112"/>
      <c r="DQT3" s="112"/>
      <c r="DQU3" s="112"/>
      <c r="DQV3" s="112"/>
      <c r="DQW3" s="112"/>
      <c r="DQX3" s="112"/>
      <c r="DQY3" s="112"/>
      <c r="DQZ3" s="112"/>
      <c r="DRA3" s="112"/>
      <c r="DRB3" s="112"/>
      <c r="DRC3" s="112"/>
      <c r="DRD3" s="112"/>
      <c r="DRE3" s="112"/>
      <c r="DRF3" s="112"/>
      <c r="DRG3" s="112"/>
      <c r="DRH3" s="112"/>
      <c r="DRI3" s="112"/>
      <c r="DRJ3" s="112"/>
      <c r="DRK3" s="112"/>
      <c r="DRL3" s="112"/>
      <c r="DRM3" s="112"/>
      <c r="DRN3" s="112"/>
      <c r="DRO3" s="112"/>
      <c r="DRP3" s="112"/>
      <c r="DRQ3" s="112"/>
      <c r="DRR3" s="112"/>
      <c r="DRS3" s="112"/>
      <c r="DRT3" s="112"/>
      <c r="DRU3" s="112"/>
      <c r="DRV3" s="112"/>
      <c r="DRW3" s="112"/>
      <c r="DRX3" s="112"/>
      <c r="DRY3" s="112"/>
      <c r="DRZ3" s="112"/>
      <c r="DSA3" s="112"/>
      <c r="DSB3" s="112"/>
      <c r="DSC3" s="112"/>
      <c r="DSD3" s="112"/>
      <c r="DSE3" s="112"/>
      <c r="DSF3" s="112"/>
      <c r="DSG3" s="112"/>
      <c r="DSH3" s="112"/>
      <c r="DSI3" s="112"/>
      <c r="DSJ3" s="112"/>
      <c r="DSK3" s="112"/>
      <c r="DSL3" s="112"/>
      <c r="DSM3" s="112"/>
      <c r="DSN3" s="112"/>
      <c r="DSO3" s="112"/>
      <c r="DSP3" s="112"/>
      <c r="DSQ3" s="112"/>
      <c r="DSR3" s="112"/>
      <c r="DSS3" s="112"/>
      <c r="DST3" s="112"/>
      <c r="DSU3" s="112"/>
      <c r="DSV3" s="112"/>
      <c r="DSW3" s="112"/>
      <c r="DSX3" s="112"/>
      <c r="DSY3" s="112"/>
      <c r="DSZ3" s="112"/>
      <c r="DTA3" s="112"/>
      <c r="DTB3" s="112"/>
      <c r="DTC3" s="112"/>
      <c r="DTD3" s="112"/>
      <c r="DTE3" s="112"/>
      <c r="DTF3" s="112"/>
      <c r="DTG3" s="112"/>
      <c r="DTH3" s="112"/>
      <c r="DTI3" s="112"/>
      <c r="DTJ3" s="112"/>
      <c r="DTK3" s="112"/>
      <c r="DTL3" s="112"/>
      <c r="DTM3" s="112"/>
      <c r="DTN3" s="112"/>
      <c r="DTO3" s="112"/>
      <c r="DTP3" s="112"/>
      <c r="DTQ3" s="112"/>
      <c r="DTR3" s="112"/>
      <c r="DTS3" s="112"/>
      <c r="DTT3" s="112"/>
      <c r="DTU3" s="112"/>
      <c r="DTV3" s="112"/>
      <c r="DTW3" s="112"/>
      <c r="DTX3" s="112"/>
      <c r="DTY3" s="112"/>
      <c r="DTZ3" s="112"/>
      <c r="DUA3" s="112"/>
      <c r="DUB3" s="112"/>
      <c r="DUC3" s="112"/>
      <c r="DUD3" s="112"/>
      <c r="DUE3" s="112"/>
      <c r="DUF3" s="112"/>
      <c r="DUG3" s="112"/>
      <c r="DUH3" s="112"/>
      <c r="DUI3" s="112"/>
      <c r="DUJ3" s="112"/>
      <c r="DUK3" s="112"/>
      <c r="DUL3" s="112"/>
      <c r="DUM3" s="112"/>
      <c r="DUN3" s="112"/>
      <c r="DUO3" s="112"/>
      <c r="DUP3" s="112"/>
      <c r="DUQ3" s="112"/>
      <c r="DUR3" s="112"/>
      <c r="DUS3" s="112"/>
      <c r="DUT3" s="112"/>
      <c r="DUU3" s="112"/>
      <c r="DUV3" s="112"/>
      <c r="DUW3" s="112"/>
      <c r="DUX3" s="112"/>
      <c r="DUY3" s="112"/>
      <c r="DUZ3" s="112"/>
      <c r="DVA3" s="112"/>
      <c r="DVB3" s="112"/>
      <c r="DVC3" s="112"/>
      <c r="DVD3" s="112"/>
      <c r="DVE3" s="112"/>
      <c r="DVF3" s="112"/>
      <c r="DVG3" s="112"/>
      <c r="DVH3" s="112"/>
      <c r="DVI3" s="112"/>
      <c r="DVJ3" s="112"/>
      <c r="DVK3" s="112"/>
      <c r="DVL3" s="112"/>
      <c r="DVM3" s="112"/>
      <c r="DVN3" s="112"/>
      <c r="DVO3" s="112"/>
      <c r="DVP3" s="112"/>
      <c r="DVQ3" s="112"/>
      <c r="DVR3" s="112"/>
      <c r="DVS3" s="112"/>
      <c r="DVT3" s="112"/>
      <c r="DVU3" s="112"/>
      <c r="DVV3" s="112"/>
      <c r="DVW3" s="112"/>
      <c r="DVX3" s="112"/>
      <c r="DVY3" s="112"/>
      <c r="DVZ3" s="112"/>
      <c r="DWA3" s="112"/>
      <c r="DWB3" s="112"/>
      <c r="DWC3" s="112"/>
      <c r="DWD3" s="112"/>
      <c r="DWE3" s="112"/>
      <c r="DWF3" s="112"/>
      <c r="DWG3" s="112"/>
      <c r="DWH3" s="112"/>
      <c r="DWI3" s="112"/>
      <c r="DWJ3" s="112"/>
      <c r="DWK3" s="112"/>
      <c r="DWL3" s="112"/>
      <c r="DWM3" s="112"/>
      <c r="DWN3" s="112"/>
      <c r="DWO3" s="112"/>
      <c r="DWP3" s="112"/>
      <c r="DWQ3" s="112"/>
      <c r="DWR3" s="112"/>
      <c r="DWS3" s="112"/>
      <c r="DWT3" s="112"/>
      <c r="DWU3" s="112"/>
      <c r="DWV3" s="112"/>
      <c r="DWW3" s="112"/>
      <c r="DWX3" s="112"/>
      <c r="DWY3" s="112"/>
      <c r="DWZ3" s="112"/>
      <c r="DXA3" s="112"/>
      <c r="DXB3" s="112"/>
      <c r="DXC3" s="112"/>
      <c r="DXD3" s="112"/>
      <c r="DXE3" s="112"/>
      <c r="DXF3" s="112"/>
      <c r="DXG3" s="112"/>
      <c r="DXH3" s="112"/>
      <c r="DXI3" s="112"/>
      <c r="DXJ3" s="112"/>
      <c r="DXK3" s="112"/>
      <c r="DXL3" s="112"/>
      <c r="DXM3" s="112"/>
      <c r="DXN3" s="112"/>
      <c r="DXO3" s="112"/>
      <c r="DXP3" s="112"/>
      <c r="DXQ3" s="112"/>
      <c r="DXR3" s="112"/>
      <c r="DXS3" s="112"/>
      <c r="DXT3" s="112"/>
      <c r="DXU3" s="112"/>
      <c r="DXV3" s="112"/>
      <c r="DXW3" s="112"/>
      <c r="DXX3" s="112"/>
      <c r="DXY3" s="112"/>
      <c r="DXZ3" s="112"/>
      <c r="DYA3" s="112"/>
      <c r="DYB3" s="112"/>
      <c r="DYC3" s="112"/>
      <c r="DYD3" s="112"/>
      <c r="DYE3" s="112"/>
      <c r="DYF3" s="112"/>
      <c r="DYG3" s="112"/>
      <c r="DYH3" s="112"/>
      <c r="DYI3" s="112"/>
      <c r="DYJ3" s="112"/>
      <c r="DYK3" s="112"/>
      <c r="DYL3" s="112"/>
      <c r="DYM3" s="112"/>
      <c r="DYN3" s="112"/>
      <c r="DYO3" s="112"/>
      <c r="DYP3" s="112"/>
      <c r="DYQ3" s="112"/>
      <c r="DYR3" s="112"/>
      <c r="DYS3" s="112"/>
      <c r="DYT3" s="112"/>
      <c r="DYU3" s="112"/>
      <c r="DYV3" s="112"/>
      <c r="DYW3" s="112"/>
      <c r="DYX3" s="112"/>
      <c r="DYY3" s="112"/>
      <c r="DYZ3" s="112"/>
      <c r="DZA3" s="112"/>
      <c r="DZB3" s="112"/>
      <c r="DZC3" s="112"/>
      <c r="DZD3" s="112"/>
      <c r="DZE3" s="112"/>
      <c r="DZF3" s="112"/>
      <c r="DZG3" s="112"/>
      <c r="DZH3" s="112"/>
      <c r="DZI3" s="112"/>
      <c r="DZJ3" s="112"/>
      <c r="DZK3" s="112"/>
      <c r="DZL3" s="112"/>
      <c r="DZM3" s="112"/>
      <c r="DZN3" s="112"/>
      <c r="DZO3" s="112"/>
      <c r="DZP3" s="112"/>
      <c r="DZQ3" s="112"/>
      <c r="DZR3" s="112"/>
      <c r="DZS3" s="112"/>
      <c r="DZT3" s="112"/>
      <c r="DZU3" s="112"/>
      <c r="DZV3" s="112"/>
      <c r="DZW3" s="112"/>
      <c r="DZX3" s="112"/>
      <c r="DZY3" s="112"/>
      <c r="DZZ3" s="112"/>
      <c r="EAA3" s="112"/>
      <c r="EAB3" s="112"/>
      <c r="EAC3" s="112"/>
      <c r="EAD3" s="112"/>
      <c r="EAE3" s="112"/>
      <c r="EAF3" s="112"/>
      <c r="EAG3" s="112"/>
      <c r="EAH3" s="112"/>
      <c r="EAI3" s="112"/>
      <c r="EAJ3" s="112"/>
      <c r="EAK3" s="112"/>
      <c r="EAL3" s="112"/>
      <c r="EAM3" s="112"/>
      <c r="EAN3" s="112"/>
      <c r="EAO3" s="112"/>
      <c r="EAP3" s="112"/>
      <c r="EAQ3" s="112"/>
      <c r="EAR3" s="112"/>
      <c r="EAS3" s="112"/>
      <c r="EAT3" s="112"/>
      <c r="EAU3" s="112"/>
      <c r="EAV3" s="112"/>
      <c r="EAW3" s="112"/>
      <c r="EAX3" s="112"/>
      <c r="EAY3" s="112"/>
      <c r="EAZ3" s="112"/>
      <c r="EBA3" s="112"/>
      <c r="EBB3" s="112"/>
      <c r="EBC3" s="112"/>
      <c r="EBD3" s="112"/>
      <c r="EBE3" s="112"/>
      <c r="EBF3" s="112"/>
      <c r="EBG3" s="112"/>
      <c r="EBH3" s="112"/>
      <c r="EBI3" s="112"/>
      <c r="EBJ3" s="112"/>
      <c r="EBK3" s="112"/>
      <c r="EBL3" s="112"/>
      <c r="EBM3" s="112"/>
      <c r="EBN3" s="112"/>
      <c r="EBO3" s="112"/>
      <c r="EBP3" s="112"/>
      <c r="EBQ3" s="112"/>
      <c r="EBR3" s="112"/>
      <c r="EBS3" s="112"/>
      <c r="EBT3" s="112"/>
      <c r="EBU3" s="112"/>
      <c r="EBV3" s="112"/>
      <c r="EBW3" s="112"/>
      <c r="EBX3" s="112"/>
      <c r="EBY3" s="112"/>
      <c r="EBZ3" s="112"/>
      <c r="ECA3" s="112"/>
      <c r="ECB3" s="112"/>
      <c r="ECC3" s="112"/>
      <c r="ECD3" s="112"/>
      <c r="ECE3" s="112"/>
      <c r="ECF3" s="112"/>
      <c r="ECG3" s="112"/>
      <c r="ECH3" s="112"/>
      <c r="ECI3" s="112"/>
      <c r="ECJ3" s="112"/>
      <c r="ECK3" s="112"/>
      <c r="ECL3" s="112"/>
      <c r="ECM3" s="112"/>
      <c r="ECN3" s="112"/>
      <c r="ECO3" s="112"/>
      <c r="ECP3" s="112"/>
      <c r="ECQ3" s="112"/>
      <c r="ECR3" s="112"/>
      <c r="ECS3" s="112"/>
      <c r="ECT3" s="112"/>
      <c r="ECU3" s="112"/>
      <c r="ECV3" s="112"/>
      <c r="ECW3" s="112"/>
      <c r="ECX3" s="112"/>
      <c r="ECY3" s="112"/>
      <c r="ECZ3" s="112"/>
      <c r="EDA3" s="112"/>
      <c r="EDB3" s="112"/>
      <c r="EDC3" s="112"/>
      <c r="EDD3" s="112"/>
      <c r="EDE3" s="112"/>
      <c r="EDF3" s="112"/>
      <c r="EDG3" s="112"/>
      <c r="EDH3" s="112"/>
      <c r="EDI3" s="112"/>
      <c r="EDJ3" s="112"/>
      <c r="EDK3" s="112"/>
      <c r="EDL3" s="112"/>
      <c r="EDM3" s="112"/>
      <c r="EDN3" s="112"/>
      <c r="EDO3" s="112"/>
      <c r="EDP3" s="112"/>
      <c r="EDQ3" s="112"/>
      <c r="EDR3" s="112"/>
      <c r="EDS3" s="112"/>
      <c r="EDT3" s="112"/>
      <c r="EDU3" s="112"/>
      <c r="EDV3" s="112"/>
      <c r="EDW3" s="112"/>
      <c r="EDX3" s="112"/>
      <c r="EDY3" s="112"/>
      <c r="EDZ3" s="112"/>
      <c r="EEA3" s="112"/>
      <c r="EEB3" s="112"/>
      <c r="EEC3" s="112"/>
      <c r="EED3" s="112"/>
      <c r="EEE3" s="112"/>
      <c r="EEF3" s="112"/>
      <c r="EEG3" s="112"/>
      <c r="EEH3" s="112"/>
      <c r="EEI3" s="112"/>
      <c r="EEJ3" s="112"/>
      <c r="EEK3" s="112"/>
      <c r="EEL3" s="112"/>
      <c r="EEM3" s="112"/>
      <c r="EEN3" s="112"/>
      <c r="EEO3" s="112"/>
      <c r="EEP3" s="112"/>
      <c r="EEQ3" s="112"/>
      <c r="EER3" s="112"/>
      <c r="EES3" s="112"/>
      <c r="EET3" s="112"/>
      <c r="EEU3" s="112"/>
      <c r="EEV3" s="112"/>
      <c r="EEW3" s="112"/>
      <c r="EEX3" s="112"/>
      <c r="EEY3" s="112"/>
      <c r="EEZ3" s="112"/>
      <c r="EFA3" s="112"/>
      <c r="EFB3" s="112"/>
      <c r="EFC3" s="112"/>
      <c r="EFD3" s="112"/>
      <c r="EFE3" s="112"/>
      <c r="EFF3" s="112"/>
      <c r="EFG3" s="112"/>
      <c r="EFH3" s="112"/>
      <c r="EFI3" s="112"/>
      <c r="EFJ3" s="112"/>
      <c r="EFK3" s="112"/>
      <c r="EFL3" s="112"/>
      <c r="EFM3" s="112"/>
      <c r="EFN3" s="112"/>
      <c r="EFO3" s="112"/>
      <c r="EFP3" s="112"/>
      <c r="EFQ3" s="112"/>
      <c r="EFR3" s="112"/>
      <c r="EFS3" s="112"/>
      <c r="EFT3" s="112"/>
      <c r="EFU3" s="112"/>
      <c r="EFV3" s="112"/>
      <c r="EFW3" s="112"/>
      <c r="EFX3" s="112"/>
      <c r="EFY3" s="112"/>
      <c r="EFZ3" s="112"/>
      <c r="EGA3" s="112"/>
      <c r="EGB3" s="112"/>
      <c r="EGC3" s="112"/>
      <c r="EGD3" s="112"/>
      <c r="EGE3" s="112"/>
      <c r="EGF3" s="112"/>
      <c r="EGG3" s="112"/>
      <c r="EGH3" s="112"/>
      <c r="EGI3" s="112"/>
      <c r="EGJ3" s="112"/>
      <c r="EGK3" s="112"/>
      <c r="EGL3" s="112"/>
      <c r="EGM3" s="112"/>
      <c r="EGN3" s="112"/>
      <c r="EGO3" s="112"/>
      <c r="EGP3" s="112"/>
      <c r="EGQ3" s="112"/>
      <c r="EGR3" s="112"/>
      <c r="EGS3" s="112"/>
      <c r="EGT3" s="112"/>
      <c r="EGU3" s="112"/>
      <c r="EGV3" s="112"/>
      <c r="EGW3" s="112"/>
      <c r="EGX3" s="112"/>
      <c r="EGY3" s="112"/>
      <c r="EGZ3" s="112"/>
      <c r="EHA3" s="112"/>
      <c r="EHB3" s="112"/>
      <c r="EHC3" s="112"/>
      <c r="EHD3" s="112"/>
      <c r="EHE3" s="112"/>
      <c r="EHF3" s="112"/>
      <c r="EHG3" s="112"/>
      <c r="EHH3" s="112"/>
      <c r="EHI3" s="112"/>
      <c r="EHJ3" s="112"/>
      <c r="EHK3" s="112"/>
      <c r="EHL3" s="112"/>
      <c r="EHM3" s="112"/>
      <c r="EHN3" s="112"/>
      <c r="EHO3" s="112"/>
      <c r="EHP3" s="112"/>
      <c r="EHQ3" s="112"/>
      <c r="EHR3" s="112"/>
      <c r="EHS3" s="112"/>
      <c r="EHT3" s="112"/>
      <c r="EHU3" s="112"/>
      <c r="EHV3" s="112"/>
      <c r="EHW3" s="112"/>
      <c r="EHX3" s="112"/>
      <c r="EHY3" s="112"/>
      <c r="EHZ3" s="112"/>
      <c r="EIA3" s="112"/>
      <c r="EIB3" s="112"/>
      <c r="EIC3" s="112"/>
      <c r="EID3" s="112"/>
      <c r="EIE3" s="112"/>
      <c r="EIF3" s="112"/>
      <c r="EIG3" s="112"/>
      <c r="EIH3" s="112"/>
      <c r="EII3" s="112"/>
      <c r="EIJ3" s="112"/>
      <c r="EIK3" s="112"/>
      <c r="EIL3" s="112"/>
      <c r="EIM3" s="112"/>
      <c r="EIN3" s="112"/>
      <c r="EIO3" s="112"/>
      <c r="EIP3" s="112"/>
      <c r="EIQ3" s="112"/>
      <c r="EIR3" s="112"/>
      <c r="EIS3" s="112"/>
      <c r="EIT3" s="112"/>
      <c r="EIU3" s="112"/>
      <c r="EIV3" s="112"/>
      <c r="EIW3" s="112"/>
      <c r="EIX3" s="112"/>
      <c r="EIY3" s="112"/>
      <c r="EIZ3" s="112"/>
      <c r="EJA3" s="112"/>
      <c r="EJB3" s="112"/>
      <c r="EJC3" s="112"/>
      <c r="EJD3" s="112"/>
      <c r="EJE3" s="112"/>
      <c r="EJF3" s="112"/>
      <c r="EJG3" s="112"/>
      <c r="EJH3" s="112"/>
      <c r="EJI3" s="112"/>
      <c r="EJJ3" s="112"/>
      <c r="EJK3" s="112"/>
      <c r="EJL3" s="112"/>
      <c r="EJM3" s="112"/>
      <c r="EJN3" s="112"/>
      <c r="EJO3" s="112"/>
      <c r="EJP3" s="112"/>
      <c r="EJQ3" s="112"/>
      <c r="EJR3" s="112"/>
      <c r="EJS3" s="112"/>
      <c r="EJT3" s="112"/>
      <c r="EJU3" s="112"/>
      <c r="EJV3" s="112"/>
      <c r="EJW3" s="112"/>
      <c r="EJX3" s="112"/>
      <c r="EJY3" s="112"/>
      <c r="EJZ3" s="112"/>
      <c r="EKA3" s="112"/>
      <c r="EKB3" s="112"/>
      <c r="EKC3" s="112"/>
      <c r="EKD3" s="112"/>
      <c r="EKE3" s="112"/>
      <c r="EKF3" s="112"/>
      <c r="EKG3" s="112"/>
      <c r="EKH3" s="112"/>
      <c r="EKI3" s="112"/>
      <c r="EKJ3" s="112"/>
      <c r="EKK3" s="112"/>
      <c r="EKL3" s="112"/>
      <c r="EKM3" s="112"/>
      <c r="EKN3" s="112"/>
      <c r="EKO3" s="112"/>
      <c r="EKP3" s="112"/>
      <c r="EKQ3" s="112"/>
      <c r="EKR3" s="112"/>
      <c r="EKS3" s="112"/>
      <c r="EKT3" s="112"/>
      <c r="EKU3" s="112"/>
      <c r="EKV3" s="112"/>
      <c r="EKW3" s="112"/>
      <c r="EKX3" s="112"/>
      <c r="EKY3" s="112"/>
      <c r="EKZ3" s="112"/>
      <c r="ELA3" s="112"/>
      <c r="ELB3" s="112"/>
      <c r="ELC3" s="112"/>
      <c r="ELD3" s="112"/>
      <c r="ELE3" s="112"/>
      <c r="ELF3" s="112"/>
      <c r="ELG3" s="112"/>
      <c r="ELH3" s="112"/>
      <c r="ELI3" s="112"/>
      <c r="ELJ3" s="112"/>
      <c r="ELK3" s="112"/>
      <c r="ELL3" s="112"/>
      <c r="ELM3" s="112"/>
      <c r="ELN3" s="112"/>
      <c r="ELO3" s="112"/>
      <c r="ELP3" s="112"/>
      <c r="ELQ3" s="112"/>
      <c r="ELR3" s="112"/>
      <c r="ELS3" s="112"/>
      <c r="ELT3" s="112"/>
      <c r="ELU3" s="112"/>
      <c r="ELV3" s="112"/>
      <c r="ELW3" s="112"/>
      <c r="ELX3" s="112"/>
      <c r="ELY3" s="112"/>
      <c r="ELZ3" s="112"/>
      <c r="EMA3" s="112"/>
      <c r="EMB3" s="112"/>
      <c r="EMC3" s="112"/>
      <c r="EMD3" s="112"/>
      <c r="EME3" s="112"/>
      <c r="EMF3" s="112"/>
      <c r="EMG3" s="112"/>
      <c r="EMH3" s="112"/>
      <c r="EMI3" s="112"/>
      <c r="EMJ3" s="112"/>
      <c r="EMK3" s="112"/>
      <c r="EML3" s="112"/>
      <c r="EMM3" s="112"/>
      <c r="EMN3" s="112"/>
      <c r="EMO3" s="112"/>
      <c r="EMP3" s="112"/>
      <c r="EMQ3" s="112"/>
      <c r="EMR3" s="112"/>
      <c r="EMS3" s="112"/>
      <c r="EMT3" s="112"/>
      <c r="EMU3" s="112"/>
      <c r="EMV3" s="112"/>
      <c r="EMW3" s="112"/>
      <c r="EMX3" s="112"/>
      <c r="EMY3" s="112"/>
      <c r="EMZ3" s="112"/>
      <c r="ENA3" s="112"/>
      <c r="ENB3" s="112"/>
      <c r="ENC3" s="112"/>
      <c r="END3" s="112"/>
      <c r="ENE3" s="112"/>
      <c r="ENF3" s="112"/>
      <c r="ENG3" s="112"/>
      <c r="ENH3" s="112"/>
      <c r="ENI3" s="112"/>
      <c r="ENJ3" s="112"/>
      <c r="ENK3" s="112"/>
      <c r="ENL3" s="112"/>
      <c r="ENM3" s="112"/>
      <c r="ENN3" s="112"/>
      <c r="ENO3" s="112"/>
      <c r="ENP3" s="112"/>
      <c r="ENQ3" s="112"/>
      <c r="ENR3" s="112"/>
      <c r="ENS3" s="112"/>
      <c r="ENT3" s="112"/>
      <c r="ENU3" s="112"/>
      <c r="ENV3" s="112"/>
      <c r="ENW3" s="112"/>
      <c r="ENX3" s="112"/>
      <c r="ENY3" s="112"/>
      <c r="ENZ3" s="112"/>
      <c r="EOA3" s="112"/>
      <c r="EOB3" s="112"/>
      <c r="EOC3" s="112"/>
      <c r="EOD3" s="112"/>
      <c r="EOE3" s="112"/>
      <c r="EOF3" s="112"/>
      <c r="EOG3" s="112"/>
      <c r="EOH3" s="112"/>
      <c r="EOI3" s="112"/>
      <c r="EOJ3" s="112"/>
      <c r="EOK3" s="112"/>
      <c r="EOL3" s="112"/>
      <c r="EOM3" s="112"/>
      <c r="EON3" s="112"/>
      <c r="EOO3" s="112"/>
      <c r="EOP3" s="112"/>
      <c r="EOQ3" s="112"/>
      <c r="EOR3" s="112"/>
      <c r="EOS3" s="112"/>
      <c r="EOT3" s="112"/>
      <c r="EOU3" s="112"/>
      <c r="EOV3" s="112"/>
      <c r="EOW3" s="112"/>
      <c r="EOX3" s="112"/>
      <c r="EOY3" s="112"/>
      <c r="EOZ3" s="112"/>
      <c r="EPA3" s="112"/>
      <c r="EPB3" s="112"/>
      <c r="EPC3" s="112"/>
      <c r="EPD3" s="112"/>
      <c r="EPE3" s="112"/>
      <c r="EPF3" s="112"/>
      <c r="EPG3" s="112"/>
      <c r="EPH3" s="112"/>
      <c r="EPI3" s="112"/>
      <c r="EPJ3" s="112"/>
      <c r="EPK3" s="112"/>
      <c r="EPL3" s="112"/>
      <c r="EPM3" s="112"/>
      <c r="EPN3" s="112"/>
      <c r="EPO3" s="112"/>
      <c r="EPP3" s="112"/>
      <c r="EPQ3" s="112"/>
      <c r="EPR3" s="112"/>
      <c r="EPS3" s="112"/>
      <c r="EPT3" s="112"/>
      <c r="EPU3" s="112"/>
      <c r="EPV3" s="112"/>
      <c r="EPW3" s="112"/>
      <c r="EPX3" s="112"/>
      <c r="EPY3" s="112"/>
      <c r="EPZ3" s="112"/>
      <c r="EQA3" s="112"/>
      <c r="EQB3" s="112"/>
      <c r="EQC3" s="112"/>
      <c r="EQD3" s="112"/>
      <c r="EQE3" s="112"/>
      <c r="EQF3" s="112"/>
      <c r="EQG3" s="112"/>
      <c r="EQH3" s="112"/>
      <c r="EQI3" s="112"/>
      <c r="EQJ3" s="112"/>
      <c r="EQK3" s="112"/>
      <c r="EQL3" s="112"/>
      <c r="EQM3" s="112"/>
      <c r="EQN3" s="112"/>
      <c r="EQO3" s="112"/>
      <c r="EQP3" s="112"/>
      <c r="EQQ3" s="112"/>
      <c r="EQR3" s="112"/>
      <c r="EQS3" s="112"/>
      <c r="EQT3" s="112"/>
      <c r="EQU3" s="112"/>
      <c r="EQV3" s="112"/>
      <c r="EQW3" s="112"/>
      <c r="EQX3" s="112"/>
      <c r="EQY3" s="112"/>
      <c r="EQZ3" s="112"/>
      <c r="ERA3" s="112"/>
      <c r="ERB3" s="112"/>
      <c r="ERC3" s="112"/>
      <c r="ERD3" s="112"/>
      <c r="ERE3" s="112"/>
      <c r="ERF3" s="112"/>
      <c r="ERG3" s="112"/>
      <c r="ERH3" s="112"/>
      <c r="ERI3" s="112"/>
      <c r="ERJ3" s="112"/>
      <c r="ERK3" s="112"/>
      <c r="ERL3" s="112"/>
      <c r="ERM3" s="112"/>
      <c r="ERN3" s="112"/>
      <c r="ERO3" s="112"/>
      <c r="ERP3" s="112"/>
      <c r="ERQ3" s="112"/>
      <c r="ERR3" s="112"/>
      <c r="ERS3" s="112"/>
      <c r="ERT3" s="112"/>
      <c r="ERU3" s="112"/>
      <c r="ERV3" s="112"/>
      <c r="ERW3" s="112"/>
      <c r="ERX3" s="112"/>
      <c r="ERY3" s="112"/>
      <c r="ERZ3" s="112"/>
      <c r="ESA3" s="112"/>
      <c r="ESB3" s="112"/>
      <c r="ESC3" s="112"/>
      <c r="ESD3" s="112"/>
      <c r="ESE3" s="112"/>
      <c r="ESF3" s="112"/>
      <c r="ESG3" s="112"/>
      <c r="ESH3" s="112"/>
      <c r="ESI3" s="112"/>
      <c r="ESJ3" s="112"/>
      <c r="ESK3" s="112"/>
      <c r="ESL3" s="112"/>
      <c r="ESM3" s="112"/>
      <c r="ESN3" s="112"/>
      <c r="ESO3" s="112"/>
      <c r="ESP3" s="112"/>
      <c r="ESQ3" s="112"/>
      <c r="ESR3" s="112"/>
      <c r="ESS3" s="112"/>
      <c r="EST3" s="112"/>
      <c r="ESU3" s="112"/>
      <c r="ESV3" s="112"/>
      <c r="ESW3" s="112"/>
      <c r="ESX3" s="112"/>
      <c r="ESY3" s="112"/>
      <c r="ESZ3" s="112"/>
      <c r="ETA3" s="112"/>
      <c r="ETB3" s="112"/>
      <c r="ETC3" s="112"/>
      <c r="ETD3" s="112"/>
      <c r="ETE3" s="112"/>
      <c r="ETF3" s="112"/>
      <c r="ETG3" s="112"/>
      <c r="ETH3" s="112"/>
      <c r="ETI3" s="112"/>
      <c r="ETJ3" s="112"/>
      <c r="ETK3" s="112"/>
      <c r="ETL3" s="112"/>
      <c r="ETM3" s="112"/>
      <c r="ETN3" s="112"/>
      <c r="ETO3" s="112"/>
      <c r="ETP3" s="112"/>
      <c r="ETQ3" s="112"/>
      <c r="ETR3" s="112"/>
      <c r="ETS3" s="112"/>
      <c r="ETT3" s="112"/>
      <c r="ETU3" s="112"/>
      <c r="ETV3" s="112"/>
      <c r="ETW3" s="112"/>
      <c r="ETX3" s="112"/>
      <c r="ETY3" s="112"/>
      <c r="ETZ3" s="112"/>
      <c r="EUA3" s="112"/>
      <c r="EUB3" s="112"/>
      <c r="EUC3" s="112"/>
      <c r="EUD3" s="112"/>
      <c r="EUE3" s="112"/>
      <c r="EUF3" s="112"/>
      <c r="EUG3" s="112"/>
      <c r="EUH3" s="112"/>
      <c r="EUI3" s="112"/>
      <c r="EUJ3" s="112"/>
      <c r="EUK3" s="112"/>
      <c r="EUL3" s="112"/>
      <c r="EUM3" s="112"/>
      <c r="EUN3" s="112"/>
      <c r="EUO3" s="112"/>
      <c r="EUP3" s="112"/>
      <c r="EUQ3" s="112"/>
      <c r="EUR3" s="112"/>
      <c r="EUS3" s="112"/>
      <c r="EUT3" s="112"/>
      <c r="EUU3" s="112"/>
      <c r="EUV3" s="112"/>
      <c r="EUW3" s="112"/>
      <c r="EUX3" s="112"/>
      <c r="EUY3" s="112"/>
      <c r="EUZ3" s="112"/>
      <c r="EVA3" s="112"/>
      <c r="EVB3" s="112"/>
      <c r="EVC3" s="112"/>
      <c r="EVD3" s="112"/>
      <c r="EVE3" s="112"/>
      <c r="EVF3" s="112"/>
      <c r="EVG3" s="112"/>
      <c r="EVH3" s="112"/>
      <c r="EVI3" s="112"/>
      <c r="EVJ3" s="112"/>
      <c r="EVK3" s="112"/>
      <c r="EVL3" s="112"/>
      <c r="EVM3" s="112"/>
      <c r="EVN3" s="112"/>
      <c r="EVO3" s="112"/>
      <c r="EVP3" s="112"/>
      <c r="EVQ3" s="112"/>
      <c r="EVR3" s="112"/>
      <c r="EVS3" s="112"/>
      <c r="EVT3" s="112"/>
      <c r="EVU3" s="112"/>
      <c r="EVV3" s="112"/>
      <c r="EVW3" s="112"/>
      <c r="EVX3" s="112"/>
      <c r="EVY3" s="112"/>
      <c r="EVZ3" s="112"/>
      <c r="EWA3" s="112"/>
      <c r="EWB3" s="112"/>
      <c r="EWC3" s="112"/>
      <c r="EWD3" s="112"/>
      <c r="EWE3" s="112"/>
      <c r="EWF3" s="112"/>
      <c r="EWG3" s="112"/>
      <c r="EWH3" s="112"/>
      <c r="EWI3" s="112"/>
      <c r="EWJ3" s="112"/>
      <c r="EWK3" s="112"/>
      <c r="EWL3" s="112"/>
      <c r="EWM3" s="112"/>
      <c r="EWN3" s="112"/>
      <c r="EWO3" s="112"/>
      <c r="EWP3" s="112"/>
      <c r="EWQ3" s="112"/>
      <c r="EWR3" s="112"/>
      <c r="EWS3" s="112"/>
      <c r="EWT3" s="112"/>
      <c r="EWU3" s="112"/>
      <c r="EWV3" s="112"/>
      <c r="EWW3" s="112"/>
      <c r="EWX3" s="112"/>
      <c r="EWY3" s="112"/>
      <c r="EWZ3" s="112"/>
      <c r="EXA3" s="112"/>
      <c r="EXB3" s="112"/>
      <c r="EXC3" s="112"/>
      <c r="EXD3" s="112"/>
      <c r="EXE3" s="112"/>
      <c r="EXF3" s="112"/>
      <c r="EXG3" s="112"/>
      <c r="EXH3" s="112"/>
      <c r="EXI3" s="112"/>
      <c r="EXJ3" s="112"/>
      <c r="EXK3" s="112"/>
      <c r="EXL3" s="112"/>
      <c r="EXM3" s="112"/>
      <c r="EXN3" s="112"/>
      <c r="EXO3" s="112"/>
      <c r="EXP3" s="112"/>
      <c r="EXQ3" s="112"/>
      <c r="EXR3" s="112"/>
      <c r="EXS3" s="112"/>
      <c r="EXT3" s="112"/>
      <c r="EXU3" s="112"/>
      <c r="EXV3" s="112"/>
      <c r="EXW3" s="112"/>
      <c r="EXX3" s="112"/>
      <c r="EXY3" s="112"/>
      <c r="EXZ3" s="112"/>
      <c r="EYA3" s="112"/>
      <c r="EYB3" s="112"/>
      <c r="EYC3" s="112"/>
      <c r="EYD3" s="112"/>
      <c r="EYE3" s="112"/>
      <c r="EYF3" s="112"/>
      <c r="EYG3" s="112"/>
      <c r="EYH3" s="112"/>
      <c r="EYI3" s="112"/>
      <c r="EYJ3" s="112"/>
      <c r="EYK3" s="112"/>
      <c r="EYL3" s="112"/>
      <c r="EYM3" s="112"/>
      <c r="EYN3" s="112"/>
      <c r="EYO3" s="112"/>
      <c r="EYP3" s="112"/>
      <c r="EYQ3" s="112"/>
      <c r="EYR3" s="112"/>
      <c r="EYS3" s="112"/>
      <c r="EYT3" s="112"/>
      <c r="EYU3" s="112"/>
      <c r="EYV3" s="112"/>
      <c r="EYW3" s="112"/>
      <c r="EYX3" s="112"/>
      <c r="EYY3" s="112"/>
      <c r="EYZ3" s="112"/>
      <c r="EZA3" s="112"/>
      <c r="EZB3" s="112"/>
      <c r="EZC3" s="112"/>
      <c r="EZD3" s="112"/>
      <c r="EZE3" s="112"/>
      <c r="EZF3" s="112"/>
      <c r="EZG3" s="112"/>
      <c r="EZH3" s="112"/>
      <c r="EZI3" s="112"/>
      <c r="EZJ3" s="112"/>
      <c r="EZK3" s="112"/>
      <c r="EZL3" s="112"/>
      <c r="EZM3" s="112"/>
      <c r="EZN3" s="112"/>
      <c r="EZO3" s="112"/>
      <c r="EZP3" s="112"/>
      <c r="EZQ3" s="112"/>
      <c r="EZR3" s="112"/>
      <c r="EZS3" s="112"/>
      <c r="EZT3" s="112"/>
      <c r="EZU3" s="112"/>
      <c r="EZV3" s="112"/>
      <c r="EZW3" s="112"/>
      <c r="EZX3" s="112"/>
      <c r="EZY3" s="112"/>
      <c r="EZZ3" s="112"/>
      <c r="FAA3" s="112"/>
      <c r="FAB3" s="112"/>
      <c r="FAC3" s="112"/>
      <c r="FAD3" s="112"/>
      <c r="FAE3" s="112"/>
      <c r="FAF3" s="112"/>
      <c r="FAG3" s="112"/>
      <c r="FAH3" s="112"/>
      <c r="FAI3" s="112"/>
      <c r="FAJ3" s="112"/>
      <c r="FAK3" s="112"/>
      <c r="FAL3" s="112"/>
      <c r="FAM3" s="112"/>
      <c r="FAN3" s="112"/>
      <c r="FAO3" s="112"/>
      <c r="FAP3" s="112"/>
      <c r="FAQ3" s="112"/>
      <c r="FAR3" s="112"/>
      <c r="FAS3" s="112"/>
      <c r="FAT3" s="112"/>
      <c r="FAU3" s="112"/>
      <c r="FAV3" s="112"/>
      <c r="FAW3" s="112"/>
      <c r="FAX3" s="112"/>
      <c r="FAY3" s="112"/>
      <c r="FAZ3" s="112"/>
      <c r="FBA3" s="112"/>
      <c r="FBB3" s="112"/>
      <c r="FBC3" s="112"/>
      <c r="FBD3" s="112"/>
      <c r="FBE3" s="112"/>
      <c r="FBF3" s="112"/>
      <c r="FBG3" s="112"/>
      <c r="FBH3" s="112"/>
      <c r="FBI3" s="112"/>
      <c r="FBJ3" s="112"/>
      <c r="FBK3" s="112"/>
      <c r="FBL3" s="112"/>
      <c r="FBM3" s="112"/>
      <c r="FBN3" s="112"/>
      <c r="FBO3" s="112"/>
      <c r="FBP3" s="112"/>
      <c r="FBQ3" s="112"/>
      <c r="FBR3" s="112"/>
      <c r="FBS3" s="112"/>
      <c r="FBT3" s="112"/>
      <c r="FBU3" s="112"/>
      <c r="FBV3" s="112"/>
      <c r="FBW3" s="112"/>
      <c r="FBX3" s="112"/>
      <c r="FBY3" s="112"/>
      <c r="FBZ3" s="112"/>
      <c r="FCA3" s="112"/>
      <c r="FCB3" s="112"/>
      <c r="FCC3" s="112"/>
      <c r="FCD3" s="112"/>
      <c r="FCE3" s="112"/>
      <c r="FCF3" s="112"/>
      <c r="FCG3" s="112"/>
      <c r="FCH3" s="112"/>
      <c r="FCI3" s="112"/>
      <c r="FCJ3" s="112"/>
      <c r="FCK3" s="112"/>
      <c r="FCL3" s="112"/>
      <c r="FCM3" s="112"/>
      <c r="FCN3" s="112"/>
      <c r="FCO3" s="112"/>
      <c r="FCP3" s="112"/>
      <c r="FCQ3" s="112"/>
      <c r="FCR3" s="112"/>
      <c r="FCS3" s="112"/>
      <c r="FCT3" s="112"/>
      <c r="FCU3" s="112"/>
      <c r="FCV3" s="112"/>
      <c r="FCW3" s="112"/>
      <c r="FCX3" s="112"/>
      <c r="FCY3" s="112"/>
      <c r="FCZ3" s="112"/>
      <c r="FDA3" s="112"/>
      <c r="FDB3" s="112"/>
      <c r="FDC3" s="112"/>
      <c r="FDD3" s="112"/>
      <c r="FDE3" s="112"/>
      <c r="FDF3" s="112"/>
      <c r="FDG3" s="112"/>
      <c r="FDH3" s="112"/>
      <c r="FDI3" s="112"/>
      <c r="FDJ3" s="112"/>
      <c r="FDK3" s="112"/>
      <c r="FDL3" s="112"/>
      <c r="FDM3" s="112"/>
      <c r="FDN3" s="112"/>
      <c r="FDO3" s="112"/>
      <c r="FDP3" s="112"/>
      <c r="FDQ3" s="112"/>
      <c r="FDR3" s="112"/>
      <c r="FDS3" s="112"/>
      <c r="FDT3" s="112"/>
      <c r="FDU3" s="112"/>
      <c r="FDV3" s="112"/>
      <c r="FDW3" s="112"/>
      <c r="FDX3" s="112"/>
      <c r="FDY3" s="112"/>
      <c r="FDZ3" s="112"/>
      <c r="FEA3" s="112"/>
      <c r="FEB3" s="112"/>
      <c r="FEC3" s="112"/>
      <c r="FED3" s="112"/>
      <c r="FEE3" s="112"/>
      <c r="FEF3" s="112"/>
      <c r="FEG3" s="112"/>
      <c r="FEH3" s="112"/>
      <c r="FEI3" s="112"/>
      <c r="FEJ3" s="112"/>
      <c r="FEK3" s="112"/>
      <c r="FEL3" s="112"/>
      <c r="FEM3" s="112"/>
      <c r="FEN3" s="112"/>
      <c r="FEO3" s="112"/>
      <c r="FEP3" s="112"/>
      <c r="FEQ3" s="112"/>
      <c r="FER3" s="112"/>
      <c r="FES3" s="112"/>
      <c r="FET3" s="112"/>
      <c r="FEU3" s="112"/>
      <c r="FEV3" s="112"/>
      <c r="FEW3" s="112"/>
      <c r="FEX3" s="112"/>
      <c r="FEY3" s="112"/>
      <c r="FEZ3" s="112"/>
      <c r="FFA3" s="112"/>
      <c r="FFB3" s="112"/>
      <c r="FFC3" s="112"/>
      <c r="FFD3" s="112"/>
      <c r="FFE3" s="112"/>
      <c r="FFF3" s="112"/>
      <c r="FFG3" s="112"/>
      <c r="FFH3" s="112"/>
      <c r="FFI3" s="112"/>
      <c r="FFJ3" s="112"/>
      <c r="FFK3" s="112"/>
      <c r="FFL3" s="112"/>
      <c r="FFM3" s="112"/>
      <c r="FFN3" s="112"/>
      <c r="FFO3" s="112"/>
      <c r="FFP3" s="112"/>
      <c r="FFQ3" s="112"/>
      <c r="FFR3" s="112"/>
      <c r="FFS3" s="112"/>
      <c r="FFT3" s="112"/>
      <c r="FFU3" s="112"/>
      <c r="FFV3" s="112"/>
      <c r="FFW3" s="112"/>
      <c r="FFX3" s="112"/>
      <c r="FFY3" s="112"/>
      <c r="FFZ3" s="112"/>
      <c r="FGA3" s="112"/>
      <c r="FGB3" s="112"/>
      <c r="FGC3" s="112"/>
      <c r="FGD3" s="112"/>
      <c r="FGE3" s="112"/>
      <c r="FGF3" s="112"/>
      <c r="FGG3" s="112"/>
      <c r="FGH3" s="112"/>
      <c r="FGI3" s="112"/>
      <c r="FGJ3" s="112"/>
      <c r="FGK3" s="112"/>
      <c r="FGL3" s="112"/>
      <c r="FGM3" s="112"/>
      <c r="FGN3" s="112"/>
      <c r="FGO3" s="112"/>
      <c r="FGP3" s="112"/>
      <c r="FGQ3" s="112"/>
      <c r="FGR3" s="112"/>
      <c r="FGS3" s="112"/>
      <c r="FGT3" s="112"/>
      <c r="FGU3" s="112"/>
      <c r="FGV3" s="112"/>
      <c r="FGW3" s="112"/>
      <c r="FGX3" s="112"/>
      <c r="FGY3" s="112"/>
      <c r="FGZ3" s="112"/>
      <c r="FHA3" s="112"/>
      <c r="FHB3" s="112"/>
      <c r="FHC3" s="112"/>
      <c r="FHD3" s="112"/>
      <c r="FHE3" s="112"/>
      <c r="FHF3" s="112"/>
      <c r="FHG3" s="112"/>
      <c r="FHH3" s="112"/>
      <c r="FHI3" s="112"/>
      <c r="FHJ3" s="112"/>
      <c r="FHK3" s="112"/>
      <c r="FHL3" s="112"/>
      <c r="FHM3" s="112"/>
      <c r="FHN3" s="112"/>
      <c r="FHO3" s="112"/>
      <c r="FHP3" s="112"/>
      <c r="FHQ3" s="112"/>
      <c r="FHR3" s="112"/>
      <c r="FHS3" s="112"/>
      <c r="FHT3" s="112"/>
      <c r="FHU3" s="112"/>
      <c r="FHV3" s="112"/>
      <c r="FHW3" s="112"/>
      <c r="FHX3" s="112"/>
      <c r="FHY3" s="112"/>
      <c r="FHZ3" s="112"/>
      <c r="FIA3" s="112"/>
      <c r="FIB3" s="112"/>
      <c r="FIC3" s="112"/>
      <c r="FID3" s="112"/>
      <c r="FIE3" s="112"/>
      <c r="FIF3" s="112"/>
      <c r="FIG3" s="112"/>
      <c r="FIH3" s="112"/>
      <c r="FII3" s="112"/>
      <c r="FIJ3" s="112"/>
      <c r="FIK3" s="112"/>
      <c r="FIL3" s="112"/>
      <c r="FIM3" s="112"/>
      <c r="FIN3" s="112"/>
      <c r="FIO3" s="112"/>
      <c r="FIP3" s="112"/>
      <c r="FIQ3" s="112"/>
      <c r="FIR3" s="112"/>
      <c r="FIS3" s="112"/>
      <c r="FIT3" s="112"/>
      <c r="FIU3" s="112"/>
      <c r="FIV3" s="112"/>
      <c r="FIW3" s="112"/>
      <c r="FIX3" s="112"/>
      <c r="FIY3" s="112"/>
      <c r="FIZ3" s="112"/>
      <c r="FJA3" s="112"/>
      <c r="FJB3" s="112"/>
      <c r="FJC3" s="112"/>
      <c r="FJD3" s="112"/>
      <c r="FJE3" s="112"/>
      <c r="FJF3" s="112"/>
      <c r="FJG3" s="112"/>
      <c r="FJH3" s="112"/>
      <c r="FJI3" s="112"/>
      <c r="FJJ3" s="112"/>
      <c r="FJK3" s="112"/>
      <c r="FJL3" s="112"/>
      <c r="FJM3" s="112"/>
      <c r="FJN3" s="112"/>
      <c r="FJO3" s="112"/>
      <c r="FJP3" s="112"/>
      <c r="FJQ3" s="112"/>
      <c r="FJR3" s="112"/>
      <c r="FJS3" s="112"/>
      <c r="FJT3" s="112"/>
      <c r="FJU3" s="112"/>
      <c r="FJV3" s="112"/>
      <c r="FJW3" s="112"/>
      <c r="FJX3" s="112"/>
      <c r="FJY3" s="112"/>
      <c r="FJZ3" s="112"/>
      <c r="FKA3" s="112"/>
      <c r="FKB3" s="112"/>
      <c r="FKC3" s="112"/>
      <c r="FKD3" s="112"/>
      <c r="FKE3" s="112"/>
      <c r="FKF3" s="112"/>
      <c r="FKG3" s="112"/>
      <c r="FKH3" s="112"/>
      <c r="FKI3" s="112"/>
      <c r="FKJ3" s="112"/>
      <c r="FKK3" s="112"/>
      <c r="FKL3" s="112"/>
      <c r="FKM3" s="112"/>
      <c r="FKN3" s="112"/>
      <c r="FKO3" s="112"/>
      <c r="FKP3" s="112"/>
      <c r="FKQ3" s="112"/>
      <c r="FKR3" s="112"/>
      <c r="FKS3" s="112"/>
      <c r="FKT3" s="112"/>
      <c r="FKU3" s="112"/>
      <c r="FKV3" s="112"/>
      <c r="FKW3" s="112"/>
      <c r="FKX3" s="112"/>
      <c r="FKY3" s="112"/>
      <c r="FKZ3" s="112"/>
      <c r="FLA3" s="112"/>
      <c r="FLB3" s="112"/>
      <c r="FLC3" s="112"/>
      <c r="FLD3" s="112"/>
      <c r="FLE3" s="112"/>
      <c r="FLF3" s="112"/>
      <c r="FLG3" s="112"/>
      <c r="FLH3" s="112"/>
      <c r="FLI3" s="112"/>
      <c r="FLJ3" s="112"/>
      <c r="FLK3" s="112"/>
      <c r="FLL3" s="112"/>
      <c r="FLM3" s="112"/>
      <c r="FLN3" s="112"/>
      <c r="FLO3" s="112"/>
      <c r="FLP3" s="112"/>
      <c r="FLQ3" s="112"/>
      <c r="FLR3" s="112"/>
      <c r="FLS3" s="112"/>
      <c r="FLT3" s="112"/>
      <c r="FLU3" s="112"/>
      <c r="FLV3" s="112"/>
      <c r="FLW3" s="112"/>
      <c r="FLX3" s="112"/>
      <c r="FLY3" s="112"/>
      <c r="FLZ3" s="112"/>
      <c r="FMA3" s="112"/>
      <c r="FMB3" s="112"/>
      <c r="FMC3" s="112"/>
      <c r="FMD3" s="112"/>
      <c r="FME3" s="112"/>
      <c r="FMF3" s="112"/>
      <c r="FMG3" s="112"/>
      <c r="FMH3" s="112"/>
      <c r="FMI3" s="112"/>
      <c r="FMJ3" s="112"/>
      <c r="FMK3" s="112"/>
      <c r="FML3" s="112"/>
      <c r="FMM3" s="112"/>
      <c r="FMN3" s="112"/>
      <c r="FMO3" s="112"/>
      <c r="FMP3" s="112"/>
      <c r="FMQ3" s="112"/>
      <c r="FMR3" s="112"/>
      <c r="FMS3" s="112"/>
      <c r="FMT3" s="112"/>
      <c r="FMU3" s="112"/>
      <c r="FMV3" s="112"/>
      <c r="FMW3" s="112"/>
      <c r="FMX3" s="112"/>
      <c r="FMY3" s="112"/>
      <c r="FMZ3" s="112"/>
      <c r="FNA3" s="112"/>
      <c r="FNB3" s="112"/>
      <c r="FNC3" s="112"/>
      <c r="FND3" s="112"/>
      <c r="FNE3" s="112"/>
      <c r="FNF3" s="112"/>
      <c r="FNG3" s="112"/>
      <c r="FNH3" s="112"/>
      <c r="FNI3" s="112"/>
      <c r="FNJ3" s="112"/>
      <c r="FNK3" s="112"/>
      <c r="FNL3" s="112"/>
      <c r="FNM3" s="112"/>
      <c r="FNN3" s="112"/>
      <c r="FNO3" s="112"/>
      <c r="FNP3" s="112"/>
      <c r="FNQ3" s="112"/>
      <c r="FNR3" s="112"/>
      <c r="FNS3" s="112"/>
      <c r="FNT3" s="112"/>
      <c r="FNU3" s="112"/>
      <c r="FNV3" s="112"/>
      <c r="FNW3" s="112"/>
      <c r="FNX3" s="112"/>
      <c r="FNY3" s="112"/>
      <c r="FNZ3" s="112"/>
      <c r="FOA3" s="112"/>
      <c r="FOB3" s="112"/>
      <c r="FOC3" s="112"/>
      <c r="FOD3" s="112"/>
      <c r="FOE3" s="112"/>
      <c r="FOF3" s="112"/>
      <c r="FOG3" s="112"/>
      <c r="FOH3" s="112"/>
      <c r="FOI3" s="112"/>
      <c r="FOJ3" s="112"/>
      <c r="FOK3" s="112"/>
      <c r="FOL3" s="112"/>
      <c r="FOM3" s="112"/>
      <c r="FON3" s="112"/>
      <c r="FOO3" s="112"/>
      <c r="FOP3" s="112"/>
      <c r="FOQ3" s="112"/>
      <c r="FOR3" s="112"/>
      <c r="FOS3" s="112"/>
      <c r="FOT3" s="112"/>
      <c r="FOU3" s="112"/>
      <c r="FOV3" s="112"/>
      <c r="FOW3" s="112"/>
      <c r="FOX3" s="112"/>
      <c r="FOY3" s="112"/>
      <c r="FOZ3" s="112"/>
      <c r="FPA3" s="112"/>
      <c r="FPB3" s="112"/>
      <c r="FPC3" s="112"/>
      <c r="FPD3" s="112"/>
      <c r="FPE3" s="112"/>
      <c r="FPF3" s="112"/>
      <c r="FPG3" s="112"/>
      <c r="FPH3" s="112"/>
      <c r="FPI3" s="112"/>
      <c r="FPJ3" s="112"/>
      <c r="FPK3" s="112"/>
      <c r="FPL3" s="112"/>
      <c r="FPM3" s="112"/>
      <c r="FPN3" s="112"/>
      <c r="FPO3" s="112"/>
      <c r="FPP3" s="112"/>
      <c r="FPQ3" s="112"/>
      <c r="FPR3" s="112"/>
      <c r="FPS3" s="112"/>
      <c r="FPT3" s="112"/>
      <c r="FPU3" s="112"/>
      <c r="FPV3" s="112"/>
      <c r="FPW3" s="112"/>
      <c r="FPX3" s="112"/>
      <c r="FPY3" s="112"/>
      <c r="FPZ3" s="112"/>
      <c r="FQA3" s="112"/>
      <c r="FQB3" s="112"/>
      <c r="FQC3" s="112"/>
      <c r="FQD3" s="112"/>
      <c r="FQE3" s="112"/>
      <c r="FQF3" s="112"/>
      <c r="FQG3" s="112"/>
      <c r="FQH3" s="112"/>
      <c r="FQI3" s="112"/>
      <c r="FQJ3" s="112"/>
      <c r="FQK3" s="112"/>
      <c r="FQL3" s="112"/>
      <c r="FQM3" s="112"/>
      <c r="FQN3" s="112"/>
      <c r="FQO3" s="112"/>
      <c r="FQP3" s="112"/>
      <c r="FQQ3" s="112"/>
      <c r="FQR3" s="112"/>
      <c r="FQS3" s="112"/>
      <c r="FQT3" s="112"/>
      <c r="FQU3" s="112"/>
      <c r="FQV3" s="112"/>
      <c r="FQW3" s="112"/>
      <c r="FQX3" s="112"/>
      <c r="FQY3" s="112"/>
      <c r="FQZ3" s="112"/>
      <c r="FRA3" s="112"/>
      <c r="FRB3" s="112"/>
      <c r="FRC3" s="112"/>
      <c r="FRD3" s="112"/>
      <c r="FRE3" s="112"/>
      <c r="FRF3" s="112"/>
      <c r="FRG3" s="112"/>
      <c r="FRH3" s="112"/>
      <c r="FRI3" s="112"/>
      <c r="FRJ3" s="112"/>
      <c r="FRK3" s="112"/>
      <c r="FRL3" s="112"/>
      <c r="FRM3" s="112"/>
      <c r="FRN3" s="112"/>
      <c r="FRO3" s="112"/>
      <c r="FRP3" s="112"/>
      <c r="FRQ3" s="112"/>
      <c r="FRR3" s="112"/>
      <c r="FRS3" s="112"/>
      <c r="FRT3" s="112"/>
      <c r="FRU3" s="112"/>
      <c r="FRV3" s="112"/>
      <c r="FRW3" s="112"/>
      <c r="FRX3" s="112"/>
      <c r="FRY3" s="112"/>
      <c r="FRZ3" s="112"/>
      <c r="FSA3" s="112"/>
      <c r="FSB3" s="112"/>
      <c r="FSC3" s="112"/>
      <c r="FSD3" s="112"/>
      <c r="FSE3" s="112"/>
      <c r="FSF3" s="112"/>
      <c r="FSG3" s="112"/>
      <c r="FSH3" s="112"/>
      <c r="FSI3" s="112"/>
      <c r="FSJ3" s="112"/>
      <c r="FSK3" s="112"/>
      <c r="FSL3" s="112"/>
      <c r="FSM3" s="112"/>
      <c r="FSN3" s="112"/>
      <c r="FSO3" s="112"/>
      <c r="FSP3" s="112"/>
      <c r="FSQ3" s="112"/>
      <c r="FSR3" s="112"/>
      <c r="FSS3" s="112"/>
      <c r="FST3" s="112"/>
      <c r="FSU3" s="112"/>
      <c r="FSV3" s="112"/>
      <c r="FSW3" s="112"/>
      <c r="FSX3" s="112"/>
      <c r="FSY3" s="112"/>
      <c r="FSZ3" s="112"/>
      <c r="FTA3" s="112"/>
      <c r="FTB3" s="112"/>
      <c r="FTC3" s="112"/>
      <c r="FTD3" s="112"/>
      <c r="FTE3" s="112"/>
      <c r="FTF3" s="112"/>
      <c r="FTG3" s="112"/>
      <c r="FTH3" s="112"/>
      <c r="FTI3" s="112"/>
      <c r="FTJ3" s="112"/>
      <c r="FTK3" s="112"/>
      <c r="FTL3" s="112"/>
      <c r="FTM3" s="112"/>
      <c r="FTN3" s="112"/>
      <c r="FTO3" s="112"/>
      <c r="FTP3" s="112"/>
      <c r="FTQ3" s="112"/>
      <c r="FTR3" s="112"/>
      <c r="FTS3" s="112"/>
      <c r="FTT3" s="112"/>
      <c r="FTU3" s="112"/>
      <c r="FTV3" s="112"/>
      <c r="FTW3" s="112"/>
      <c r="FTX3" s="112"/>
      <c r="FTY3" s="112"/>
      <c r="FTZ3" s="112"/>
      <c r="FUA3" s="112"/>
      <c r="FUB3" s="112"/>
      <c r="FUC3" s="112"/>
      <c r="FUD3" s="112"/>
      <c r="FUE3" s="112"/>
      <c r="FUF3" s="112"/>
      <c r="FUG3" s="112"/>
      <c r="FUH3" s="112"/>
      <c r="FUI3" s="112"/>
      <c r="FUJ3" s="112"/>
      <c r="FUK3" s="112"/>
      <c r="FUL3" s="112"/>
      <c r="FUM3" s="112"/>
      <c r="FUN3" s="112"/>
      <c r="FUO3" s="112"/>
      <c r="FUP3" s="112"/>
      <c r="FUQ3" s="112"/>
      <c r="FUR3" s="112"/>
      <c r="FUS3" s="112"/>
      <c r="FUT3" s="112"/>
      <c r="FUU3" s="112"/>
      <c r="FUV3" s="112"/>
      <c r="FUW3" s="112"/>
      <c r="FUX3" s="112"/>
      <c r="FUY3" s="112"/>
      <c r="FUZ3" s="112"/>
      <c r="FVA3" s="112"/>
      <c r="FVB3" s="112"/>
      <c r="FVC3" s="112"/>
      <c r="FVD3" s="112"/>
      <c r="FVE3" s="112"/>
      <c r="FVF3" s="112"/>
      <c r="FVG3" s="112"/>
      <c r="FVH3" s="112"/>
      <c r="FVI3" s="112"/>
      <c r="FVJ3" s="112"/>
      <c r="FVK3" s="112"/>
      <c r="FVL3" s="112"/>
      <c r="FVM3" s="112"/>
      <c r="FVN3" s="112"/>
      <c r="FVO3" s="112"/>
      <c r="FVP3" s="112"/>
      <c r="FVQ3" s="112"/>
      <c r="FVR3" s="112"/>
      <c r="FVS3" s="112"/>
      <c r="FVT3" s="112"/>
      <c r="FVU3" s="112"/>
      <c r="FVV3" s="112"/>
      <c r="FVW3" s="112"/>
      <c r="FVX3" s="112"/>
      <c r="FVY3" s="112"/>
      <c r="FVZ3" s="112"/>
      <c r="FWA3" s="112"/>
      <c r="FWB3" s="112"/>
      <c r="FWC3" s="112"/>
      <c r="FWD3" s="112"/>
      <c r="FWE3" s="112"/>
      <c r="FWF3" s="112"/>
      <c r="FWG3" s="112"/>
      <c r="FWH3" s="112"/>
      <c r="FWI3" s="112"/>
      <c r="FWJ3" s="112"/>
      <c r="FWK3" s="112"/>
      <c r="FWL3" s="112"/>
      <c r="FWM3" s="112"/>
      <c r="FWN3" s="112"/>
      <c r="FWO3" s="112"/>
      <c r="FWP3" s="112"/>
      <c r="FWQ3" s="112"/>
      <c r="FWR3" s="112"/>
      <c r="FWS3" s="112"/>
      <c r="FWT3" s="112"/>
      <c r="FWU3" s="112"/>
      <c r="FWV3" s="112"/>
      <c r="FWW3" s="112"/>
      <c r="FWX3" s="112"/>
      <c r="FWY3" s="112"/>
      <c r="FWZ3" s="112"/>
      <c r="FXA3" s="112"/>
      <c r="FXB3" s="112"/>
      <c r="FXC3" s="112"/>
      <c r="FXD3" s="112"/>
      <c r="FXE3" s="112"/>
      <c r="FXF3" s="112"/>
      <c r="FXG3" s="112"/>
      <c r="FXH3" s="112"/>
      <c r="FXI3" s="112"/>
      <c r="FXJ3" s="112"/>
      <c r="FXK3" s="112"/>
      <c r="FXL3" s="112"/>
      <c r="FXM3" s="112"/>
      <c r="FXN3" s="112"/>
      <c r="FXO3" s="112"/>
      <c r="FXP3" s="112"/>
      <c r="FXQ3" s="112"/>
      <c r="FXR3" s="112"/>
      <c r="FXS3" s="112"/>
      <c r="FXT3" s="112"/>
      <c r="FXU3" s="112"/>
      <c r="FXV3" s="112"/>
      <c r="FXW3" s="112"/>
      <c r="FXX3" s="112"/>
      <c r="FXY3" s="112"/>
      <c r="FXZ3" s="112"/>
      <c r="FYA3" s="112"/>
      <c r="FYB3" s="112"/>
      <c r="FYC3" s="112"/>
      <c r="FYD3" s="112"/>
      <c r="FYE3" s="112"/>
      <c r="FYF3" s="112"/>
      <c r="FYG3" s="112"/>
      <c r="FYH3" s="112"/>
      <c r="FYI3" s="112"/>
      <c r="FYJ3" s="112"/>
      <c r="FYK3" s="112"/>
      <c r="FYL3" s="112"/>
      <c r="FYM3" s="112"/>
      <c r="FYN3" s="112"/>
      <c r="FYO3" s="112"/>
      <c r="FYP3" s="112"/>
      <c r="FYQ3" s="112"/>
      <c r="FYR3" s="112"/>
      <c r="FYS3" s="112"/>
      <c r="FYT3" s="112"/>
      <c r="FYU3" s="112"/>
      <c r="FYV3" s="112"/>
      <c r="FYW3" s="112"/>
      <c r="FYX3" s="112"/>
      <c r="FYY3" s="112"/>
      <c r="FYZ3" s="112"/>
      <c r="FZA3" s="112"/>
      <c r="FZB3" s="112"/>
      <c r="FZC3" s="112"/>
      <c r="FZD3" s="112"/>
      <c r="FZE3" s="112"/>
      <c r="FZF3" s="112"/>
      <c r="FZG3" s="112"/>
      <c r="FZH3" s="112"/>
      <c r="FZI3" s="112"/>
      <c r="FZJ3" s="112"/>
      <c r="FZK3" s="112"/>
      <c r="FZL3" s="112"/>
      <c r="FZM3" s="112"/>
      <c r="FZN3" s="112"/>
      <c r="FZO3" s="112"/>
      <c r="FZP3" s="112"/>
      <c r="FZQ3" s="112"/>
      <c r="FZR3" s="112"/>
      <c r="FZS3" s="112"/>
      <c r="FZT3" s="112"/>
      <c r="FZU3" s="112"/>
      <c r="FZV3" s="112"/>
      <c r="FZW3" s="112"/>
      <c r="FZX3" s="112"/>
      <c r="FZY3" s="112"/>
      <c r="FZZ3" s="112"/>
      <c r="GAA3" s="112"/>
      <c r="GAB3" s="112"/>
      <c r="GAC3" s="112"/>
      <c r="GAD3" s="112"/>
      <c r="GAE3" s="112"/>
      <c r="GAF3" s="112"/>
      <c r="GAG3" s="112"/>
      <c r="GAH3" s="112"/>
      <c r="GAI3" s="112"/>
      <c r="GAJ3" s="112"/>
      <c r="GAK3" s="112"/>
      <c r="GAL3" s="112"/>
      <c r="GAM3" s="112"/>
      <c r="GAN3" s="112"/>
      <c r="GAO3" s="112"/>
      <c r="GAP3" s="112"/>
      <c r="GAQ3" s="112"/>
      <c r="GAR3" s="112"/>
      <c r="GAS3" s="112"/>
      <c r="GAT3" s="112"/>
      <c r="GAU3" s="112"/>
      <c r="GAV3" s="112"/>
      <c r="GAW3" s="112"/>
      <c r="GAX3" s="112"/>
      <c r="GAY3" s="112"/>
      <c r="GAZ3" s="112"/>
      <c r="GBA3" s="112"/>
      <c r="GBB3" s="112"/>
      <c r="GBC3" s="112"/>
      <c r="GBD3" s="112"/>
      <c r="GBE3" s="112"/>
      <c r="GBF3" s="112"/>
      <c r="GBG3" s="112"/>
      <c r="GBH3" s="112"/>
      <c r="GBI3" s="112"/>
      <c r="GBJ3" s="112"/>
      <c r="GBK3" s="112"/>
      <c r="GBL3" s="112"/>
      <c r="GBM3" s="112"/>
      <c r="GBN3" s="112"/>
      <c r="GBO3" s="112"/>
      <c r="GBP3" s="112"/>
      <c r="GBQ3" s="112"/>
      <c r="GBR3" s="112"/>
      <c r="GBS3" s="112"/>
      <c r="GBT3" s="112"/>
      <c r="GBU3" s="112"/>
      <c r="GBV3" s="112"/>
      <c r="GBW3" s="112"/>
      <c r="GBX3" s="112"/>
      <c r="GBY3" s="112"/>
      <c r="GBZ3" s="112"/>
      <c r="GCA3" s="112"/>
      <c r="GCB3" s="112"/>
      <c r="GCC3" s="112"/>
      <c r="GCD3" s="112"/>
      <c r="GCE3" s="112"/>
      <c r="GCF3" s="112"/>
      <c r="GCG3" s="112"/>
      <c r="GCH3" s="112"/>
      <c r="GCI3" s="112"/>
      <c r="GCJ3" s="112"/>
      <c r="GCK3" s="112"/>
      <c r="GCL3" s="112"/>
      <c r="GCM3" s="112"/>
      <c r="GCN3" s="112"/>
      <c r="GCO3" s="112"/>
      <c r="GCP3" s="112"/>
      <c r="GCQ3" s="112"/>
      <c r="GCR3" s="112"/>
      <c r="GCS3" s="112"/>
      <c r="GCT3" s="112"/>
      <c r="GCU3" s="112"/>
      <c r="GCV3" s="112"/>
      <c r="GCW3" s="112"/>
      <c r="GCX3" s="112"/>
      <c r="GCY3" s="112"/>
      <c r="GCZ3" s="112"/>
      <c r="GDA3" s="112"/>
      <c r="GDB3" s="112"/>
      <c r="GDC3" s="112"/>
      <c r="GDD3" s="112"/>
      <c r="GDE3" s="112"/>
      <c r="GDF3" s="112"/>
      <c r="GDG3" s="112"/>
      <c r="GDH3" s="112"/>
      <c r="GDI3" s="112"/>
      <c r="GDJ3" s="112"/>
      <c r="GDK3" s="112"/>
      <c r="GDL3" s="112"/>
      <c r="GDM3" s="112"/>
      <c r="GDN3" s="112"/>
      <c r="GDO3" s="112"/>
      <c r="GDP3" s="112"/>
      <c r="GDQ3" s="112"/>
      <c r="GDR3" s="112"/>
      <c r="GDS3" s="112"/>
      <c r="GDT3" s="112"/>
      <c r="GDU3" s="112"/>
      <c r="GDV3" s="112"/>
      <c r="GDW3" s="112"/>
      <c r="GDX3" s="112"/>
      <c r="GDY3" s="112"/>
      <c r="GDZ3" s="112"/>
      <c r="GEA3" s="112"/>
      <c r="GEB3" s="112"/>
      <c r="GEC3" s="112"/>
      <c r="GED3" s="112"/>
      <c r="GEE3" s="112"/>
      <c r="GEF3" s="112"/>
      <c r="GEG3" s="112"/>
      <c r="GEH3" s="112"/>
      <c r="GEI3" s="112"/>
      <c r="GEJ3" s="112"/>
      <c r="GEK3" s="112"/>
      <c r="GEL3" s="112"/>
      <c r="GEM3" s="112"/>
      <c r="GEN3" s="112"/>
      <c r="GEO3" s="112"/>
      <c r="GEP3" s="112"/>
      <c r="GEQ3" s="112"/>
      <c r="GER3" s="112"/>
      <c r="GES3" s="112"/>
      <c r="GET3" s="112"/>
      <c r="GEU3" s="112"/>
      <c r="GEV3" s="112"/>
      <c r="GEW3" s="112"/>
      <c r="GEX3" s="112"/>
      <c r="GEY3" s="112"/>
      <c r="GEZ3" s="112"/>
      <c r="GFA3" s="112"/>
      <c r="GFB3" s="112"/>
      <c r="GFC3" s="112"/>
      <c r="GFD3" s="112"/>
      <c r="GFE3" s="112"/>
      <c r="GFF3" s="112"/>
      <c r="GFG3" s="112"/>
      <c r="GFH3" s="112"/>
      <c r="GFI3" s="112"/>
      <c r="GFJ3" s="112"/>
      <c r="GFK3" s="112"/>
      <c r="GFL3" s="112"/>
      <c r="GFM3" s="112"/>
      <c r="GFN3" s="112"/>
      <c r="GFO3" s="112"/>
      <c r="GFP3" s="112"/>
      <c r="GFQ3" s="112"/>
      <c r="GFR3" s="112"/>
      <c r="GFS3" s="112"/>
      <c r="GFT3" s="112"/>
      <c r="GFU3" s="112"/>
      <c r="GFV3" s="112"/>
      <c r="GFW3" s="112"/>
      <c r="GFX3" s="112"/>
      <c r="GFY3" s="112"/>
      <c r="GFZ3" s="112"/>
      <c r="GGA3" s="112"/>
      <c r="GGB3" s="112"/>
      <c r="GGC3" s="112"/>
      <c r="GGD3" s="112"/>
      <c r="GGE3" s="112"/>
      <c r="GGF3" s="112"/>
      <c r="GGG3" s="112"/>
      <c r="GGH3" s="112"/>
      <c r="GGI3" s="112"/>
      <c r="GGJ3" s="112"/>
      <c r="GGK3" s="112"/>
      <c r="GGL3" s="112"/>
      <c r="GGM3" s="112"/>
      <c r="GGN3" s="112"/>
      <c r="GGO3" s="112"/>
      <c r="GGP3" s="112"/>
      <c r="GGQ3" s="112"/>
      <c r="GGR3" s="112"/>
      <c r="GGS3" s="112"/>
      <c r="GGT3" s="112"/>
      <c r="GGU3" s="112"/>
      <c r="GGV3" s="112"/>
      <c r="GGW3" s="112"/>
      <c r="GGX3" s="112"/>
      <c r="GGY3" s="112"/>
      <c r="GGZ3" s="112"/>
      <c r="GHA3" s="112"/>
      <c r="GHB3" s="112"/>
      <c r="GHC3" s="112"/>
      <c r="GHD3" s="112"/>
      <c r="GHE3" s="112"/>
      <c r="GHF3" s="112"/>
      <c r="GHG3" s="112"/>
      <c r="GHH3" s="112"/>
      <c r="GHI3" s="112"/>
      <c r="GHJ3" s="112"/>
      <c r="GHK3" s="112"/>
      <c r="GHL3" s="112"/>
      <c r="GHM3" s="112"/>
      <c r="GHN3" s="112"/>
      <c r="GHO3" s="112"/>
      <c r="GHP3" s="112"/>
      <c r="GHQ3" s="112"/>
      <c r="GHR3" s="112"/>
      <c r="GHS3" s="112"/>
      <c r="GHT3" s="112"/>
      <c r="GHU3" s="112"/>
      <c r="GHV3" s="112"/>
      <c r="GHW3" s="112"/>
      <c r="GHX3" s="112"/>
      <c r="GHY3" s="112"/>
      <c r="GHZ3" s="112"/>
      <c r="GIA3" s="112"/>
      <c r="GIB3" s="112"/>
      <c r="GIC3" s="112"/>
      <c r="GID3" s="112"/>
      <c r="GIE3" s="112"/>
      <c r="GIF3" s="112"/>
      <c r="GIG3" s="112"/>
      <c r="GIH3" s="112"/>
      <c r="GII3" s="112"/>
      <c r="GIJ3" s="112"/>
      <c r="GIK3" s="112"/>
      <c r="GIL3" s="112"/>
      <c r="GIM3" s="112"/>
      <c r="GIN3" s="112"/>
      <c r="GIO3" s="112"/>
      <c r="GIP3" s="112"/>
      <c r="GIQ3" s="112"/>
      <c r="GIR3" s="112"/>
      <c r="GIS3" s="112"/>
      <c r="GIT3" s="112"/>
      <c r="GIU3" s="112"/>
      <c r="GIV3" s="112"/>
      <c r="GIW3" s="112"/>
      <c r="GIX3" s="112"/>
      <c r="GIY3" s="112"/>
      <c r="GIZ3" s="112"/>
      <c r="GJA3" s="112"/>
      <c r="GJB3" s="112"/>
      <c r="GJC3" s="112"/>
      <c r="GJD3" s="112"/>
      <c r="GJE3" s="112"/>
      <c r="GJF3" s="112"/>
      <c r="GJG3" s="112"/>
      <c r="GJH3" s="112"/>
      <c r="GJI3" s="112"/>
      <c r="GJJ3" s="112"/>
      <c r="GJK3" s="112"/>
      <c r="GJL3" s="112"/>
      <c r="GJM3" s="112"/>
      <c r="GJN3" s="112"/>
      <c r="GJO3" s="112"/>
      <c r="GJP3" s="112"/>
      <c r="GJQ3" s="112"/>
      <c r="GJR3" s="112"/>
      <c r="GJS3" s="112"/>
      <c r="GJT3" s="112"/>
      <c r="GJU3" s="112"/>
      <c r="GJV3" s="112"/>
      <c r="GJW3" s="112"/>
      <c r="GJX3" s="112"/>
      <c r="GJY3" s="112"/>
      <c r="GJZ3" s="112"/>
      <c r="GKA3" s="112"/>
      <c r="GKB3" s="112"/>
      <c r="GKC3" s="112"/>
      <c r="GKD3" s="112"/>
      <c r="GKE3" s="112"/>
      <c r="GKF3" s="112"/>
      <c r="GKG3" s="112"/>
      <c r="GKH3" s="112"/>
      <c r="GKI3" s="112"/>
      <c r="GKJ3" s="112"/>
      <c r="GKK3" s="112"/>
      <c r="GKL3" s="112"/>
      <c r="GKM3" s="112"/>
      <c r="GKN3" s="112"/>
      <c r="GKO3" s="112"/>
      <c r="GKP3" s="112"/>
      <c r="GKQ3" s="112"/>
      <c r="GKR3" s="112"/>
      <c r="GKS3" s="112"/>
      <c r="GKT3" s="112"/>
      <c r="GKU3" s="112"/>
      <c r="GKV3" s="112"/>
      <c r="GKW3" s="112"/>
      <c r="GKX3" s="112"/>
      <c r="GKY3" s="112"/>
      <c r="GKZ3" s="112"/>
      <c r="GLA3" s="112"/>
      <c r="GLB3" s="112"/>
      <c r="GLC3" s="112"/>
      <c r="GLD3" s="112"/>
      <c r="GLE3" s="112"/>
      <c r="GLF3" s="112"/>
      <c r="GLG3" s="112"/>
      <c r="GLH3" s="112"/>
      <c r="GLI3" s="112"/>
      <c r="GLJ3" s="112"/>
      <c r="GLK3" s="112"/>
      <c r="GLL3" s="112"/>
      <c r="GLM3" s="112"/>
      <c r="GLN3" s="112"/>
      <c r="GLO3" s="112"/>
      <c r="GLP3" s="112"/>
      <c r="GLQ3" s="112"/>
      <c r="GLR3" s="112"/>
      <c r="GLS3" s="112"/>
      <c r="GLT3" s="112"/>
      <c r="GLU3" s="112"/>
      <c r="GLV3" s="112"/>
      <c r="GLW3" s="112"/>
      <c r="GLX3" s="112"/>
      <c r="GLY3" s="112"/>
      <c r="GLZ3" s="112"/>
      <c r="GMA3" s="112"/>
      <c r="GMB3" s="112"/>
      <c r="GMC3" s="112"/>
      <c r="GMD3" s="112"/>
      <c r="GME3" s="112"/>
      <c r="GMF3" s="112"/>
      <c r="GMG3" s="112"/>
      <c r="GMH3" s="112"/>
      <c r="GMI3" s="112"/>
      <c r="GMJ3" s="112"/>
      <c r="GMK3" s="112"/>
      <c r="GML3" s="112"/>
      <c r="GMM3" s="112"/>
      <c r="GMN3" s="112"/>
      <c r="GMO3" s="112"/>
      <c r="GMP3" s="112"/>
      <c r="GMQ3" s="112"/>
      <c r="GMR3" s="112"/>
      <c r="GMS3" s="112"/>
      <c r="GMT3" s="112"/>
      <c r="GMU3" s="112"/>
      <c r="GMV3" s="112"/>
      <c r="GMW3" s="112"/>
      <c r="GMX3" s="112"/>
      <c r="GMY3" s="112"/>
      <c r="GMZ3" s="112"/>
      <c r="GNA3" s="112"/>
      <c r="GNB3" s="112"/>
      <c r="GNC3" s="112"/>
      <c r="GND3" s="112"/>
      <c r="GNE3" s="112"/>
      <c r="GNF3" s="112"/>
      <c r="GNG3" s="112"/>
      <c r="GNH3" s="112"/>
      <c r="GNI3" s="112"/>
      <c r="GNJ3" s="112"/>
      <c r="GNK3" s="112"/>
      <c r="GNL3" s="112"/>
      <c r="GNM3" s="112"/>
      <c r="GNN3" s="112"/>
      <c r="GNO3" s="112"/>
      <c r="GNP3" s="112"/>
      <c r="GNQ3" s="112"/>
      <c r="GNR3" s="112"/>
      <c r="GNS3" s="112"/>
      <c r="GNT3" s="112"/>
      <c r="GNU3" s="112"/>
      <c r="GNV3" s="112"/>
      <c r="GNW3" s="112"/>
      <c r="GNX3" s="112"/>
      <c r="GNY3" s="112"/>
      <c r="GNZ3" s="112"/>
      <c r="GOA3" s="112"/>
      <c r="GOB3" s="112"/>
      <c r="GOC3" s="112"/>
      <c r="GOD3" s="112"/>
      <c r="GOE3" s="112"/>
      <c r="GOF3" s="112"/>
      <c r="GOG3" s="112"/>
      <c r="GOH3" s="112"/>
      <c r="GOI3" s="112"/>
      <c r="GOJ3" s="112"/>
      <c r="GOK3" s="112"/>
      <c r="GOL3" s="112"/>
      <c r="GOM3" s="112"/>
      <c r="GON3" s="112"/>
      <c r="GOO3" s="112"/>
      <c r="GOP3" s="112"/>
      <c r="GOQ3" s="112"/>
      <c r="GOR3" s="112"/>
      <c r="GOS3" s="112"/>
      <c r="GOT3" s="112"/>
      <c r="GOU3" s="112"/>
      <c r="GOV3" s="112"/>
      <c r="GOW3" s="112"/>
      <c r="GOX3" s="112"/>
      <c r="GOY3" s="112"/>
      <c r="GOZ3" s="112"/>
      <c r="GPA3" s="112"/>
      <c r="GPB3" s="112"/>
      <c r="GPC3" s="112"/>
      <c r="GPD3" s="112"/>
      <c r="GPE3" s="112"/>
      <c r="GPF3" s="112"/>
      <c r="GPG3" s="112"/>
      <c r="GPH3" s="112"/>
      <c r="GPI3" s="112"/>
      <c r="GPJ3" s="112"/>
      <c r="GPK3" s="112"/>
      <c r="GPL3" s="112"/>
      <c r="GPM3" s="112"/>
      <c r="GPN3" s="112"/>
      <c r="GPO3" s="112"/>
      <c r="GPP3" s="112"/>
      <c r="GPQ3" s="112"/>
      <c r="GPR3" s="112"/>
      <c r="GPS3" s="112"/>
      <c r="GPT3" s="112"/>
      <c r="GPU3" s="112"/>
      <c r="GPV3" s="112"/>
      <c r="GPW3" s="112"/>
      <c r="GPX3" s="112"/>
      <c r="GPY3" s="112"/>
      <c r="GPZ3" s="112"/>
      <c r="GQA3" s="112"/>
      <c r="GQB3" s="112"/>
      <c r="GQC3" s="112"/>
      <c r="GQD3" s="112"/>
      <c r="GQE3" s="112"/>
      <c r="GQF3" s="112"/>
      <c r="GQG3" s="112"/>
      <c r="GQH3" s="112"/>
      <c r="GQI3" s="112"/>
      <c r="GQJ3" s="112"/>
      <c r="GQK3" s="112"/>
      <c r="GQL3" s="112"/>
      <c r="GQM3" s="112"/>
      <c r="GQN3" s="112"/>
      <c r="GQO3" s="112"/>
      <c r="GQP3" s="112"/>
      <c r="GQQ3" s="112"/>
      <c r="GQR3" s="112"/>
      <c r="GQS3" s="112"/>
      <c r="GQT3" s="112"/>
      <c r="GQU3" s="112"/>
      <c r="GQV3" s="112"/>
      <c r="GQW3" s="112"/>
      <c r="GQX3" s="112"/>
      <c r="GQY3" s="112"/>
      <c r="GQZ3" s="112"/>
      <c r="GRA3" s="112"/>
      <c r="GRB3" s="112"/>
      <c r="GRC3" s="112"/>
      <c r="GRD3" s="112"/>
      <c r="GRE3" s="112"/>
      <c r="GRF3" s="112"/>
      <c r="GRG3" s="112"/>
      <c r="GRH3" s="112"/>
      <c r="GRI3" s="112"/>
      <c r="GRJ3" s="112"/>
      <c r="GRK3" s="112"/>
      <c r="GRL3" s="112"/>
      <c r="GRM3" s="112"/>
      <c r="GRN3" s="112"/>
      <c r="GRO3" s="112"/>
      <c r="GRP3" s="112"/>
      <c r="GRQ3" s="112"/>
      <c r="GRR3" s="112"/>
      <c r="GRS3" s="112"/>
      <c r="GRT3" s="112"/>
      <c r="GRU3" s="112"/>
      <c r="GRV3" s="112"/>
      <c r="GRW3" s="112"/>
      <c r="GRX3" s="112"/>
      <c r="GRY3" s="112"/>
      <c r="GRZ3" s="112"/>
      <c r="GSA3" s="112"/>
      <c r="GSB3" s="112"/>
      <c r="GSC3" s="112"/>
      <c r="GSD3" s="112"/>
      <c r="GSE3" s="112"/>
      <c r="GSF3" s="112"/>
      <c r="GSG3" s="112"/>
      <c r="GSH3" s="112"/>
      <c r="GSI3" s="112"/>
      <c r="GSJ3" s="112"/>
      <c r="GSK3" s="112"/>
      <c r="GSL3" s="112"/>
      <c r="GSM3" s="112"/>
      <c r="GSN3" s="112"/>
      <c r="GSO3" s="112"/>
      <c r="GSP3" s="112"/>
      <c r="GSQ3" s="112"/>
      <c r="GSR3" s="112"/>
      <c r="GSS3" s="112"/>
      <c r="GST3" s="112"/>
      <c r="GSU3" s="112"/>
      <c r="GSV3" s="112"/>
      <c r="GSW3" s="112"/>
      <c r="GSX3" s="112"/>
      <c r="GSY3" s="112"/>
      <c r="GSZ3" s="112"/>
      <c r="GTA3" s="112"/>
      <c r="GTB3" s="112"/>
      <c r="GTC3" s="112"/>
      <c r="GTD3" s="112"/>
      <c r="GTE3" s="112"/>
      <c r="GTF3" s="112"/>
      <c r="GTG3" s="112"/>
      <c r="GTH3" s="112"/>
      <c r="GTI3" s="112"/>
      <c r="GTJ3" s="112"/>
      <c r="GTK3" s="112"/>
      <c r="GTL3" s="112"/>
      <c r="GTM3" s="112"/>
      <c r="GTN3" s="112"/>
      <c r="GTO3" s="112"/>
      <c r="GTP3" s="112"/>
      <c r="GTQ3" s="112"/>
      <c r="GTR3" s="112"/>
      <c r="GTS3" s="112"/>
      <c r="GTT3" s="112"/>
      <c r="GTU3" s="112"/>
      <c r="GTV3" s="112"/>
      <c r="GTW3" s="112"/>
      <c r="GTX3" s="112"/>
      <c r="GTY3" s="112"/>
      <c r="GTZ3" s="112"/>
      <c r="GUA3" s="112"/>
      <c r="GUB3" s="112"/>
      <c r="GUC3" s="112"/>
      <c r="GUD3" s="112"/>
      <c r="GUE3" s="112"/>
      <c r="GUF3" s="112"/>
      <c r="GUG3" s="112"/>
      <c r="GUH3" s="112"/>
      <c r="GUI3" s="112"/>
      <c r="GUJ3" s="112"/>
      <c r="GUK3" s="112"/>
      <c r="GUL3" s="112"/>
      <c r="GUM3" s="112"/>
      <c r="GUN3" s="112"/>
      <c r="GUO3" s="112"/>
      <c r="GUP3" s="112"/>
      <c r="GUQ3" s="112"/>
      <c r="GUR3" s="112"/>
      <c r="GUS3" s="112"/>
      <c r="GUT3" s="112"/>
      <c r="GUU3" s="112"/>
      <c r="GUV3" s="112"/>
      <c r="GUW3" s="112"/>
      <c r="GUX3" s="112"/>
      <c r="GUY3" s="112"/>
      <c r="GUZ3" s="112"/>
      <c r="GVA3" s="112"/>
      <c r="GVB3" s="112"/>
      <c r="GVC3" s="112"/>
      <c r="GVD3" s="112"/>
      <c r="GVE3" s="112"/>
      <c r="GVF3" s="112"/>
      <c r="GVG3" s="112"/>
      <c r="GVH3" s="112"/>
      <c r="GVI3" s="112"/>
      <c r="GVJ3" s="112"/>
      <c r="GVK3" s="112"/>
      <c r="GVL3" s="112"/>
      <c r="GVM3" s="112"/>
      <c r="GVN3" s="112"/>
      <c r="GVO3" s="112"/>
      <c r="GVP3" s="112"/>
      <c r="GVQ3" s="112"/>
      <c r="GVR3" s="112"/>
      <c r="GVS3" s="112"/>
      <c r="GVT3" s="112"/>
      <c r="GVU3" s="112"/>
      <c r="GVV3" s="112"/>
      <c r="GVW3" s="112"/>
      <c r="GVX3" s="112"/>
      <c r="GVY3" s="112"/>
      <c r="GVZ3" s="112"/>
      <c r="GWA3" s="112"/>
      <c r="GWB3" s="112"/>
      <c r="GWC3" s="112"/>
      <c r="GWD3" s="112"/>
      <c r="GWE3" s="112"/>
      <c r="GWF3" s="112"/>
      <c r="GWG3" s="112"/>
      <c r="GWH3" s="112"/>
      <c r="GWI3" s="112"/>
      <c r="GWJ3" s="112"/>
      <c r="GWK3" s="112"/>
      <c r="GWL3" s="112"/>
      <c r="GWM3" s="112"/>
      <c r="GWN3" s="112"/>
      <c r="GWO3" s="112"/>
      <c r="GWP3" s="112"/>
      <c r="GWQ3" s="112"/>
      <c r="GWR3" s="112"/>
      <c r="GWS3" s="112"/>
      <c r="GWT3" s="112"/>
      <c r="GWU3" s="112"/>
      <c r="GWV3" s="112"/>
      <c r="GWW3" s="112"/>
      <c r="GWX3" s="112"/>
      <c r="GWY3" s="112"/>
      <c r="GWZ3" s="112"/>
      <c r="GXA3" s="112"/>
      <c r="GXB3" s="112"/>
      <c r="GXC3" s="112"/>
      <c r="GXD3" s="112"/>
      <c r="GXE3" s="112"/>
      <c r="GXF3" s="112"/>
      <c r="GXG3" s="112"/>
      <c r="GXH3" s="112"/>
      <c r="GXI3" s="112"/>
      <c r="GXJ3" s="112"/>
      <c r="GXK3" s="112"/>
      <c r="GXL3" s="112"/>
      <c r="GXM3" s="112"/>
      <c r="GXN3" s="112"/>
      <c r="GXO3" s="112"/>
      <c r="GXP3" s="112"/>
      <c r="GXQ3" s="112"/>
      <c r="GXR3" s="112"/>
      <c r="GXS3" s="112"/>
      <c r="GXT3" s="112"/>
      <c r="GXU3" s="112"/>
      <c r="GXV3" s="112"/>
      <c r="GXW3" s="112"/>
      <c r="GXX3" s="112"/>
      <c r="GXY3" s="112"/>
      <c r="GXZ3" s="112"/>
      <c r="GYA3" s="112"/>
      <c r="GYB3" s="112"/>
      <c r="GYC3" s="112"/>
      <c r="GYD3" s="112"/>
      <c r="GYE3" s="112"/>
      <c r="GYF3" s="112"/>
      <c r="GYG3" s="112"/>
      <c r="GYH3" s="112"/>
      <c r="GYI3" s="112"/>
      <c r="GYJ3" s="112"/>
      <c r="GYK3" s="112"/>
      <c r="GYL3" s="112"/>
      <c r="GYM3" s="112"/>
      <c r="GYN3" s="112"/>
      <c r="GYO3" s="112"/>
      <c r="GYP3" s="112"/>
      <c r="GYQ3" s="112"/>
      <c r="GYR3" s="112"/>
      <c r="GYS3" s="112"/>
      <c r="GYT3" s="112"/>
      <c r="GYU3" s="112"/>
      <c r="GYV3" s="112"/>
      <c r="GYW3" s="112"/>
      <c r="GYX3" s="112"/>
      <c r="GYY3" s="112"/>
      <c r="GYZ3" s="112"/>
      <c r="GZA3" s="112"/>
      <c r="GZB3" s="112"/>
      <c r="GZC3" s="112"/>
      <c r="GZD3" s="112"/>
      <c r="GZE3" s="112"/>
      <c r="GZF3" s="112"/>
      <c r="GZG3" s="112"/>
      <c r="GZH3" s="112"/>
      <c r="GZI3" s="112"/>
      <c r="GZJ3" s="112"/>
      <c r="GZK3" s="112"/>
      <c r="GZL3" s="112"/>
      <c r="GZM3" s="112"/>
      <c r="GZN3" s="112"/>
      <c r="GZO3" s="112"/>
      <c r="GZP3" s="112"/>
      <c r="GZQ3" s="112"/>
      <c r="GZR3" s="112"/>
      <c r="GZS3" s="112"/>
      <c r="GZT3" s="112"/>
      <c r="GZU3" s="112"/>
      <c r="GZV3" s="112"/>
      <c r="GZW3" s="112"/>
      <c r="GZX3" s="112"/>
      <c r="GZY3" s="112"/>
      <c r="GZZ3" s="112"/>
      <c r="HAA3" s="112"/>
      <c r="HAB3" s="112"/>
      <c r="HAC3" s="112"/>
      <c r="HAD3" s="112"/>
      <c r="HAE3" s="112"/>
      <c r="HAF3" s="112"/>
      <c r="HAG3" s="112"/>
      <c r="HAH3" s="112"/>
      <c r="HAI3" s="112"/>
      <c r="HAJ3" s="112"/>
      <c r="HAK3" s="112"/>
      <c r="HAL3" s="112"/>
      <c r="HAM3" s="112"/>
      <c r="HAN3" s="112"/>
      <c r="HAO3" s="112"/>
      <c r="HAP3" s="112"/>
      <c r="HAQ3" s="112"/>
      <c r="HAR3" s="112"/>
      <c r="HAS3" s="112"/>
      <c r="HAT3" s="112"/>
      <c r="HAU3" s="112"/>
      <c r="HAV3" s="112"/>
      <c r="HAW3" s="112"/>
      <c r="HAX3" s="112"/>
      <c r="HAY3" s="112"/>
      <c r="HAZ3" s="112"/>
      <c r="HBA3" s="112"/>
      <c r="HBB3" s="112"/>
      <c r="HBC3" s="112"/>
      <c r="HBD3" s="112"/>
      <c r="HBE3" s="112"/>
      <c r="HBF3" s="112"/>
      <c r="HBG3" s="112"/>
      <c r="HBH3" s="112"/>
      <c r="HBI3" s="112"/>
      <c r="HBJ3" s="112"/>
      <c r="HBK3" s="112"/>
      <c r="HBL3" s="112"/>
      <c r="HBM3" s="112"/>
      <c r="HBN3" s="112"/>
      <c r="HBO3" s="112"/>
      <c r="HBP3" s="112"/>
      <c r="HBQ3" s="112"/>
      <c r="HBR3" s="112"/>
      <c r="HBS3" s="112"/>
      <c r="HBT3" s="112"/>
      <c r="HBU3" s="112"/>
      <c r="HBV3" s="112"/>
      <c r="HBW3" s="112"/>
      <c r="HBX3" s="112"/>
      <c r="HBY3" s="112"/>
      <c r="HBZ3" s="112"/>
      <c r="HCA3" s="112"/>
      <c r="HCB3" s="112"/>
      <c r="HCC3" s="112"/>
      <c r="HCD3" s="112"/>
      <c r="HCE3" s="112"/>
      <c r="HCF3" s="112"/>
      <c r="HCG3" s="112"/>
      <c r="HCH3" s="112"/>
      <c r="HCI3" s="112"/>
      <c r="HCJ3" s="112"/>
      <c r="HCK3" s="112"/>
      <c r="HCL3" s="112"/>
      <c r="HCM3" s="112"/>
      <c r="HCN3" s="112"/>
      <c r="HCO3" s="112"/>
      <c r="HCP3" s="112"/>
      <c r="HCQ3" s="112"/>
      <c r="HCR3" s="112"/>
      <c r="HCS3" s="112"/>
      <c r="HCT3" s="112"/>
      <c r="HCU3" s="112"/>
      <c r="HCV3" s="112"/>
      <c r="HCW3" s="112"/>
      <c r="HCX3" s="112"/>
      <c r="HCY3" s="112"/>
      <c r="HCZ3" s="112"/>
      <c r="HDA3" s="112"/>
      <c r="HDB3" s="112"/>
      <c r="HDC3" s="112"/>
      <c r="HDD3" s="112"/>
      <c r="HDE3" s="112"/>
      <c r="HDF3" s="112"/>
      <c r="HDG3" s="112"/>
      <c r="HDH3" s="112"/>
      <c r="HDI3" s="112"/>
      <c r="HDJ3" s="112"/>
      <c r="HDK3" s="112"/>
      <c r="HDL3" s="112"/>
      <c r="HDM3" s="112"/>
      <c r="HDN3" s="112"/>
      <c r="HDO3" s="112"/>
      <c r="HDP3" s="112"/>
      <c r="HDQ3" s="112"/>
      <c r="HDR3" s="112"/>
      <c r="HDS3" s="112"/>
      <c r="HDT3" s="112"/>
      <c r="HDU3" s="112"/>
      <c r="HDV3" s="112"/>
      <c r="HDW3" s="112"/>
      <c r="HDX3" s="112"/>
      <c r="HDY3" s="112"/>
      <c r="HDZ3" s="112"/>
      <c r="HEA3" s="112"/>
      <c r="HEB3" s="112"/>
      <c r="HEC3" s="112"/>
      <c r="HED3" s="112"/>
      <c r="HEE3" s="112"/>
      <c r="HEF3" s="112"/>
      <c r="HEG3" s="112"/>
      <c r="HEH3" s="112"/>
      <c r="HEI3" s="112"/>
      <c r="HEJ3" s="112"/>
      <c r="HEK3" s="112"/>
      <c r="HEL3" s="112"/>
      <c r="HEM3" s="112"/>
      <c r="HEN3" s="112"/>
      <c r="HEO3" s="112"/>
      <c r="HEP3" s="112"/>
      <c r="HEQ3" s="112"/>
      <c r="HER3" s="112"/>
      <c r="HES3" s="112"/>
      <c r="HET3" s="112"/>
      <c r="HEU3" s="112"/>
      <c r="HEV3" s="112"/>
      <c r="HEW3" s="112"/>
      <c r="HEX3" s="112"/>
      <c r="HEY3" s="112"/>
      <c r="HEZ3" s="112"/>
      <c r="HFA3" s="112"/>
      <c r="HFB3" s="112"/>
      <c r="HFC3" s="112"/>
      <c r="HFD3" s="112"/>
      <c r="HFE3" s="112"/>
      <c r="HFF3" s="112"/>
      <c r="HFG3" s="112"/>
      <c r="HFH3" s="112"/>
      <c r="HFI3" s="112"/>
      <c r="HFJ3" s="112"/>
      <c r="HFK3" s="112"/>
      <c r="HFL3" s="112"/>
      <c r="HFM3" s="112"/>
      <c r="HFN3" s="112"/>
      <c r="HFO3" s="112"/>
      <c r="HFP3" s="112"/>
      <c r="HFQ3" s="112"/>
      <c r="HFR3" s="112"/>
      <c r="HFS3" s="112"/>
      <c r="HFT3" s="112"/>
      <c r="HFU3" s="112"/>
      <c r="HFV3" s="112"/>
      <c r="HFW3" s="112"/>
      <c r="HFX3" s="112"/>
      <c r="HFY3" s="112"/>
      <c r="HFZ3" s="112"/>
      <c r="HGA3" s="112"/>
      <c r="HGB3" s="112"/>
      <c r="HGC3" s="112"/>
      <c r="HGD3" s="112"/>
      <c r="HGE3" s="112"/>
      <c r="HGF3" s="112"/>
      <c r="HGG3" s="112"/>
      <c r="HGH3" s="112"/>
      <c r="HGI3" s="112"/>
      <c r="HGJ3" s="112"/>
      <c r="HGK3" s="112"/>
      <c r="HGL3" s="112"/>
      <c r="HGM3" s="112"/>
      <c r="HGN3" s="112"/>
      <c r="HGO3" s="112"/>
      <c r="HGP3" s="112"/>
      <c r="HGQ3" s="112"/>
      <c r="HGR3" s="112"/>
      <c r="HGS3" s="112"/>
      <c r="HGT3" s="112"/>
      <c r="HGU3" s="112"/>
      <c r="HGV3" s="112"/>
      <c r="HGW3" s="112"/>
      <c r="HGX3" s="112"/>
      <c r="HGY3" s="112"/>
      <c r="HGZ3" s="112"/>
      <c r="HHA3" s="112"/>
      <c r="HHB3" s="112"/>
      <c r="HHC3" s="112"/>
      <c r="HHD3" s="112"/>
      <c r="HHE3" s="112"/>
      <c r="HHF3" s="112"/>
      <c r="HHG3" s="112"/>
      <c r="HHH3" s="112"/>
      <c r="HHI3" s="112"/>
      <c r="HHJ3" s="112"/>
      <c r="HHK3" s="112"/>
      <c r="HHL3" s="112"/>
      <c r="HHM3" s="112"/>
      <c r="HHN3" s="112"/>
      <c r="HHO3" s="112"/>
      <c r="HHP3" s="112"/>
      <c r="HHQ3" s="112"/>
      <c r="HHR3" s="112"/>
      <c r="HHS3" s="112"/>
      <c r="HHT3" s="112"/>
      <c r="HHU3" s="112"/>
      <c r="HHV3" s="112"/>
      <c r="HHW3" s="112"/>
      <c r="HHX3" s="112"/>
      <c r="HHY3" s="112"/>
      <c r="HHZ3" s="112"/>
      <c r="HIA3" s="112"/>
      <c r="HIB3" s="112"/>
      <c r="HIC3" s="112"/>
      <c r="HID3" s="112"/>
      <c r="HIE3" s="112"/>
      <c r="HIF3" s="112"/>
      <c r="HIG3" s="112"/>
      <c r="HIH3" s="112"/>
      <c r="HII3" s="112"/>
      <c r="HIJ3" s="112"/>
      <c r="HIK3" s="112"/>
      <c r="HIL3" s="112"/>
      <c r="HIM3" s="112"/>
      <c r="HIN3" s="112"/>
      <c r="HIO3" s="112"/>
      <c r="HIP3" s="112"/>
      <c r="HIQ3" s="112"/>
      <c r="HIR3" s="112"/>
      <c r="HIS3" s="112"/>
      <c r="HIT3" s="112"/>
      <c r="HIU3" s="112"/>
      <c r="HIV3" s="112"/>
      <c r="HIW3" s="112"/>
      <c r="HIX3" s="112"/>
      <c r="HIY3" s="112"/>
      <c r="HIZ3" s="112"/>
      <c r="HJA3" s="112"/>
      <c r="HJB3" s="112"/>
      <c r="HJC3" s="112"/>
      <c r="HJD3" s="112"/>
      <c r="HJE3" s="112"/>
      <c r="HJF3" s="112"/>
      <c r="HJG3" s="112"/>
      <c r="HJH3" s="112"/>
      <c r="HJI3" s="112"/>
      <c r="HJJ3" s="112"/>
      <c r="HJK3" s="112"/>
      <c r="HJL3" s="112"/>
      <c r="HJM3" s="112"/>
      <c r="HJN3" s="112"/>
      <c r="HJO3" s="112"/>
      <c r="HJP3" s="112"/>
      <c r="HJQ3" s="112"/>
      <c r="HJR3" s="112"/>
      <c r="HJS3" s="112"/>
      <c r="HJT3" s="112"/>
      <c r="HJU3" s="112"/>
      <c r="HJV3" s="112"/>
      <c r="HJW3" s="112"/>
      <c r="HJX3" s="112"/>
      <c r="HJY3" s="112"/>
      <c r="HJZ3" s="112"/>
      <c r="HKA3" s="112"/>
      <c r="HKB3" s="112"/>
      <c r="HKC3" s="112"/>
      <c r="HKD3" s="112"/>
      <c r="HKE3" s="112"/>
      <c r="HKF3" s="112"/>
      <c r="HKG3" s="112"/>
      <c r="HKH3" s="112"/>
      <c r="HKI3" s="112"/>
      <c r="HKJ3" s="112"/>
      <c r="HKK3" s="112"/>
      <c r="HKL3" s="112"/>
      <c r="HKM3" s="112"/>
      <c r="HKN3" s="112"/>
      <c r="HKO3" s="112"/>
      <c r="HKP3" s="112"/>
      <c r="HKQ3" s="112"/>
      <c r="HKR3" s="112"/>
      <c r="HKS3" s="112"/>
      <c r="HKT3" s="112"/>
      <c r="HKU3" s="112"/>
      <c r="HKV3" s="112"/>
      <c r="HKW3" s="112"/>
      <c r="HKX3" s="112"/>
      <c r="HKY3" s="112"/>
      <c r="HKZ3" s="112"/>
      <c r="HLA3" s="112"/>
      <c r="HLB3" s="112"/>
      <c r="HLC3" s="112"/>
      <c r="HLD3" s="112"/>
      <c r="HLE3" s="112"/>
      <c r="HLF3" s="112"/>
      <c r="HLG3" s="112"/>
      <c r="HLH3" s="112"/>
      <c r="HLI3" s="112"/>
      <c r="HLJ3" s="112"/>
      <c r="HLK3" s="112"/>
      <c r="HLL3" s="112"/>
      <c r="HLM3" s="112"/>
      <c r="HLN3" s="112"/>
      <c r="HLO3" s="112"/>
      <c r="HLP3" s="112"/>
      <c r="HLQ3" s="112"/>
      <c r="HLR3" s="112"/>
      <c r="HLS3" s="112"/>
      <c r="HLT3" s="112"/>
      <c r="HLU3" s="112"/>
      <c r="HLV3" s="112"/>
      <c r="HLW3" s="112"/>
      <c r="HLX3" s="112"/>
      <c r="HLY3" s="112"/>
      <c r="HLZ3" s="112"/>
      <c r="HMA3" s="112"/>
      <c r="HMB3" s="112"/>
      <c r="HMC3" s="112"/>
      <c r="HMD3" s="112"/>
      <c r="HME3" s="112"/>
      <c r="HMF3" s="112"/>
      <c r="HMG3" s="112"/>
      <c r="HMH3" s="112"/>
      <c r="HMI3" s="112"/>
      <c r="HMJ3" s="112"/>
      <c r="HMK3" s="112"/>
      <c r="HML3" s="112"/>
      <c r="HMM3" s="112"/>
      <c r="HMN3" s="112"/>
      <c r="HMO3" s="112"/>
      <c r="HMP3" s="112"/>
      <c r="HMQ3" s="112"/>
      <c r="HMR3" s="112"/>
      <c r="HMS3" s="112"/>
      <c r="HMT3" s="112"/>
      <c r="HMU3" s="112"/>
      <c r="HMV3" s="112"/>
      <c r="HMW3" s="112"/>
      <c r="HMX3" s="112"/>
      <c r="HMY3" s="112"/>
      <c r="HMZ3" s="112"/>
      <c r="HNA3" s="112"/>
      <c r="HNB3" s="112"/>
      <c r="HNC3" s="112"/>
      <c r="HND3" s="112"/>
      <c r="HNE3" s="112"/>
      <c r="HNF3" s="112"/>
      <c r="HNG3" s="112"/>
      <c r="HNH3" s="112"/>
      <c r="HNI3" s="112"/>
      <c r="HNJ3" s="112"/>
      <c r="HNK3" s="112"/>
      <c r="HNL3" s="112"/>
      <c r="HNM3" s="112"/>
      <c r="HNN3" s="112"/>
      <c r="HNO3" s="112"/>
      <c r="HNP3" s="112"/>
      <c r="HNQ3" s="112"/>
      <c r="HNR3" s="112"/>
      <c r="HNS3" s="112"/>
      <c r="HNT3" s="112"/>
      <c r="HNU3" s="112"/>
      <c r="HNV3" s="112"/>
      <c r="HNW3" s="112"/>
      <c r="HNX3" s="112"/>
      <c r="HNY3" s="112"/>
      <c r="HNZ3" s="112"/>
      <c r="HOA3" s="112"/>
      <c r="HOB3" s="112"/>
      <c r="HOC3" s="112"/>
      <c r="HOD3" s="112"/>
      <c r="HOE3" s="112"/>
      <c r="HOF3" s="112"/>
      <c r="HOG3" s="112"/>
      <c r="HOH3" s="112"/>
      <c r="HOI3" s="112"/>
      <c r="HOJ3" s="112"/>
      <c r="HOK3" s="112"/>
      <c r="HOL3" s="112"/>
      <c r="HOM3" s="112"/>
      <c r="HON3" s="112"/>
      <c r="HOO3" s="112"/>
      <c r="HOP3" s="112"/>
      <c r="HOQ3" s="112"/>
      <c r="HOR3" s="112"/>
      <c r="HOS3" s="112"/>
      <c r="HOT3" s="112"/>
      <c r="HOU3" s="112"/>
      <c r="HOV3" s="112"/>
      <c r="HOW3" s="112"/>
      <c r="HOX3" s="112"/>
      <c r="HOY3" s="112"/>
      <c r="HOZ3" s="112"/>
      <c r="HPA3" s="112"/>
      <c r="HPB3" s="112"/>
      <c r="HPC3" s="112"/>
      <c r="HPD3" s="112"/>
      <c r="HPE3" s="112"/>
      <c r="HPF3" s="112"/>
      <c r="HPG3" s="112"/>
      <c r="HPH3" s="112"/>
      <c r="HPI3" s="112"/>
      <c r="HPJ3" s="112"/>
      <c r="HPK3" s="112"/>
      <c r="HPL3" s="112"/>
      <c r="HPM3" s="112"/>
      <c r="HPN3" s="112"/>
      <c r="HPO3" s="112"/>
      <c r="HPP3" s="112"/>
      <c r="HPQ3" s="112"/>
      <c r="HPR3" s="112"/>
      <c r="HPS3" s="112"/>
      <c r="HPT3" s="112"/>
      <c r="HPU3" s="112"/>
      <c r="HPV3" s="112"/>
      <c r="HPW3" s="112"/>
      <c r="HPX3" s="112"/>
      <c r="HPY3" s="112"/>
      <c r="HPZ3" s="112"/>
      <c r="HQA3" s="112"/>
      <c r="HQB3" s="112"/>
      <c r="HQC3" s="112"/>
      <c r="HQD3" s="112"/>
      <c r="HQE3" s="112"/>
      <c r="HQF3" s="112"/>
      <c r="HQG3" s="112"/>
      <c r="HQH3" s="112"/>
      <c r="HQI3" s="112"/>
      <c r="HQJ3" s="112"/>
      <c r="HQK3" s="112"/>
      <c r="HQL3" s="112"/>
      <c r="HQM3" s="112"/>
      <c r="HQN3" s="112"/>
      <c r="HQO3" s="112"/>
      <c r="HQP3" s="112"/>
      <c r="HQQ3" s="112"/>
      <c r="HQR3" s="112"/>
      <c r="HQS3" s="112"/>
      <c r="HQT3" s="112"/>
      <c r="HQU3" s="112"/>
      <c r="HQV3" s="112"/>
      <c r="HQW3" s="112"/>
      <c r="HQX3" s="112"/>
      <c r="HQY3" s="112"/>
      <c r="HQZ3" s="112"/>
      <c r="HRA3" s="112"/>
      <c r="HRB3" s="112"/>
      <c r="HRC3" s="112"/>
      <c r="HRD3" s="112"/>
      <c r="HRE3" s="112"/>
      <c r="HRF3" s="112"/>
      <c r="HRG3" s="112"/>
      <c r="HRH3" s="112"/>
      <c r="HRI3" s="112"/>
      <c r="HRJ3" s="112"/>
      <c r="HRK3" s="112"/>
      <c r="HRL3" s="112"/>
      <c r="HRM3" s="112"/>
      <c r="HRN3" s="112"/>
      <c r="HRO3" s="112"/>
      <c r="HRP3" s="112"/>
      <c r="HRQ3" s="112"/>
      <c r="HRR3" s="112"/>
      <c r="HRS3" s="112"/>
      <c r="HRT3" s="112"/>
      <c r="HRU3" s="112"/>
      <c r="HRV3" s="112"/>
      <c r="HRW3" s="112"/>
      <c r="HRX3" s="112"/>
      <c r="HRY3" s="112"/>
      <c r="HRZ3" s="112"/>
      <c r="HSA3" s="112"/>
      <c r="HSB3" s="112"/>
      <c r="HSC3" s="112"/>
      <c r="HSD3" s="112"/>
      <c r="HSE3" s="112"/>
      <c r="HSF3" s="112"/>
      <c r="HSG3" s="112"/>
      <c r="HSH3" s="112"/>
      <c r="HSI3" s="112"/>
      <c r="HSJ3" s="112"/>
      <c r="HSK3" s="112"/>
      <c r="HSL3" s="112"/>
      <c r="HSM3" s="112"/>
      <c r="HSN3" s="112"/>
      <c r="HSO3" s="112"/>
      <c r="HSP3" s="112"/>
      <c r="HSQ3" s="112"/>
      <c r="HSR3" s="112"/>
      <c r="HSS3" s="112"/>
      <c r="HST3" s="112"/>
      <c r="HSU3" s="112"/>
      <c r="HSV3" s="112"/>
      <c r="HSW3" s="112"/>
      <c r="HSX3" s="112"/>
      <c r="HSY3" s="112"/>
      <c r="HSZ3" s="112"/>
      <c r="HTA3" s="112"/>
      <c r="HTB3" s="112"/>
      <c r="HTC3" s="112"/>
      <c r="HTD3" s="112"/>
      <c r="HTE3" s="112"/>
      <c r="HTF3" s="112"/>
      <c r="HTG3" s="112"/>
      <c r="HTH3" s="112"/>
      <c r="HTI3" s="112"/>
      <c r="HTJ3" s="112"/>
      <c r="HTK3" s="112"/>
      <c r="HTL3" s="112"/>
      <c r="HTM3" s="112"/>
      <c r="HTN3" s="112"/>
      <c r="HTO3" s="112"/>
      <c r="HTP3" s="112"/>
      <c r="HTQ3" s="112"/>
      <c r="HTR3" s="112"/>
      <c r="HTS3" s="112"/>
      <c r="HTT3" s="112"/>
      <c r="HTU3" s="112"/>
      <c r="HTV3" s="112"/>
      <c r="HTW3" s="112"/>
      <c r="HTX3" s="112"/>
      <c r="HTY3" s="112"/>
      <c r="HTZ3" s="112"/>
      <c r="HUA3" s="112"/>
      <c r="HUB3" s="112"/>
      <c r="HUC3" s="112"/>
      <c r="HUD3" s="112"/>
      <c r="HUE3" s="112"/>
      <c r="HUF3" s="112"/>
      <c r="HUG3" s="112"/>
      <c r="HUH3" s="112"/>
      <c r="HUI3" s="112"/>
      <c r="HUJ3" s="112"/>
      <c r="HUK3" s="112"/>
      <c r="HUL3" s="112"/>
      <c r="HUM3" s="112"/>
      <c r="HUN3" s="112"/>
      <c r="HUO3" s="112"/>
      <c r="HUP3" s="112"/>
      <c r="HUQ3" s="112"/>
      <c r="HUR3" s="112"/>
      <c r="HUS3" s="112"/>
      <c r="HUT3" s="112"/>
      <c r="HUU3" s="112"/>
      <c r="HUV3" s="112"/>
      <c r="HUW3" s="112"/>
      <c r="HUX3" s="112"/>
      <c r="HUY3" s="112"/>
      <c r="HUZ3" s="112"/>
      <c r="HVA3" s="112"/>
      <c r="HVB3" s="112"/>
      <c r="HVC3" s="112"/>
      <c r="HVD3" s="112"/>
      <c r="HVE3" s="112"/>
      <c r="HVF3" s="112"/>
      <c r="HVG3" s="112"/>
      <c r="HVH3" s="112"/>
      <c r="HVI3" s="112"/>
      <c r="HVJ3" s="112"/>
      <c r="HVK3" s="112"/>
      <c r="HVL3" s="112"/>
      <c r="HVM3" s="112"/>
      <c r="HVN3" s="112"/>
      <c r="HVO3" s="112"/>
      <c r="HVP3" s="112"/>
      <c r="HVQ3" s="112"/>
      <c r="HVR3" s="112"/>
      <c r="HVS3" s="112"/>
      <c r="HVT3" s="112"/>
      <c r="HVU3" s="112"/>
      <c r="HVV3" s="112"/>
      <c r="HVW3" s="112"/>
      <c r="HVX3" s="112"/>
      <c r="HVY3" s="112"/>
      <c r="HVZ3" s="112"/>
      <c r="HWA3" s="112"/>
      <c r="HWB3" s="112"/>
      <c r="HWC3" s="112"/>
      <c r="HWD3" s="112"/>
      <c r="HWE3" s="112"/>
      <c r="HWF3" s="112"/>
      <c r="HWG3" s="112"/>
      <c r="HWH3" s="112"/>
      <c r="HWI3" s="112"/>
      <c r="HWJ3" s="112"/>
      <c r="HWK3" s="112"/>
      <c r="HWL3" s="112"/>
      <c r="HWM3" s="112"/>
      <c r="HWN3" s="112"/>
      <c r="HWO3" s="112"/>
      <c r="HWP3" s="112"/>
      <c r="HWQ3" s="112"/>
      <c r="HWR3" s="112"/>
      <c r="HWS3" s="112"/>
      <c r="HWT3" s="112"/>
      <c r="HWU3" s="112"/>
      <c r="HWV3" s="112"/>
      <c r="HWW3" s="112"/>
      <c r="HWX3" s="112"/>
      <c r="HWY3" s="112"/>
      <c r="HWZ3" s="112"/>
      <c r="HXA3" s="112"/>
      <c r="HXB3" s="112"/>
      <c r="HXC3" s="112"/>
      <c r="HXD3" s="112"/>
      <c r="HXE3" s="112"/>
      <c r="HXF3" s="112"/>
      <c r="HXG3" s="112"/>
      <c r="HXH3" s="112"/>
      <c r="HXI3" s="112"/>
      <c r="HXJ3" s="112"/>
      <c r="HXK3" s="112"/>
      <c r="HXL3" s="112"/>
      <c r="HXM3" s="112"/>
      <c r="HXN3" s="112"/>
      <c r="HXO3" s="112"/>
      <c r="HXP3" s="112"/>
      <c r="HXQ3" s="112"/>
      <c r="HXR3" s="112"/>
      <c r="HXS3" s="112"/>
      <c r="HXT3" s="112"/>
      <c r="HXU3" s="112"/>
      <c r="HXV3" s="112"/>
      <c r="HXW3" s="112"/>
      <c r="HXX3" s="112"/>
      <c r="HXY3" s="112"/>
      <c r="HXZ3" s="112"/>
      <c r="HYA3" s="112"/>
      <c r="HYB3" s="112"/>
      <c r="HYC3" s="112"/>
      <c r="HYD3" s="112"/>
      <c r="HYE3" s="112"/>
      <c r="HYF3" s="112"/>
      <c r="HYG3" s="112"/>
      <c r="HYH3" s="112"/>
      <c r="HYI3" s="112"/>
      <c r="HYJ3" s="112"/>
      <c r="HYK3" s="112"/>
      <c r="HYL3" s="112"/>
      <c r="HYM3" s="112"/>
      <c r="HYN3" s="112"/>
      <c r="HYO3" s="112"/>
      <c r="HYP3" s="112"/>
      <c r="HYQ3" s="112"/>
      <c r="HYR3" s="112"/>
      <c r="HYS3" s="112"/>
      <c r="HYT3" s="112"/>
      <c r="HYU3" s="112"/>
      <c r="HYV3" s="112"/>
      <c r="HYW3" s="112"/>
      <c r="HYX3" s="112"/>
      <c r="HYY3" s="112"/>
      <c r="HYZ3" s="112"/>
      <c r="HZA3" s="112"/>
      <c r="HZB3" s="112"/>
      <c r="HZC3" s="112"/>
      <c r="HZD3" s="112"/>
      <c r="HZE3" s="112"/>
      <c r="HZF3" s="112"/>
      <c r="HZG3" s="112"/>
      <c r="HZH3" s="112"/>
      <c r="HZI3" s="112"/>
      <c r="HZJ3" s="112"/>
      <c r="HZK3" s="112"/>
      <c r="HZL3" s="112"/>
      <c r="HZM3" s="112"/>
      <c r="HZN3" s="112"/>
      <c r="HZO3" s="112"/>
      <c r="HZP3" s="112"/>
      <c r="HZQ3" s="112"/>
      <c r="HZR3" s="112"/>
      <c r="HZS3" s="112"/>
      <c r="HZT3" s="112"/>
      <c r="HZU3" s="112"/>
      <c r="HZV3" s="112"/>
      <c r="HZW3" s="112"/>
      <c r="HZX3" s="112"/>
      <c r="HZY3" s="112"/>
      <c r="HZZ3" s="112"/>
      <c r="IAA3" s="112"/>
      <c r="IAB3" s="112"/>
      <c r="IAC3" s="112"/>
      <c r="IAD3" s="112"/>
      <c r="IAE3" s="112"/>
      <c r="IAF3" s="112"/>
      <c r="IAG3" s="112"/>
      <c r="IAH3" s="112"/>
      <c r="IAI3" s="112"/>
      <c r="IAJ3" s="112"/>
      <c r="IAK3" s="112"/>
      <c r="IAL3" s="112"/>
      <c r="IAM3" s="112"/>
      <c r="IAN3" s="112"/>
      <c r="IAO3" s="112"/>
      <c r="IAP3" s="112"/>
      <c r="IAQ3" s="112"/>
      <c r="IAR3" s="112"/>
      <c r="IAS3" s="112"/>
      <c r="IAT3" s="112"/>
      <c r="IAU3" s="112"/>
      <c r="IAV3" s="112"/>
      <c r="IAW3" s="112"/>
      <c r="IAX3" s="112"/>
      <c r="IAY3" s="112"/>
      <c r="IAZ3" s="112"/>
      <c r="IBA3" s="112"/>
      <c r="IBB3" s="112"/>
      <c r="IBC3" s="112"/>
      <c r="IBD3" s="112"/>
      <c r="IBE3" s="112"/>
      <c r="IBF3" s="112"/>
      <c r="IBG3" s="112"/>
      <c r="IBH3" s="112"/>
      <c r="IBI3" s="112"/>
      <c r="IBJ3" s="112"/>
      <c r="IBK3" s="112"/>
      <c r="IBL3" s="112"/>
      <c r="IBM3" s="112"/>
      <c r="IBN3" s="112"/>
      <c r="IBO3" s="112"/>
      <c r="IBP3" s="112"/>
      <c r="IBQ3" s="112"/>
      <c r="IBR3" s="112"/>
      <c r="IBS3" s="112"/>
      <c r="IBT3" s="112"/>
      <c r="IBU3" s="112"/>
      <c r="IBV3" s="112"/>
      <c r="IBW3" s="112"/>
      <c r="IBX3" s="112"/>
      <c r="IBY3" s="112"/>
      <c r="IBZ3" s="112"/>
      <c r="ICA3" s="112"/>
      <c r="ICB3" s="112"/>
      <c r="ICC3" s="112"/>
      <c r="ICD3" s="112"/>
      <c r="ICE3" s="112"/>
      <c r="ICF3" s="112"/>
      <c r="ICG3" s="112"/>
      <c r="ICH3" s="112"/>
      <c r="ICI3" s="112"/>
      <c r="ICJ3" s="112"/>
      <c r="ICK3" s="112"/>
      <c r="ICL3" s="112"/>
      <c r="ICM3" s="112"/>
      <c r="ICN3" s="112"/>
      <c r="ICO3" s="112"/>
      <c r="ICP3" s="112"/>
      <c r="ICQ3" s="112"/>
      <c r="ICR3" s="112"/>
      <c r="ICS3" s="112"/>
      <c r="ICT3" s="112"/>
      <c r="ICU3" s="112"/>
      <c r="ICV3" s="112"/>
      <c r="ICW3" s="112"/>
      <c r="ICX3" s="112"/>
      <c r="ICY3" s="112"/>
      <c r="ICZ3" s="112"/>
      <c r="IDA3" s="112"/>
      <c r="IDB3" s="112"/>
      <c r="IDC3" s="112"/>
      <c r="IDD3" s="112"/>
      <c r="IDE3" s="112"/>
      <c r="IDF3" s="112"/>
      <c r="IDG3" s="112"/>
      <c r="IDH3" s="112"/>
      <c r="IDI3" s="112"/>
      <c r="IDJ3" s="112"/>
      <c r="IDK3" s="112"/>
      <c r="IDL3" s="112"/>
      <c r="IDM3" s="112"/>
      <c r="IDN3" s="112"/>
      <c r="IDO3" s="112"/>
      <c r="IDP3" s="112"/>
      <c r="IDQ3" s="112"/>
      <c r="IDR3" s="112"/>
      <c r="IDS3" s="112"/>
      <c r="IDT3" s="112"/>
      <c r="IDU3" s="112"/>
      <c r="IDV3" s="112"/>
      <c r="IDW3" s="112"/>
      <c r="IDX3" s="112"/>
      <c r="IDY3" s="112"/>
      <c r="IDZ3" s="112"/>
      <c r="IEA3" s="112"/>
      <c r="IEB3" s="112"/>
      <c r="IEC3" s="112"/>
      <c r="IED3" s="112"/>
      <c r="IEE3" s="112"/>
      <c r="IEF3" s="112"/>
      <c r="IEG3" s="112"/>
      <c r="IEH3" s="112"/>
      <c r="IEI3" s="112"/>
      <c r="IEJ3" s="112"/>
      <c r="IEK3" s="112"/>
      <c r="IEL3" s="112"/>
      <c r="IEM3" s="112"/>
      <c r="IEN3" s="112"/>
      <c r="IEO3" s="112"/>
      <c r="IEP3" s="112"/>
      <c r="IEQ3" s="112"/>
      <c r="IER3" s="112"/>
      <c r="IES3" s="112"/>
      <c r="IET3" s="112"/>
      <c r="IEU3" s="112"/>
      <c r="IEV3" s="112"/>
      <c r="IEW3" s="112"/>
      <c r="IEX3" s="112"/>
      <c r="IEY3" s="112"/>
      <c r="IEZ3" s="112"/>
      <c r="IFA3" s="112"/>
      <c r="IFB3" s="112"/>
      <c r="IFC3" s="112"/>
      <c r="IFD3" s="112"/>
      <c r="IFE3" s="112"/>
      <c r="IFF3" s="112"/>
      <c r="IFG3" s="112"/>
      <c r="IFH3" s="112"/>
      <c r="IFI3" s="112"/>
      <c r="IFJ3" s="112"/>
      <c r="IFK3" s="112"/>
      <c r="IFL3" s="112"/>
      <c r="IFM3" s="112"/>
      <c r="IFN3" s="112"/>
      <c r="IFO3" s="112"/>
      <c r="IFP3" s="112"/>
      <c r="IFQ3" s="112"/>
      <c r="IFR3" s="112"/>
      <c r="IFS3" s="112"/>
      <c r="IFT3" s="112"/>
      <c r="IFU3" s="112"/>
      <c r="IFV3" s="112"/>
      <c r="IFW3" s="112"/>
      <c r="IFX3" s="112"/>
      <c r="IFY3" s="112"/>
      <c r="IFZ3" s="112"/>
      <c r="IGA3" s="112"/>
      <c r="IGB3" s="112"/>
      <c r="IGC3" s="112"/>
      <c r="IGD3" s="112"/>
      <c r="IGE3" s="112"/>
      <c r="IGF3" s="112"/>
      <c r="IGG3" s="112"/>
      <c r="IGH3" s="112"/>
      <c r="IGI3" s="112"/>
      <c r="IGJ3" s="112"/>
      <c r="IGK3" s="112"/>
      <c r="IGL3" s="112"/>
      <c r="IGM3" s="112"/>
      <c r="IGN3" s="112"/>
      <c r="IGO3" s="112"/>
      <c r="IGP3" s="112"/>
      <c r="IGQ3" s="112"/>
      <c r="IGR3" s="112"/>
      <c r="IGS3" s="112"/>
      <c r="IGT3" s="112"/>
      <c r="IGU3" s="112"/>
      <c r="IGV3" s="112"/>
      <c r="IGW3" s="112"/>
      <c r="IGX3" s="112"/>
      <c r="IGY3" s="112"/>
      <c r="IGZ3" s="112"/>
      <c r="IHA3" s="112"/>
      <c r="IHB3" s="112"/>
      <c r="IHC3" s="112"/>
      <c r="IHD3" s="112"/>
      <c r="IHE3" s="112"/>
      <c r="IHF3" s="112"/>
      <c r="IHG3" s="112"/>
      <c r="IHH3" s="112"/>
      <c r="IHI3" s="112"/>
      <c r="IHJ3" s="112"/>
      <c r="IHK3" s="112"/>
      <c r="IHL3" s="112"/>
      <c r="IHM3" s="112"/>
      <c r="IHN3" s="112"/>
      <c r="IHO3" s="112"/>
      <c r="IHP3" s="112"/>
      <c r="IHQ3" s="112"/>
      <c r="IHR3" s="112"/>
      <c r="IHS3" s="112"/>
      <c r="IHT3" s="112"/>
      <c r="IHU3" s="112"/>
      <c r="IHV3" s="112"/>
      <c r="IHW3" s="112"/>
      <c r="IHX3" s="112"/>
      <c r="IHY3" s="112"/>
      <c r="IHZ3" s="112"/>
      <c r="IIA3" s="112"/>
      <c r="IIB3" s="112"/>
      <c r="IIC3" s="112"/>
      <c r="IID3" s="112"/>
      <c r="IIE3" s="112"/>
      <c r="IIF3" s="112"/>
      <c r="IIG3" s="112"/>
      <c r="IIH3" s="112"/>
      <c r="III3" s="112"/>
      <c r="IIJ3" s="112"/>
      <c r="IIK3" s="112"/>
      <c r="IIL3" s="112"/>
      <c r="IIM3" s="112"/>
      <c r="IIN3" s="112"/>
      <c r="IIO3" s="112"/>
      <c r="IIP3" s="112"/>
      <c r="IIQ3" s="112"/>
      <c r="IIR3" s="112"/>
      <c r="IIS3" s="112"/>
      <c r="IIT3" s="112"/>
      <c r="IIU3" s="112"/>
      <c r="IIV3" s="112"/>
      <c r="IIW3" s="112"/>
      <c r="IIX3" s="112"/>
      <c r="IIY3" s="112"/>
      <c r="IIZ3" s="112"/>
      <c r="IJA3" s="112"/>
      <c r="IJB3" s="112"/>
      <c r="IJC3" s="112"/>
      <c r="IJD3" s="112"/>
      <c r="IJE3" s="112"/>
      <c r="IJF3" s="112"/>
      <c r="IJG3" s="112"/>
      <c r="IJH3" s="112"/>
      <c r="IJI3" s="112"/>
      <c r="IJJ3" s="112"/>
      <c r="IJK3" s="112"/>
      <c r="IJL3" s="112"/>
      <c r="IJM3" s="112"/>
      <c r="IJN3" s="112"/>
      <c r="IJO3" s="112"/>
      <c r="IJP3" s="112"/>
      <c r="IJQ3" s="112"/>
      <c r="IJR3" s="112"/>
      <c r="IJS3" s="112"/>
      <c r="IJT3" s="112"/>
      <c r="IJU3" s="112"/>
      <c r="IJV3" s="112"/>
      <c r="IJW3" s="112"/>
      <c r="IJX3" s="112"/>
      <c r="IJY3" s="112"/>
      <c r="IJZ3" s="112"/>
      <c r="IKA3" s="112"/>
      <c r="IKB3" s="112"/>
      <c r="IKC3" s="112"/>
      <c r="IKD3" s="112"/>
      <c r="IKE3" s="112"/>
      <c r="IKF3" s="112"/>
      <c r="IKG3" s="112"/>
      <c r="IKH3" s="112"/>
      <c r="IKI3" s="112"/>
      <c r="IKJ3" s="112"/>
      <c r="IKK3" s="112"/>
      <c r="IKL3" s="112"/>
      <c r="IKM3" s="112"/>
      <c r="IKN3" s="112"/>
      <c r="IKO3" s="112"/>
      <c r="IKP3" s="112"/>
      <c r="IKQ3" s="112"/>
      <c r="IKR3" s="112"/>
      <c r="IKS3" s="112"/>
      <c r="IKT3" s="112"/>
      <c r="IKU3" s="112"/>
      <c r="IKV3" s="112"/>
      <c r="IKW3" s="112"/>
      <c r="IKX3" s="112"/>
      <c r="IKY3" s="112"/>
      <c r="IKZ3" s="112"/>
      <c r="ILA3" s="112"/>
      <c r="ILB3" s="112"/>
      <c r="ILC3" s="112"/>
      <c r="ILD3" s="112"/>
      <c r="ILE3" s="112"/>
      <c r="ILF3" s="112"/>
      <c r="ILG3" s="112"/>
      <c r="ILH3" s="112"/>
      <c r="ILI3" s="112"/>
      <c r="ILJ3" s="112"/>
      <c r="ILK3" s="112"/>
      <c r="ILL3" s="112"/>
      <c r="ILM3" s="112"/>
      <c r="ILN3" s="112"/>
      <c r="ILO3" s="112"/>
      <c r="ILP3" s="112"/>
      <c r="ILQ3" s="112"/>
      <c r="ILR3" s="112"/>
      <c r="ILS3" s="112"/>
      <c r="ILT3" s="112"/>
      <c r="ILU3" s="112"/>
      <c r="ILV3" s="112"/>
      <c r="ILW3" s="112"/>
      <c r="ILX3" s="112"/>
      <c r="ILY3" s="112"/>
      <c r="ILZ3" s="112"/>
      <c r="IMA3" s="112"/>
      <c r="IMB3" s="112"/>
      <c r="IMC3" s="112"/>
      <c r="IMD3" s="112"/>
      <c r="IME3" s="112"/>
      <c r="IMF3" s="112"/>
      <c r="IMG3" s="112"/>
      <c r="IMH3" s="112"/>
      <c r="IMI3" s="112"/>
      <c r="IMJ3" s="112"/>
      <c r="IMK3" s="112"/>
      <c r="IML3" s="112"/>
      <c r="IMM3" s="112"/>
      <c r="IMN3" s="112"/>
      <c r="IMO3" s="112"/>
      <c r="IMP3" s="112"/>
      <c r="IMQ3" s="112"/>
      <c r="IMR3" s="112"/>
      <c r="IMS3" s="112"/>
      <c r="IMT3" s="112"/>
      <c r="IMU3" s="112"/>
      <c r="IMV3" s="112"/>
      <c r="IMW3" s="112"/>
      <c r="IMX3" s="112"/>
      <c r="IMY3" s="112"/>
      <c r="IMZ3" s="112"/>
      <c r="INA3" s="112"/>
      <c r="INB3" s="112"/>
      <c r="INC3" s="112"/>
      <c r="IND3" s="112"/>
      <c r="INE3" s="112"/>
      <c r="INF3" s="112"/>
      <c r="ING3" s="112"/>
      <c r="INH3" s="112"/>
      <c r="INI3" s="112"/>
      <c r="INJ3" s="112"/>
      <c r="INK3" s="112"/>
      <c r="INL3" s="112"/>
      <c r="INM3" s="112"/>
      <c r="INN3" s="112"/>
      <c r="INO3" s="112"/>
      <c r="INP3" s="112"/>
      <c r="INQ3" s="112"/>
      <c r="INR3" s="112"/>
      <c r="INS3" s="112"/>
      <c r="INT3" s="112"/>
      <c r="INU3" s="112"/>
      <c r="INV3" s="112"/>
      <c r="INW3" s="112"/>
      <c r="INX3" s="112"/>
      <c r="INY3" s="112"/>
      <c r="INZ3" s="112"/>
      <c r="IOA3" s="112"/>
      <c r="IOB3" s="112"/>
      <c r="IOC3" s="112"/>
      <c r="IOD3" s="112"/>
      <c r="IOE3" s="112"/>
      <c r="IOF3" s="112"/>
      <c r="IOG3" s="112"/>
      <c r="IOH3" s="112"/>
      <c r="IOI3" s="112"/>
      <c r="IOJ3" s="112"/>
      <c r="IOK3" s="112"/>
      <c r="IOL3" s="112"/>
      <c r="IOM3" s="112"/>
      <c r="ION3" s="112"/>
      <c r="IOO3" s="112"/>
      <c r="IOP3" s="112"/>
      <c r="IOQ3" s="112"/>
      <c r="IOR3" s="112"/>
      <c r="IOS3" s="112"/>
      <c r="IOT3" s="112"/>
      <c r="IOU3" s="112"/>
      <c r="IOV3" s="112"/>
      <c r="IOW3" s="112"/>
      <c r="IOX3" s="112"/>
      <c r="IOY3" s="112"/>
      <c r="IOZ3" s="112"/>
      <c r="IPA3" s="112"/>
      <c r="IPB3" s="112"/>
      <c r="IPC3" s="112"/>
      <c r="IPD3" s="112"/>
      <c r="IPE3" s="112"/>
      <c r="IPF3" s="112"/>
      <c r="IPG3" s="112"/>
      <c r="IPH3" s="112"/>
      <c r="IPI3" s="112"/>
      <c r="IPJ3" s="112"/>
      <c r="IPK3" s="112"/>
      <c r="IPL3" s="112"/>
      <c r="IPM3" s="112"/>
      <c r="IPN3" s="112"/>
      <c r="IPO3" s="112"/>
      <c r="IPP3" s="112"/>
      <c r="IPQ3" s="112"/>
      <c r="IPR3" s="112"/>
      <c r="IPS3" s="112"/>
      <c r="IPT3" s="112"/>
      <c r="IPU3" s="112"/>
      <c r="IPV3" s="112"/>
      <c r="IPW3" s="112"/>
      <c r="IPX3" s="112"/>
      <c r="IPY3" s="112"/>
      <c r="IPZ3" s="112"/>
      <c r="IQA3" s="112"/>
      <c r="IQB3" s="112"/>
      <c r="IQC3" s="112"/>
      <c r="IQD3" s="112"/>
      <c r="IQE3" s="112"/>
      <c r="IQF3" s="112"/>
      <c r="IQG3" s="112"/>
      <c r="IQH3" s="112"/>
      <c r="IQI3" s="112"/>
      <c r="IQJ3" s="112"/>
      <c r="IQK3" s="112"/>
      <c r="IQL3" s="112"/>
      <c r="IQM3" s="112"/>
      <c r="IQN3" s="112"/>
      <c r="IQO3" s="112"/>
      <c r="IQP3" s="112"/>
      <c r="IQQ3" s="112"/>
      <c r="IQR3" s="112"/>
      <c r="IQS3" s="112"/>
      <c r="IQT3" s="112"/>
      <c r="IQU3" s="112"/>
      <c r="IQV3" s="112"/>
      <c r="IQW3" s="112"/>
      <c r="IQX3" s="112"/>
      <c r="IQY3" s="112"/>
      <c r="IQZ3" s="112"/>
      <c r="IRA3" s="112"/>
      <c r="IRB3" s="112"/>
      <c r="IRC3" s="112"/>
      <c r="IRD3" s="112"/>
      <c r="IRE3" s="112"/>
      <c r="IRF3" s="112"/>
      <c r="IRG3" s="112"/>
      <c r="IRH3" s="112"/>
      <c r="IRI3" s="112"/>
      <c r="IRJ3" s="112"/>
      <c r="IRK3" s="112"/>
      <c r="IRL3" s="112"/>
      <c r="IRM3" s="112"/>
      <c r="IRN3" s="112"/>
      <c r="IRO3" s="112"/>
      <c r="IRP3" s="112"/>
      <c r="IRQ3" s="112"/>
      <c r="IRR3" s="112"/>
      <c r="IRS3" s="112"/>
      <c r="IRT3" s="112"/>
      <c r="IRU3" s="112"/>
      <c r="IRV3" s="112"/>
      <c r="IRW3" s="112"/>
      <c r="IRX3" s="112"/>
      <c r="IRY3" s="112"/>
      <c r="IRZ3" s="112"/>
      <c r="ISA3" s="112"/>
      <c r="ISB3" s="112"/>
      <c r="ISC3" s="112"/>
      <c r="ISD3" s="112"/>
      <c r="ISE3" s="112"/>
      <c r="ISF3" s="112"/>
      <c r="ISG3" s="112"/>
      <c r="ISH3" s="112"/>
      <c r="ISI3" s="112"/>
      <c r="ISJ3" s="112"/>
      <c r="ISK3" s="112"/>
      <c r="ISL3" s="112"/>
      <c r="ISM3" s="112"/>
      <c r="ISN3" s="112"/>
      <c r="ISO3" s="112"/>
      <c r="ISP3" s="112"/>
      <c r="ISQ3" s="112"/>
      <c r="ISR3" s="112"/>
      <c r="ISS3" s="112"/>
      <c r="IST3" s="112"/>
      <c r="ISU3" s="112"/>
      <c r="ISV3" s="112"/>
      <c r="ISW3" s="112"/>
      <c r="ISX3" s="112"/>
      <c r="ISY3" s="112"/>
      <c r="ISZ3" s="112"/>
      <c r="ITA3" s="112"/>
      <c r="ITB3" s="112"/>
      <c r="ITC3" s="112"/>
      <c r="ITD3" s="112"/>
      <c r="ITE3" s="112"/>
      <c r="ITF3" s="112"/>
      <c r="ITG3" s="112"/>
      <c r="ITH3" s="112"/>
      <c r="ITI3" s="112"/>
      <c r="ITJ3" s="112"/>
      <c r="ITK3" s="112"/>
      <c r="ITL3" s="112"/>
      <c r="ITM3" s="112"/>
      <c r="ITN3" s="112"/>
      <c r="ITO3" s="112"/>
      <c r="ITP3" s="112"/>
      <c r="ITQ3" s="112"/>
      <c r="ITR3" s="112"/>
      <c r="ITS3" s="112"/>
      <c r="ITT3" s="112"/>
      <c r="ITU3" s="112"/>
      <c r="ITV3" s="112"/>
      <c r="ITW3" s="112"/>
      <c r="ITX3" s="112"/>
      <c r="ITY3" s="112"/>
      <c r="ITZ3" s="112"/>
      <c r="IUA3" s="112"/>
      <c r="IUB3" s="112"/>
      <c r="IUC3" s="112"/>
      <c r="IUD3" s="112"/>
      <c r="IUE3" s="112"/>
      <c r="IUF3" s="112"/>
      <c r="IUG3" s="112"/>
      <c r="IUH3" s="112"/>
      <c r="IUI3" s="112"/>
      <c r="IUJ3" s="112"/>
      <c r="IUK3" s="112"/>
      <c r="IUL3" s="112"/>
      <c r="IUM3" s="112"/>
      <c r="IUN3" s="112"/>
      <c r="IUO3" s="112"/>
      <c r="IUP3" s="112"/>
      <c r="IUQ3" s="112"/>
      <c r="IUR3" s="112"/>
      <c r="IUS3" s="112"/>
      <c r="IUT3" s="112"/>
      <c r="IUU3" s="112"/>
      <c r="IUV3" s="112"/>
      <c r="IUW3" s="112"/>
      <c r="IUX3" s="112"/>
      <c r="IUY3" s="112"/>
      <c r="IUZ3" s="112"/>
      <c r="IVA3" s="112"/>
      <c r="IVB3" s="112"/>
      <c r="IVC3" s="112"/>
      <c r="IVD3" s="112"/>
      <c r="IVE3" s="112"/>
      <c r="IVF3" s="112"/>
      <c r="IVG3" s="112"/>
      <c r="IVH3" s="112"/>
      <c r="IVI3" s="112"/>
      <c r="IVJ3" s="112"/>
      <c r="IVK3" s="112"/>
      <c r="IVL3" s="112"/>
      <c r="IVM3" s="112"/>
      <c r="IVN3" s="112"/>
      <c r="IVO3" s="112"/>
      <c r="IVP3" s="112"/>
      <c r="IVQ3" s="112"/>
      <c r="IVR3" s="112"/>
      <c r="IVS3" s="112"/>
      <c r="IVT3" s="112"/>
      <c r="IVU3" s="112"/>
      <c r="IVV3" s="112"/>
      <c r="IVW3" s="112"/>
      <c r="IVX3" s="112"/>
      <c r="IVY3" s="112"/>
      <c r="IVZ3" s="112"/>
      <c r="IWA3" s="112"/>
      <c r="IWB3" s="112"/>
      <c r="IWC3" s="112"/>
      <c r="IWD3" s="112"/>
      <c r="IWE3" s="112"/>
      <c r="IWF3" s="112"/>
      <c r="IWG3" s="112"/>
      <c r="IWH3" s="112"/>
      <c r="IWI3" s="112"/>
      <c r="IWJ3" s="112"/>
      <c r="IWK3" s="112"/>
      <c r="IWL3" s="112"/>
      <c r="IWM3" s="112"/>
      <c r="IWN3" s="112"/>
      <c r="IWO3" s="112"/>
      <c r="IWP3" s="112"/>
      <c r="IWQ3" s="112"/>
      <c r="IWR3" s="112"/>
      <c r="IWS3" s="112"/>
      <c r="IWT3" s="112"/>
      <c r="IWU3" s="112"/>
      <c r="IWV3" s="112"/>
      <c r="IWW3" s="112"/>
      <c r="IWX3" s="112"/>
      <c r="IWY3" s="112"/>
      <c r="IWZ3" s="112"/>
      <c r="IXA3" s="112"/>
      <c r="IXB3" s="112"/>
      <c r="IXC3" s="112"/>
      <c r="IXD3" s="112"/>
      <c r="IXE3" s="112"/>
      <c r="IXF3" s="112"/>
      <c r="IXG3" s="112"/>
      <c r="IXH3" s="112"/>
      <c r="IXI3" s="112"/>
      <c r="IXJ3" s="112"/>
      <c r="IXK3" s="112"/>
      <c r="IXL3" s="112"/>
      <c r="IXM3" s="112"/>
      <c r="IXN3" s="112"/>
      <c r="IXO3" s="112"/>
      <c r="IXP3" s="112"/>
      <c r="IXQ3" s="112"/>
      <c r="IXR3" s="112"/>
      <c r="IXS3" s="112"/>
      <c r="IXT3" s="112"/>
      <c r="IXU3" s="112"/>
      <c r="IXV3" s="112"/>
      <c r="IXW3" s="112"/>
      <c r="IXX3" s="112"/>
      <c r="IXY3" s="112"/>
      <c r="IXZ3" s="112"/>
      <c r="IYA3" s="112"/>
      <c r="IYB3" s="112"/>
      <c r="IYC3" s="112"/>
      <c r="IYD3" s="112"/>
      <c r="IYE3" s="112"/>
      <c r="IYF3" s="112"/>
      <c r="IYG3" s="112"/>
      <c r="IYH3" s="112"/>
      <c r="IYI3" s="112"/>
      <c r="IYJ3" s="112"/>
      <c r="IYK3" s="112"/>
      <c r="IYL3" s="112"/>
      <c r="IYM3" s="112"/>
      <c r="IYN3" s="112"/>
      <c r="IYO3" s="112"/>
      <c r="IYP3" s="112"/>
      <c r="IYQ3" s="112"/>
      <c r="IYR3" s="112"/>
      <c r="IYS3" s="112"/>
      <c r="IYT3" s="112"/>
      <c r="IYU3" s="112"/>
      <c r="IYV3" s="112"/>
      <c r="IYW3" s="112"/>
      <c r="IYX3" s="112"/>
      <c r="IYY3" s="112"/>
      <c r="IYZ3" s="112"/>
      <c r="IZA3" s="112"/>
      <c r="IZB3" s="112"/>
      <c r="IZC3" s="112"/>
      <c r="IZD3" s="112"/>
      <c r="IZE3" s="112"/>
      <c r="IZF3" s="112"/>
      <c r="IZG3" s="112"/>
      <c r="IZH3" s="112"/>
      <c r="IZI3" s="112"/>
      <c r="IZJ3" s="112"/>
      <c r="IZK3" s="112"/>
      <c r="IZL3" s="112"/>
      <c r="IZM3" s="112"/>
      <c r="IZN3" s="112"/>
      <c r="IZO3" s="112"/>
      <c r="IZP3" s="112"/>
      <c r="IZQ3" s="112"/>
      <c r="IZR3" s="112"/>
      <c r="IZS3" s="112"/>
      <c r="IZT3" s="112"/>
      <c r="IZU3" s="112"/>
      <c r="IZV3" s="112"/>
      <c r="IZW3" s="112"/>
      <c r="IZX3" s="112"/>
      <c r="IZY3" s="112"/>
      <c r="IZZ3" s="112"/>
      <c r="JAA3" s="112"/>
      <c r="JAB3" s="112"/>
      <c r="JAC3" s="112"/>
      <c r="JAD3" s="112"/>
      <c r="JAE3" s="112"/>
      <c r="JAF3" s="112"/>
      <c r="JAG3" s="112"/>
      <c r="JAH3" s="112"/>
      <c r="JAI3" s="112"/>
      <c r="JAJ3" s="112"/>
      <c r="JAK3" s="112"/>
      <c r="JAL3" s="112"/>
      <c r="JAM3" s="112"/>
      <c r="JAN3" s="112"/>
      <c r="JAO3" s="112"/>
      <c r="JAP3" s="112"/>
      <c r="JAQ3" s="112"/>
      <c r="JAR3" s="112"/>
      <c r="JAS3" s="112"/>
      <c r="JAT3" s="112"/>
      <c r="JAU3" s="112"/>
      <c r="JAV3" s="112"/>
      <c r="JAW3" s="112"/>
      <c r="JAX3" s="112"/>
      <c r="JAY3" s="112"/>
      <c r="JAZ3" s="112"/>
      <c r="JBA3" s="112"/>
      <c r="JBB3" s="112"/>
      <c r="JBC3" s="112"/>
      <c r="JBD3" s="112"/>
      <c r="JBE3" s="112"/>
      <c r="JBF3" s="112"/>
      <c r="JBG3" s="112"/>
      <c r="JBH3" s="112"/>
      <c r="JBI3" s="112"/>
      <c r="JBJ3" s="112"/>
      <c r="JBK3" s="112"/>
      <c r="JBL3" s="112"/>
      <c r="JBM3" s="112"/>
      <c r="JBN3" s="112"/>
      <c r="JBO3" s="112"/>
      <c r="JBP3" s="112"/>
      <c r="JBQ3" s="112"/>
      <c r="JBR3" s="112"/>
      <c r="JBS3" s="112"/>
      <c r="JBT3" s="112"/>
      <c r="JBU3" s="112"/>
      <c r="JBV3" s="112"/>
      <c r="JBW3" s="112"/>
      <c r="JBX3" s="112"/>
      <c r="JBY3" s="112"/>
      <c r="JBZ3" s="112"/>
      <c r="JCA3" s="112"/>
      <c r="JCB3" s="112"/>
      <c r="JCC3" s="112"/>
      <c r="JCD3" s="112"/>
      <c r="JCE3" s="112"/>
      <c r="JCF3" s="112"/>
      <c r="JCG3" s="112"/>
      <c r="JCH3" s="112"/>
      <c r="JCI3" s="112"/>
      <c r="JCJ3" s="112"/>
      <c r="JCK3" s="112"/>
      <c r="JCL3" s="112"/>
      <c r="JCM3" s="112"/>
      <c r="JCN3" s="112"/>
      <c r="JCO3" s="112"/>
      <c r="JCP3" s="112"/>
      <c r="JCQ3" s="112"/>
      <c r="JCR3" s="112"/>
      <c r="JCS3" s="112"/>
      <c r="JCT3" s="112"/>
      <c r="JCU3" s="112"/>
      <c r="JCV3" s="112"/>
      <c r="JCW3" s="112"/>
      <c r="JCX3" s="112"/>
      <c r="JCY3" s="112"/>
      <c r="JCZ3" s="112"/>
      <c r="JDA3" s="112"/>
      <c r="JDB3" s="112"/>
      <c r="JDC3" s="112"/>
      <c r="JDD3" s="112"/>
      <c r="JDE3" s="112"/>
      <c r="JDF3" s="112"/>
      <c r="JDG3" s="112"/>
      <c r="JDH3" s="112"/>
      <c r="JDI3" s="112"/>
      <c r="JDJ3" s="112"/>
      <c r="JDK3" s="112"/>
      <c r="JDL3" s="112"/>
      <c r="JDM3" s="112"/>
      <c r="JDN3" s="112"/>
      <c r="JDO3" s="112"/>
      <c r="JDP3" s="112"/>
      <c r="JDQ3" s="112"/>
      <c r="JDR3" s="112"/>
      <c r="JDS3" s="112"/>
      <c r="JDT3" s="112"/>
      <c r="JDU3" s="112"/>
      <c r="JDV3" s="112"/>
      <c r="JDW3" s="112"/>
      <c r="JDX3" s="112"/>
      <c r="JDY3" s="112"/>
      <c r="JDZ3" s="112"/>
      <c r="JEA3" s="112"/>
      <c r="JEB3" s="112"/>
      <c r="JEC3" s="112"/>
      <c r="JED3" s="112"/>
      <c r="JEE3" s="112"/>
      <c r="JEF3" s="112"/>
      <c r="JEG3" s="112"/>
      <c r="JEH3" s="112"/>
      <c r="JEI3" s="112"/>
      <c r="JEJ3" s="112"/>
      <c r="JEK3" s="112"/>
      <c r="JEL3" s="112"/>
      <c r="JEM3" s="112"/>
      <c r="JEN3" s="112"/>
      <c r="JEO3" s="112"/>
      <c r="JEP3" s="112"/>
      <c r="JEQ3" s="112"/>
      <c r="JER3" s="112"/>
      <c r="JES3" s="112"/>
      <c r="JET3" s="112"/>
      <c r="JEU3" s="112"/>
      <c r="JEV3" s="112"/>
      <c r="JEW3" s="112"/>
      <c r="JEX3" s="112"/>
      <c r="JEY3" s="112"/>
      <c r="JEZ3" s="112"/>
      <c r="JFA3" s="112"/>
      <c r="JFB3" s="112"/>
      <c r="JFC3" s="112"/>
      <c r="JFD3" s="112"/>
      <c r="JFE3" s="112"/>
      <c r="JFF3" s="112"/>
      <c r="JFG3" s="112"/>
      <c r="JFH3" s="112"/>
      <c r="JFI3" s="112"/>
      <c r="JFJ3" s="112"/>
      <c r="JFK3" s="112"/>
      <c r="JFL3" s="112"/>
      <c r="JFM3" s="112"/>
      <c r="JFN3" s="112"/>
      <c r="JFO3" s="112"/>
      <c r="JFP3" s="112"/>
      <c r="JFQ3" s="112"/>
      <c r="JFR3" s="112"/>
      <c r="JFS3" s="112"/>
      <c r="JFT3" s="112"/>
      <c r="JFU3" s="112"/>
      <c r="JFV3" s="112"/>
      <c r="JFW3" s="112"/>
      <c r="JFX3" s="112"/>
      <c r="JFY3" s="112"/>
      <c r="JFZ3" s="112"/>
      <c r="JGA3" s="112"/>
      <c r="JGB3" s="112"/>
      <c r="JGC3" s="112"/>
      <c r="JGD3" s="112"/>
      <c r="JGE3" s="112"/>
      <c r="JGF3" s="112"/>
      <c r="JGG3" s="112"/>
      <c r="JGH3" s="112"/>
      <c r="JGI3" s="112"/>
      <c r="JGJ3" s="112"/>
      <c r="JGK3" s="112"/>
      <c r="JGL3" s="112"/>
      <c r="JGM3" s="112"/>
      <c r="JGN3" s="112"/>
      <c r="JGO3" s="112"/>
      <c r="JGP3" s="112"/>
      <c r="JGQ3" s="112"/>
      <c r="JGR3" s="112"/>
      <c r="JGS3" s="112"/>
      <c r="JGT3" s="112"/>
      <c r="JGU3" s="112"/>
      <c r="JGV3" s="112"/>
      <c r="JGW3" s="112"/>
      <c r="JGX3" s="112"/>
      <c r="JGY3" s="112"/>
      <c r="JGZ3" s="112"/>
      <c r="JHA3" s="112"/>
      <c r="JHB3" s="112"/>
      <c r="JHC3" s="112"/>
      <c r="JHD3" s="112"/>
      <c r="JHE3" s="112"/>
      <c r="JHF3" s="112"/>
      <c r="JHG3" s="112"/>
      <c r="JHH3" s="112"/>
      <c r="JHI3" s="112"/>
      <c r="JHJ3" s="112"/>
      <c r="JHK3" s="112"/>
      <c r="JHL3" s="112"/>
      <c r="JHM3" s="112"/>
      <c r="JHN3" s="112"/>
      <c r="JHO3" s="112"/>
      <c r="JHP3" s="112"/>
      <c r="JHQ3" s="112"/>
      <c r="JHR3" s="112"/>
      <c r="JHS3" s="112"/>
      <c r="JHT3" s="112"/>
      <c r="JHU3" s="112"/>
      <c r="JHV3" s="112"/>
      <c r="JHW3" s="112"/>
      <c r="JHX3" s="112"/>
      <c r="JHY3" s="112"/>
      <c r="JHZ3" s="112"/>
      <c r="JIA3" s="112"/>
      <c r="JIB3" s="112"/>
      <c r="JIC3" s="112"/>
      <c r="JID3" s="112"/>
      <c r="JIE3" s="112"/>
      <c r="JIF3" s="112"/>
      <c r="JIG3" s="112"/>
      <c r="JIH3" s="112"/>
      <c r="JII3" s="112"/>
      <c r="JIJ3" s="112"/>
      <c r="JIK3" s="112"/>
      <c r="JIL3" s="112"/>
      <c r="JIM3" s="112"/>
      <c r="JIN3" s="112"/>
      <c r="JIO3" s="112"/>
      <c r="JIP3" s="112"/>
      <c r="JIQ3" s="112"/>
      <c r="JIR3" s="112"/>
      <c r="JIS3" s="112"/>
      <c r="JIT3" s="112"/>
      <c r="JIU3" s="112"/>
      <c r="JIV3" s="112"/>
      <c r="JIW3" s="112"/>
      <c r="JIX3" s="112"/>
      <c r="JIY3" s="112"/>
      <c r="JIZ3" s="112"/>
      <c r="JJA3" s="112"/>
      <c r="JJB3" s="112"/>
      <c r="JJC3" s="112"/>
      <c r="JJD3" s="112"/>
      <c r="JJE3" s="112"/>
      <c r="JJF3" s="112"/>
      <c r="JJG3" s="112"/>
      <c r="JJH3" s="112"/>
      <c r="JJI3" s="112"/>
      <c r="JJJ3" s="112"/>
      <c r="JJK3" s="112"/>
      <c r="JJL3" s="112"/>
      <c r="JJM3" s="112"/>
      <c r="JJN3" s="112"/>
      <c r="JJO3" s="112"/>
      <c r="JJP3" s="112"/>
      <c r="JJQ3" s="112"/>
      <c r="JJR3" s="112"/>
      <c r="JJS3" s="112"/>
      <c r="JJT3" s="112"/>
      <c r="JJU3" s="112"/>
      <c r="JJV3" s="112"/>
      <c r="JJW3" s="112"/>
      <c r="JJX3" s="112"/>
      <c r="JJY3" s="112"/>
      <c r="JJZ3" s="112"/>
      <c r="JKA3" s="112"/>
      <c r="JKB3" s="112"/>
      <c r="JKC3" s="112"/>
      <c r="JKD3" s="112"/>
      <c r="JKE3" s="112"/>
      <c r="JKF3" s="112"/>
      <c r="JKG3" s="112"/>
      <c r="JKH3" s="112"/>
      <c r="JKI3" s="112"/>
      <c r="JKJ3" s="112"/>
      <c r="JKK3" s="112"/>
      <c r="JKL3" s="112"/>
      <c r="JKM3" s="112"/>
      <c r="JKN3" s="112"/>
      <c r="JKO3" s="112"/>
      <c r="JKP3" s="112"/>
      <c r="JKQ3" s="112"/>
      <c r="JKR3" s="112"/>
      <c r="JKS3" s="112"/>
      <c r="JKT3" s="112"/>
      <c r="JKU3" s="112"/>
      <c r="JKV3" s="112"/>
      <c r="JKW3" s="112"/>
      <c r="JKX3" s="112"/>
      <c r="JKY3" s="112"/>
      <c r="JKZ3" s="112"/>
      <c r="JLA3" s="112"/>
      <c r="JLB3" s="112"/>
      <c r="JLC3" s="112"/>
      <c r="JLD3" s="112"/>
      <c r="JLE3" s="112"/>
      <c r="JLF3" s="112"/>
      <c r="JLG3" s="112"/>
      <c r="JLH3" s="112"/>
      <c r="JLI3" s="112"/>
      <c r="JLJ3" s="112"/>
      <c r="JLK3" s="112"/>
      <c r="JLL3" s="112"/>
      <c r="JLM3" s="112"/>
      <c r="JLN3" s="112"/>
      <c r="JLO3" s="112"/>
      <c r="JLP3" s="112"/>
      <c r="JLQ3" s="112"/>
      <c r="JLR3" s="112"/>
      <c r="JLS3" s="112"/>
      <c r="JLT3" s="112"/>
      <c r="JLU3" s="112"/>
      <c r="JLV3" s="112"/>
      <c r="JLW3" s="112"/>
      <c r="JLX3" s="112"/>
      <c r="JLY3" s="112"/>
      <c r="JLZ3" s="112"/>
      <c r="JMA3" s="112"/>
      <c r="JMB3" s="112"/>
      <c r="JMC3" s="112"/>
      <c r="JMD3" s="112"/>
      <c r="JME3" s="112"/>
      <c r="JMF3" s="112"/>
      <c r="JMG3" s="112"/>
      <c r="JMH3" s="112"/>
      <c r="JMI3" s="112"/>
      <c r="JMJ3" s="112"/>
      <c r="JMK3" s="112"/>
      <c r="JML3" s="112"/>
      <c r="JMM3" s="112"/>
      <c r="JMN3" s="112"/>
      <c r="JMO3" s="112"/>
      <c r="JMP3" s="112"/>
      <c r="JMQ3" s="112"/>
      <c r="JMR3" s="112"/>
      <c r="JMS3" s="112"/>
      <c r="JMT3" s="112"/>
      <c r="JMU3" s="112"/>
      <c r="JMV3" s="112"/>
      <c r="JMW3" s="112"/>
      <c r="JMX3" s="112"/>
      <c r="JMY3" s="112"/>
      <c r="JMZ3" s="112"/>
      <c r="JNA3" s="112"/>
      <c r="JNB3" s="112"/>
      <c r="JNC3" s="112"/>
      <c r="JND3" s="112"/>
      <c r="JNE3" s="112"/>
      <c r="JNF3" s="112"/>
      <c r="JNG3" s="112"/>
      <c r="JNH3" s="112"/>
      <c r="JNI3" s="112"/>
      <c r="JNJ3" s="112"/>
      <c r="JNK3" s="112"/>
      <c r="JNL3" s="112"/>
      <c r="JNM3" s="112"/>
      <c r="JNN3" s="112"/>
      <c r="JNO3" s="112"/>
      <c r="JNP3" s="112"/>
      <c r="JNQ3" s="112"/>
      <c r="JNR3" s="112"/>
      <c r="JNS3" s="112"/>
      <c r="JNT3" s="112"/>
      <c r="JNU3" s="112"/>
      <c r="JNV3" s="112"/>
      <c r="JNW3" s="112"/>
      <c r="JNX3" s="112"/>
      <c r="JNY3" s="112"/>
      <c r="JNZ3" s="112"/>
      <c r="JOA3" s="112"/>
      <c r="JOB3" s="112"/>
      <c r="JOC3" s="112"/>
      <c r="JOD3" s="112"/>
      <c r="JOE3" s="112"/>
      <c r="JOF3" s="112"/>
      <c r="JOG3" s="112"/>
      <c r="JOH3" s="112"/>
      <c r="JOI3" s="112"/>
      <c r="JOJ3" s="112"/>
      <c r="JOK3" s="112"/>
      <c r="JOL3" s="112"/>
      <c r="JOM3" s="112"/>
      <c r="JON3" s="112"/>
      <c r="JOO3" s="112"/>
      <c r="JOP3" s="112"/>
      <c r="JOQ3" s="112"/>
      <c r="JOR3" s="112"/>
      <c r="JOS3" s="112"/>
      <c r="JOT3" s="112"/>
      <c r="JOU3" s="112"/>
      <c r="JOV3" s="112"/>
      <c r="JOW3" s="112"/>
      <c r="JOX3" s="112"/>
      <c r="JOY3" s="112"/>
      <c r="JOZ3" s="112"/>
      <c r="JPA3" s="112"/>
      <c r="JPB3" s="112"/>
      <c r="JPC3" s="112"/>
      <c r="JPD3" s="112"/>
      <c r="JPE3" s="112"/>
      <c r="JPF3" s="112"/>
      <c r="JPG3" s="112"/>
      <c r="JPH3" s="112"/>
      <c r="JPI3" s="112"/>
      <c r="JPJ3" s="112"/>
      <c r="JPK3" s="112"/>
      <c r="JPL3" s="112"/>
      <c r="JPM3" s="112"/>
      <c r="JPN3" s="112"/>
      <c r="JPO3" s="112"/>
      <c r="JPP3" s="112"/>
      <c r="JPQ3" s="112"/>
      <c r="JPR3" s="112"/>
      <c r="JPS3" s="112"/>
      <c r="JPT3" s="112"/>
      <c r="JPU3" s="112"/>
      <c r="JPV3" s="112"/>
      <c r="JPW3" s="112"/>
      <c r="JPX3" s="112"/>
      <c r="JPY3" s="112"/>
      <c r="JPZ3" s="112"/>
      <c r="JQA3" s="112"/>
      <c r="JQB3" s="112"/>
      <c r="JQC3" s="112"/>
      <c r="JQD3" s="112"/>
      <c r="JQE3" s="112"/>
      <c r="JQF3" s="112"/>
      <c r="JQG3" s="112"/>
      <c r="JQH3" s="112"/>
      <c r="JQI3" s="112"/>
      <c r="JQJ3" s="112"/>
      <c r="JQK3" s="112"/>
      <c r="JQL3" s="112"/>
      <c r="JQM3" s="112"/>
      <c r="JQN3" s="112"/>
      <c r="JQO3" s="112"/>
      <c r="JQP3" s="112"/>
      <c r="JQQ3" s="112"/>
      <c r="JQR3" s="112"/>
      <c r="JQS3" s="112"/>
      <c r="JQT3" s="112"/>
      <c r="JQU3" s="112"/>
      <c r="JQV3" s="112"/>
      <c r="JQW3" s="112"/>
      <c r="JQX3" s="112"/>
      <c r="JQY3" s="112"/>
      <c r="JQZ3" s="112"/>
      <c r="JRA3" s="112"/>
      <c r="JRB3" s="112"/>
      <c r="JRC3" s="112"/>
      <c r="JRD3" s="112"/>
      <c r="JRE3" s="112"/>
      <c r="JRF3" s="112"/>
      <c r="JRG3" s="112"/>
      <c r="JRH3" s="112"/>
      <c r="JRI3" s="112"/>
      <c r="JRJ3" s="112"/>
      <c r="JRK3" s="112"/>
      <c r="JRL3" s="112"/>
      <c r="JRM3" s="112"/>
      <c r="JRN3" s="112"/>
      <c r="JRO3" s="112"/>
      <c r="JRP3" s="112"/>
      <c r="JRQ3" s="112"/>
      <c r="JRR3" s="112"/>
      <c r="JRS3" s="112"/>
      <c r="JRT3" s="112"/>
      <c r="JRU3" s="112"/>
      <c r="JRV3" s="112"/>
      <c r="JRW3" s="112"/>
      <c r="JRX3" s="112"/>
      <c r="JRY3" s="112"/>
      <c r="JRZ3" s="112"/>
      <c r="JSA3" s="112"/>
      <c r="JSB3" s="112"/>
      <c r="JSC3" s="112"/>
      <c r="JSD3" s="112"/>
      <c r="JSE3" s="112"/>
      <c r="JSF3" s="112"/>
      <c r="JSG3" s="112"/>
      <c r="JSH3" s="112"/>
      <c r="JSI3" s="112"/>
      <c r="JSJ3" s="112"/>
      <c r="JSK3" s="112"/>
      <c r="JSL3" s="112"/>
      <c r="JSM3" s="112"/>
      <c r="JSN3" s="112"/>
      <c r="JSO3" s="112"/>
      <c r="JSP3" s="112"/>
      <c r="JSQ3" s="112"/>
      <c r="JSR3" s="112"/>
      <c r="JSS3" s="112"/>
      <c r="JST3" s="112"/>
      <c r="JSU3" s="112"/>
      <c r="JSV3" s="112"/>
      <c r="JSW3" s="112"/>
      <c r="JSX3" s="112"/>
      <c r="JSY3" s="112"/>
      <c r="JSZ3" s="112"/>
      <c r="JTA3" s="112"/>
      <c r="JTB3" s="112"/>
      <c r="JTC3" s="112"/>
      <c r="JTD3" s="112"/>
      <c r="JTE3" s="112"/>
      <c r="JTF3" s="112"/>
      <c r="JTG3" s="112"/>
      <c r="JTH3" s="112"/>
      <c r="JTI3" s="112"/>
      <c r="JTJ3" s="112"/>
      <c r="JTK3" s="112"/>
      <c r="JTL3" s="112"/>
      <c r="JTM3" s="112"/>
      <c r="JTN3" s="112"/>
      <c r="JTO3" s="112"/>
      <c r="JTP3" s="112"/>
      <c r="JTQ3" s="112"/>
      <c r="JTR3" s="112"/>
      <c r="JTS3" s="112"/>
      <c r="JTT3" s="112"/>
      <c r="JTU3" s="112"/>
      <c r="JTV3" s="112"/>
      <c r="JTW3" s="112"/>
      <c r="JTX3" s="112"/>
      <c r="JTY3" s="112"/>
      <c r="JTZ3" s="112"/>
      <c r="JUA3" s="112"/>
      <c r="JUB3" s="112"/>
      <c r="JUC3" s="112"/>
      <c r="JUD3" s="112"/>
      <c r="JUE3" s="112"/>
      <c r="JUF3" s="112"/>
      <c r="JUG3" s="112"/>
      <c r="JUH3" s="112"/>
      <c r="JUI3" s="112"/>
      <c r="JUJ3" s="112"/>
      <c r="JUK3" s="112"/>
      <c r="JUL3" s="112"/>
      <c r="JUM3" s="112"/>
      <c r="JUN3" s="112"/>
      <c r="JUO3" s="112"/>
      <c r="JUP3" s="112"/>
      <c r="JUQ3" s="112"/>
      <c r="JUR3" s="112"/>
      <c r="JUS3" s="112"/>
      <c r="JUT3" s="112"/>
      <c r="JUU3" s="112"/>
      <c r="JUV3" s="112"/>
      <c r="JUW3" s="112"/>
      <c r="JUX3" s="112"/>
      <c r="JUY3" s="112"/>
      <c r="JUZ3" s="112"/>
      <c r="JVA3" s="112"/>
      <c r="JVB3" s="112"/>
      <c r="JVC3" s="112"/>
      <c r="JVD3" s="112"/>
      <c r="JVE3" s="112"/>
      <c r="JVF3" s="112"/>
      <c r="JVG3" s="112"/>
      <c r="JVH3" s="112"/>
      <c r="JVI3" s="112"/>
      <c r="JVJ3" s="112"/>
      <c r="JVK3" s="112"/>
      <c r="JVL3" s="112"/>
      <c r="JVM3" s="112"/>
      <c r="JVN3" s="112"/>
      <c r="JVO3" s="112"/>
      <c r="JVP3" s="112"/>
      <c r="JVQ3" s="112"/>
      <c r="JVR3" s="112"/>
      <c r="JVS3" s="112"/>
      <c r="JVT3" s="112"/>
      <c r="JVU3" s="112"/>
      <c r="JVV3" s="112"/>
      <c r="JVW3" s="112"/>
      <c r="JVX3" s="112"/>
      <c r="JVY3" s="112"/>
      <c r="JVZ3" s="112"/>
      <c r="JWA3" s="112"/>
      <c r="JWB3" s="112"/>
      <c r="JWC3" s="112"/>
      <c r="JWD3" s="112"/>
      <c r="JWE3" s="112"/>
      <c r="JWF3" s="112"/>
      <c r="JWG3" s="112"/>
      <c r="JWH3" s="112"/>
      <c r="JWI3" s="112"/>
      <c r="JWJ3" s="112"/>
      <c r="JWK3" s="112"/>
      <c r="JWL3" s="112"/>
      <c r="JWM3" s="112"/>
      <c r="JWN3" s="112"/>
      <c r="JWO3" s="112"/>
      <c r="JWP3" s="112"/>
      <c r="JWQ3" s="112"/>
      <c r="JWR3" s="112"/>
      <c r="JWS3" s="112"/>
      <c r="JWT3" s="112"/>
      <c r="JWU3" s="112"/>
      <c r="JWV3" s="112"/>
      <c r="JWW3" s="112"/>
      <c r="JWX3" s="112"/>
      <c r="JWY3" s="112"/>
      <c r="JWZ3" s="112"/>
      <c r="JXA3" s="112"/>
      <c r="JXB3" s="112"/>
      <c r="JXC3" s="112"/>
      <c r="JXD3" s="112"/>
      <c r="JXE3" s="112"/>
      <c r="JXF3" s="112"/>
      <c r="JXG3" s="112"/>
      <c r="JXH3" s="112"/>
      <c r="JXI3" s="112"/>
      <c r="JXJ3" s="112"/>
      <c r="JXK3" s="112"/>
      <c r="JXL3" s="112"/>
      <c r="JXM3" s="112"/>
      <c r="JXN3" s="112"/>
      <c r="JXO3" s="112"/>
      <c r="JXP3" s="112"/>
      <c r="JXQ3" s="112"/>
      <c r="JXR3" s="112"/>
      <c r="JXS3" s="112"/>
      <c r="JXT3" s="112"/>
      <c r="JXU3" s="112"/>
      <c r="JXV3" s="112"/>
      <c r="JXW3" s="112"/>
      <c r="JXX3" s="112"/>
      <c r="JXY3" s="112"/>
      <c r="JXZ3" s="112"/>
      <c r="JYA3" s="112"/>
      <c r="JYB3" s="112"/>
      <c r="JYC3" s="112"/>
      <c r="JYD3" s="112"/>
      <c r="JYE3" s="112"/>
      <c r="JYF3" s="112"/>
      <c r="JYG3" s="112"/>
      <c r="JYH3" s="112"/>
      <c r="JYI3" s="112"/>
      <c r="JYJ3" s="112"/>
      <c r="JYK3" s="112"/>
      <c r="JYL3" s="112"/>
      <c r="JYM3" s="112"/>
      <c r="JYN3" s="112"/>
      <c r="JYO3" s="112"/>
      <c r="JYP3" s="112"/>
      <c r="JYQ3" s="112"/>
      <c r="JYR3" s="112"/>
      <c r="JYS3" s="112"/>
      <c r="JYT3" s="112"/>
      <c r="JYU3" s="112"/>
      <c r="JYV3" s="112"/>
      <c r="JYW3" s="112"/>
      <c r="JYX3" s="112"/>
      <c r="JYY3" s="112"/>
      <c r="JYZ3" s="112"/>
      <c r="JZA3" s="112"/>
      <c r="JZB3" s="112"/>
      <c r="JZC3" s="112"/>
      <c r="JZD3" s="112"/>
      <c r="JZE3" s="112"/>
      <c r="JZF3" s="112"/>
      <c r="JZG3" s="112"/>
      <c r="JZH3" s="112"/>
      <c r="JZI3" s="112"/>
      <c r="JZJ3" s="112"/>
      <c r="JZK3" s="112"/>
      <c r="JZL3" s="112"/>
      <c r="JZM3" s="112"/>
      <c r="JZN3" s="112"/>
      <c r="JZO3" s="112"/>
      <c r="JZP3" s="112"/>
      <c r="JZQ3" s="112"/>
      <c r="JZR3" s="112"/>
      <c r="JZS3" s="112"/>
      <c r="JZT3" s="112"/>
      <c r="JZU3" s="112"/>
      <c r="JZV3" s="112"/>
      <c r="JZW3" s="112"/>
      <c r="JZX3" s="112"/>
      <c r="JZY3" s="112"/>
      <c r="JZZ3" s="112"/>
      <c r="KAA3" s="112"/>
      <c r="KAB3" s="112"/>
      <c r="KAC3" s="112"/>
      <c r="KAD3" s="112"/>
      <c r="KAE3" s="112"/>
      <c r="KAF3" s="112"/>
      <c r="KAG3" s="112"/>
      <c r="KAH3" s="112"/>
      <c r="KAI3" s="112"/>
      <c r="KAJ3" s="112"/>
      <c r="KAK3" s="112"/>
      <c r="KAL3" s="112"/>
      <c r="KAM3" s="112"/>
      <c r="KAN3" s="112"/>
      <c r="KAO3" s="112"/>
      <c r="KAP3" s="112"/>
      <c r="KAQ3" s="112"/>
      <c r="KAR3" s="112"/>
      <c r="KAS3" s="112"/>
      <c r="KAT3" s="112"/>
      <c r="KAU3" s="112"/>
      <c r="KAV3" s="112"/>
      <c r="KAW3" s="112"/>
      <c r="KAX3" s="112"/>
      <c r="KAY3" s="112"/>
      <c r="KAZ3" s="112"/>
      <c r="KBA3" s="112"/>
      <c r="KBB3" s="112"/>
      <c r="KBC3" s="112"/>
      <c r="KBD3" s="112"/>
      <c r="KBE3" s="112"/>
      <c r="KBF3" s="112"/>
      <c r="KBG3" s="112"/>
      <c r="KBH3" s="112"/>
      <c r="KBI3" s="112"/>
      <c r="KBJ3" s="112"/>
      <c r="KBK3" s="112"/>
      <c r="KBL3" s="112"/>
      <c r="KBM3" s="112"/>
      <c r="KBN3" s="112"/>
      <c r="KBO3" s="112"/>
      <c r="KBP3" s="112"/>
      <c r="KBQ3" s="112"/>
      <c r="KBR3" s="112"/>
      <c r="KBS3" s="112"/>
      <c r="KBT3" s="112"/>
      <c r="KBU3" s="112"/>
      <c r="KBV3" s="112"/>
      <c r="KBW3" s="112"/>
      <c r="KBX3" s="112"/>
      <c r="KBY3" s="112"/>
      <c r="KBZ3" s="112"/>
      <c r="KCA3" s="112"/>
      <c r="KCB3" s="112"/>
      <c r="KCC3" s="112"/>
      <c r="KCD3" s="112"/>
      <c r="KCE3" s="112"/>
      <c r="KCF3" s="112"/>
      <c r="KCG3" s="112"/>
      <c r="KCH3" s="112"/>
      <c r="KCI3" s="112"/>
      <c r="KCJ3" s="112"/>
      <c r="KCK3" s="112"/>
      <c r="KCL3" s="112"/>
      <c r="KCM3" s="112"/>
      <c r="KCN3" s="112"/>
      <c r="KCO3" s="112"/>
      <c r="KCP3" s="112"/>
      <c r="KCQ3" s="112"/>
      <c r="KCR3" s="112"/>
      <c r="KCS3" s="112"/>
      <c r="KCT3" s="112"/>
      <c r="KCU3" s="112"/>
      <c r="KCV3" s="112"/>
      <c r="KCW3" s="112"/>
      <c r="KCX3" s="112"/>
      <c r="KCY3" s="112"/>
      <c r="KCZ3" s="112"/>
      <c r="KDA3" s="112"/>
      <c r="KDB3" s="112"/>
      <c r="KDC3" s="112"/>
      <c r="KDD3" s="112"/>
      <c r="KDE3" s="112"/>
      <c r="KDF3" s="112"/>
      <c r="KDG3" s="112"/>
      <c r="KDH3" s="112"/>
      <c r="KDI3" s="112"/>
      <c r="KDJ3" s="112"/>
      <c r="KDK3" s="112"/>
      <c r="KDL3" s="112"/>
      <c r="KDM3" s="112"/>
      <c r="KDN3" s="112"/>
      <c r="KDO3" s="112"/>
      <c r="KDP3" s="112"/>
      <c r="KDQ3" s="112"/>
      <c r="KDR3" s="112"/>
      <c r="KDS3" s="112"/>
      <c r="KDT3" s="112"/>
      <c r="KDU3" s="112"/>
      <c r="KDV3" s="112"/>
      <c r="KDW3" s="112"/>
      <c r="KDX3" s="112"/>
      <c r="KDY3" s="112"/>
      <c r="KDZ3" s="112"/>
      <c r="KEA3" s="112"/>
      <c r="KEB3" s="112"/>
      <c r="KEC3" s="112"/>
      <c r="KED3" s="112"/>
      <c r="KEE3" s="112"/>
      <c r="KEF3" s="112"/>
      <c r="KEG3" s="112"/>
      <c r="KEH3" s="112"/>
      <c r="KEI3" s="112"/>
      <c r="KEJ3" s="112"/>
      <c r="KEK3" s="112"/>
      <c r="KEL3" s="112"/>
      <c r="KEM3" s="112"/>
      <c r="KEN3" s="112"/>
      <c r="KEO3" s="112"/>
      <c r="KEP3" s="112"/>
      <c r="KEQ3" s="112"/>
      <c r="KER3" s="112"/>
      <c r="KES3" s="112"/>
      <c r="KET3" s="112"/>
      <c r="KEU3" s="112"/>
      <c r="KEV3" s="112"/>
      <c r="KEW3" s="112"/>
      <c r="KEX3" s="112"/>
      <c r="KEY3" s="112"/>
      <c r="KEZ3" s="112"/>
      <c r="KFA3" s="112"/>
      <c r="KFB3" s="112"/>
      <c r="KFC3" s="112"/>
      <c r="KFD3" s="112"/>
      <c r="KFE3" s="112"/>
      <c r="KFF3" s="112"/>
      <c r="KFG3" s="112"/>
      <c r="KFH3" s="112"/>
      <c r="KFI3" s="112"/>
      <c r="KFJ3" s="112"/>
      <c r="KFK3" s="112"/>
      <c r="KFL3" s="112"/>
      <c r="KFM3" s="112"/>
      <c r="KFN3" s="112"/>
      <c r="KFO3" s="112"/>
      <c r="KFP3" s="112"/>
      <c r="KFQ3" s="112"/>
      <c r="KFR3" s="112"/>
      <c r="KFS3" s="112"/>
      <c r="KFT3" s="112"/>
      <c r="KFU3" s="112"/>
      <c r="KFV3" s="112"/>
      <c r="KFW3" s="112"/>
      <c r="KFX3" s="112"/>
      <c r="KFY3" s="112"/>
      <c r="KFZ3" s="112"/>
      <c r="KGA3" s="112"/>
      <c r="KGB3" s="112"/>
      <c r="KGC3" s="112"/>
      <c r="KGD3" s="112"/>
      <c r="KGE3" s="112"/>
      <c r="KGF3" s="112"/>
      <c r="KGG3" s="112"/>
      <c r="KGH3" s="112"/>
      <c r="KGI3" s="112"/>
      <c r="KGJ3" s="112"/>
      <c r="KGK3" s="112"/>
      <c r="KGL3" s="112"/>
      <c r="KGM3" s="112"/>
      <c r="KGN3" s="112"/>
      <c r="KGO3" s="112"/>
      <c r="KGP3" s="112"/>
      <c r="KGQ3" s="112"/>
      <c r="KGR3" s="112"/>
      <c r="KGS3" s="112"/>
      <c r="KGT3" s="112"/>
      <c r="KGU3" s="112"/>
      <c r="KGV3" s="112"/>
      <c r="KGW3" s="112"/>
      <c r="KGX3" s="112"/>
      <c r="KGY3" s="112"/>
      <c r="KGZ3" s="112"/>
      <c r="KHA3" s="112"/>
      <c r="KHB3" s="112"/>
      <c r="KHC3" s="112"/>
      <c r="KHD3" s="112"/>
      <c r="KHE3" s="112"/>
      <c r="KHF3" s="112"/>
      <c r="KHG3" s="112"/>
      <c r="KHH3" s="112"/>
      <c r="KHI3" s="112"/>
      <c r="KHJ3" s="112"/>
      <c r="KHK3" s="112"/>
      <c r="KHL3" s="112"/>
      <c r="KHM3" s="112"/>
      <c r="KHN3" s="112"/>
      <c r="KHO3" s="112"/>
      <c r="KHP3" s="112"/>
      <c r="KHQ3" s="112"/>
      <c r="KHR3" s="112"/>
      <c r="KHS3" s="112"/>
      <c r="KHT3" s="112"/>
      <c r="KHU3" s="112"/>
      <c r="KHV3" s="112"/>
      <c r="KHW3" s="112"/>
      <c r="KHX3" s="112"/>
      <c r="KHY3" s="112"/>
      <c r="KHZ3" s="112"/>
      <c r="KIA3" s="112"/>
      <c r="KIB3" s="112"/>
      <c r="KIC3" s="112"/>
      <c r="KID3" s="112"/>
      <c r="KIE3" s="112"/>
      <c r="KIF3" s="112"/>
      <c r="KIG3" s="112"/>
      <c r="KIH3" s="112"/>
      <c r="KII3" s="112"/>
      <c r="KIJ3" s="112"/>
      <c r="KIK3" s="112"/>
      <c r="KIL3" s="112"/>
      <c r="KIM3" s="112"/>
      <c r="KIN3" s="112"/>
      <c r="KIO3" s="112"/>
      <c r="KIP3" s="112"/>
      <c r="KIQ3" s="112"/>
      <c r="KIR3" s="112"/>
      <c r="KIS3" s="112"/>
      <c r="KIT3" s="112"/>
      <c r="KIU3" s="112"/>
      <c r="KIV3" s="112"/>
      <c r="KIW3" s="112"/>
      <c r="KIX3" s="112"/>
      <c r="KIY3" s="112"/>
      <c r="KIZ3" s="112"/>
      <c r="KJA3" s="112"/>
      <c r="KJB3" s="112"/>
      <c r="KJC3" s="112"/>
      <c r="KJD3" s="112"/>
      <c r="KJE3" s="112"/>
      <c r="KJF3" s="112"/>
      <c r="KJG3" s="112"/>
      <c r="KJH3" s="112"/>
      <c r="KJI3" s="112"/>
      <c r="KJJ3" s="112"/>
      <c r="KJK3" s="112"/>
      <c r="KJL3" s="112"/>
      <c r="KJM3" s="112"/>
      <c r="KJN3" s="112"/>
      <c r="KJO3" s="112"/>
      <c r="KJP3" s="112"/>
      <c r="KJQ3" s="112"/>
      <c r="KJR3" s="112"/>
      <c r="KJS3" s="112"/>
      <c r="KJT3" s="112"/>
      <c r="KJU3" s="112"/>
      <c r="KJV3" s="112"/>
      <c r="KJW3" s="112"/>
      <c r="KJX3" s="112"/>
      <c r="KJY3" s="112"/>
      <c r="KJZ3" s="112"/>
      <c r="KKA3" s="112"/>
      <c r="KKB3" s="112"/>
      <c r="KKC3" s="112"/>
      <c r="KKD3" s="112"/>
      <c r="KKE3" s="112"/>
      <c r="KKF3" s="112"/>
      <c r="KKG3" s="112"/>
      <c r="KKH3" s="112"/>
      <c r="KKI3" s="112"/>
      <c r="KKJ3" s="112"/>
      <c r="KKK3" s="112"/>
      <c r="KKL3" s="112"/>
      <c r="KKM3" s="112"/>
      <c r="KKN3" s="112"/>
      <c r="KKO3" s="112"/>
      <c r="KKP3" s="112"/>
      <c r="KKQ3" s="112"/>
      <c r="KKR3" s="112"/>
      <c r="KKS3" s="112"/>
      <c r="KKT3" s="112"/>
      <c r="KKU3" s="112"/>
      <c r="KKV3" s="112"/>
      <c r="KKW3" s="112"/>
      <c r="KKX3" s="112"/>
      <c r="KKY3" s="112"/>
      <c r="KKZ3" s="112"/>
      <c r="KLA3" s="112"/>
      <c r="KLB3" s="112"/>
      <c r="KLC3" s="112"/>
      <c r="KLD3" s="112"/>
      <c r="KLE3" s="112"/>
      <c r="KLF3" s="112"/>
      <c r="KLG3" s="112"/>
      <c r="KLH3" s="112"/>
      <c r="KLI3" s="112"/>
      <c r="KLJ3" s="112"/>
      <c r="KLK3" s="112"/>
      <c r="KLL3" s="112"/>
      <c r="KLM3" s="112"/>
      <c r="KLN3" s="112"/>
      <c r="KLO3" s="112"/>
      <c r="KLP3" s="112"/>
      <c r="KLQ3" s="112"/>
      <c r="KLR3" s="112"/>
      <c r="KLS3" s="112"/>
      <c r="KLT3" s="112"/>
      <c r="KLU3" s="112"/>
      <c r="KLV3" s="112"/>
      <c r="KLW3" s="112"/>
      <c r="KLX3" s="112"/>
      <c r="KLY3" s="112"/>
      <c r="KLZ3" s="112"/>
      <c r="KMA3" s="112"/>
      <c r="KMB3" s="112"/>
      <c r="KMC3" s="112"/>
      <c r="KMD3" s="112"/>
      <c r="KME3" s="112"/>
      <c r="KMF3" s="112"/>
      <c r="KMG3" s="112"/>
      <c r="KMH3" s="112"/>
      <c r="KMI3" s="112"/>
      <c r="KMJ3" s="112"/>
      <c r="KMK3" s="112"/>
      <c r="KML3" s="112"/>
      <c r="KMM3" s="112"/>
      <c r="KMN3" s="112"/>
      <c r="KMO3" s="112"/>
      <c r="KMP3" s="112"/>
      <c r="KMQ3" s="112"/>
      <c r="KMR3" s="112"/>
      <c r="KMS3" s="112"/>
      <c r="KMT3" s="112"/>
      <c r="KMU3" s="112"/>
      <c r="KMV3" s="112"/>
      <c r="KMW3" s="112"/>
      <c r="KMX3" s="112"/>
      <c r="KMY3" s="112"/>
      <c r="KMZ3" s="112"/>
      <c r="KNA3" s="112"/>
      <c r="KNB3" s="112"/>
      <c r="KNC3" s="112"/>
      <c r="KND3" s="112"/>
      <c r="KNE3" s="112"/>
      <c r="KNF3" s="112"/>
      <c r="KNG3" s="112"/>
      <c r="KNH3" s="112"/>
      <c r="KNI3" s="112"/>
      <c r="KNJ3" s="112"/>
      <c r="KNK3" s="112"/>
      <c r="KNL3" s="112"/>
      <c r="KNM3" s="112"/>
      <c r="KNN3" s="112"/>
      <c r="KNO3" s="112"/>
      <c r="KNP3" s="112"/>
      <c r="KNQ3" s="112"/>
      <c r="KNR3" s="112"/>
      <c r="KNS3" s="112"/>
      <c r="KNT3" s="112"/>
      <c r="KNU3" s="112"/>
      <c r="KNV3" s="112"/>
      <c r="KNW3" s="112"/>
      <c r="KNX3" s="112"/>
      <c r="KNY3" s="112"/>
      <c r="KNZ3" s="112"/>
      <c r="KOA3" s="112"/>
      <c r="KOB3" s="112"/>
      <c r="KOC3" s="112"/>
      <c r="KOD3" s="112"/>
      <c r="KOE3" s="112"/>
      <c r="KOF3" s="112"/>
      <c r="KOG3" s="112"/>
      <c r="KOH3" s="112"/>
      <c r="KOI3" s="112"/>
      <c r="KOJ3" s="112"/>
      <c r="KOK3" s="112"/>
      <c r="KOL3" s="112"/>
      <c r="KOM3" s="112"/>
      <c r="KON3" s="112"/>
      <c r="KOO3" s="112"/>
      <c r="KOP3" s="112"/>
      <c r="KOQ3" s="112"/>
      <c r="KOR3" s="112"/>
      <c r="KOS3" s="112"/>
      <c r="KOT3" s="112"/>
      <c r="KOU3" s="112"/>
      <c r="KOV3" s="112"/>
      <c r="KOW3" s="112"/>
      <c r="KOX3" s="112"/>
      <c r="KOY3" s="112"/>
      <c r="KOZ3" s="112"/>
      <c r="KPA3" s="112"/>
      <c r="KPB3" s="112"/>
      <c r="KPC3" s="112"/>
      <c r="KPD3" s="112"/>
      <c r="KPE3" s="112"/>
      <c r="KPF3" s="112"/>
      <c r="KPG3" s="112"/>
      <c r="KPH3" s="112"/>
      <c r="KPI3" s="112"/>
      <c r="KPJ3" s="112"/>
      <c r="KPK3" s="112"/>
      <c r="KPL3" s="112"/>
      <c r="KPM3" s="112"/>
      <c r="KPN3" s="112"/>
      <c r="KPO3" s="112"/>
      <c r="KPP3" s="112"/>
      <c r="KPQ3" s="112"/>
      <c r="KPR3" s="112"/>
      <c r="KPS3" s="112"/>
      <c r="KPT3" s="112"/>
      <c r="KPU3" s="112"/>
      <c r="KPV3" s="112"/>
      <c r="KPW3" s="112"/>
      <c r="KPX3" s="112"/>
      <c r="KPY3" s="112"/>
      <c r="KPZ3" s="112"/>
      <c r="KQA3" s="112"/>
      <c r="KQB3" s="112"/>
      <c r="KQC3" s="112"/>
      <c r="KQD3" s="112"/>
      <c r="KQE3" s="112"/>
      <c r="KQF3" s="112"/>
      <c r="KQG3" s="112"/>
      <c r="KQH3" s="112"/>
      <c r="KQI3" s="112"/>
      <c r="KQJ3" s="112"/>
      <c r="KQK3" s="112"/>
      <c r="KQL3" s="112"/>
      <c r="KQM3" s="112"/>
      <c r="KQN3" s="112"/>
      <c r="KQO3" s="112"/>
      <c r="KQP3" s="112"/>
      <c r="KQQ3" s="112"/>
      <c r="KQR3" s="112"/>
      <c r="KQS3" s="112"/>
      <c r="KQT3" s="112"/>
      <c r="KQU3" s="112"/>
      <c r="KQV3" s="112"/>
      <c r="KQW3" s="112"/>
      <c r="KQX3" s="112"/>
      <c r="KQY3" s="112"/>
      <c r="KQZ3" s="112"/>
      <c r="KRA3" s="112"/>
      <c r="KRB3" s="112"/>
      <c r="KRC3" s="112"/>
      <c r="KRD3" s="112"/>
      <c r="KRE3" s="112"/>
      <c r="KRF3" s="112"/>
      <c r="KRG3" s="112"/>
      <c r="KRH3" s="112"/>
      <c r="KRI3" s="112"/>
      <c r="KRJ3" s="112"/>
      <c r="KRK3" s="112"/>
      <c r="KRL3" s="112"/>
      <c r="KRM3" s="112"/>
      <c r="KRN3" s="112"/>
      <c r="KRO3" s="112"/>
      <c r="KRP3" s="112"/>
      <c r="KRQ3" s="112"/>
      <c r="KRR3" s="112"/>
      <c r="KRS3" s="112"/>
      <c r="KRT3" s="112"/>
      <c r="KRU3" s="112"/>
      <c r="KRV3" s="112"/>
      <c r="KRW3" s="112"/>
      <c r="KRX3" s="112"/>
      <c r="KRY3" s="112"/>
      <c r="KRZ3" s="112"/>
      <c r="KSA3" s="112"/>
      <c r="KSB3" s="112"/>
      <c r="KSC3" s="112"/>
      <c r="KSD3" s="112"/>
      <c r="KSE3" s="112"/>
      <c r="KSF3" s="112"/>
      <c r="KSG3" s="112"/>
      <c r="KSH3" s="112"/>
      <c r="KSI3" s="112"/>
      <c r="KSJ3" s="112"/>
      <c r="KSK3" s="112"/>
      <c r="KSL3" s="112"/>
      <c r="KSM3" s="112"/>
      <c r="KSN3" s="112"/>
      <c r="KSO3" s="112"/>
      <c r="KSP3" s="112"/>
      <c r="KSQ3" s="112"/>
      <c r="KSR3" s="112"/>
      <c r="KSS3" s="112"/>
      <c r="KST3" s="112"/>
      <c r="KSU3" s="112"/>
      <c r="KSV3" s="112"/>
      <c r="KSW3" s="112"/>
      <c r="KSX3" s="112"/>
      <c r="KSY3" s="112"/>
      <c r="KSZ3" s="112"/>
      <c r="KTA3" s="112"/>
      <c r="KTB3" s="112"/>
      <c r="KTC3" s="112"/>
      <c r="KTD3" s="112"/>
      <c r="KTE3" s="112"/>
      <c r="KTF3" s="112"/>
      <c r="KTG3" s="112"/>
      <c r="KTH3" s="112"/>
      <c r="KTI3" s="112"/>
      <c r="KTJ3" s="112"/>
      <c r="KTK3" s="112"/>
      <c r="KTL3" s="112"/>
      <c r="KTM3" s="112"/>
      <c r="KTN3" s="112"/>
      <c r="KTO3" s="112"/>
      <c r="KTP3" s="112"/>
      <c r="KTQ3" s="112"/>
      <c r="KTR3" s="112"/>
      <c r="KTS3" s="112"/>
      <c r="KTT3" s="112"/>
      <c r="KTU3" s="112"/>
      <c r="KTV3" s="112"/>
      <c r="KTW3" s="112"/>
      <c r="KTX3" s="112"/>
      <c r="KTY3" s="112"/>
      <c r="KTZ3" s="112"/>
      <c r="KUA3" s="112"/>
      <c r="KUB3" s="112"/>
      <c r="KUC3" s="112"/>
      <c r="KUD3" s="112"/>
      <c r="KUE3" s="112"/>
      <c r="KUF3" s="112"/>
      <c r="KUG3" s="112"/>
      <c r="KUH3" s="112"/>
      <c r="KUI3" s="112"/>
      <c r="KUJ3" s="112"/>
      <c r="KUK3" s="112"/>
      <c r="KUL3" s="112"/>
      <c r="KUM3" s="112"/>
      <c r="KUN3" s="112"/>
      <c r="KUO3" s="112"/>
      <c r="KUP3" s="112"/>
      <c r="KUQ3" s="112"/>
      <c r="KUR3" s="112"/>
      <c r="KUS3" s="112"/>
      <c r="KUT3" s="112"/>
      <c r="KUU3" s="112"/>
      <c r="KUV3" s="112"/>
      <c r="KUW3" s="112"/>
      <c r="KUX3" s="112"/>
      <c r="KUY3" s="112"/>
      <c r="KUZ3" s="112"/>
      <c r="KVA3" s="112"/>
      <c r="KVB3" s="112"/>
      <c r="KVC3" s="112"/>
      <c r="KVD3" s="112"/>
      <c r="KVE3" s="112"/>
      <c r="KVF3" s="112"/>
      <c r="KVG3" s="112"/>
      <c r="KVH3" s="112"/>
      <c r="KVI3" s="112"/>
      <c r="KVJ3" s="112"/>
      <c r="KVK3" s="112"/>
      <c r="KVL3" s="112"/>
      <c r="KVM3" s="112"/>
      <c r="KVN3" s="112"/>
      <c r="KVO3" s="112"/>
      <c r="KVP3" s="112"/>
      <c r="KVQ3" s="112"/>
      <c r="KVR3" s="112"/>
      <c r="KVS3" s="112"/>
      <c r="KVT3" s="112"/>
      <c r="KVU3" s="112"/>
      <c r="KVV3" s="112"/>
      <c r="KVW3" s="112"/>
      <c r="KVX3" s="112"/>
      <c r="KVY3" s="112"/>
      <c r="KVZ3" s="112"/>
      <c r="KWA3" s="112"/>
      <c r="KWB3" s="112"/>
      <c r="KWC3" s="112"/>
      <c r="KWD3" s="112"/>
      <c r="KWE3" s="112"/>
      <c r="KWF3" s="112"/>
      <c r="KWG3" s="112"/>
      <c r="KWH3" s="112"/>
      <c r="KWI3" s="112"/>
      <c r="KWJ3" s="112"/>
      <c r="KWK3" s="112"/>
      <c r="KWL3" s="112"/>
      <c r="KWM3" s="112"/>
      <c r="KWN3" s="112"/>
      <c r="KWO3" s="112"/>
      <c r="KWP3" s="112"/>
      <c r="KWQ3" s="112"/>
      <c r="KWR3" s="112"/>
      <c r="KWS3" s="112"/>
      <c r="KWT3" s="112"/>
      <c r="KWU3" s="112"/>
      <c r="KWV3" s="112"/>
      <c r="KWW3" s="112"/>
      <c r="KWX3" s="112"/>
      <c r="KWY3" s="112"/>
      <c r="KWZ3" s="112"/>
      <c r="KXA3" s="112"/>
      <c r="KXB3" s="112"/>
      <c r="KXC3" s="112"/>
      <c r="KXD3" s="112"/>
      <c r="KXE3" s="112"/>
      <c r="KXF3" s="112"/>
      <c r="KXG3" s="112"/>
      <c r="KXH3" s="112"/>
      <c r="KXI3" s="112"/>
      <c r="KXJ3" s="112"/>
      <c r="KXK3" s="112"/>
      <c r="KXL3" s="112"/>
      <c r="KXM3" s="112"/>
      <c r="KXN3" s="112"/>
      <c r="KXO3" s="112"/>
      <c r="KXP3" s="112"/>
      <c r="KXQ3" s="112"/>
      <c r="KXR3" s="112"/>
      <c r="KXS3" s="112"/>
      <c r="KXT3" s="112"/>
      <c r="KXU3" s="112"/>
      <c r="KXV3" s="112"/>
      <c r="KXW3" s="112"/>
      <c r="KXX3" s="112"/>
      <c r="KXY3" s="112"/>
      <c r="KXZ3" s="112"/>
      <c r="KYA3" s="112"/>
      <c r="KYB3" s="112"/>
      <c r="KYC3" s="112"/>
      <c r="KYD3" s="112"/>
      <c r="KYE3" s="112"/>
      <c r="KYF3" s="112"/>
      <c r="KYG3" s="112"/>
      <c r="KYH3" s="112"/>
      <c r="KYI3" s="112"/>
      <c r="KYJ3" s="112"/>
      <c r="KYK3" s="112"/>
      <c r="KYL3" s="112"/>
      <c r="KYM3" s="112"/>
      <c r="KYN3" s="112"/>
      <c r="KYO3" s="112"/>
      <c r="KYP3" s="112"/>
      <c r="KYQ3" s="112"/>
      <c r="KYR3" s="112"/>
      <c r="KYS3" s="112"/>
      <c r="KYT3" s="112"/>
      <c r="KYU3" s="112"/>
      <c r="KYV3" s="112"/>
      <c r="KYW3" s="112"/>
      <c r="KYX3" s="112"/>
      <c r="KYY3" s="112"/>
      <c r="KYZ3" s="112"/>
      <c r="KZA3" s="112"/>
      <c r="KZB3" s="112"/>
      <c r="KZC3" s="112"/>
      <c r="KZD3" s="112"/>
      <c r="KZE3" s="112"/>
      <c r="KZF3" s="112"/>
      <c r="KZG3" s="112"/>
      <c r="KZH3" s="112"/>
      <c r="KZI3" s="112"/>
      <c r="KZJ3" s="112"/>
      <c r="KZK3" s="112"/>
      <c r="KZL3" s="112"/>
      <c r="KZM3" s="112"/>
      <c r="KZN3" s="112"/>
      <c r="KZO3" s="112"/>
      <c r="KZP3" s="112"/>
      <c r="KZQ3" s="112"/>
      <c r="KZR3" s="112"/>
      <c r="KZS3" s="112"/>
      <c r="KZT3" s="112"/>
      <c r="KZU3" s="112"/>
      <c r="KZV3" s="112"/>
      <c r="KZW3" s="112"/>
      <c r="KZX3" s="112"/>
      <c r="KZY3" s="112"/>
      <c r="KZZ3" s="112"/>
      <c r="LAA3" s="112"/>
      <c r="LAB3" s="112"/>
      <c r="LAC3" s="112"/>
      <c r="LAD3" s="112"/>
      <c r="LAE3" s="112"/>
      <c r="LAF3" s="112"/>
      <c r="LAG3" s="112"/>
      <c r="LAH3" s="112"/>
      <c r="LAI3" s="112"/>
      <c r="LAJ3" s="112"/>
      <c r="LAK3" s="112"/>
      <c r="LAL3" s="112"/>
      <c r="LAM3" s="112"/>
      <c r="LAN3" s="112"/>
      <c r="LAO3" s="112"/>
      <c r="LAP3" s="112"/>
      <c r="LAQ3" s="112"/>
      <c r="LAR3" s="112"/>
      <c r="LAS3" s="112"/>
      <c r="LAT3" s="112"/>
      <c r="LAU3" s="112"/>
      <c r="LAV3" s="112"/>
      <c r="LAW3" s="112"/>
      <c r="LAX3" s="112"/>
      <c r="LAY3" s="112"/>
      <c r="LAZ3" s="112"/>
      <c r="LBA3" s="112"/>
      <c r="LBB3" s="112"/>
      <c r="LBC3" s="112"/>
      <c r="LBD3" s="112"/>
      <c r="LBE3" s="112"/>
      <c r="LBF3" s="112"/>
      <c r="LBG3" s="112"/>
      <c r="LBH3" s="112"/>
      <c r="LBI3" s="112"/>
      <c r="LBJ3" s="112"/>
      <c r="LBK3" s="112"/>
      <c r="LBL3" s="112"/>
      <c r="LBM3" s="112"/>
      <c r="LBN3" s="112"/>
      <c r="LBO3" s="112"/>
      <c r="LBP3" s="112"/>
      <c r="LBQ3" s="112"/>
      <c r="LBR3" s="112"/>
      <c r="LBS3" s="112"/>
      <c r="LBT3" s="112"/>
      <c r="LBU3" s="112"/>
      <c r="LBV3" s="112"/>
      <c r="LBW3" s="112"/>
      <c r="LBX3" s="112"/>
      <c r="LBY3" s="112"/>
      <c r="LBZ3" s="112"/>
      <c r="LCA3" s="112"/>
      <c r="LCB3" s="112"/>
      <c r="LCC3" s="112"/>
      <c r="LCD3" s="112"/>
      <c r="LCE3" s="112"/>
      <c r="LCF3" s="112"/>
      <c r="LCG3" s="112"/>
      <c r="LCH3" s="112"/>
      <c r="LCI3" s="112"/>
      <c r="LCJ3" s="112"/>
      <c r="LCK3" s="112"/>
      <c r="LCL3" s="112"/>
      <c r="LCM3" s="112"/>
      <c r="LCN3" s="112"/>
      <c r="LCO3" s="112"/>
      <c r="LCP3" s="112"/>
      <c r="LCQ3" s="112"/>
      <c r="LCR3" s="112"/>
      <c r="LCS3" s="112"/>
      <c r="LCT3" s="112"/>
      <c r="LCU3" s="112"/>
      <c r="LCV3" s="112"/>
      <c r="LCW3" s="112"/>
      <c r="LCX3" s="112"/>
      <c r="LCY3" s="112"/>
      <c r="LCZ3" s="112"/>
      <c r="LDA3" s="112"/>
      <c r="LDB3" s="112"/>
      <c r="LDC3" s="112"/>
      <c r="LDD3" s="112"/>
      <c r="LDE3" s="112"/>
      <c r="LDF3" s="112"/>
      <c r="LDG3" s="112"/>
      <c r="LDH3" s="112"/>
      <c r="LDI3" s="112"/>
      <c r="LDJ3" s="112"/>
      <c r="LDK3" s="112"/>
      <c r="LDL3" s="112"/>
      <c r="LDM3" s="112"/>
      <c r="LDN3" s="112"/>
      <c r="LDO3" s="112"/>
      <c r="LDP3" s="112"/>
      <c r="LDQ3" s="112"/>
      <c r="LDR3" s="112"/>
      <c r="LDS3" s="112"/>
      <c r="LDT3" s="112"/>
      <c r="LDU3" s="112"/>
      <c r="LDV3" s="112"/>
      <c r="LDW3" s="112"/>
      <c r="LDX3" s="112"/>
      <c r="LDY3" s="112"/>
      <c r="LDZ3" s="112"/>
      <c r="LEA3" s="112"/>
      <c r="LEB3" s="112"/>
      <c r="LEC3" s="112"/>
      <c r="LED3" s="112"/>
      <c r="LEE3" s="112"/>
      <c r="LEF3" s="112"/>
      <c r="LEG3" s="112"/>
      <c r="LEH3" s="112"/>
      <c r="LEI3" s="112"/>
      <c r="LEJ3" s="112"/>
      <c r="LEK3" s="112"/>
      <c r="LEL3" s="112"/>
      <c r="LEM3" s="112"/>
      <c r="LEN3" s="112"/>
      <c r="LEO3" s="112"/>
      <c r="LEP3" s="112"/>
      <c r="LEQ3" s="112"/>
      <c r="LER3" s="112"/>
      <c r="LES3" s="112"/>
      <c r="LET3" s="112"/>
      <c r="LEU3" s="112"/>
      <c r="LEV3" s="112"/>
      <c r="LEW3" s="112"/>
      <c r="LEX3" s="112"/>
      <c r="LEY3" s="112"/>
      <c r="LEZ3" s="112"/>
      <c r="LFA3" s="112"/>
      <c r="LFB3" s="112"/>
      <c r="LFC3" s="112"/>
      <c r="LFD3" s="112"/>
      <c r="LFE3" s="112"/>
      <c r="LFF3" s="112"/>
      <c r="LFG3" s="112"/>
      <c r="LFH3" s="112"/>
      <c r="LFI3" s="112"/>
      <c r="LFJ3" s="112"/>
      <c r="LFK3" s="112"/>
      <c r="LFL3" s="112"/>
      <c r="LFM3" s="112"/>
      <c r="LFN3" s="112"/>
      <c r="LFO3" s="112"/>
      <c r="LFP3" s="112"/>
      <c r="LFQ3" s="112"/>
      <c r="LFR3" s="112"/>
      <c r="LFS3" s="112"/>
      <c r="LFT3" s="112"/>
      <c r="LFU3" s="112"/>
      <c r="LFV3" s="112"/>
      <c r="LFW3" s="112"/>
      <c r="LFX3" s="112"/>
      <c r="LFY3" s="112"/>
      <c r="LFZ3" s="112"/>
      <c r="LGA3" s="112"/>
      <c r="LGB3" s="112"/>
      <c r="LGC3" s="112"/>
      <c r="LGD3" s="112"/>
      <c r="LGE3" s="112"/>
      <c r="LGF3" s="112"/>
      <c r="LGG3" s="112"/>
      <c r="LGH3" s="112"/>
      <c r="LGI3" s="112"/>
      <c r="LGJ3" s="112"/>
      <c r="LGK3" s="112"/>
      <c r="LGL3" s="112"/>
      <c r="LGM3" s="112"/>
      <c r="LGN3" s="112"/>
      <c r="LGO3" s="112"/>
      <c r="LGP3" s="112"/>
      <c r="LGQ3" s="112"/>
      <c r="LGR3" s="112"/>
      <c r="LGS3" s="112"/>
      <c r="LGT3" s="112"/>
      <c r="LGU3" s="112"/>
      <c r="LGV3" s="112"/>
      <c r="LGW3" s="112"/>
      <c r="LGX3" s="112"/>
      <c r="LGY3" s="112"/>
      <c r="LGZ3" s="112"/>
      <c r="LHA3" s="112"/>
      <c r="LHB3" s="112"/>
      <c r="LHC3" s="112"/>
      <c r="LHD3" s="112"/>
      <c r="LHE3" s="112"/>
      <c r="LHF3" s="112"/>
      <c r="LHG3" s="112"/>
      <c r="LHH3" s="112"/>
      <c r="LHI3" s="112"/>
      <c r="LHJ3" s="112"/>
      <c r="LHK3" s="112"/>
      <c r="LHL3" s="112"/>
      <c r="LHM3" s="112"/>
      <c r="LHN3" s="112"/>
      <c r="LHO3" s="112"/>
      <c r="LHP3" s="112"/>
      <c r="LHQ3" s="112"/>
      <c r="LHR3" s="112"/>
      <c r="LHS3" s="112"/>
      <c r="LHT3" s="112"/>
      <c r="LHU3" s="112"/>
      <c r="LHV3" s="112"/>
      <c r="LHW3" s="112"/>
      <c r="LHX3" s="112"/>
      <c r="LHY3" s="112"/>
      <c r="LHZ3" s="112"/>
      <c r="LIA3" s="112"/>
      <c r="LIB3" s="112"/>
      <c r="LIC3" s="112"/>
      <c r="LID3" s="112"/>
      <c r="LIE3" s="112"/>
      <c r="LIF3" s="112"/>
      <c r="LIG3" s="112"/>
      <c r="LIH3" s="112"/>
      <c r="LII3" s="112"/>
      <c r="LIJ3" s="112"/>
      <c r="LIK3" s="112"/>
      <c r="LIL3" s="112"/>
      <c r="LIM3" s="112"/>
      <c r="LIN3" s="112"/>
      <c r="LIO3" s="112"/>
      <c r="LIP3" s="112"/>
      <c r="LIQ3" s="112"/>
      <c r="LIR3" s="112"/>
      <c r="LIS3" s="112"/>
      <c r="LIT3" s="112"/>
      <c r="LIU3" s="112"/>
      <c r="LIV3" s="112"/>
      <c r="LIW3" s="112"/>
      <c r="LIX3" s="112"/>
      <c r="LIY3" s="112"/>
      <c r="LIZ3" s="112"/>
      <c r="LJA3" s="112"/>
      <c r="LJB3" s="112"/>
      <c r="LJC3" s="112"/>
      <c r="LJD3" s="112"/>
      <c r="LJE3" s="112"/>
      <c r="LJF3" s="112"/>
      <c r="LJG3" s="112"/>
      <c r="LJH3" s="112"/>
      <c r="LJI3" s="112"/>
      <c r="LJJ3" s="112"/>
      <c r="LJK3" s="112"/>
      <c r="LJL3" s="112"/>
      <c r="LJM3" s="112"/>
      <c r="LJN3" s="112"/>
      <c r="LJO3" s="112"/>
      <c r="LJP3" s="112"/>
      <c r="LJQ3" s="112"/>
      <c r="LJR3" s="112"/>
      <c r="LJS3" s="112"/>
      <c r="LJT3" s="112"/>
      <c r="LJU3" s="112"/>
      <c r="LJV3" s="112"/>
      <c r="LJW3" s="112"/>
      <c r="LJX3" s="112"/>
      <c r="LJY3" s="112"/>
      <c r="LJZ3" s="112"/>
      <c r="LKA3" s="112"/>
      <c r="LKB3" s="112"/>
      <c r="LKC3" s="112"/>
      <c r="LKD3" s="112"/>
      <c r="LKE3" s="112"/>
      <c r="LKF3" s="112"/>
      <c r="LKG3" s="112"/>
      <c r="LKH3" s="112"/>
      <c r="LKI3" s="112"/>
      <c r="LKJ3" s="112"/>
      <c r="LKK3" s="112"/>
      <c r="LKL3" s="112"/>
      <c r="LKM3" s="112"/>
      <c r="LKN3" s="112"/>
      <c r="LKO3" s="112"/>
      <c r="LKP3" s="112"/>
      <c r="LKQ3" s="112"/>
      <c r="LKR3" s="112"/>
      <c r="LKS3" s="112"/>
      <c r="LKT3" s="112"/>
      <c r="LKU3" s="112"/>
      <c r="LKV3" s="112"/>
      <c r="LKW3" s="112"/>
      <c r="LKX3" s="112"/>
      <c r="LKY3" s="112"/>
      <c r="LKZ3" s="112"/>
      <c r="LLA3" s="112"/>
      <c r="LLB3" s="112"/>
      <c r="LLC3" s="112"/>
      <c r="LLD3" s="112"/>
      <c r="LLE3" s="112"/>
      <c r="LLF3" s="112"/>
      <c r="LLG3" s="112"/>
      <c r="LLH3" s="112"/>
      <c r="LLI3" s="112"/>
      <c r="LLJ3" s="112"/>
      <c r="LLK3" s="112"/>
      <c r="LLL3" s="112"/>
      <c r="LLM3" s="112"/>
      <c r="LLN3" s="112"/>
      <c r="LLO3" s="112"/>
      <c r="LLP3" s="112"/>
      <c r="LLQ3" s="112"/>
      <c r="LLR3" s="112"/>
      <c r="LLS3" s="112"/>
      <c r="LLT3" s="112"/>
      <c r="LLU3" s="112"/>
      <c r="LLV3" s="112"/>
      <c r="LLW3" s="112"/>
      <c r="LLX3" s="112"/>
      <c r="LLY3" s="112"/>
      <c r="LLZ3" s="112"/>
      <c r="LMA3" s="112"/>
      <c r="LMB3" s="112"/>
      <c r="LMC3" s="112"/>
      <c r="LMD3" s="112"/>
      <c r="LME3" s="112"/>
      <c r="LMF3" s="112"/>
      <c r="LMG3" s="112"/>
      <c r="LMH3" s="112"/>
      <c r="LMI3" s="112"/>
      <c r="LMJ3" s="112"/>
      <c r="LMK3" s="112"/>
      <c r="LML3" s="112"/>
      <c r="LMM3" s="112"/>
      <c r="LMN3" s="112"/>
      <c r="LMO3" s="112"/>
      <c r="LMP3" s="112"/>
      <c r="LMQ3" s="112"/>
      <c r="LMR3" s="112"/>
      <c r="LMS3" s="112"/>
      <c r="LMT3" s="112"/>
      <c r="LMU3" s="112"/>
      <c r="LMV3" s="112"/>
      <c r="LMW3" s="112"/>
      <c r="LMX3" s="112"/>
      <c r="LMY3" s="112"/>
      <c r="LMZ3" s="112"/>
      <c r="LNA3" s="112"/>
      <c r="LNB3" s="112"/>
      <c r="LNC3" s="112"/>
      <c r="LND3" s="112"/>
      <c r="LNE3" s="112"/>
      <c r="LNF3" s="112"/>
      <c r="LNG3" s="112"/>
      <c r="LNH3" s="112"/>
      <c r="LNI3" s="112"/>
      <c r="LNJ3" s="112"/>
      <c r="LNK3" s="112"/>
      <c r="LNL3" s="112"/>
      <c r="LNM3" s="112"/>
      <c r="LNN3" s="112"/>
      <c r="LNO3" s="112"/>
      <c r="LNP3" s="112"/>
      <c r="LNQ3" s="112"/>
      <c r="LNR3" s="112"/>
      <c r="LNS3" s="112"/>
      <c r="LNT3" s="112"/>
      <c r="LNU3" s="112"/>
      <c r="LNV3" s="112"/>
      <c r="LNW3" s="112"/>
      <c r="LNX3" s="112"/>
      <c r="LNY3" s="112"/>
      <c r="LNZ3" s="112"/>
      <c r="LOA3" s="112"/>
      <c r="LOB3" s="112"/>
      <c r="LOC3" s="112"/>
      <c r="LOD3" s="112"/>
      <c r="LOE3" s="112"/>
      <c r="LOF3" s="112"/>
      <c r="LOG3" s="112"/>
      <c r="LOH3" s="112"/>
      <c r="LOI3" s="112"/>
      <c r="LOJ3" s="112"/>
      <c r="LOK3" s="112"/>
      <c r="LOL3" s="112"/>
      <c r="LOM3" s="112"/>
      <c r="LON3" s="112"/>
      <c r="LOO3" s="112"/>
      <c r="LOP3" s="112"/>
      <c r="LOQ3" s="112"/>
      <c r="LOR3" s="112"/>
      <c r="LOS3" s="112"/>
      <c r="LOT3" s="112"/>
      <c r="LOU3" s="112"/>
      <c r="LOV3" s="112"/>
      <c r="LOW3" s="112"/>
      <c r="LOX3" s="112"/>
      <c r="LOY3" s="112"/>
      <c r="LOZ3" s="112"/>
      <c r="LPA3" s="112"/>
      <c r="LPB3" s="112"/>
      <c r="LPC3" s="112"/>
      <c r="LPD3" s="112"/>
      <c r="LPE3" s="112"/>
      <c r="LPF3" s="112"/>
      <c r="LPG3" s="112"/>
      <c r="LPH3" s="112"/>
      <c r="LPI3" s="112"/>
      <c r="LPJ3" s="112"/>
      <c r="LPK3" s="112"/>
      <c r="LPL3" s="112"/>
      <c r="LPM3" s="112"/>
      <c r="LPN3" s="112"/>
      <c r="LPO3" s="112"/>
      <c r="LPP3" s="112"/>
      <c r="LPQ3" s="112"/>
      <c r="LPR3" s="112"/>
      <c r="LPS3" s="112"/>
      <c r="LPT3" s="112"/>
      <c r="LPU3" s="112"/>
      <c r="LPV3" s="112"/>
      <c r="LPW3" s="112"/>
      <c r="LPX3" s="112"/>
      <c r="LPY3" s="112"/>
      <c r="LPZ3" s="112"/>
      <c r="LQA3" s="112"/>
      <c r="LQB3" s="112"/>
      <c r="LQC3" s="112"/>
      <c r="LQD3" s="112"/>
      <c r="LQE3" s="112"/>
      <c r="LQF3" s="112"/>
      <c r="LQG3" s="112"/>
      <c r="LQH3" s="112"/>
      <c r="LQI3" s="112"/>
      <c r="LQJ3" s="112"/>
      <c r="LQK3" s="112"/>
      <c r="LQL3" s="112"/>
      <c r="LQM3" s="112"/>
      <c r="LQN3" s="112"/>
      <c r="LQO3" s="112"/>
      <c r="LQP3" s="112"/>
      <c r="LQQ3" s="112"/>
      <c r="LQR3" s="112"/>
      <c r="LQS3" s="112"/>
      <c r="LQT3" s="112"/>
      <c r="LQU3" s="112"/>
      <c r="LQV3" s="112"/>
      <c r="LQW3" s="112"/>
      <c r="LQX3" s="112"/>
      <c r="LQY3" s="112"/>
      <c r="LQZ3" s="112"/>
      <c r="LRA3" s="112"/>
      <c r="LRB3" s="112"/>
      <c r="LRC3" s="112"/>
      <c r="LRD3" s="112"/>
      <c r="LRE3" s="112"/>
      <c r="LRF3" s="112"/>
      <c r="LRG3" s="112"/>
      <c r="LRH3" s="112"/>
      <c r="LRI3" s="112"/>
      <c r="LRJ3" s="112"/>
      <c r="LRK3" s="112"/>
      <c r="LRL3" s="112"/>
      <c r="LRM3" s="112"/>
      <c r="LRN3" s="112"/>
      <c r="LRO3" s="112"/>
      <c r="LRP3" s="112"/>
      <c r="LRQ3" s="112"/>
      <c r="LRR3" s="112"/>
      <c r="LRS3" s="112"/>
      <c r="LRT3" s="112"/>
      <c r="LRU3" s="112"/>
      <c r="LRV3" s="112"/>
      <c r="LRW3" s="112"/>
      <c r="LRX3" s="112"/>
      <c r="LRY3" s="112"/>
      <c r="LRZ3" s="112"/>
      <c r="LSA3" s="112"/>
      <c r="LSB3" s="112"/>
      <c r="LSC3" s="112"/>
      <c r="LSD3" s="112"/>
      <c r="LSE3" s="112"/>
      <c r="LSF3" s="112"/>
      <c r="LSG3" s="112"/>
      <c r="LSH3" s="112"/>
      <c r="LSI3" s="112"/>
      <c r="LSJ3" s="112"/>
      <c r="LSK3" s="112"/>
      <c r="LSL3" s="112"/>
      <c r="LSM3" s="112"/>
      <c r="LSN3" s="112"/>
      <c r="LSO3" s="112"/>
      <c r="LSP3" s="112"/>
      <c r="LSQ3" s="112"/>
      <c r="LSR3" s="112"/>
      <c r="LSS3" s="112"/>
      <c r="LST3" s="112"/>
      <c r="LSU3" s="112"/>
      <c r="LSV3" s="112"/>
      <c r="LSW3" s="112"/>
      <c r="LSX3" s="112"/>
      <c r="LSY3" s="112"/>
      <c r="LSZ3" s="112"/>
      <c r="LTA3" s="112"/>
      <c r="LTB3" s="112"/>
      <c r="LTC3" s="112"/>
      <c r="LTD3" s="112"/>
      <c r="LTE3" s="112"/>
      <c r="LTF3" s="112"/>
      <c r="LTG3" s="112"/>
      <c r="LTH3" s="112"/>
      <c r="LTI3" s="112"/>
      <c r="LTJ3" s="112"/>
      <c r="LTK3" s="112"/>
      <c r="LTL3" s="112"/>
      <c r="LTM3" s="112"/>
      <c r="LTN3" s="112"/>
      <c r="LTO3" s="112"/>
      <c r="LTP3" s="112"/>
      <c r="LTQ3" s="112"/>
      <c r="LTR3" s="112"/>
      <c r="LTS3" s="112"/>
      <c r="LTT3" s="112"/>
      <c r="LTU3" s="112"/>
      <c r="LTV3" s="112"/>
      <c r="LTW3" s="112"/>
      <c r="LTX3" s="112"/>
      <c r="LTY3" s="112"/>
      <c r="LTZ3" s="112"/>
      <c r="LUA3" s="112"/>
      <c r="LUB3" s="112"/>
      <c r="LUC3" s="112"/>
      <c r="LUD3" s="112"/>
      <c r="LUE3" s="112"/>
      <c r="LUF3" s="112"/>
      <c r="LUG3" s="112"/>
      <c r="LUH3" s="112"/>
      <c r="LUI3" s="112"/>
      <c r="LUJ3" s="112"/>
      <c r="LUK3" s="112"/>
      <c r="LUL3" s="112"/>
      <c r="LUM3" s="112"/>
      <c r="LUN3" s="112"/>
      <c r="LUO3" s="112"/>
      <c r="LUP3" s="112"/>
      <c r="LUQ3" s="112"/>
      <c r="LUR3" s="112"/>
      <c r="LUS3" s="112"/>
      <c r="LUT3" s="112"/>
      <c r="LUU3" s="112"/>
      <c r="LUV3" s="112"/>
      <c r="LUW3" s="112"/>
      <c r="LUX3" s="112"/>
      <c r="LUY3" s="112"/>
      <c r="LUZ3" s="112"/>
      <c r="LVA3" s="112"/>
      <c r="LVB3" s="112"/>
      <c r="LVC3" s="112"/>
      <c r="LVD3" s="112"/>
      <c r="LVE3" s="112"/>
      <c r="LVF3" s="112"/>
      <c r="LVG3" s="112"/>
      <c r="LVH3" s="112"/>
      <c r="LVI3" s="112"/>
      <c r="LVJ3" s="112"/>
      <c r="LVK3" s="112"/>
      <c r="LVL3" s="112"/>
      <c r="LVM3" s="112"/>
      <c r="LVN3" s="112"/>
      <c r="LVO3" s="112"/>
      <c r="LVP3" s="112"/>
      <c r="LVQ3" s="112"/>
      <c r="LVR3" s="112"/>
      <c r="LVS3" s="112"/>
      <c r="LVT3" s="112"/>
      <c r="LVU3" s="112"/>
      <c r="LVV3" s="112"/>
      <c r="LVW3" s="112"/>
      <c r="LVX3" s="112"/>
      <c r="LVY3" s="112"/>
      <c r="LVZ3" s="112"/>
      <c r="LWA3" s="112"/>
      <c r="LWB3" s="112"/>
      <c r="LWC3" s="112"/>
      <c r="LWD3" s="112"/>
      <c r="LWE3" s="112"/>
      <c r="LWF3" s="112"/>
      <c r="LWG3" s="112"/>
      <c r="LWH3" s="112"/>
      <c r="LWI3" s="112"/>
      <c r="LWJ3" s="112"/>
      <c r="LWK3" s="112"/>
      <c r="LWL3" s="112"/>
      <c r="LWM3" s="112"/>
      <c r="LWN3" s="112"/>
      <c r="LWO3" s="112"/>
      <c r="LWP3" s="112"/>
      <c r="LWQ3" s="112"/>
      <c r="LWR3" s="112"/>
      <c r="LWS3" s="112"/>
      <c r="LWT3" s="112"/>
      <c r="LWU3" s="112"/>
      <c r="LWV3" s="112"/>
      <c r="LWW3" s="112"/>
      <c r="LWX3" s="112"/>
      <c r="LWY3" s="112"/>
      <c r="LWZ3" s="112"/>
      <c r="LXA3" s="112"/>
      <c r="LXB3" s="112"/>
      <c r="LXC3" s="112"/>
      <c r="LXD3" s="112"/>
      <c r="LXE3" s="112"/>
      <c r="LXF3" s="112"/>
      <c r="LXG3" s="112"/>
      <c r="LXH3" s="112"/>
      <c r="LXI3" s="112"/>
      <c r="LXJ3" s="112"/>
      <c r="LXK3" s="112"/>
      <c r="LXL3" s="112"/>
      <c r="LXM3" s="112"/>
      <c r="LXN3" s="112"/>
      <c r="LXO3" s="112"/>
      <c r="LXP3" s="112"/>
      <c r="LXQ3" s="112"/>
      <c r="LXR3" s="112"/>
      <c r="LXS3" s="112"/>
      <c r="LXT3" s="112"/>
      <c r="LXU3" s="112"/>
      <c r="LXV3" s="112"/>
      <c r="LXW3" s="112"/>
      <c r="LXX3" s="112"/>
      <c r="LXY3" s="112"/>
      <c r="LXZ3" s="112"/>
      <c r="LYA3" s="112"/>
      <c r="LYB3" s="112"/>
      <c r="LYC3" s="112"/>
      <c r="LYD3" s="112"/>
      <c r="LYE3" s="112"/>
      <c r="LYF3" s="112"/>
      <c r="LYG3" s="112"/>
      <c r="LYH3" s="112"/>
      <c r="LYI3" s="112"/>
      <c r="LYJ3" s="112"/>
      <c r="LYK3" s="112"/>
      <c r="LYL3" s="112"/>
      <c r="LYM3" s="112"/>
      <c r="LYN3" s="112"/>
      <c r="LYO3" s="112"/>
      <c r="LYP3" s="112"/>
      <c r="LYQ3" s="112"/>
      <c r="LYR3" s="112"/>
      <c r="LYS3" s="112"/>
      <c r="LYT3" s="112"/>
      <c r="LYU3" s="112"/>
      <c r="LYV3" s="112"/>
      <c r="LYW3" s="112"/>
      <c r="LYX3" s="112"/>
      <c r="LYY3" s="112"/>
      <c r="LYZ3" s="112"/>
      <c r="LZA3" s="112"/>
      <c r="LZB3" s="112"/>
      <c r="LZC3" s="112"/>
      <c r="LZD3" s="112"/>
      <c r="LZE3" s="112"/>
      <c r="LZF3" s="112"/>
      <c r="LZG3" s="112"/>
      <c r="LZH3" s="112"/>
      <c r="LZI3" s="112"/>
      <c r="LZJ3" s="112"/>
      <c r="LZK3" s="112"/>
      <c r="LZL3" s="112"/>
      <c r="LZM3" s="112"/>
      <c r="LZN3" s="112"/>
      <c r="LZO3" s="112"/>
      <c r="LZP3" s="112"/>
      <c r="LZQ3" s="112"/>
      <c r="LZR3" s="112"/>
      <c r="LZS3" s="112"/>
      <c r="LZT3" s="112"/>
      <c r="LZU3" s="112"/>
      <c r="LZV3" s="112"/>
      <c r="LZW3" s="112"/>
      <c r="LZX3" s="112"/>
      <c r="LZY3" s="112"/>
      <c r="LZZ3" s="112"/>
      <c r="MAA3" s="112"/>
      <c r="MAB3" s="112"/>
      <c r="MAC3" s="112"/>
      <c r="MAD3" s="112"/>
      <c r="MAE3" s="112"/>
      <c r="MAF3" s="112"/>
      <c r="MAG3" s="112"/>
      <c r="MAH3" s="112"/>
      <c r="MAI3" s="112"/>
      <c r="MAJ3" s="112"/>
      <c r="MAK3" s="112"/>
      <c r="MAL3" s="112"/>
      <c r="MAM3" s="112"/>
      <c r="MAN3" s="112"/>
      <c r="MAO3" s="112"/>
      <c r="MAP3" s="112"/>
      <c r="MAQ3" s="112"/>
      <c r="MAR3" s="112"/>
      <c r="MAS3" s="112"/>
      <c r="MAT3" s="112"/>
      <c r="MAU3" s="112"/>
      <c r="MAV3" s="112"/>
      <c r="MAW3" s="112"/>
      <c r="MAX3" s="112"/>
      <c r="MAY3" s="112"/>
      <c r="MAZ3" s="112"/>
      <c r="MBA3" s="112"/>
      <c r="MBB3" s="112"/>
      <c r="MBC3" s="112"/>
      <c r="MBD3" s="112"/>
      <c r="MBE3" s="112"/>
      <c r="MBF3" s="112"/>
      <c r="MBG3" s="112"/>
      <c r="MBH3" s="112"/>
      <c r="MBI3" s="112"/>
      <c r="MBJ3" s="112"/>
      <c r="MBK3" s="112"/>
      <c r="MBL3" s="112"/>
      <c r="MBM3" s="112"/>
      <c r="MBN3" s="112"/>
      <c r="MBO3" s="112"/>
      <c r="MBP3" s="112"/>
      <c r="MBQ3" s="112"/>
      <c r="MBR3" s="112"/>
      <c r="MBS3" s="112"/>
      <c r="MBT3" s="112"/>
      <c r="MBU3" s="112"/>
      <c r="MBV3" s="112"/>
      <c r="MBW3" s="112"/>
      <c r="MBX3" s="112"/>
      <c r="MBY3" s="112"/>
      <c r="MBZ3" s="112"/>
      <c r="MCA3" s="112"/>
      <c r="MCB3" s="112"/>
      <c r="MCC3" s="112"/>
      <c r="MCD3" s="112"/>
      <c r="MCE3" s="112"/>
      <c r="MCF3" s="112"/>
      <c r="MCG3" s="112"/>
      <c r="MCH3" s="112"/>
      <c r="MCI3" s="112"/>
      <c r="MCJ3" s="112"/>
      <c r="MCK3" s="112"/>
      <c r="MCL3" s="112"/>
      <c r="MCM3" s="112"/>
      <c r="MCN3" s="112"/>
      <c r="MCO3" s="112"/>
      <c r="MCP3" s="112"/>
      <c r="MCQ3" s="112"/>
      <c r="MCR3" s="112"/>
      <c r="MCS3" s="112"/>
      <c r="MCT3" s="112"/>
      <c r="MCU3" s="112"/>
      <c r="MCV3" s="112"/>
      <c r="MCW3" s="112"/>
      <c r="MCX3" s="112"/>
      <c r="MCY3" s="112"/>
      <c r="MCZ3" s="112"/>
      <c r="MDA3" s="112"/>
      <c r="MDB3" s="112"/>
      <c r="MDC3" s="112"/>
      <c r="MDD3" s="112"/>
      <c r="MDE3" s="112"/>
      <c r="MDF3" s="112"/>
      <c r="MDG3" s="112"/>
      <c r="MDH3" s="112"/>
      <c r="MDI3" s="112"/>
      <c r="MDJ3" s="112"/>
      <c r="MDK3" s="112"/>
      <c r="MDL3" s="112"/>
      <c r="MDM3" s="112"/>
      <c r="MDN3" s="112"/>
      <c r="MDO3" s="112"/>
      <c r="MDP3" s="112"/>
      <c r="MDQ3" s="112"/>
      <c r="MDR3" s="112"/>
      <c r="MDS3" s="112"/>
      <c r="MDT3" s="112"/>
      <c r="MDU3" s="112"/>
      <c r="MDV3" s="112"/>
      <c r="MDW3" s="112"/>
      <c r="MDX3" s="112"/>
      <c r="MDY3" s="112"/>
      <c r="MDZ3" s="112"/>
      <c r="MEA3" s="112"/>
      <c r="MEB3" s="112"/>
      <c r="MEC3" s="112"/>
      <c r="MED3" s="112"/>
      <c r="MEE3" s="112"/>
      <c r="MEF3" s="112"/>
      <c r="MEG3" s="112"/>
      <c r="MEH3" s="112"/>
      <c r="MEI3" s="112"/>
      <c r="MEJ3" s="112"/>
      <c r="MEK3" s="112"/>
      <c r="MEL3" s="112"/>
      <c r="MEM3" s="112"/>
      <c r="MEN3" s="112"/>
      <c r="MEO3" s="112"/>
      <c r="MEP3" s="112"/>
      <c r="MEQ3" s="112"/>
      <c r="MER3" s="112"/>
      <c r="MES3" s="112"/>
      <c r="MET3" s="112"/>
      <c r="MEU3" s="112"/>
      <c r="MEV3" s="112"/>
      <c r="MEW3" s="112"/>
      <c r="MEX3" s="112"/>
      <c r="MEY3" s="112"/>
      <c r="MEZ3" s="112"/>
      <c r="MFA3" s="112"/>
      <c r="MFB3" s="112"/>
      <c r="MFC3" s="112"/>
      <c r="MFD3" s="112"/>
      <c r="MFE3" s="112"/>
      <c r="MFF3" s="112"/>
      <c r="MFG3" s="112"/>
      <c r="MFH3" s="112"/>
      <c r="MFI3" s="112"/>
      <c r="MFJ3" s="112"/>
      <c r="MFK3" s="112"/>
      <c r="MFL3" s="112"/>
      <c r="MFM3" s="112"/>
      <c r="MFN3" s="112"/>
      <c r="MFO3" s="112"/>
      <c r="MFP3" s="112"/>
      <c r="MFQ3" s="112"/>
      <c r="MFR3" s="112"/>
      <c r="MFS3" s="112"/>
      <c r="MFT3" s="112"/>
      <c r="MFU3" s="112"/>
      <c r="MFV3" s="112"/>
      <c r="MFW3" s="112"/>
      <c r="MFX3" s="112"/>
      <c r="MFY3" s="112"/>
      <c r="MFZ3" s="112"/>
      <c r="MGA3" s="112"/>
      <c r="MGB3" s="112"/>
      <c r="MGC3" s="112"/>
      <c r="MGD3" s="112"/>
      <c r="MGE3" s="112"/>
      <c r="MGF3" s="112"/>
      <c r="MGG3" s="112"/>
      <c r="MGH3" s="112"/>
      <c r="MGI3" s="112"/>
      <c r="MGJ3" s="112"/>
      <c r="MGK3" s="112"/>
      <c r="MGL3" s="112"/>
      <c r="MGM3" s="112"/>
      <c r="MGN3" s="112"/>
      <c r="MGO3" s="112"/>
      <c r="MGP3" s="112"/>
      <c r="MGQ3" s="112"/>
      <c r="MGR3" s="112"/>
      <c r="MGS3" s="112"/>
      <c r="MGT3" s="112"/>
      <c r="MGU3" s="112"/>
      <c r="MGV3" s="112"/>
      <c r="MGW3" s="112"/>
      <c r="MGX3" s="112"/>
      <c r="MGY3" s="112"/>
      <c r="MGZ3" s="112"/>
      <c r="MHA3" s="112"/>
      <c r="MHB3" s="112"/>
      <c r="MHC3" s="112"/>
      <c r="MHD3" s="112"/>
      <c r="MHE3" s="112"/>
      <c r="MHF3" s="112"/>
      <c r="MHG3" s="112"/>
      <c r="MHH3" s="112"/>
      <c r="MHI3" s="112"/>
      <c r="MHJ3" s="112"/>
      <c r="MHK3" s="112"/>
      <c r="MHL3" s="112"/>
      <c r="MHM3" s="112"/>
      <c r="MHN3" s="112"/>
      <c r="MHO3" s="112"/>
      <c r="MHP3" s="112"/>
      <c r="MHQ3" s="112"/>
      <c r="MHR3" s="112"/>
      <c r="MHS3" s="112"/>
      <c r="MHT3" s="112"/>
      <c r="MHU3" s="112"/>
      <c r="MHV3" s="112"/>
      <c r="MHW3" s="112"/>
      <c r="MHX3" s="112"/>
      <c r="MHY3" s="112"/>
      <c r="MHZ3" s="112"/>
      <c r="MIA3" s="112"/>
      <c r="MIB3" s="112"/>
      <c r="MIC3" s="112"/>
      <c r="MID3" s="112"/>
      <c r="MIE3" s="112"/>
      <c r="MIF3" s="112"/>
      <c r="MIG3" s="112"/>
      <c r="MIH3" s="112"/>
      <c r="MII3" s="112"/>
      <c r="MIJ3" s="112"/>
      <c r="MIK3" s="112"/>
      <c r="MIL3" s="112"/>
      <c r="MIM3" s="112"/>
      <c r="MIN3" s="112"/>
      <c r="MIO3" s="112"/>
      <c r="MIP3" s="112"/>
      <c r="MIQ3" s="112"/>
      <c r="MIR3" s="112"/>
      <c r="MIS3" s="112"/>
      <c r="MIT3" s="112"/>
      <c r="MIU3" s="112"/>
      <c r="MIV3" s="112"/>
      <c r="MIW3" s="112"/>
      <c r="MIX3" s="112"/>
      <c r="MIY3" s="112"/>
      <c r="MIZ3" s="112"/>
      <c r="MJA3" s="112"/>
      <c r="MJB3" s="112"/>
      <c r="MJC3" s="112"/>
      <c r="MJD3" s="112"/>
      <c r="MJE3" s="112"/>
      <c r="MJF3" s="112"/>
      <c r="MJG3" s="112"/>
      <c r="MJH3" s="112"/>
      <c r="MJI3" s="112"/>
      <c r="MJJ3" s="112"/>
      <c r="MJK3" s="112"/>
      <c r="MJL3" s="112"/>
      <c r="MJM3" s="112"/>
      <c r="MJN3" s="112"/>
      <c r="MJO3" s="112"/>
      <c r="MJP3" s="112"/>
      <c r="MJQ3" s="112"/>
      <c r="MJR3" s="112"/>
      <c r="MJS3" s="112"/>
      <c r="MJT3" s="112"/>
      <c r="MJU3" s="112"/>
      <c r="MJV3" s="112"/>
      <c r="MJW3" s="112"/>
      <c r="MJX3" s="112"/>
      <c r="MJY3" s="112"/>
      <c r="MJZ3" s="112"/>
      <c r="MKA3" s="112"/>
      <c r="MKB3" s="112"/>
      <c r="MKC3" s="112"/>
      <c r="MKD3" s="112"/>
      <c r="MKE3" s="112"/>
      <c r="MKF3" s="112"/>
      <c r="MKG3" s="112"/>
      <c r="MKH3" s="112"/>
      <c r="MKI3" s="112"/>
      <c r="MKJ3" s="112"/>
      <c r="MKK3" s="112"/>
      <c r="MKL3" s="112"/>
      <c r="MKM3" s="112"/>
      <c r="MKN3" s="112"/>
      <c r="MKO3" s="112"/>
      <c r="MKP3" s="112"/>
      <c r="MKQ3" s="112"/>
      <c r="MKR3" s="112"/>
      <c r="MKS3" s="112"/>
      <c r="MKT3" s="112"/>
      <c r="MKU3" s="112"/>
      <c r="MKV3" s="112"/>
      <c r="MKW3" s="112"/>
      <c r="MKX3" s="112"/>
      <c r="MKY3" s="112"/>
      <c r="MKZ3" s="112"/>
      <c r="MLA3" s="112"/>
      <c r="MLB3" s="112"/>
      <c r="MLC3" s="112"/>
      <c r="MLD3" s="112"/>
      <c r="MLE3" s="112"/>
      <c r="MLF3" s="112"/>
      <c r="MLG3" s="112"/>
      <c r="MLH3" s="112"/>
      <c r="MLI3" s="112"/>
      <c r="MLJ3" s="112"/>
      <c r="MLK3" s="112"/>
      <c r="MLL3" s="112"/>
      <c r="MLM3" s="112"/>
      <c r="MLN3" s="112"/>
      <c r="MLO3" s="112"/>
      <c r="MLP3" s="112"/>
      <c r="MLQ3" s="112"/>
      <c r="MLR3" s="112"/>
      <c r="MLS3" s="112"/>
      <c r="MLT3" s="112"/>
      <c r="MLU3" s="112"/>
      <c r="MLV3" s="112"/>
      <c r="MLW3" s="112"/>
      <c r="MLX3" s="112"/>
      <c r="MLY3" s="112"/>
      <c r="MLZ3" s="112"/>
      <c r="MMA3" s="112"/>
      <c r="MMB3" s="112"/>
      <c r="MMC3" s="112"/>
      <c r="MMD3" s="112"/>
      <c r="MME3" s="112"/>
      <c r="MMF3" s="112"/>
      <c r="MMG3" s="112"/>
      <c r="MMH3" s="112"/>
      <c r="MMI3" s="112"/>
      <c r="MMJ3" s="112"/>
      <c r="MMK3" s="112"/>
      <c r="MML3" s="112"/>
      <c r="MMM3" s="112"/>
      <c r="MMN3" s="112"/>
      <c r="MMO3" s="112"/>
      <c r="MMP3" s="112"/>
      <c r="MMQ3" s="112"/>
      <c r="MMR3" s="112"/>
      <c r="MMS3" s="112"/>
      <c r="MMT3" s="112"/>
      <c r="MMU3" s="112"/>
      <c r="MMV3" s="112"/>
      <c r="MMW3" s="112"/>
      <c r="MMX3" s="112"/>
      <c r="MMY3" s="112"/>
      <c r="MMZ3" s="112"/>
      <c r="MNA3" s="112"/>
      <c r="MNB3" s="112"/>
      <c r="MNC3" s="112"/>
      <c r="MND3" s="112"/>
      <c r="MNE3" s="112"/>
      <c r="MNF3" s="112"/>
      <c r="MNG3" s="112"/>
      <c r="MNH3" s="112"/>
      <c r="MNI3" s="112"/>
      <c r="MNJ3" s="112"/>
      <c r="MNK3" s="112"/>
      <c r="MNL3" s="112"/>
      <c r="MNM3" s="112"/>
      <c r="MNN3" s="112"/>
      <c r="MNO3" s="112"/>
      <c r="MNP3" s="112"/>
      <c r="MNQ3" s="112"/>
      <c r="MNR3" s="112"/>
      <c r="MNS3" s="112"/>
      <c r="MNT3" s="112"/>
      <c r="MNU3" s="112"/>
      <c r="MNV3" s="112"/>
      <c r="MNW3" s="112"/>
      <c r="MNX3" s="112"/>
      <c r="MNY3" s="112"/>
      <c r="MNZ3" s="112"/>
      <c r="MOA3" s="112"/>
      <c r="MOB3" s="112"/>
      <c r="MOC3" s="112"/>
      <c r="MOD3" s="112"/>
      <c r="MOE3" s="112"/>
      <c r="MOF3" s="112"/>
      <c r="MOG3" s="112"/>
      <c r="MOH3" s="112"/>
      <c r="MOI3" s="112"/>
      <c r="MOJ3" s="112"/>
      <c r="MOK3" s="112"/>
      <c r="MOL3" s="112"/>
      <c r="MOM3" s="112"/>
      <c r="MON3" s="112"/>
      <c r="MOO3" s="112"/>
      <c r="MOP3" s="112"/>
      <c r="MOQ3" s="112"/>
      <c r="MOR3" s="112"/>
      <c r="MOS3" s="112"/>
      <c r="MOT3" s="112"/>
      <c r="MOU3" s="112"/>
      <c r="MOV3" s="112"/>
      <c r="MOW3" s="112"/>
      <c r="MOX3" s="112"/>
      <c r="MOY3" s="112"/>
      <c r="MOZ3" s="112"/>
      <c r="MPA3" s="112"/>
      <c r="MPB3" s="112"/>
      <c r="MPC3" s="112"/>
      <c r="MPD3" s="112"/>
      <c r="MPE3" s="112"/>
      <c r="MPF3" s="112"/>
      <c r="MPG3" s="112"/>
      <c r="MPH3" s="112"/>
      <c r="MPI3" s="112"/>
      <c r="MPJ3" s="112"/>
      <c r="MPK3" s="112"/>
      <c r="MPL3" s="112"/>
      <c r="MPM3" s="112"/>
      <c r="MPN3" s="112"/>
      <c r="MPO3" s="112"/>
      <c r="MPP3" s="112"/>
      <c r="MPQ3" s="112"/>
      <c r="MPR3" s="112"/>
      <c r="MPS3" s="112"/>
      <c r="MPT3" s="112"/>
      <c r="MPU3" s="112"/>
      <c r="MPV3" s="112"/>
      <c r="MPW3" s="112"/>
      <c r="MPX3" s="112"/>
      <c r="MPY3" s="112"/>
      <c r="MPZ3" s="112"/>
      <c r="MQA3" s="112"/>
      <c r="MQB3" s="112"/>
      <c r="MQC3" s="112"/>
      <c r="MQD3" s="112"/>
      <c r="MQE3" s="112"/>
      <c r="MQF3" s="112"/>
      <c r="MQG3" s="112"/>
      <c r="MQH3" s="112"/>
      <c r="MQI3" s="112"/>
      <c r="MQJ3" s="112"/>
      <c r="MQK3" s="112"/>
      <c r="MQL3" s="112"/>
      <c r="MQM3" s="112"/>
      <c r="MQN3" s="112"/>
      <c r="MQO3" s="112"/>
      <c r="MQP3" s="112"/>
      <c r="MQQ3" s="112"/>
      <c r="MQR3" s="112"/>
      <c r="MQS3" s="112"/>
      <c r="MQT3" s="112"/>
      <c r="MQU3" s="112"/>
      <c r="MQV3" s="112"/>
      <c r="MQW3" s="112"/>
      <c r="MQX3" s="112"/>
      <c r="MQY3" s="112"/>
      <c r="MQZ3" s="112"/>
      <c r="MRA3" s="112"/>
      <c r="MRB3" s="112"/>
      <c r="MRC3" s="112"/>
      <c r="MRD3" s="112"/>
      <c r="MRE3" s="112"/>
      <c r="MRF3" s="112"/>
      <c r="MRG3" s="112"/>
      <c r="MRH3" s="112"/>
      <c r="MRI3" s="112"/>
      <c r="MRJ3" s="112"/>
      <c r="MRK3" s="112"/>
      <c r="MRL3" s="112"/>
      <c r="MRM3" s="112"/>
      <c r="MRN3" s="112"/>
      <c r="MRO3" s="112"/>
      <c r="MRP3" s="112"/>
      <c r="MRQ3" s="112"/>
      <c r="MRR3" s="112"/>
      <c r="MRS3" s="112"/>
      <c r="MRT3" s="112"/>
      <c r="MRU3" s="112"/>
      <c r="MRV3" s="112"/>
      <c r="MRW3" s="112"/>
      <c r="MRX3" s="112"/>
      <c r="MRY3" s="112"/>
      <c r="MRZ3" s="112"/>
      <c r="MSA3" s="112"/>
      <c r="MSB3" s="112"/>
      <c r="MSC3" s="112"/>
      <c r="MSD3" s="112"/>
      <c r="MSE3" s="112"/>
      <c r="MSF3" s="112"/>
      <c r="MSG3" s="112"/>
      <c r="MSH3" s="112"/>
      <c r="MSI3" s="112"/>
      <c r="MSJ3" s="112"/>
      <c r="MSK3" s="112"/>
      <c r="MSL3" s="112"/>
      <c r="MSM3" s="112"/>
      <c r="MSN3" s="112"/>
      <c r="MSO3" s="112"/>
      <c r="MSP3" s="112"/>
      <c r="MSQ3" s="112"/>
      <c r="MSR3" s="112"/>
      <c r="MSS3" s="112"/>
      <c r="MST3" s="112"/>
      <c r="MSU3" s="112"/>
      <c r="MSV3" s="112"/>
      <c r="MSW3" s="112"/>
      <c r="MSX3" s="112"/>
      <c r="MSY3" s="112"/>
      <c r="MSZ3" s="112"/>
      <c r="MTA3" s="112"/>
      <c r="MTB3" s="112"/>
      <c r="MTC3" s="112"/>
      <c r="MTD3" s="112"/>
      <c r="MTE3" s="112"/>
      <c r="MTF3" s="112"/>
      <c r="MTG3" s="112"/>
      <c r="MTH3" s="112"/>
      <c r="MTI3" s="112"/>
      <c r="MTJ3" s="112"/>
      <c r="MTK3" s="112"/>
      <c r="MTL3" s="112"/>
      <c r="MTM3" s="112"/>
      <c r="MTN3" s="112"/>
      <c r="MTO3" s="112"/>
      <c r="MTP3" s="112"/>
      <c r="MTQ3" s="112"/>
      <c r="MTR3" s="112"/>
      <c r="MTS3" s="112"/>
      <c r="MTT3" s="112"/>
      <c r="MTU3" s="112"/>
      <c r="MTV3" s="112"/>
      <c r="MTW3" s="112"/>
      <c r="MTX3" s="112"/>
      <c r="MTY3" s="112"/>
      <c r="MTZ3" s="112"/>
      <c r="MUA3" s="112"/>
      <c r="MUB3" s="112"/>
      <c r="MUC3" s="112"/>
      <c r="MUD3" s="112"/>
      <c r="MUE3" s="112"/>
      <c r="MUF3" s="112"/>
      <c r="MUG3" s="112"/>
      <c r="MUH3" s="112"/>
      <c r="MUI3" s="112"/>
      <c r="MUJ3" s="112"/>
      <c r="MUK3" s="112"/>
      <c r="MUL3" s="112"/>
      <c r="MUM3" s="112"/>
      <c r="MUN3" s="112"/>
      <c r="MUO3" s="112"/>
      <c r="MUP3" s="112"/>
      <c r="MUQ3" s="112"/>
      <c r="MUR3" s="112"/>
      <c r="MUS3" s="112"/>
      <c r="MUT3" s="112"/>
      <c r="MUU3" s="112"/>
      <c r="MUV3" s="112"/>
      <c r="MUW3" s="112"/>
      <c r="MUX3" s="112"/>
      <c r="MUY3" s="112"/>
      <c r="MUZ3" s="112"/>
      <c r="MVA3" s="112"/>
      <c r="MVB3" s="112"/>
      <c r="MVC3" s="112"/>
      <c r="MVD3" s="112"/>
      <c r="MVE3" s="112"/>
      <c r="MVF3" s="112"/>
      <c r="MVG3" s="112"/>
      <c r="MVH3" s="112"/>
      <c r="MVI3" s="112"/>
      <c r="MVJ3" s="112"/>
      <c r="MVK3" s="112"/>
      <c r="MVL3" s="112"/>
      <c r="MVM3" s="112"/>
      <c r="MVN3" s="112"/>
      <c r="MVO3" s="112"/>
      <c r="MVP3" s="112"/>
      <c r="MVQ3" s="112"/>
      <c r="MVR3" s="112"/>
      <c r="MVS3" s="112"/>
      <c r="MVT3" s="112"/>
      <c r="MVU3" s="112"/>
      <c r="MVV3" s="112"/>
      <c r="MVW3" s="112"/>
      <c r="MVX3" s="112"/>
      <c r="MVY3" s="112"/>
      <c r="MVZ3" s="112"/>
      <c r="MWA3" s="112"/>
      <c r="MWB3" s="112"/>
      <c r="MWC3" s="112"/>
      <c r="MWD3" s="112"/>
      <c r="MWE3" s="112"/>
      <c r="MWF3" s="112"/>
      <c r="MWG3" s="112"/>
      <c r="MWH3" s="112"/>
      <c r="MWI3" s="112"/>
      <c r="MWJ3" s="112"/>
      <c r="MWK3" s="112"/>
      <c r="MWL3" s="112"/>
      <c r="MWM3" s="112"/>
      <c r="MWN3" s="112"/>
      <c r="MWO3" s="112"/>
      <c r="MWP3" s="112"/>
      <c r="MWQ3" s="112"/>
      <c r="MWR3" s="112"/>
      <c r="MWS3" s="112"/>
      <c r="MWT3" s="112"/>
      <c r="MWU3" s="112"/>
      <c r="MWV3" s="112"/>
      <c r="MWW3" s="112"/>
      <c r="MWX3" s="112"/>
      <c r="MWY3" s="112"/>
      <c r="MWZ3" s="112"/>
      <c r="MXA3" s="112"/>
      <c r="MXB3" s="112"/>
      <c r="MXC3" s="112"/>
      <c r="MXD3" s="112"/>
      <c r="MXE3" s="112"/>
      <c r="MXF3" s="112"/>
      <c r="MXG3" s="112"/>
      <c r="MXH3" s="112"/>
      <c r="MXI3" s="112"/>
      <c r="MXJ3" s="112"/>
      <c r="MXK3" s="112"/>
      <c r="MXL3" s="112"/>
      <c r="MXM3" s="112"/>
      <c r="MXN3" s="112"/>
      <c r="MXO3" s="112"/>
      <c r="MXP3" s="112"/>
      <c r="MXQ3" s="112"/>
      <c r="MXR3" s="112"/>
      <c r="MXS3" s="112"/>
      <c r="MXT3" s="112"/>
      <c r="MXU3" s="112"/>
      <c r="MXV3" s="112"/>
      <c r="MXW3" s="112"/>
      <c r="MXX3" s="112"/>
      <c r="MXY3" s="112"/>
      <c r="MXZ3" s="112"/>
      <c r="MYA3" s="112"/>
      <c r="MYB3" s="112"/>
      <c r="MYC3" s="112"/>
      <c r="MYD3" s="112"/>
      <c r="MYE3" s="112"/>
      <c r="MYF3" s="112"/>
      <c r="MYG3" s="112"/>
      <c r="MYH3" s="112"/>
      <c r="MYI3" s="112"/>
      <c r="MYJ3" s="112"/>
      <c r="MYK3" s="112"/>
      <c r="MYL3" s="112"/>
      <c r="MYM3" s="112"/>
      <c r="MYN3" s="112"/>
      <c r="MYO3" s="112"/>
      <c r="MYP3" s="112"/>
      <c r="MYQ3" s="112"/>
      <c r="MYR3" s="112"/>
      <c r="MYS3" s="112"/>
      <c r="MYT3" s="112"/>
      <c r="MYU3" s="112"/>
      <c r="MYV3" s="112"/>
      <c r="MYW3" s="112"/>
      <c r="MYX3" s="112"/>
      <c r="MYY3" s="112"/>
      <c r="MYZ3" s="112"/>
      <c r="MZA3" s="112"/>
      <c r="MZB3" s="112"/>
      <c r="MZC3" s="112"/>
      <c r="MZD3" s="112"/>
      <c r="MZE3" s="112"/>
      <c r="MZF3" s="112"/>
      <c r="MZG3" s="112"/>
      <c r="MZH3" s="112"/>
      <c r="MZI3" s="112"/>
      <c r="MZJ3" s="112"/>
      <c r="MZK3" s="112"/>
      <c r="MZL3" s="112"/>
      <c r="MZM3" s="112"/>
      <c r="MZN3" s="112"/>
      <c r="MZO3" s="112"/>
      <c r="MZP3" s="112"/>
      <c r="MZQ3" s="112"/>
      <c r="MZR3" s="112"/>
      <c r="MZS3" s="112"/>
      <c r="MZT3" s="112"/>
      <c r="MZU3" s="112"/>
      <c r="MZV3" s="112"/>
      <c r="MZW3" s="112"/>
      <c r="MZX3" s="112"/>
      <c r="MZY3" s="112"/>
      <c r="MZZ3" s="112"/>
      <c r="NAA3" s="112"/>
      <c r="NAB3" s="112"/>
      <c r="NAC3" s="112"/>
      <c r="NAD3" s="112"/>
      <c r="NAE3" s="112"/>
      <c r="NAF3" s="112"/>
      <c r="NAG3" s="112"/>
      <c r="NAH3" s="112"/>
      <c r="NAI3" s="112"/>
      <c r="NAJ3" s="112"/>
      <c r="NAK3" s="112"/>
      <c r="NAL3" s="112"/>
      <c r="NAM3" s="112"/>
      <c r="NAN3" s="112"/>
      <c r="NAO3" s="112"/>
      <c r="NAP3" s="112"/>
      <c r="NAQ3" s="112"/>
      <c r="NAR3" s="112"/>
      <c r="NAS3" s="112"/>
      <c r="NAT3" s="112"/>
      <c r="NAU3" s="112"/>
      <c r="NAV3" s="112"/>
      <c r="NAW3" s="112"/>
      <c r="NAX3" s="112"/>
      <c r="NAY3" s="112"/>
      <c r="NAZ3" s="112"/>
      <c r="NBA3" s="112"/>
      <c r="NBB3" s="112"/>
      <c r="NBC3" s="112"/>
      <c r="NBD3" s="112"/>
      <c r="NBE3" s="112"/>
      <c r="NBF3" s="112"/>
      <c r="NBG3" s="112"/>
      <c r="NBH3" s="112"/>
      <c r="NBI3" s="112"/>
      <c r="NBJ3" s="112"/>
      <c r="NBK3" s="112"/>
      <c r="NBL3" s="112"/>
      <c r="NBM3" s="112"/>
      <c r="NBN3" s="112"/>
      <c r="NBO3" s="112"/>
      <c r="NBP3" s="112"/>
      <c r="NBQ3" s="112"/>
      <c r="NBR3" s="112"/>
      <c r="NBS3" s="112"/>
      <c r="NBT3" s="112"/>
      <c r="NBU3" s="112"/>
      <c r="NBV3" s="112"/>
      <c r="NBW3" s="112"/>
      <c r="NBX3" s="112"/>
      <c r="NBY3" s="112"/>
      <c r="NBZ3" s="112"/>
      <c r="NCA3" s="112"/>
      <c r="NCB3" s="112"/>
      <c r="NCC3" s="112"/>
      <c r="NCD3" s="112"/>
      <c r="NCE3" s="112"/>
      <c r="NCF3" s="112"/>
      <c r="NCG3" s="112"/>
      <c r="NCH3" s="112"/>
      <c r="NCI3" s="112"/>
      <c r="NCJ3" s="112"/>
      <c r="NCK3" s="112"/>
      <c r="NCL3" s="112"/>
      <c r="NCM3" s="112"/>
      <c r="NCN3" s="112"/>
      <c r="NCO3" s="112"/>
      <c r="NCP3" s="112"/>
      <c r="NCQ3" s="112"/>
      <c r="NCR3" s="112"/>
      <c r="NCS3" s="112"/>
      <c r="NCT3" s="112"/>
      <c r="NCU3" s="112"/>
      <c r="NCV3" s="112"/>
      <c r="NCW3" s="112"/>
      <c r="NCX3" s="112"/>
      <c r="NCY3" s="112"/>
      <c r="NCZ3" s="112"/>
      <c r="NDA3" s="112"/>
      <c r="NDB3" s="112"/>
      <c r="NDC3" s="112"/>
      <c r="NDD3" s="112"/>
      <c r="NDE3" s="112"/>
      <c r="NDF3" s="112"/>
      <c r="NDG3" s="112"/>
      <c r="NDH3" s="112"/>
      <c r="NDI3" s="112"/>
      <c r="NDJ3" s="112"/>
      <c r="NDK3" s="112"/>
      <c r="NDL3" s="112"/>
      <c r="NDM3" s="112"/>
      <c r="NDN3" s="112"/>
      <c r="NDO3" s="112"/>
      <c r="NDP3" s="112"/>
      <c r="NDQ3" s="112"/>
      <c r="NDR3" s="112"/>
      <c r="NDS3" s="112"/>
      <c r="NDT3" s="112"/>
      <c r="NDU3" s="112"/>
      <c r="NDV3" s="112"/>
      <c r="NDW3" s="112"/>
      <c r="NDX3" s="112"/>
      <c r="NDY3" s="112"/>
      <c r="NDZ3" s="112"/>
      <c r="NEA3" s="112"/>
      <c r="NEB3" s="112"/>
      <c r="NEC3" s="112"/>
      <c r="NED3" s="112"/>
      <c r="NEE3" s="112"/>
      <c r="NEF3" s="112"/>
      <c r="NEG3" s="112"/>
      <c r="NEH3" s="112"/>
      <c r="NEI3" s="112"/>
      <c r="NEJ3" s="112"/>
      <c r="NEK3" s="112"/>
      <c r="NEL3" s="112"/>
      <c r="NEM3" s="112"/>
      <c r="NEN3" s="112"/>
      <c r="NEO3" s="112"/>
      <c r="NEP3" s="112"/>
      <c r="NEQ3" s="112"/>
      <c r="NER3" s="112"/>
      <c r="NES3" s="112"/>
      <c r="NET3" s="112"/>
      <c r="NEU3" s="112"/>
      <c r="NEV3" s="112"/>
      <c r="NEW3" s="112"/>
      <c r="NEX3" s="112"/>
      <c r="NEY3" s="112"/>
      <c r="NEZ3" s="112"/>
      <c r="NFA3" s="112"/>
      <c r="NFB3" s="112"/>
      <c r="NFC3" s="112"/>
      <c r="NFD3" s="112"/>
      <c r="NFE3" s="112"/>
      <c r="NFF3" s="112"/>
      <c r="NFG3" s="112"/>
      <c r="NFH3" s="112"/>
      <c r="NFI3" s="112"/>
      <c r="NFJ3" s="112"/>
      <c r="NFK3" s="112"/>
      <c r="NFL3" s="112"/>
      <c r="NFM3" s="112"/>
      <c r="NFN3" s="112"/>
      <c r="NFO3" s="112"/>
      <c r="NFP3" s="112"/>
      <c r="NFQ3" s="112"/>
      <c r="NFR3" s="112"/>
      <c r="NFS3" s="112"/>
      <c r="NFT3" s="112"/>
      <c r="NFU3" s="112"/>
      <c r="NFV3" s="112"/>
      <c r="NFW3" s="112"/>
      <c r="NFX3" s="112"/>
      <c r="NFY3" s="112"/>
      <c r="NFZ3" s="112"/>
      <c r="NGA3" s="112"/>
      <c r="NGB3" s="112"/>
      <c r="NGC3" s="112"/>
      <c r="NGD3" s="112"/>
      <c r="NGE3" s="112"/>
      <c r="NGF3" s="112"/>
      <c r="NGG3" s="112"/>
      <c r="NGH3" s="112"/>
      <c r="NGI3" s="112"/>
      <c r="NGJ3" s="112"/>
      <c r="NGK3" s="112"/>
      <c r="NGL3" s="112"/>
      <c r="NGM3" s="112"/>
      <c r="NGN3" s="112"/>
      <c r="NGO3" s="112"/>
      <c r="NGP3" s="112"/>
      <c r="NGQ3" s="112"/>
      <c r="NGR3" s="112"/>
      <c r="NGS3" s="112"/>
      <c r="NGT3" s="112"/>
      <c r="NGU3" s="112"/>
      <c r="NGV3" s="112"/>
      <c r="NGW3" s="112"/>
      <c r="NGX3" s="112"/>
      <c r="NGY3" s="112"/>
      <c r="NGZ3" s="112"/>
      <c r="NHA3" s="112"/>
      <c r="NHB3" s="112"/>
      <c r="NHC3" s="112"/>
      <c r="NHD3" s="112"/>
      <c r="NHE3" s="112"/>
      <c r="NHF3" s="112"/>
      <c r="NHG3" s="112"/>
      <c r="NHH3" s="112"/>
      <c r="NHI3" s="112"/>
      <c r="NHJ3" s="112"/>
      <c r="NHK3" s="112"/>
      <c r="NHL3" s="112"/>
      <c r="NHM3" s="112"/>
      <c r="NHN3" s="112"/>
      <c r="NHO3" s="112"/>
      <c r="NHP3" s="112"/>
      <c r="NHQ3" s="112"/>
      <c r="NHR3" s="112"/>
      <c r="NHS3" s="112"/>
      <c r="NHT3" s="112"/>
      <c r="NHU3" s="112"/>
      <c r="NHV3" s="112"/>
      <c r="NHW3" s="112"/>
      <c r="NHX3" s="112"/>
      <c r="NHY3" s="112"/>
      <c r="NHZ3" s="112"/>
      <c r="NIA3" s="112"/>
      <c r="NIB3" s="112"/>
      <c r="NIC3" s="112"/>
      <c r="NID3" s="112"/>
      <c r="NIE3" s="112"/>
      <c r="NIF3" s="112"/>
      <c r="NIG3" s="112"/>
      <c r="NIH3" s="112"/>
      <c r="NII3" s="112"/>
      <c r="NIJ3" s="112"/>
      <c r="NIK3" s="112"/>
      <c r="NIL3" s="112"/>
      <c r="NIM3" s="112"/>
      <c r="NIN3" s="112"/>
      <c r="NIO3" s="112"/>
      <c r="NIP3" s="112"/>
      <c r="NIQ3" s="112"/>
      <c r="NIR3" s="112"/>
      <c r="NIS3" s="112"/>
      <c r="NIT3" s="112"/>
      <c r="NIU3" s="112"/>
      <c r="NIV3" s="112"/>
      <c r="NIW3" s="112"/>
      <c r="NIX3" s="112"/>
      <c r="NIY3" s="112"/>
      <c r="NIZ3" s="112"/>
      <c r="NJA3" s="112"/>
      <c r="NJB3" s="112"/>
      <c r="NJC3" s="112"/>
      <c r="NJD3" s="112"/>
      <c r="NJE3" s="112"/>
      <c r="NJF3" s="112"/>
      <c r="NJG3" s="112"/>
      <c r="NJH3" s="112"/>
      <c r="NJI3" s="112"/>
      <c r="NJJ3" s="112"/>
      <c r="NJK3" s="112"/>
      <c r="NJL3" s="112"/>
      <c r="NJM3" s="112"/>
      <c r="NJN3" s="112"/>
      <c r="NJO3" s="112"/>
      <c r="NJP3" s="112"/>
      <c r="NJQ3" s="112"/>
      <c r="NJR3" s="112"/>
      <c r="NJS3" s="112"/>
      <c r="NJT3" s="112"/>
      <c r="NJU3" s="112"/>
      <c r="NJV3" s="112"/>
      <c r="NJW3" s="112"/>
      <c r="NJX3" s="112"/>
      <c r="NJY3" s="112"/>
      <c r="NJZ3" s="112"/>
      <c r="NKA3" s="112"/>
      <c r="NKB3" s="112"/>
      <c r="NKC3" s="112"/>
      <c r="NKD3" s="112"/>
      <c r="NKE3" s="112"/>
      <c r="NKF3" s="112"/>
      <c r="NKG3" s="112"/>
      <c r="NKH3" s="112"/>
      <c r="NKI3" s="112"/>
      <c r="NKJ3" s="112"/>
      <c r="NKK3" s="112"/>
      <c r="NKL3" s="112"/>
      <c r="NKM3" s="112"/>
      <c r="NKN3" s="112"/>
      <c r="NKO3" s="112"/>
      <c r="NKP3" s="112"/>
      <c r="NKQ3" s="112"/>
      <c r="NKR3" s="112"/>
      <c r="NKS3" s="112"/>
      <c r="NKT3" s="112"/>
      <c r="NKU3" s="112"/>
      <c r="NKV3" s="112"/>
      <c r="NKW3" s="112"/>
      <c r="NKX3" s="112"/>
      <c r="NKY3" s="112"/>
      <c r="NKZ3" s="112"/>
      <c r="NLA3" s="112"/>
      <c r="NLB3" s="112"/>
      <c r="NLC3" s="112"/>
      <c r="NLD3" s="112"/>
      <c r="NLE3" s="112"/>
      <c r="NLF3" s="112"/>
      <c r="NLG3" s="112"/>
      <c r="NLH3" s="112"/>
      <c r="NLI3" s="112"/>
      <c r="NLJ3" s="112"/>
      <c r="NLK3" s="112"/>
      <c r="NLL3" s="112"/>
      <c r="NLM3" s="112"/>
      <c r="NLN3" s="112"/>
      <c r="NLO3" s="112"/>
      <c r="NLP3" s="112"/>
      <c r="NLQ3" s="112"/>
      <c r="NLR3" s="112"/>
      <c r="NLS3" s="112"/>
      <c r="NLT3" s="112"/>
      <c r="NLU3" s="112"/>
      <c r="NLV3" s="112"/>
      <c r="NLW3" s="112"/>
      <c r="NLX3" s="112"/>
      <c r="NLY3" s="112"/>
      <c r="NLZ3" s="112"/>
      <c r="NMA3" s="112"/>
      <c r="NMB3" s="112"/>
      <c r="NMC3" s="112"/>
      <c r="NMD3" s="112"/>
      <c r="NME3" s="112"/>
      <c r="NMF3" s="112"/>
      <c r="NMG3" s="112"/>
      <c r="NMH3" s="112"/>
      <c r="NMI3" s="112"/>
      <c r="NMJ3" s="112"/>
      <c r="NMK3" s="112"/>
      <c r="NML3" s="112"/>
      <c r="NMM3" s="112"/>
      <c r="NMN3" s="112"/>
      <c r="NMO3" s="112"/>
      <c r="NMP3" s="112"/>
      <c r="NMQ3" s="112"/>
      <c r="NMR3" s="112"/>
      <c r="NMS3" s="112"/>
      <c r="NMT3" s="112"/>
      <c r="NMU3" s="112"/>
      <c r="NMV3" s="112"/>
      <c r="NMW3" s="112"/>
      <c r="NMX3" s="112"/>
      <c r="NMY3" s="112"/>
      <c r="NMZ3" s="112"/>
      <c r="NNA3" s="112"/>
      <c r="NNB3" s="112"/>
      <c r="NNC3" s="112"/>
      <c r="NND3" s="112"/>
      <c r="NNE3" s="112"/>
      <c r="NNF3" s="112"/>
      <c r="NNG3" s="112"/>
      <c r="NNH3" s="112"/>
      <c r="NNI3" s="112"/>
      <c r="NNJ3" s="112"/>
      <c r="NNK3" s="112"/>
      <c r="NNL3" s="112"/>
      <c r="NNM3" s="112"/>
      <c r="NNN3" s="112"/>
      <c r="NNO3" s="112"/>
      <c r="NNP3" s="112"/>
      <c r="NNQ3" s="112"/>
      <c r="NNR3" s="112"/>
      <c r="NNS3" s="112"/>
      <c r="NNT3" s="112"/>
      <c r="NNU3" s="112"/>
      <c r="NNV3" s="112"/>
      <c r="NNW3" s="112"/>
      <c r="NNX3" s="112"/>
      <c r="NNY3" s="112"/>
      <c r="NNZ3" s="112"/>
      <c r="NOA3" s="112"/>
      <c r="NOB3" s="112"/>
      <c r="NOC3" s="112"/>
      <c r="NOD3" s="112"/>
      <c r="NOE3" s="112"/>
      <c r="NOF3" s="112"/>
      <c r="NOG3" s="112"/>
      <c r="NOH3" s="112"/>
      <c r="NOI3" s="112"/>
      <c r="NOJ3" s="112"/>
      <c r="NOK3" s="112"/>
      <c r="NOL3" s="112"/>
      <c r="NOM3" s="112"/>
      <c r="NON3" s="112"/>
      <c r="NOO3" s="112"/>
      <c r="NOP3" s="112"/>
      <c r="NOQ3" s="112"/>
      <c r="NOR3" s="112"/>
      <c r="NOS3" s="112"/>
      <c r="NOT3" s="112"/>
      <c r="NOU3" s="112"/>
      <c r="NOV3" s="112"/>
      <c r="NOW3" s="112"/>
      <c r="NOX3" s="112"/>
      <c r="NOY3" s="112"/>
      <c r="NOZ3" s="112"/>
      <c r="NPA3" s="112"/>
      <c r="NPB3" s="112"/>
      <c r="NPC3" s="112"/>
      <c r="NPD3" s="112"/>
      <c r="NPE3" s="112"/>
      <c r="NPF3" s="112"/>
      <c r="NPG3" s="112"/>
      <c r="NPH3" s="112"/>
      <c r="NPI3" s="112"/>
      <c r="NPJ3" s="112"/>
      <c r="NPK3" s="112"/>
      <c r="NPL3" s="112"/>
      <c r="NPM3" s="112"/>
      <c r="NPN3" s="112"/>
      <c r="NPO3" s="112"/>
      <c r="NPP3" s="112"/>
      <c r="NPQ3" s="112"/>
      <c r="NPR3" s="112"/>
      <c r="NPS3" s="112"/>
      <c r="NPT3" s="112"/>
      <c r="NPU3" s="112"/>
      <c r="NPV3" s="112"/>
      <c r="NPW3" s="112"/>
      <c r="NPX3" s="112"/>
      <c r="NPY3" s="112"/>
      <c r="NPZ3" s="112"/>
      <c r="NQA3" s="112"/>
      <c r="NQB3" s="112"/>
      <c r="NQC3" s="112"/>
      <c r="NQD3" s="112"/>
      <c r="NQE3" s="112"/>
      <c r="NQF3" s="112"/>
      <c r="NQG3" s="112"/>
      <c r="NQH3" s="112"/>
      <c r="NQI3" s="112"/>
      <c r="NQJ3" s="112"/>
      <c r="NQK3" s="112"/>
      <c r="NQL3" s="112"/>
      <c r="NQM3" s="112"/>
      <c r="NQN3" s="112"/>
      <c r="NQO3" s="112"/>
      <c r="NQP3" s="112"/>
      <c r="NQQ3" s="112"/>
      <c r="NQR3" s="112"/>
      <c r="NQS3" s="112"/>
      <c r="NQT3" s="112"/>
      <c r="NQU3" s="112"/>
      <c r="NQV3" s="112"/>
      <c r="NQW3" s="112"/>
      <c r="NQX3" s="112"/>
      <c r="NQY3" s="112"/>
      <c r="NQZ3" s="112"/>
      <c r="NRA3" s="112"/>
      <c r="NRB3" s="112"/>
      <c r="NRC3" s="112"/>
      <c r="NRD3" s="112"/>
      <c r="NRE3" s="112"/>
      <c r="NRF3" s="112"/>
      <c r="NRG3" s="112"/>
      <c r="NRH3" s="112"/>
      <c r="NRI3" s="112"/>
      <c r="NRJ3" s="112"/>
      <c r="NRK3" s="112"/>
      <c r="NRL3" s="112"/>
      <c r="NRM3" s="112"/>
      <c r="NRN3" s="112"/>
      <c r="NRO3" s="112"/>
      <c r="NRP3" s="112"/>
      <c r="NRQ3" s="112"/>
      <c r="NRR3" s="112"/>
      <c r="NRS3" s="112"/>
      <c r="NRT3" s="112"/>
      <c r="NRU3" s="112"/>
      <c r="NRV3" s="112"/>
      <c r="NRW3" s="112"/>
      <c r="NRX3" s="112"/>
      <c r="NRY3" s="112"/>
      <c r="NRZ3" s="112"/>
      <c r="NSA3" s="112"/>
      <c r="NSB3" s="112"/>
      <c r="NSC3" s="112"/>
      <c r="NSD3" s="112"/>
      <c r="NSE3" s="112"/>
      <c r="NSF3" s="112"/>
      <c r="NSG3" s="112"/>
      <c r="NSH3" s="112"/>
      <c r="NSI3" s="112"/>
      <c r="NSJ3" s="112"/>
      <c r="NSK3" s="112"/>
      <c r="NSL3" s="112"/>
      <c r="NSM3" s="112"/>
      <c r="NSN3" s="112"/>
      <c r="NSO3" s="112"/>
      <c r="NSP3" s="112"/>
      <c r="NSQ3" s="112"/>
      <c r="NSR3" s="112"/>
      <c r="NSS3" s="112"/>
      <c r="NST3" s="112"/>
      <c r="NSU3" s="112"/>
      <c r="NSV3" s="112"/>
      <c r="NSW3" s="112"/>
      <c r="NSX3" s="112"/>
      <c r="NSY3" s="112"/>
      <c r="NSZ3" s="112"/>
      <c r="NTA3" s="112"/>
      <c r="NTB3" s="112"/>
      <c r="NTC3" s="112"/>
      <c r="NTD3" s="112"/>
      <c r="NTE3" s="112"/>
      <c r="NTF3" s="112"/>
      <c r="NTG3" s="112"/>
      <c r="NTH3" s="112"/>
      <c r="NTI3" s="112"/>
      <c r="NTJ3" s="112"/>
      <c r="NTK3" s="112"/>
      <c r="NTL3" s="112"/>
      <c r="NTM3" s="112"/>
      <c r="NTN3" s="112"/>
      <c r="NTO3" s="112"/>
      <c r="NTP3" s="112"/>
      <c r="NTQ3" s="112"/>
      <c r="NTR3" s="112"/>
      <c r="NTS3" s="112"/>
      <c r="NTT3" s="112"/>
      <c r="NTU3" s="112"/>
      <c r="NTV3" s="112"/>
      <c r="NTW3" s="112"/>
      <c r="NTX3" s="112"/>
      <c r="NTY3" s="112"/>
      <c r="NTZ3" s="112"/>
      <c r="NUA3" s="112"/>
      <c r="NUB3" s="112"/>
      <c r="NUC3" s="112"/>
      <c r="NUD3" s="112"/>
      <c r="NUE3" s="112"/>
      <c r="NUF3" s="112"/>
      <c r="NUG3" s="112"/>
      <c r="NUH3" s="112"/>
      <c r="NUI3" s="112"/>
      <c r="NUJ3" s="112"/>
      <c r="NUK3" s="112"/>
      <c r="NUL3" s="112"/>
      <c r="NUM3" s="112"/>
      <c r="NUN3" s="112"/>
      <c r="NUO3" s="112"/>
      <c r="NUP3" s="112"/>
      <c r="NUQ3" s="112"/>
      <c r="NUR3" s="112"/>
      <c r="NUS3" s="112"/>
      <c r="NUT3" s="112"/>
      <c r="NUU3" s="112"/>
      <c r="NUV3" s="112"/>
      <c r="NUW3" s="112"/>
      <c r="NUX3" s="112"/>
      <c r="NUY3" s="112"/>
      <c r="NUZ3" s="112"/>
      <c r="NVA3" s="112"/>
      <c r="NVB3" s="112"/>
      <c r="NVC3" s="112"/>
      <c r="NVD3" s="112"/>
      <c r="NVE3" s="112"/>
      <c r="NVF3" s="112"/>
      <c r="NVG3" s="112"/>
      <c r="NVH3" s="112"/>
      <c r="NVI3" s="112"/>
      <c r="NVJ3" s="112"/>
      <c r="NVK3" s="112"/>
      <c r="NVL3" s="112"/>
      <c r="NVM3" s="112"/>
      <c r="NVN3" s="112"/>
      <c r="NVO3" s="112"/>
      <c r="NVP3" s="112"/>
      <c r="NVQ3" s="112"/>
      <c r="NVR3" s="112"/>
      <c r="NVS3" s="112"/>
      <c r="NVT3" s="112"/>
      <c r="NVU3" s="112"/>
      <c r="NVV3" s="112"/>
      <c r="NVW3" s="112"/>
      <c r="NVX3" s="112"/>
      <c r="NVY3" s="112"/>
      <c r="NVZ3" s="112"/>
      <c r="NWA3" s="112"/>
      <c r="NWB3" s="112"/>
      <c r="NWC3" s="112"/>
      <c r="NWD3" s="112"/>
      <c r="NWE3" s="112"/>
      <c r="NWF3" s="112"/>
      <c r="NWG3" s="112"/>
      <c r="NWH3" s="112"/>
      <c r="NWI3" s="112"/>
      <c r="NWJ3" s="112"/>
      <c r="NWK3" s="112"/>
      <c r="NWL3" s="112"/>
      <c r="NWM3" s="112"/>
      <c r="NWN3" s="112"/>
      <c r="NWO3" s="112"/>
      <c r="NWP3" s="112"/>
      <c r="NWQ3" s="112"/>
      <c r="NWR3" s="112"/>
      <c r="NWS3" s="112"/>
      <c r="NWT3" s="112"/>
      <c r="NWU3" s="112"/>
      <c r="NWV3" s="112"/>
      <c r="NWW3" s="112"/>
      <c r="NWX3" s="112"/>
      <c r="NWY3" s="112"/>
      <c r="NWZ3" s="112"/>
      <c r="NXA3" s="112"/>
      <c r="NXB3" s="112"/>
      <c r="NXC3" s="112"/>
      <c r="NXD3" s="112"/>
      <c r="NXE3" s="112"/>
      <c r="NXF3" s="112"/>
      <c r="NXG3" s="112"/>
      <c r="NXH3" s="112"/>
      <c r="NXI3" s="112"/>
      <c r="NXJ3" s="112"/>
      <c r="NXK3" s="112"/>
      <c r="NXL3" s="112"/>
      <c r="NXM3" s="112"/>
      <c r="NXN3" s="112"/>
      <c r="NXO3" s="112"/>
      <c r="NXP3" s="112"/>
      <c r="NXQ3" s="112"/>
      <c r="NXR3" s="112"/>
      <c r="NXS3" s="112"/>
      <c r="NXT3" s="112"/>
      <c r="NXU3" s="112"/>
      <c r="NXV3" s="112"/>
      <c r="NXW3" s="112"/>
      <c r="NXX3" s="112"/>
      <c r="NXY3" s="112"/>
      <c r="NXZ3" s="112"/>
      <c r="NYA3" s="112"/>
      <c r="NYB3" s="112"/>
      <c r="NYC3" s="112"/>
      <c r="NYD3" s="112"/>
      <c r="NYE3" s="112"/>
      <c r="NYF3" s="112"/>
      <c r="NYG3" s="112"/>
      <c r="NYH3" s="112"/>
      <c r="NYI3" s="112"/>
      <c r="NYJ3" s="112"/>
      <c r="NYK3" s="112"/>
      <c r="NYL3" s="112"/>
      <c r="NYM3" s="112"/>
      <c r="NYN3" s="112"/>
      <c r="NYO3" s="112"/>
      <c r="NYP3" s="112"/>
      <c r="NYQ3" s="112"/>
      <c r="NYR3" s="112"/>
      <c r="NYS3" s="112"/>
      <c r="NYT3" s="112"/>
      <c r="NYU3" s="112"/>
      <c r="NYV3" s="112"/>
      <c r="NYW3" s="112"/>
      <c r="NYX3" s="112"/>
      <c r="NYY3" s="112"/>
      <c r="NYZ3" s="112"/>
      <c r="NZA3" s="112"/>
      <c r="NZB3" s="112"/>
      <c r="NZC3" s="112"/>
      <c r="NZD3" s="112"/>
      <c r="NZE3" s="112"/>
      <c r="NZF3" s="112"/>
      <c r="NZG3" s="112"/>
      <c r="NZH3" s="112"/>
      <c r="NZI3" s="112"/>
      <c r="NZJ3" s="112"/>
      <c r="NZK3" s="112"/>
      <c r="NZL3" s="112"/>
      <c r="NZM3" s="112"/>
      <c r="NZN3" s="112"/>
      <c r="NZO3" s="112"/>
      <c r="NZP3" s="112"/>
      <c r="NZQ3" s="112"/>
      <c r="NZR3" s="112"/>
      <c r="NZS3" s="112"/>
      <c r="NZT3" s="112"/>
      <c r="NZU3" s="112"/>
      <c r="NZV3" s="112"/>
      <c r="NZW3" s="112"/>
      <c r="NZX3" s="112"/>
      <c r="NZY3" s="112"/>
      <c r="NZZ3" s="112"/>
      <c r="OAA3" s="112"/>
      <c r="OAB3" s="112"/>
      <c r="OAC3" s="112"/>
      <c r="OAD3" s="112"/>
      <c r="OAE3" s="112"/>
      <c r="OAF3" s="112"/>
      <c r="OAG3" s="112"/>
      <c r="OAH3" s="112"/>
      <c r="OAI3" s="112"/>
      <c r="OAJ3" s="112"/>
      <c r="OAK3" s="112"/>
      <c r="OAL3" s="112"/>
      <c r="OAM3" s="112"/>
      <c r="OAN3" s="112"/>
      <c r="OAO3" s="112"/>
      <c r="OAP3" s="112"/>
      <c r="OAQ3" s="112"/>
      <c r="OAR3" s="112"/>
      <c r="OAS3" s="112"/>
      <c r="OAT3" s="112"/>
      <c r="OAU3" s="112"/>
      <c r="OAV3" s="112"/>
      <c r="OAW3" s="112"/>
      <c r="OAX3" s="112"/>
      <c r="OAY3" s="112"/>
      <c r="OAZ3" s="112"/>
      <c r="OBA3" s="112"/>
      <c r="OBB3" s="112"/>
      <c r="OBC3" s="112"/>
      <c r="OBD3" s="112"/>
      <c r="OBE3" s="112"/>
      <c r="OBF3" s="112"/>
      <c r="OBG3" s="112"/>
      <c r="OBH3" s="112"/>
      <c r="OBI3" s="112"/>
      <c r="OBJ3" s="112"/>
      <c r="OBK3" s="112"/>
      <c r="OBL3" s="112"/>
      <c r="OBM3" s="112"/>
      <c r="OBN3" s="112"/>
      <c r="OBO3" s="112"/>
      <c r="OBP3" s="112"/>
      <c r="OBQ3" s="112"/>
      <c r="OBR3" s="112"/>
      <c r="OBS3" s="112"/>
      <c r="OBT3" s="112"/>
      <c r="OBU3" s="112"/>
      <c r="OBV3" s="112"/>
      <c r="OBW3" s="112"/>
      <c r="OBX3" s="112"/>
      <c r="OBY3" s="112"/>
      <c r="OBZ3" s="112"/>
      <c r="OCA3" s="112"/>
      <c r="OCB3" s="112"/>
      <c r="OCC3" s="112"/>
      <c r="OCD3" s="112"/>
      <c r="OCE3" s="112"/>
      <c r="OCF3" s="112"/>
      <c r="OCG3" s="112"/>
      <c r="OCH3" s="112"/>
      <c r="OCI3" s="112"/>
      <c r="OCJ3" s="112"/>
      <c r="OCK3" s="112"/>
      <c r="OCL3" s="112"/>
      <c r="OCM3" s="112"/>
      <c r="OCN3" s="112"/>
      <c r="OCO3" s="112"/>
      <c r="OCP3" s="112"/>
      <c r="OCQ3" s="112"/>
      <c r="OCR3" s="112"/>
      <c r="OCS3" s="112"/>
      <c r="OCT3" s="112"/>
      <c r="OCU3" s="112"/>
      <c r="OCV3" s="112"/>
      <c r="OCW3" s="112"/>
      <c r="OCX3" s="112"/>
      <c r="OCY3" s="112"/>
      <c r="OCZ3" s="112"/>
      <c r="ODA3" s="112"/>
      <c r="ODB3" s="112"/>
      <c r="ODC3" s="112"/>
      <c r="ODD3" s="112"/>
      <c r="ODE3" s="112"/>
      <c r="ODF3" s="112"/>
      <c r="ODG3" s="112"/>
      <c r="ODH3" s="112"/>
      <c r="ODI3" s="112"/>
      <c r="ODJ3" s="112"/>
      <c r="ODK3" s="112"/>
      <c r="ODL3" s="112"/>
      <c r="ODM3" s="112"/>
      <c r="ODN3" s="112"/>
      <c r="ODO3" s="112"/>
      <c r="ODP3" s="112"/>
      <c r="ODQ3" s="112"/>
      <c r="ODR3" s="112"/>
      <c r="ODS3" s="112"/>
      <c r="ODT3" s="112"/>
      <c r="ODU3" s="112"/>
      <c r="ODV3" s="112"/>
      <c r="ODW3" s="112"/>
      <c r="ODX3" s="112"/>
      <c r="ODY3" s="112"/>
      <c r="ODZ3" s="112"/>
      <c r="OEA3" s="112"/>
      <c r="OEB3" s="112"/>
      <c r="OEC3" s="112"/>
      <c r="OED3" s="112"/>
      <c r="OEE3" s="112"/>
      <c r="OEF3" s="112"/>
      <c r="OEG3" s="112"/>
      <c r="OEH3" s="112"/>
      <c r="OEI3" s="112"/>
      <c r="OEJ3" s="112"/>
      <c r="OEK3" s="112"/>
      <c r="OEL3" s="112"/>
      <c r="OEM3" s="112"/>
      <c r="OEN3" s="112"/>
      <c r="OEO3" s="112"/>
      <c r="OEP3" s="112"/>
      <c r="OEQ3" s="112"/>
      <c r="OER3" s="112"/>
      <c r="OES3" s="112"/>
      <c r="OET3" s="112"/>
      <c r="OEU3" s="112"/>
      <c r="OEV3" s="112"/>
      <c r="OEW3" s="112"/>
      <c r="OEX3" s="112"/>
      <c r="OEY3" s="112"/>
      <c r="OEZ3" s="112"/>
      <c r="OFA3" s="112"/>
      <c r="OFB3" s="112"/>
      <c r="OFC3" s="112"/>
      <c r="OFD3" s="112"/>
      <c r="OFE3" s="112"/>
      <c r="OFF3" s="112"/>
      <c r="OFG3" s="112"/>
      <c r="OFH3" s="112"/>
      <c r="OFI3" s="112"/>
      <c r="OFJ3" s="112"/>
      <c r="OFK3" s="112"/>
      <c r="OFL3" s="112"/>
      <c r="OFM3" s="112"/>
      <c r="OFN3" s="112"/>
      <c r="OFO3" s="112"/>
      <c r="OFP3" s="112"/>
      <c r="OFQ3" s="112"/>
      <c r="OFR3" s="112"/>
      <c r="OFS3" s="112"/>
      <c r="OFT3" s="112"/>
      <c r="OFU3" s="112"/>
      <c r="OFV3" s="112"/>
      <c r="OFW3" s="112"/>
      <c r="OFX3" s="112"/>
      <c r="OFY3" s="112"/>
      <c r="OFZ3" s="112"/>
      <c r="OGA3" s="112"/>
      <c r="OGB3" s="112"/>
      <c r="OGC3" s="112"/>
      <c r="OGD3" s="112"/>
      <c r="OGE3" s="112"/>
      <c r="OGF3" s="112"/>
      <c r="OGG3" s="112"/>
      <c r="OGH3" s="112"/>
      <c r="OGI3" s="112"/>
      <c r="OGJ3" s="112"/>
      <c r="OGK3" s="112"/>
      <c r="OGL3" s="112"/>
      <c r="OGM3" s="112"/>
      <c r="OGN3" s="112"/>
      <c r="OGO3" s="112"/>
      <c r="OGP3" s="112"/>
      <c r="OGQ3" s="112"/>
      <c r="OGR3" s="112"/>
      <c r="OGS3" s="112"/>
      <c r="OGT3" s="112"/>
      <c r="OGU3" s="112"/>
      <c r="OGV3" s="112"/>
      <c r="OGW3" s="112"/>
      <c r="OGX3" s="112"/>
      <c r="OGY3" s="112"/>
      <c r="OGZ3" s="112"/>
      <c r="OHA3" s="112"/>
      <c r="OHB3" s="112"/>
      <c r="OHC3" s="112"/>
      <c r="OHD3" s="112"/>
      <c r="OHE3" s="112"/>
      <c r="OHF3" s="112"/>
      <c r="OHG3" s="112"/>
      <c r="OHH3" s="112"/>
      <c r="OHI3" s="112"/>
      <c r="OHJ3" s="112"/>
      <c r="OHK3" s="112"/>
      <c r="OHL3" s="112"/>
      <c r="OHM3" s="112"/>
      <c r="OHN3" s="112"/>
      <c r="OHO3" s="112"/>
      <c r="OHP3" s="112"/>
      <c r="OHQ3" s="112"/>
      <c r="OHR3" s="112"/>
      <c r="OHS3" s="112"/>
      <c r="OHT3" s="112"/>
      <c r="OHU3" s="112"/>
      <c r="OHV3" s="112"/>
      <c r="OHW3" s="112"/>
      <c r="OHX3" s="112"/>
      <c r="OHY3" s="112"/>
      <c r="OHZ3" s="112"/>
      <c r="OIA3" s="112"/>
      <c r="OIB3" s="112"/>
      <c r="OIC3" s="112"/>
      <c r="OID3" s="112"/>
      <c r="OIE3" s="112"/>
      <c r="OIF3" s="112"/>
      <c r="OIG3" s="112"/>
      <c r="OIH3" s="112"/>
      <c r="OII3" s="112"/>
      <c r="OIJ3" s="112"/>
      <c r="OIK3" s="112"/>
      <c r="OIL3" s="112"/>
      <c r="OIM3" s="112"/>
      <c r="OIN3" s="112"/>
      <c r="OIO3" s="112"/>
      <c r="OIP3" s="112"/>
      <c r="OIQ3" s="112"/>
      <c r="OIR3" s="112"/>
      <c r="OIS3" s="112"/>
      <c r="OIT3" s="112"/>
      <c r="OIU3" s="112"/>
      <c r="OIV3" s="112"/>
      <c r="OIW3" s="112"/>
      <c r="OIX3" s="112"/>
      <c r="OIY3" s="112"/>
      <c r="OIZ3" s="112"/>
      <c r="OJA3" s="112"/>
      <c r="OJB3" s="112"/>
      <c r="OJC3" s="112"/>
      <c r="OJD3" s="112"/>
      <c r="OJE3" s="112"/>
      <c r="OJF3" s="112"/>
      <c r="OJG3" s="112"/>
      <c r="OJH3" s="112"/>
      <c r="OJI3" s="112"/>
      <c r="OJJ3" s="112"/>
      <c r="OJK3" s="112"/>
      <c r="OJL3" s="112"/>
      <c r="OJM3" s="112"/>
      <c r="OJN3" s="112"/>
      <c r="OJO3" s="112"/>
      <c r="OJP3" s="112"/>
      <c r="OJQ3" s="112"/>
      <c r="OJR3" s="112"/>
      <c r="OJS3" s="112"/>
      <c r="OJT3" s="112"/>
      <c r="OJU3" s="112"/>
      <c r="OJV3" s="112"/>
      <c r="OJW3" s="112"/>
      <c r="OJX3" s="112"/>
      <c r="OJY3" s="112"/>
      <c r="OJZ3" s="112"/>
      <c r="OKA3" s="112"/>
      <c r="OKB3" s="112"/>
      <c r="OKC3" s="112"/>
      <c r="OKD3" s="112"/>
      <c r="OKE3" s="112"/>
      <c r="OKF3" s="112"/>
      <c r="OKG3" s="112"/>
      <c r="OKH3" s="112"/>
      <c r="OKI3" s="112"/>
      <c r="OKJ3" s="112"/>
      <c r="OKK3" s="112"/>
      <c r="OKL3" s="112"/>
      <c r="OKM3" s="112"/>
      <c r="OKN3" s="112"/>
      <c r="OKO3" s="112"/>
      <c r="OKP3" s="112"/>
      <c r="OKQ3" s="112"/>
      <c r="OKR3" s="112"/>
      <c r="OKS3" s="112"/>
      <c r="OKT3" s="112"/>
      <c r="OKU3" s="112"/>
      <c r="OKV3" s="112"/>
      <c r="OKW3" s="112"/>
      <c r="OKX3" s="112"/>
      <c r="OKY3" s="112"/>
      <c r="OKZ3" s="112"/>
      <c r="OLA3" s="112"/>
      <c r="OLB3" s="112"/>
      <c r="OLC3" s="112"/>
      <c r="OLD3" s="112"/>
      <c r="OLE3" s="112"/>
      <c r="OLF3" s="112"/>
      <c r="OLG3" s="112"/>
      <c r="OLH3" s="112"/>
      <c r="OLI3" s="112"/>
      <c r="OLJ3" s="112"/>
      <c r="OLK3" s="112"/>
      <c r="OLL3" s="112"/>
      <c r="OLM3" s="112"/>
      <c r="OLN3" s="112"/>
      <c r="OLO3" s="112"/>
      <c r="OLP3" s="112"/>
      <c r="OLQ3" s="112"/>
      <c r="OLR3" s="112"/>
      <c r="OLS3" s="112"/>
      <c r="OLT3" s="112"/>
      <c r="OLU3" s="112"/>
      <c r="OLV3" s="112"/>
      <c r="OLW3" s="112"/>
      <c r="OLX3" s="112"/>
      <c r="OLY3" s="112"/>
      <c r="OLZ3" s="112"/>
      <c r="OMA3" s="112"/>
      <c r="OMB3" s="112"/>
      <c r="OMC3" s="112"/>
      <c r="OMD3" s="112"/>
      <c r="OME3" s="112"/>
      <c r="OMF3" s="112"/>
      <c r="OMG3" s="112"/>
      <c r="OMH3" s="112"/>
      <c r="OMI3" s="112"/>
      <c r="OMJ3" s="112"/>
      <c r="OMK3" s="112"/>
      <c r="OML3" s="112"/>
      <c r="OMM3" s="112"/>
      <c r="OMN3" s="112"/>
      <c r="OMO3" s="112"/>
      <c r="OMP3" s="112"/>
      <c r="OMQ3" s="112"/>
      <c r="OMR3" s="112"/>
      <c r="OMS3" s="112"/>
      <c r="OMT3" s="112"/>
      <c r="OMU3" s="112"/>
      <c r="OMV3" s="112"/>
      <c r="OMW3" s="112"/>
      <c r="OMX3" s="112"/>
      <c r="OMY3" s="112"/>
      <c r="OMZ3" s="112"/>
      <c r="ONA3" s="112"/>
      <c r="ONB3" s="112"/>
      <c r="ONC3" s="112"/>
      <c r="OND3" s="112"/>
      <c r="ONE3" s="112"/>
      <c r="ONF3" s="112"/>
      <c r="ONG3" s="112"/>
      <c r="ONH3" s="112"/>
      <c r="ONI3" s="112"/>
      <c r="ONJ3" s="112"/>
      <c r="ONK3" s="112"/>
      <c r="ONL3" s="112"/>
      <c r="ONM3" s="112"/>
      <c r="ONN3" s="112"/>
      <c r="ONO3" s="112"/>
      <c r="ONP3" s="112"/>
      <c r="ONQ3" s="112"/>
      <c r="ONR3" s="112"/>
      <c r="ONS3" s="112"/>
      <c r="ONT3" s="112"/>
      <c r="ONU3" s="112"/>
      <c r="ONV3" s="112"/>
      <c r="ONW3" s="112"/>
      <c r="ONX3" s="112"/>
      <c r="ONY3" s="112"/>
      <c r="ONZ3" s="112"/>
      <c r="OOA3" s="112"/>
      <c r="OOB3" s="112"/>
      <c r="OOC3" s="112"/>
      <c r="OOD3" s="112"/>
      <c r="OOE3" s="112"/>
      <c r="OOF3" s="112"/>
      <c r="OOG3" s="112"/>
      <c r="OOH3" s="112"/>
      <c r="OOI3" s="112"/>
      <c r="OOJ3" s="112"/>
      <c r="OOK3" s="112"/>
      <c r="OOL3" s="112"/>
      <c r="OOM3" s="112"/>
      <c r="OON3" s="112"/>
      <c r="OOO3" s="112"/>
      <c r="OOP3" s="112"/>
      <c r="OOQ3" s="112"/>
      <c r="OOR3" s="112"/>
      <c r="OOS3" s="112"/>
      <c r="OOT3" s="112"/>
      <c r="OOU3" s="112"/>
      <c r="OOV3" s="112"/>
      <c r="OOW3" s="112"/>
      <c r="OOX3" s="112"/>
      <c r="OOY3" s="112"/>
      <c r="OOZ3" s="112"/>
      <c r="OPA3" s="112"/>
      <c r="OPB3" s="112"/>
      <c r="OPC3" s="112"/>
      <c r="OPD3" s="112"/>
      <c r="OPE3" s="112"/>
      <c r="OPF3" s="112"/>
      <c r="OPG3" s="112"/>
      <c r="OPH3" s="112"/>
      <c r="OPI3" s="112"/>
      <c r="OPJ3" s="112"/>
      <c r="OPK3" s="112"/>
      <c r="OPL3" s="112"/>
      <c r="OPM3" s="112"/>
      <c r="OPN3" s="112"/>
      <c r="OPO3" s="112"/>
      <c r="OPP3" s="112"/>
      <c r="OPQ3" s="112"/>
      <c r="OPR3" s="112"/>
      <c r="OPS3" s="112"/>
      <c r="OPT3" s="112"/>
      <c r="OPU3" s="112"/>
      <c r="OPV3" s="112"/>
      <c r="OPW3" s="112"/>
      <c r="OPX3" s="112"/>
      <c r="OPY3" s="112"/>
      <c r="OPZ3" s="112"/>
      <c r="OQA3" s="112"/>
      <c r="OQB3" s="112"/>
      <c r="OQC3" s="112"/>
      <c r="OQD3" s="112"/>
      <c r="OQE3" s="112"/>
      <c r="OQF3" s="112"/>
      <c r="OQG3" s="112"/>
      <c r="OQH3" s="112"/>
      <c r="OQI3" s="112"/>
      <c r="OQJ3" s="112"/>
      <c r="OQK3" s="112"/>
      <c r="OQL3" s="112"/>
      <c r="OQM3" s="112"/>
      <c r="OQN3" s="112"/>
      <c r="OQO3" s="112"/>
      <c r="OQP3" s="112"/>
      <c r="OQQ3" s="112"/>
      <c r="OQR3" s="112"/>
      <c r="OQS3" s="112"/>
      <c r="OQT3" s="112"/>
      <c r="OQU3" s="112"/>
      <c r="OQV3" s="112"/>
      <c r="OQW3" s="112"/>
      <c r="OQX3" s="112"/>
      <c r="OQY3" s="112"/>
      <c r="OQZ3" s="112"/>
      <c r="ORA3" s="112"/>
      <c r="ORB3" s="112"/>
      <c r="ORC3" s="112"/>
      <c r="ORD3" s="112"/>
      <c r="ORE3" s="112"/>
      <c r="ORF3" s="112"/>
      <c r="ORG3" s="112"/>
      <c r="ORH3" s="112"/>
      <c r="ORI3" s="112"/>
      <c r="ORJ3" s="112"/>
      <c r="ORK3" s="112"/>
      <c r="ORL3" s="112"/>
      <c r="ORM3" s="112"/>
      <c r="ORN3" s="112"/>
      <c r="ORO3" s="112"/>
      <c r="ORP3" s="112"/>
      <c r="ORQ3" s="112"/>
      <c r="ORR3" s="112"/>
      <c r="ORS3" s="112"/>
      <c r="ORT3" s="112"/>
      <c r="ORU3" s="112"/>
      <c r="ORV3" s="112"/>
      <c r="ORW3" s="112"/>
      <c r="ORX3" s="112"/>
      <c r="ORY3" s="112"/>
      <c r="ORZ3" s="112"/>
      <c r="OSA3" s="112"/>
      <c r="OSB3" s="112"/>
      <c r="OSC3" s="112"/>
      <c r="OSD3" s="112"/>
      <c r="OSE3" s="112"/>
      <c r="OSF3" s="112"/>
      <c r="OSG3" s="112"/>
      <c r="OSH3" s="112"/>
      <c r="OSI3" s="112"/>
      <c r="OSJ3" s="112"/>
      <c r="OSK3" s="112"/>
      <c r="OSL3" s="112"/>
      <c r="OSM3" s="112"/>
      <c r="OSN3" s="112"/>
      <c r="OSO3" s="112"/>
      <c r="OSP3" s="112"/>
      <c r="OSQ3" s="112"/>
      <c r="OSR3" s="112"/>
      <c r="OSS3" s="112"/>
      <c r="OST3" s="112"/>
      <c r="OSU3" s="112"/>
      <c r="OSV3" s="112"/>
      <c r="OSW3" s="112"/>
      <c r="OSX3" s="112"/>
      <c r="OSY3" s="112"/>
      <c r="OSZ3" s="112"/>
      <c r="OTA3" s="112"/>
      <c r="OTB3" s="112"/>
      <c r="OTC3" s="112"/>
      <c r="OTD3" s="112"/>
      <c r="OTE3" s="112"/>
      <c r="OTF3" s="112"/>
      <c r="OTG3" s="112"/>
      <c r="OTH3" s="112"/>
      <c r="OTI3" s="112"/>
      <c r="OTJ3" s="112"/>
      <c r="OTK3" s="112"/>
      <c r="OTL3" s="112"/>
      <c r="OTM3" s="112"/>
      <c r="OTN3" s="112"/>
      <c r="OTO3" s="112"/>
      <c r="OTP3" s="112"/>
      <c r="OTQ3" s="112"/>
      <c r="OTR3" s="112"/>
      <c r="OTS3" s="112"/>
      <c r="OTT3" s="112"/>
      <c r="OTU3" s="112"/>
      <c r="OTV3" s="112"/>
      <c r="OTW3" s="112"/>
      <c r="OTX3" s="112"/>
      <c r="OTY3" s="112"/>
      <c r="OTZ3" s="112"/>
      <c r="OUA3" s="112"/>
      <c r="OUB3" s="112"/>
      <c r="OUC3" s="112"/>
      <c r="OUD3" s="112"/>
      <c r="OUE3" s="112"/>
      <c r="OUF3" s="112"/>
      <c r="OUG3" s="112"/>
      <c r="OUH3" s="112"/>
      <c r="OUI3" s="112"/>
      <c r="OUJ3" s="112"/>
      <c r="OUK3" s="112"/>
      <c r="OUL3" s="112"/>
      <c r="OUM3" s="112"/>
      <c r="OUN3" s="112"/>
      <c r="OUO3" s="112"/>
      <c r="OUP3" s="112"/>
      <c r="OUQ3" s="112"/>
      <c r="OUR3" s="112"/>
      <c r="OUS3" s="112"/>
      <c r="OUT3" s="112"/>
      <c r="OUU3" s="112"/>
      <c r="OUV3" s="112"/>
      <c r="OUW3" s="112"/>
      <c r="OUX3" s="112"/>
      <c r="OUY3" s="112"/>
      <c r="OUZ3" s="112"/>
      <c r="OVA3" s="112"/>
      <c r="OVB3" s="112"/>
      <c r="OVC3" s="112"/>
      <c r="OVD3" s="112"/>
      <c r="OVE3" s="112"/>
      <c r="OVF3" s="112"/>
      <c r="OVG3" s="112"/>
      <c r="OVH3" s="112"/>
      <c r="OVI3" s="112"/>
      <c r="OVJ3" s="112"/>
      <c r="OVK3" s="112"/>
      <c r="OVL3" s="112"/>
      <c r="OVM3" s="112"/>
      <c r="OVN3" s="112"/>
      <c r="OVO3" s="112"/>
      <c r="OVP3" s="112"/>
      <c r="OVQ3" s="112"/>
      <c r="OVR3" s="112"/>
      <c r="OVS3" s="112"/>
      <c r="OVT3" s="112"/>
      <c r="OVU3" s="112"/>
      <c r="OVV3" s="112"/>
      <c r="OVW3" s="112"/>
      <c r="OVX3" s="112"/>
      <c r="OVY3" s="112"/>
      <c r="OVZ3" s="112"/>
      <c r="OWA3" s="112"/>
      <c r="OWB3" s="112"/>
      <c r="OWC3" s="112"/>
      <c r="OWD3" s="112"/>
      <c r="OWE3" s="112"/>
      <c r="OWF3" s="112"/>
      <c r="OWG3" s="112"/>
      <c r="OWH3" s="112"/>
      <c r="OWI3" s="112"/>
      <c r="OWJ3" s="112"/>
      <c r="OWK3" s="112"/>
      <c r="OWL3" s="112"/>
      <c r="OWM3" s="112"/>
      <c r="OWN3" s="112"/>
      <c r="OWO3" s="112"/>
      <c r="OWP3" s="112"/>
      <c r="OWQ3" s="112"/>
      <c r="OWR3" s="112"/>
      <c r="OWS3" s="112"/>
      <c r="OWT3" s="112"/>
      <c r="OWU3" s="112"/>
      <c r="OWV3" s="112"/>
      <c r="OWW3" s="112"/>
      <c r="OWX3" s="112"/>
      <c r="OWY3" s="112"/>
      <c r="OWZ3" s="112"/>
      <c r="OXA3" s="112"/>
      <c r="OXB3" s="112"/>
      <c r="OXC3" s="112"/>
      <c r="OXD3" s="112"/>
      <c r="OXE3" s="112"/>
      <c r="OXF3" s="112"/>
      <c r="OXG3" s="112"/>
      <c r="OXH3" s="112"/>
      <c r="OXI3" s="112"/>
      <c r="OXJ3" s="112"/>
      <c r="OXK3" s="112"/>
      <c r="OXL3" s="112"/>
      <c r="OXM3" s="112"/>
      <c r="OXN3" s="112"/>
      <c r="OXO3" s="112"/>
      <c r="OXP3" s="112"/>
      <c r="OXQ3" s="112"/>
      <c r="OXR3" s="112"/>
      <c r="OXS3" s="112"/>
      <c r="OXT3" s="112"/>
      <c r="OXU3" s="112"/>
      <c r="OXV3" s="112"/>
      <c r="OXW3" s="112"/>
      <c r="OXX3" s="112"/>
      <c r="OXY3" s="112"/>
      <c r="OXZ3" s="112"/>
      <c r="OYA3" s="112"/>
      <c r="OYB3" s="112"/>
      <c r="OYC3" s="112"/>
      <c r="OYD3" s="112"/>
      <c r="OYE3" s="112"/>
      <c r="OYF3" s="112"/>
      <c r="OYG3" s="112"/>
      <c r="OYH3" s="112"/>
      <c r="OYI3" s="112"/>
      <c r="OYJ3" s="112"/>
      <c r="OYK3" s="112"/>
      <c r="OYL3" s="112"/>
      <c r="OYM3" s="112"/>
      <c r="OYN3" s="112"/>
      <c r="OYO3" s="112"/>
      <c r="OYP3" s="112"/>
      <c r="OYQ3" s="112"/>
      <c r="OYR3" s="112"/>
      <c r="OYS3" s="112"/>
      <c r="OYT3" s="112"/>
      <c r="OYU3" s="112"/>
      <c r="OYV3" s="112"/>
      <c r="OYW3" s="112"/>
      <c r="OYX3" s="112"/>
      <c r="OYY3" s="112"/>
      <c r="OYZ3" s="112"/>
      <c r="OZA3" s="112"/>
      <c r="OZB3" s="112"/>
      <c r="OZC3" s="112"/>
      <c r="OZD3" s="112"/>
      <c r="OZE3" s="112"/>
      <c r="OZF3" s="112"/>
      <c r="OZG3" s="112"/>
      <c r="OZH3" s="112"/>
      <c r="OZI3" s="112"/>
      <c r="OZJ3" s="112"/>
      <c r="OZK3" s="112"/>
      <c r="OZL3" s="112"/>
      <c r="OZM3" s="112"/>
      <c r="OZN3" s="112"/>
      <c r="OZO3" s="112"/>
      <c r="OZP3" s="112"/>
      <c r="OZQ3" s="112"/>
      <c r="OZR3" s="112"/>
      <c r="OZS3" s="112"/>
      <c r="OZT3" s="112"/>
      <c r="OZU3" s="112"/>
      <c r="OZV3" s="112"/>
      <c r="OZW3" s="112"/>
      <c r="OZX3" s="112"/>
      <c r="OZY3" s="112"/>
      <c r="OZZ3" s="112"/>
      <c r="PAA3" s="112"/>
      <c r="PAB3" s="112"/>
      <c r="PAC3" s="112"/>
      <c r="PAD3" s="112"/>
      <c r="PAE3" s="112"/>
      <c r="PAF3" s="112"/>
      <c r="PAG3" s="112"/>
      <c r="PAH3" s="112"/>
      <c r="PAI3" s="112"/>
      <c r="PAJ3" s="112"/>
      <c r="PAK3" s="112"/>
      <c r="PAL3" s="112"/>
      <c r="PAM3" s="112"/>
      <c r="PAN3" s="112"/>
      <c r="PAO3" s="112"/>
      <c r="PAP3" s="112"/>
      <c r="PAQ3" s="112"/>
      <c r="PAR3" s="112"/>
      <c r="PAS3" s="112"/>
      <c r="PAT3" s="112"/>
      <c r="PAU3" s="112"/>
      <c r="PAV3" s="112"/>
      <c r="PAW3" s="112"/>
      <c r="PAX3" s="112"/>
      <c r="PAY3" s="112"/>
      <c r="PAZ3" s="112"/>
      <c r="PBA3" s="112"/>
      <c r="PBB3" s="112"/>
      <c r="PBC3" s="112"/>
      <c r="PBD3" s="112"/>
      <c r="PBE3" s="112"/>
      <c r="PBF3" s="112"/>
      <c r="PBG3" s="112"/>
      <c r="PBH3" s="112"/>
      <c r="PBI3" s="112"/>
      <c r="PBJ3" s="112"/>
      <c r="PBK3" s="112"/>
      <c r="PBL3" s="112"/>
      <c r="PBM3" s="112"/>
      <c r="PBN3" s="112"/>
      <c r="PBO3" s="112"/>
      <c r="PBP3" s="112"/>
      <c r="PBQ3" s="112"/>
      <c r="PBR3" s="112"/>
      <c r="PBS3" s="112"/>
      <c r="PBT3" s="112"/>
      <c r="PBU3" s="112"/>
      <c r="PBV3" s="112"/>
      <c r="PBW3" s="112"/>
      <c r="PBX3" s="112"/>
      <c r="PBY3" s="112"/>
      <c r="PBZ3" s="112"/>
      <c r="PCA3" s="112"/>
      <c r="PCB3" s="112"/>
      <c r="PCC3" s="112"/>
      <c r="PCD3" s="112"/>
      <c r="PCE3" s="112"/>
      <c r="PCF3" s="112"/>
      <c r="PCG3" s="112"/>
      <c r="PCH3" s="112"/>
      <c r="PCI3" s="112"/>
      <c r="PCJ3" s="112"/>
      <c r="PCK3" s="112"/>
      <c r="PCL3" s="112"/>
      <c r="PCM3" s="112"/>
      <c r="PCN3" s="112"/>
      <c r="PCO3" s="112"/>
      <c r="PCP3" s="112"/>
      <c r="PCQ3" s="112"/>
      <c r="PCR3" s="112"/>
      <c r="PCS3" s="112"/>
      <c r="PCT3" s="112"/>
      <c r="PCU3" s="112"/>
      <c r="PCV3" s="112"/>
      <c r="PCW3" s="112"/>
      <c r="PCX3" s="112"/>
      <c r="PCY3" s="112"/>
      <c r="PCZ3" s="112"/>
      <c r="PDA3" s="112"/>
      <c r="PDB3" s="112"/>
      <c r="PDC3" s="112"/>
      <c r="PDD3" s="112"/>
      <c r="PDE3" s="112"/>
      <c r="PDF3" s="112"/>
      <c r="PDG3" s="112"/>
      <c r="PDH3" s="112"/>
      <c r="PDI3" s="112"/>
      <c r="PDJ3" s="112"/>
      <c r="PDK3" s="112"/>
      <c r="PDL3" s="112"/>
      <c r="PDM3" s="112"/>
      <c r="PDN3" s="112"/>
      <c r="PDO3" s="112"/>
      <c r="PDP3" s="112"/>
      <c r="PDQ3" s="112"/>
      <c r="PDR3" s="112"/>
      <c r="PDS3" s="112"/>
      <c r="PDT3" s="112"/>
      <c r="PDU3" s="112"/>
      <c r="PDV3" s="112"/>
      <c r="PDW3" s="112"/>
      <c r="PDX3" s="112"/>
      <c r="PDY3" s="112"/>
      <c r="PDZ3" s="112"/>
      <c r="PEA3" s="112"/>
      <c r="PEB3" s="112"/>
      <c r="PEC3" s="112"/>
      <c r="PED3" s="112"/>
      <c r="PEE3" s="112"/>
      <c r="PEF3" s="112"/>
      <c r="PEG3" s="112"/>
      <c r="PEH3" s="112"/>
      <c r="PEI3" s="112"/>
      <c r="PEJ3" s="112"/>
      <c r="PEK3" s="112"/>
      <c r="PEL3" s="112"/>
      <c r="PEM3" s="112"/>
      <c r="PEN3" s="112"/>
      <c r="PEO3" s="112"/>
      <c r="PEP3" s="112"/>
      <c r="PEQ3" s="112"/>
      <c r="PER3" s="112"/>
      <c r="PES3" s="112"/>
      <c r="PET3" s="112"/>
      <c r="PEU3" s="112"/>
      <c r="PEV3" s="112"/>
      <c r="PEW3" s="112"/>
      <c r="PEX3" s="112"/>
      <c r="PEY3" s="112"/>
      <c r="PEZ3" s="112"/>
      <c r="PFA3" s="112"/>
      <c r="PFB3" s="112"/>
      <c r="PFC3" s="112"/>
      <c r="PFD3" s="112"/>
      <c r="PFE3" s="112"/>
      <c r="PFF3" s="112"/>
      <c r="PFG3" s="112"/>
      <c r="PFH3" s="112"/>
      <c r="PFI3" s="112"/>
      <c r="PFJ3" s="112"/>
      <c r="PFK3" s="112"/>
      <c r="PFL3" s="112"/>
      <c r="PFM3" s="112"/>
      <c r="PFN3" s="112"/>
      <c r="PFO3" s="112"/>
      <c r="PFP3" s="112"/>
      <c r="PFQ3" s="112"/>
      <c r="PFR3" s="112"/>
      <c r="PFS3" s="112"/>
      <c r="PFT3" s="112"/>
      <c r="PFU3" s="112"/>
      <c r="PFV3" s="112"/>
      <c r="PFW3" s="112"/>
      <c r="PFX3" s="112"/>
      <c r="PFY3" s="112"/>
      <c r="PFZ3" s="112"/>
      <c r="PGA3" s="112"/>
      <c r="PGB3" s="112"/>
      <c r="PGC3" s="112"/>
      <c r="PGD3" s="112"/>
      <c r="PGE3" s="112"/>
      <c r="PGF3" s="112"/>
      <c r="PGG3" s="112"/>
      <c r="PGH3" s="112"/>
      <c r="PGI3" s="112"/>
      <c r="PGJ3" s="112"/>
      <c r="PGK3" s="112"/>
      <c r="PGL3" s="112"/>
      <c r="PGM3" s="112"/>
      <c r="PGN3" s="112"/>
      <c r="PGO3" s="112"/>
      <c r="PGP3" s="112"/>
      <c r="PGQ3" s="112"/>
      <c r="PGR3" s="112"/>
      <c r="PGS3" s="112"/>
      <c r="PGT3" s="112"/>
      <c r="PGU3" s="112"/>
      <c r="PGV3" s="112"/>
      <c r="PGW3" s="112"/>
      <c r="PGX3" s="112"/>
      <c r="PGY3" s="112"/>
      <c r="PGZ3" s="112"/>
      <c r="PHA3" s="112"/>
      <c r="PHB3" s="112"/>
      <c r="PHC3" s="112"/>
      <c r="PHD3" s="112"/>
      <c r="PHE3" s="112"/>
      <c r="PHF3" s="112"/>
      <c r="PHG3" s="112"/>
      <c r="PHH3" s="112"/>
      <c r="PHI3" s="112"/>
      <c r="PHJ3" s="112"/>
      <c r="PHK3" s="112"/>
      <c r="PHL3" s="112"/>
      <c r="PHM3" s="112"/>
      <c r="PHN3" s="112"/>
      <c r="PHO3" s="112"/>
      <c r="PHP3" s="112"/>
      <c r="PHQ3" s="112"/>
      <c r="PHR3" s="112"/>
      <c r="PHS3" s="112"/>
      <c r="PHT3" s="112"/>
      <c r="PHU3" s="112"/>
      <c r="PHV3" s="112"/>
      <c r="PHW3" s="112"/>
      <c r="PHX3" s="112"/>
      <c r="PHY3" s="112"/>
      <c r="PHZ3" s="112"/>
      <c r="PIA3" s="112"/>
      <c r="PIB3" s="112"/>
      <c r="PIC3" s="112"/>
      <c r="PID3" s="112"/>
      <c r="PIE3" s="112"/>
      <c r="PIF3" s="112"/>
      <c r="PIG3" s="112"/>
      <c r="PIH3" s="112"/>
      <c r="PII3" s="112"/>
      <c r="PIJ3" s="112"/>
      <c r="PIK3" s="112"/>
      <c r="PIL3" s="112"/>
      <c r="PIM3" s="112"/>
      <c r="PIN3" s="112"/>
      <c r="PIO3" s="112"/>
      <c r="PIP3" s="112"/>
      <c r="PIQ3" s="112"/>
      <c r="PIR3" s="112"/>
      <c r="PIS3" s="112"/>
      <c r="PIT3" s="112"/>
      <c r="PIU3" s="112"/>
      <c r="PIV3" s="112"/>
      <c r="PIW3" s="112"/>
      <c r="PIX3" s="112"/>
      <c r="PIY3" s="112"/>
      <c r="PIZ3" s="112"/>
      <c r="PJA3" s="112"/>
      <c r="PJB3" s="112"/>
      <c r="PJC3" s="112"/>
      <c r="PJD3" s="112"/>
      <c r="PJE3" s="112"/>
      <c r="PJF3" s="112"/>
      <c r="PJG3" s="112"/>
      <c r="PJH3" s="112"/>
      <c r="PJI3" s="112"/>
      <c r="PJJ3" s="112"/>
      <c r="PJK3" s="112"/>
      <c r="PJL3" s="112"/>
      <c r="PJM3" s="112"/>
      <c r="PJN3" s="112"/>
      <c r="PJO3" s="112"/>
      <c r="PJP3" s="112"/>
      <c r="PJQ3" s="112"/>
      <c r="PJR3" s="112"/>
      <c r="PJS3" s="112"/>
      <c r="PJT3" s="112"/>
      <c r="PJU3" s="112"/>
      <c r="PJV3" s="112"/>
      <c r="PJW3" s="112"/>
      <c r="PJX3" s="112"/>
      <c r="PJY3" s="112"/>
      <c r="PJZ3" s="112"/>
      <c r="PKA3" s="112"/>
      <c r="PKB3" s="112"/>
      <c r="PKC3" s="112"/>
      <c r="PKD3" s="112"/>
      <c r="PKE3" s="112"/>
      <c r="PKF3" s="112"/>
      <c r="PKG3" s="112"/>
      <c r="PKH3" s="112"/>
      <c r="PKI3" s="112"/>
      <c r="PKJ3" s="112"/>
      <c r="PKK3" s="112"/>
      <c r="PKL3" s="112"/>
      <c r="PKM3" s="112"/>
      <c r="PKN3" s="112"/>
      <c r="PKO3" s="112"/>
      <c r="PKP3" s="112"/>
      <c r="PKQ3" s="112"/>
      <c r="PKR3" s="112"/>
      <c r="PKS3" s="112"/>
      <c r="PKT3" s="112"/>
      <c r="PKU3" s="112"/>
      <c r="PKV3" s="112"/>
      <c r="PKW3" s="112"/>
      <c r="PKX3" s="112"/>
      <c r="PKY3" s="112"/>
      <c r="PKZ3" s="112"/>
      <c r="PLA3" s="112"/>
      <c r="PLB3" s="112"/>
      <c r="PLC3" s="112"/>
      <c r="PLD3" s="112"/>
      <c r="PLE3" s="112"/>
      <c r="PLF3" s="112"/>
      <c r="PLG3" s="112"/>
      <c r="PLH3" s="112"/>
      <c r="PLI3" s="112"/>
      <c r="PLJ3" s="112"/>
      <c r="PLK3" s="112"/>
      <c r="PLL3" s="112"/>
      <c r="PLM3" s="112"/>
      <c r="PLN3" s="112"/>
      <c r="PLO3" s="112"/>
      <c r="PLP3" s="112"/>
      <c r="PLQ3" s="112"/>
      <c r="PLR3" s="112"/>
      <c r="PLS3" s="112"/>
      <c r="PLT3" s="112"/>
      <c r="PLU3" s="112"/>
      <c r="PLV3" s="112"/>
      <c r="PLW3" s="112"/>
      <c r="PLX3" s="112"/>
      <c r="PLY3" s="112"/>
      <c r="PLZ3" s="112"/>
      <c r="PMA3" s="112"/>
      <c r="PMB3" s="112"/>
      <c r="PMC3" s="112"/>
      <c r="PMD3" s="112"/>
      <c r="PME3" s="112"/>
      <c r="PMF3" s="112"/>
      <c r="PMG3" s="112"/>
      <c r="PMH3" s="112"/>
      <c r="PMI3" s="112"/>
      <c r="PMJ3" s="112"/>
      <c r="PMK3" s="112"/>
      <c r="PML3" s="112"/>
      <c r="PMM3" s="112"/>
      <c r="PMN3" s="112"/>
      <c r="PMO3" s="112"/>
      <c r="PMP3" s="112"/>
      <c r="PMQ3" s="112"/>
      <c r="PMR3" s="112"/>
      <c r="PMS3" s="112"/>
      <c r="PMT3" s="112"/>
      <c r="PMU3" s="112"/>
      <c r="PMV3" s="112"/>
      <c r="PMW3" s="112"/>
      <c r="PMX3" s="112"/>
      <c r="PMY3" s="112"/>
      <c r="PMZ3" s="112"/>
      <c r="PNA3" s="112"/>
      <c r="PNB3" s="112"/>
      <c r="PNC3" s="112"/>
      <c r="PND3" s="112"/>
      <c r="PNE3" s="112"/>
      <c r="PNF3" s="112"/>
      <c r="PNG3" s="112"/>
      <c r="PNH3" s="112"/>
      <c r="PNI3" s="112"/>
      <c r="PNJ3" s="112"/>
      <c r="PNK3" s="112"/>
      <c r="PNL3" s="112"/>
      <c r="PNM3" s="112"/>
      <c r="PNN3" s="112"/>
      <c r="PNO3" s="112"/>
      <c r="PNP3" s="112"/>
      <c r="PNQ3" s="112"/>
      <c r="PNR3" s="112"/>
      <c r="PNS3" s="112"/>
      <c r="PNT3" s="112"/>
      <c r="PNU3" s="112"/>
      <c r="PNV3" s="112"/>
      <c r="PNW3" s="112"/>
      <c r="PNX3" s="112"/>
      <c r="PNY3" s="112"/>
      <c r="PNZ3" s="112"/>
      <c r="POA3" s="112"/>
      <c r="POB3" s="112"/>
      <c r="POC3" s="112"/>
      <c r="POD3" s="112"/>
      <c r="POE3" s="112"/>
      <c r="POF3" s="112"/>
      <c r="POG3" s="112"/>
      <c r="POH3" s="112"/>
      <c r="POI3" s="112"/>
      <c r="POJ3" s="112"/>
      <c r="POK3" s="112"/>
      <c r="POL3" s="112"/>
      <c r="POM3" s="112"/>
      <c r="PON3" s="112"/>
      <c r="POO3" s="112"/>
      <c r="POP3" s="112"/>
      <c r="POQ3" s="112"/>
      <c r="POR3" s="112"/>
      <c r="POS3" s="112"/>
      <c r="POT3" s="112"/>
      <c r="POU3" s="112"/>
      <c r="POV3" s="112"/>
      <c r="POW3" s="112"/>
      <c r="POX3" s="112"/>
      <c r="POY3" s="112"/>
      <c r="POZ3" s="112"/>
      <c r="PPA3" s="112"/>
      <c r="PPB3" s="112"/>
      <c r="PPC3" s="112"/>
      <c r="PPD3" s="112"/>
      <c r="PPE3" s="112"/>
      <c r="PPF3" s="112"/>
      <c r="PPG3" s="112"/>
      <c r="PPH3" s="112"/>
      <c r="PPI3" s="112"/>
      <c r="PPJ3" s="112"/>
      <c r="PPK3" s="112"/>
      <c r="PPL3" s="112"/>
      <c r="PPM3" s="112"/>
      <c r="PPN3" s="112"/>
      <c r="PPO3" s="112"/>
      <c r="PPP3" s="112"/>
      <c r="PPQ3" s="112"/>
      <c r="PPR3" s="112"/>
      <c r="PPS3" s="112"/>
      <c r="PPT3" s="112"/>
      <c r="PPU3" s="112"/>
      <c r="PPV3" s="112"/>
      <c r="PPW3" s="112"/>
      <c r="PPX3" s="112"/>
      <c r="PPY3" s="112"/>
      <c r="PPZ3" s="112"/>
      <c r="PQA3" s="112"/>
      <c r="PQB3" s="112"/>
      <c r="PQC3" s="112"/>
      <c r="PQD3" s="112"/>
      <c r="PQE3" s="112"/>
      <c r="PQF3" s="112"/>
      <c r="PQG3" s="112"/>
      <c r="PQH3" s="112"/>
      <c r="PQI3" s="112"/>
      <c r="PQJ3" s="112"/>
      <c r="PQK3" s="112"/>
      <c r="PQL3" s="112"/>
      <c r="PQM3" s="112"/>
      <c r="PQN3" s="112"/>
      <c r="PQO3" s="112"/>
      <c r="PQP3" s="112"/>
      <c r="PQQ3" s="112"/>
      <c r="PQR3" s="112"/>
      <c r="PQS3" s="112"/>
      <c r="PQT3" s="112"/>
      <c r="PQU3" s="112"/>
      <c r="PQV3" s="112"/>
      <c r="PQW3" s="112"/>
      <c r="PQX3" s="112"/>
      <c r="PQY3" s="112"/>
      <c r="PQZ3" s="112"/>
      <c r="PRA3" s="112"/>
      <c r="PRB3" s="112"/>
      <c r="PRC3" s="112"/>
      <c r="PRD3" s="112"/>
      <c r="PRE3" s="112"/>
      <c r="PRF3" s="112"/>
      <c r="PRG3" s="112"/>
      <c r="PRH3" s="112"/>
      <c r="PRI3" s="112"/>
      <c r="PRJ3" s="112"/>
      <c r="PRK3" s="112"/>
      <c r="PRL3" s="112"/>
      <c r="PRM3" s="112"/>
      <c r="PRN3" s="112"/>
      <c r="PRO3" s="112"/>
      <c r="PRP3" s="112"/>
      <c r="PRQ3" s="112"/>
      <c r="PRR3" s="112"/>
      <c r="PRS3" s="112"/>
      <c r="PRT3" s="112"/>
      <c r="PRU3" s="112"/>
      <c r="PRV3" s="112"/>
      <c r="PRW3" s="112"/>
      <c r="PRX3" s="112"/>
      <c r="PRY3" s="112"/>
      <c r="PRZ3" s="112"/>
      <c r="PSA3" s="112"/>
      <c r="PSB3" s="112"/>
      <c r="PSC3" s="112"/>
      <c r="PSD3" s="112"/>
      <c r="PSE3" s="112"/>
      <c r="PSF3" s="112"/>
      <c r="PSG3" s="112"/>
      <c r="PSH3" s="112"/>
      <c r="PSI3" s="112"/>
      <c r="PSJ3" s="112"/>
      <c r="PSK3" s="112"/>
      <c r="PSL3" s="112"/>
      <c r="PSM3" s="112"/>
      <c r="PSN3" s="112"/>
      <c r="PSO3" s="112"/>
      <c r="PSP3" s="112"/>
      <c r="PSQ3" s="112"/>
      <c r="PSR3" s="112"/>
      <c r="PSS3" s="112"/>
      <c r="PST3" s="112"/>
      <c r="PSU3" s="112"/>
      <c r="PSV3" s="112"/>
      <c r="PSW3" s="112"/>
      <c r="PSX3" s="112"/>
      <c r="PSY3" s="112"/>
      <c r="PSZ3" s="112"/>
      <c r="PTA3" s="112"/>
      <c r="PTB3" s="112"/>
      <c r="PTC3" s="112"/>
      <c r="PTD3" s="112"/>
      <c r="PTE3" s="112"/>
      <c r="PTF3" s="112"/>
      <c r="PTG3" s="112"/>
      <c r="PTH3" s="112"/>
      <c r="PTI3" s="112"/>
      <c r="PTJ3" s="112"/>
      <c r="PTK3" s="112"/>
      <c r="PTL3" s="112"/>
      <c r="PTM3" s="112"/>
      <c r="PTN3" s="112"/>
      <c r="PTO3" s="112"/>
      <c r="PTP3" s="112"/>
      <c r="PTQ3" s="112"/>
      <c r="PTR3" s="112"/>
      <c r="PTS3" s="112"/>
      <c r="PTT3" s="112"/>
      <c r="PTU3" s="112"/>
      <c r="PTV3" s="112"/>
      <c r="PTW3" s="112"/>
      <c r="PTX3" s="112"/>
      <c r="PTY3" s="112"/>
      <c r="PTZ3" s="112"/>
      <c r="PUA3" s="112"/>
      <c r="PUB3" s="112"/>
      <c r="PUC3" s="112"/>
      <c r="PUD3" s="112"/>
      <c r="PUE3" s="112"/>
      <c r="PUF3" s="112"/>
      <c r="PUG3" s="112"/>
      <c r="PUH3" s="112"/>
      <c r="PUI3" s="112"/>
      <c r="PUJ3" s="112"/>
      <c r="PUK3" s="112"/>
      <c r="PUL3" s="112"/>
      <c r="PUM3" s="112"/>
      <c r="PUN3" s="112"/>
      <c r="PUO3" s="112"/>
      <c r="PUP3" s="112"/>
      <c r="PUQ3" s="112"/>
      <c r="PUR3" s="112"/>
      <c r="PUS3" s="112"/>
      <c r="PUT3" s="112"/>
      <c r="PUU3" s="112"/>
      <c r="PUV3" s="112"/>
      <c r="PUW3" s="112"/>
      <c r="PUX3" s="112"/>
      <c r="PUY3" s="112"/>
      <c r="PUZ3" s="112"/>
      <c r="PVA3" s="112"/>
      <c r="PVB3" s="112"/>
      <c r="PVC3" s="112"/>
      <c r="PVD3" s="112"/>
      <c r="PVE3" s="112"/>
      <c r="PVF3" s="112"/>
      <c r="PVG3" s="112"/>
      <c r="PVH3" s="112"/>
      <c r="PVI3" s="112"/>
      <c r="PVJ3" s="112"/>
      <c r="PVK3" s="112"/>
      <c r="PVL3" s="112"/>
      <c r="PVM3" s="112"/>
      <c r="PVN3" s="112"/>
      <c r="PVO3" s="112"/>
      <c r="PVP3" s="112"/>
      <c r="PVQ3" s="112"/>
      <c r="PVR3" s="112"/>
      <c r="PVS3" s="112"/>
      <c r="PVT3" s="112"/>
      <c r="PVU3" s="112"/>
      <c r="PVV3" s="112"/>
      <c r="PVW3" s="112"/>
      <c r="PVX3" s="112"/>
      <c r="PVY3" s="112"/>
      <c r="PVZ3" s="112"/>
      <c r="PWA3" s="112"/>
      <c r="PWB3" s="112"/>
      <c r="PWC3" s="112"/>
      <c r="PWD3" s="112"/>
      <c r="PWE3" s="112"/>
      <c r="PWF3" s="112"/>
      <c r="PWG3" s="112"/>
      <c r="PWH3" s="112"/>
      <c r="PWI3" s="112"/>
      <c r="PWJ3" s="112"/>
      <c r="PWK3" s="112"/>
      <c r="PWL3" s="112"/>
      <c r="PWM3" s="112"/>
      <c r="PWN3" s="112"/>
      <c r="PWO3" s="112"/>
      <c r="PWP3" s="112"/>
      <c r="PWQ3" s="112"/>
      <c r="PWR3" s="112"/>
      <c r="PWS3" s="112"/>
      <c r="PWT3" s="112"/>
      <c r="PWU3" s="112"/>
      <c r="PWV3" s="112"/>
      <c r="PWW3" s="112"/>
      <c r="PWX3" s="112"/>
      <c r="PWY3" s="112"/>
      <c r="PWZ3" s="112"/>
      <c r="PXA3" s="112"/>
      <c r="PXB3" s="112"/>
      <c r="PXC3" s="112"/>
      <c r="PXD3" s="112"/>
      <c r="PXE3" s="112"/>
      <c r="PXF3" s="112"/>
      <c r="PXG3" s="112"/>
      <c r="PXH3" s="112"/>
      <c r="PXI3" s="112"/>
      <c r="PXJ3" s="112"/>
      <c r="PXK3" s="112"/>
      <c r="PXL3" s="112"/>
      <c r="PXM3" s="112"/>
      <c r="PXN3" s="112"/>
      <c r="PXO3" s="112"/>
      <c r="PXP3" s="112"/>
      <c r="PXQ3" s="112"/>
      <c r="PXR3" s="112"/>
      <c r="PXS3" s="112"/>
      <c r="PXT3" s="112"/>
      <c r="PXU3" s="112"/>
      <c r="PXV3" s="112"/>
      <c r="PXW3" s="112"/>
      <c r="PXX3" s="112"/>
      <c r="PXY3" s="112"/>
      <c r="PXZ3" s="112"/>
      <c r="PYA3" s="112"/>
      <c r="PYB3" s="112"/>
      <c r="PYC3" s="112"/>
      <c r="PYD3" s="112"/>
      <c r="PYE3" s="112"/>
      <c r="PYF3" s="112"/>
      <c r="PYG3" s="112"/>
      <c r="PYH3" s="112"/>
      <c r="PYI3" s="112"/>
      <c r="PYJ3" s="112"/>
      <c r="PYK3" s="112"/>
      <c r="PYL3" s="112"/>
      <c r="PYM3" s="112"/>
      <c r="PYN3" s="112"/>
      <c r="PYO3" s="112"/>
      <c r="PYP3" s="112"/>
      <c r="PYQ3" s="112"/>
      <c r="PYR3" s="112"/>
      <c r="PYS3" s="112"/>
      <c r="PYT3" s="112"/>
      <c r="PYU3" s="112"/>
      <c r="PYV3" s="112"/>
      <c r="PYW3" s="112"/>
      <c r="PYX3" s="112"/>
      <c r="PYY3" s="112"/>
      <c r="PYZ3" s="112"/>
      <c r="PZA3" s="112"/>
      <c r="PZB3" s="112"/>
      <c r="PZC3" s="112"/>
      <c r="PZD3" s="112"/>
      <c r="PZE3" s="112"/>
      <c r="PZF3" s="112"/>
      <c r="PZG3" s="112"/>
      <c r="PZH3" s="112"/>
      <c r="PZI3" s="112"/>
      <c r="PZJ3" s="112"/>
      <c r="PZK3" s="112"/>
      <c r="PZL3" s="112"/>
      <c r="PZM3" s="112"/>
      <c r="PZN3" s="112"/>
      <c r="PZO3" s="112"/>
      <c r="PZP3" s="112"/>
      <c r="PZQ3" s="112"/>
      <c r="PZR3" s="112"/>
      <c r="PZS3" s="112"/>
      <c r="PZT3" s="112"/>
      <c r="PZU3" s="112"/>
      <c r="PZV3" s="112"/>
      <c r="PZW3" s="112"/>
      <c r="PZX3" s="112"/>
      <c r="PZY3" s="112"/>
      <c r="PZZ3" s="112"/>
      <c r="QAA3" s="112"/>
      <c r="QAB3" s="112"/>
      <c r="QAC3" s="112"/>
      <c r="QAD3" s="112"/>
      <c r="QAE3" s="112"/>
      <c r="QAF3" s="112"/>
      <c r="QAG3" s="112"/>
      <c r="QAH3" s="112"/>
      <c r="QAI3" s="112"/>
      <c r="QAJ3" s="112"/>
      <c r="QAK3" s="112"/>
      <c r="QAL3" s="112"/>
      <c r="QAM3" s="112"/>
      <c r="QAN3" s="112"/>
      <c r="QAO3" s="112"/>
      <c r="QAP3" s="112"/>
      <c r="QAQ3" s="112"/>
      <c r="QAR3" s="112"/>
      <c r="QAS3" s="112"/>
      <c r="QAT3" s="112"/>
      <c r="QAU3" s="112"/>
      <c r="QAV3" s="112"/>
      <c r="QAW3" s="112"/>
      <c r="QAX3" s="112"/>
      <c r="QAY3" s="112"/>
      <c r="QAZ3" s="112"/>
      <c r="QBA3" s="112"/>
      <c r="QBB3" s="112"/>
      <c r="QBC3" s="112"/>
      <c r="QBD3" s="112"/>
      <c r="QBE3" s="112"/>
      <c r="QBF3" s="112"/>
      <c r="QBG3" s="112"/>
      <c r="QBH3" s="112"/>
      <c r="QBI3" s="112"/>
      <c r="QBJ3" s="112"/>
      <c r="QBK3" s="112"/>
      <c r="QBL3" s="112"/>
      <c r="QBM3" s="112"/>
      <c r="QBN3" s="112"/>
      <c r="QBO3" s="112"/>
      <c r="QBP3" s="112"/>
      <c r="QBQ3" s="112"/>
      <c r="QBR3" s="112"/>
      <c r="QBS3" s="112"/>
      <c r="QBT3" s="112"/>
      <c r="QBU3" s="112"/>
      <c r="QBV3" s="112"/>
      <c r="QBW3" s="112"/>
      <c r="QBX3" s="112"/>
      <c r="QBY3" s="112"/>
      <c r="QBZ3" s="112"/>
      <c r="QCA3" s="112"/>
      <c r="QCB3" s="112"/>
      <c r="QCC3" s="112"/>
      <c r="QCD3" s="112"/>
      <c r="QCE3" s="112"/>
      <c r="QCF3" s="112"/>
      <c r="QCG3" s="112"/>
      <c r="QCH3" s="112"/>
      <c r="QCI3" s="112"/>
      <c r="QCJ3" s="112"/>
      <c r="QCK3" s="112"/>
      <c r="QCL3" s="112"/>
      <c r="QCM3" s="112"/>
      <c r="QCN3" s="112"/>
      <c r="QCO3" s="112"/>
      <c r="QCP3" s="112"/>
      <c r="QCQ3" s="112"/>
      <c r="QCR3" s="112"/>
      <c r="QCS3" s="112"/>
      <c r="QCT3" s="112"/>
      <c r="QCU3" s="112"/>
      <c r="QCV3" s="112"/>
      <c r="QCW3" s="112"/>
      <c r="QCX3" s="112"/>
      <c r="QCY3" s="112"/>
      <c r="QCZ3" s="112"/>
      <c r="QDA3" s="112"/>
      <c r="QDB3" s="112"/>
      <c r="QDC3" s="112"/>
      <c r="QDD3" s="112"/>
      <c r="QDE3" s="112"/>
      <c r="QDF3" s="112"/>
      <c r="QDG3" s="112"/>
      <c r="QDH3" s="112"/>
      <c r="QDI3" s="112"/>
      <c r="QDJ3" s="112"/>
      <c r="QDK3" s="112"/>
      <c r="QDL3" s="112"/>
      <c r="QDM3" s="112"/>
      <c r="QDN3" s="112"/>
      <c r="QDO3" s="112"/>
      <c r="QDP3" s="112"/>
      <c r="QDQ3" s="112"/>
      <c r="QDR3" s="112"/>
      <c r="QDS3" s="112"/>
      <c r="QDT3" s="112"/>
      <c r="QDU3" s="112"/>
      <c r="QDV3" s="112"/>
      <c r="QDW3" s="112"/>
      <c r="QDX3" s="112"/>
      <c r="QDY3" s="112"/>
      <c r="QDZ3" s="112"/>
      <c r="QEA3" s="112"/>
      <c r="QEB3" s="112"/>
      <c r="QEC3" s="112"/>
      <c r="QED3" s="112"/>
      <c r="QEE3" s="112"/>
      <c r="QEF3" s="112"/>
      <c r="QEG3" s="112"/>
      <c r="QEH3" s="112"/>
      <c r="QEI3" s="112"/>
      <c r="QEJ3" s="112"/>
      <c r="QEK3" s="112"/>
      <c r="QEL3" s="112"/>
      <c r="QEM3" s="112"/>
      <c r="QEN3" s="112"/>
      <c r="QEO3" s="112"/>
      <c r="QEP3" s="112"/>
      <c r="QEQ3" s="112"/>
      <c r="QER3" s="112"/>
      <c r="QES3" s="112"/>
      <c r="QET3" s="112"/>
      <c r="QEU3" s="112"/>
      <c r="QEV3" s="112"/>
      <c r="QEW3" s="112"/>
      <c r="QEX3" s="112"/>
      <c r="QEY3" s="112"/>
      <c r="QEZ3" s="112"/>
      <c r="QFA3" s="112"/>
      <c r="QFB3" s="112"/>
      <c r="QFC3" s="112"/>
      <c r="QFD3" s="112"/>
      <c r="QFE3" s="112"/>
      <c r="QFF3" s="112"/>
      <c r="QFG3" s="112"/>
      <c r="QFH3" s="112"/>
      <c r="QFI3" s="112"/>
      <c r="QFJ3" s="112"/>
      <c r="QFK3" s="112"/>
      <c r="QFL3" s="112"/>
      <c r="QFM3" s="112"/>
      <c r="QFN3" s="112"/>
      <c r="QFO3" s="112"/>
      <c r="QFP3" s="112"/>
      <c r="QFQ3" s="112"/>
      <c r="QFR3" s="112"/>
      <c r="QFS3" s="112"/>
      <c r="QFT3" s="112"/>
      <c r="QFU3" s="112"/>
      <c r="QFV3" s="112"/>
      <c r="QFW3" s="112"/>
      <c r="QFX3" s="112"/>
      <c r="QFY3" s="112"/>
      <c r="QFZ3" s="112"/>
      <c r="QGA3" s="112"/>
      <c r="QGB3" s="112"/>
      <c r="QGC3" s="112"/>
      <c r="QGD3" s="112"/>
      <c r="QGE3" s="112"/>
      <c r="QGF3" s="112"/>
      <c r="QGG3" s="112"/>
      <c r="QGH3" s="112"/>
      <c r="QGI3" s="112"/>
      <c r="QGJ3" s="112"/>
      <c r="QGK3" s="112"/>
      <c r="QGL3" s="112"/>
      <c r="QGM3" s="112"/>
      <c r="QGN3" s="112"/>
      <c r="QGO3" s="112"/>
      <c r="QGP3" s="112"/>
      <c r="QGQ3" s="112"/>
      <c r="QGR3" s="112"/>
      <c r="QGS3" s="112"/>
      <c r="QGT3" s="112"/>
      <c r="QGU3" s="112"/>
      <c r="QGV3" s="112"/>
      <c r="QGW3" s="112"/>
      <c r="QGX3" s="112"/>
      <c r="QGY3" s="112"/>
      <c r="QGZ3" s="112"/>
      <c r="QHA3" s="112"/>
      <c r="QHB3" s="112"/>
      <c r="QHC3" s="112"/>
      <c r="QHD3" s="112"/>
      <c r="QHE3" s="112"/>
      <c r="QHF3" s="112"/>
      <c r="QHG3" s="112"/>
      <c r="QHH3" s="112"/>
      <c r="QHI3" s="112"/>
      <c r="QHJ3" s="112"/>
      <c r="QHK3" s="112"/>
      <c r="QHL3" s="112"/>
      <c r="QHM3" s="112"/>
      <c r="QHN3" s="112"/>
      <c r="QHO3" s="112"/>
      <c r="QHP3" s="112"/>
      <c r="QHQ3" s="112"/>
      <c r="QHR3" s="112"/>
      <c r="QHS3" s="112"/>
      <c r="QHT3" s="112"/>
      <c r="QHU3" s="112"/>
      <c r="QHV3" s="112"/>
      <c r="QHW3" s="112"/>
      <c r="QHX3" s="112"/>
      <c r="QHY3" s="112"/>
      <c r="QHZ3" s="112"/>
      <c r="QIA3" s="112"/>
      <c r="QIB3" s="112"/>
      <c r="QIC3" s="112"/>
      <c r="QID3" s="112"/>
      <c r="QIE3" s="112"/>
      <c r="QIF3" s="112"/>
      <c r="QIG3" s="112"/>
      <c r="QIH3" s="112"/>
      <c r="QII3" s="112"/>
      <c r="QIJ3" s="112"/>
      <c r="QIK3" s="112"/>
      <c r="QIL3" s="112"/>
      <c r="QIM3" s="112"/>
      <c r="QIN3" s="112"/>
      <c r="QIO3" s="112"/>
      <c r="QIP3" s="112"/>
      <c r="QIQ3" s="112"/>
      <c r="QIR3" s="112"/>
      <c r="QIS3" s="112"/>
      <c r="QIT3" s="112"/>
      <c r="QIU3" s="112"/>
      <c r="QIV3" s="112"/>
      <c r="QIW3" s="112"/>
      <c r="QIX3" s="112"/>
      <c r="QIY3" s="112"/>
      <c r="QIZ3" s="112"/>
      <c r="QJA3" s="112"/>
      <c r="QJB3" s="112"/>
      <c r="QJC3" s="112"/>
      <c r="QJD3" s="112"/>
      <c r="QJE3" s="112"/>
      <c r="QJF3" s="112"/>
      <c r="QJG3" s="112"/>
      <c r="QJH3" s="112"/>
      <c r="QJI3" s="112"/>
      <c r="QJJ3" s="112"/>
      <c r="QJK3" s="112"/>
      <c r="QJL3" s="112"/>
      <c r="QJM3" s="112"/>
      <c r="QJN3" s="112"/>
      <c r="QJO3" s="112"/>
      <c r="QJP3" s="112"/>
      <c r="QJQ3" s="112"/>
      <c r="QJR3" s="112"/>
      <c r="QJS3" s="112"/>
      <c r="QJT3" s="112"/>
      <c r="QJU3" s="112"/>
      <c r="QJV3" s="112"/>
      <c r="QJW3" s="112"/>
      <c r="QJX3" s="112"/>
      <c r="QJY3" s="112"/>
      <c r="QJZ3" s="112"/>
      <c r="QKA3" s="112"/>
      <c r="QKB3" s="112"/>
      <c r="QKC3" s="112"/>
      <c r="QKD3" s="112"/>
      <c r="QKE3" s="112"/>
      <c r="QKF3" s="112"/>
      <c r="QKG3" s="112"/>
      <c r="QKH3" s="112"/>
      <c r="QKI3" s="112"/>
      <c r="QKJ3" s="112"/>
      <c r="QKK3" s="112"/>
      <c r="QKL3" s="112"/>
      <c r="QKM3" s="112"/>
      <c r="QKN3" s="112"/>
      <c r="QKO3" s="112"/>
      <c r="QKP3" s="112"/>
      <c r="QKQ3" s="112"/>
      <c r="QKR3" s="112"/>
      <c r="QKS3" s="112"/>
      <c r="QKT3" s="112"/>
      <c r="QKU3" s="112"/>
      <c r="QKV3" s="112"/>
      <c r="QKW3" s="112"/>
      <c r="QKX3" s="112"/>
      <c r="QKY3" s="112"/>
      <c r="QKZ3" s="112"/>
      <c r="QLA3" s="112"/>
      <c r="QLB3" s="112"/>
      <c r="QLC3" s="112"/>
      <c r="QLD3" s="112"/>
      <c r="QLE3" s="112"/>
      <c r="QLF3" s="112"/>
      <c r="QLG3" s="112"/>
      <c r="QLH3" s="112"/>
      <c r="QLI3" s="112"/>
      <c r="QLJ3" s="112"/>
      <c r="QLK3" s="112"/>
      <c r="QLL3" s="112"/>
      <c r="QLM3" s="112"/>
      <c r="QLN3" s="112"/>
      <c r="QLO3" s="112"/>
      <c r="QLP3" s="112"/>
      <c r="QLQ3" s="112"/>
      <c r="QLR3" s="112"/>
      <c r="QLS3" s="112"/>
      <c r="QLT3" s="112"/>
      <c r="QLU3" s="112"/>
      <c r="QLV3" s="112"/>
      <c r="QLW3" s="112"/>
      <c r="QLX3" s="112"/>
      <c r="QLY3" s="112"/>
      <c r="QLZ3" s="112"/>
      <c r="QMA3" s="112"/>
      <c r="QMB3" s="112"/>
      <c r="QMC3" s="112"/>
      <c r="QMD3" s="112"/>
      <c r="QME3" s="112"/>
      <c r="QMF3" s="112"/>
      <c r="QMG3" s="112"/>
      <c r="QMH3" s="112"/>
      <c r="QMI3" s="112"/>
      <c r="QMJ3" s="112"/>
      <c r="QMK3" s="112"/>
      <c r="QML3" s="112"/>
      <c r="QMM3" s="112"/>
      <c r="QMN3" s="112"/>
      <c r="QMO3" s="112"/>
      <c r="QMP3" s="112"/>
      <c r="QMQ3" s="112"/>
      <c r="QMR3" s="112"/>
      <c r="QMS3" s="112"/>
      <c r="QMT3" s="112"/>
      <c r="QMU3" s="112"/>
      <c r="QMV3" s="112"/>
      <c r="QMW3" s="112"/>
      <c r="QMX3" s="112"/>
      <c r="QMY3" s="112"/>
      <c r="QMZ3" s="112"/>
      <c r="QNA3" s="112"/>
      <c r="QNB3" s="112"/>
      <c r="QNC3" s="112"/>
      <c r="QND3" s="112"/>
      <c r="QNE3" s="112"/>
      <c r="QNF3" s="112"/>
      <c r="QNG3" s="112"/>
      <c r="QNH3" s="112"/>
      <c r="QNI3" s="112"/>
      <c r="QNJ3" s="112"/>
      <c r="QNK3" s="112"/>
      <c r="QNL3" s="112"/>
      <c r="QNM3" s="112"/>
      <c r="QNN3" s="112"/>
      <c r="QNO3" s="112"/>
      <c r="QNP3" s="112"/>
      <c r="QNQ3" s="112"/>
      <c r="QNR3" s="112"/>
      <c r="QNS3" s="112"/>
      <c r="QNT3" s="112"/>
      <c r="QNU3" s="112"/>
      <c r="QNV3" s="112"/>
      <c r="QNW3" s="112"/>
      <c r="QNX3" s="112"/>
      <c r="QNY3" s="112"/>
      <c r="QNZ3" s="112"/>
      <c r="QOA3" s="112"/>
      <c r="QOB3" s="112"/>
      <c r="QOC3" s="112"/>
      <c r="QOD3" s="112"/>
      <c r="QOE3" s="112"/>
      <c r="QOF3" s="112"/>
      <c r="QOG3" s="112"/>
      <c r="QOH3" s="112"/>
      <c r="QOI3" s="112"/>
      <c r="QOJ3" s="112"/>
      <c r="QOK3" s="112"/>
      <c r="QOL3" s="112"/>
      <c r="QOM3" s="112"/>
      <c r="QON3" s="112"/>
      <c r="QOO3" s="112"/>
      <c r="QOP3" s="112"/>
      <c r="QOQ3" s="112"/>
      <c r="QOR3" s="112"/>
      <c r="QOS3" s="112"/>
      <c r="QOT3" s="112"/>
      <c r="QOU3" s="112"/>
      <c r="QOV3" s="112"/>
      <c r="QOW3" s="112"/>
      <c r="QOX3" s="112"/>
      <c r="QOY3" s="112"/>
      <c r="QOZ3" s="112"/>
      <c r="QPA3" s="112"/>
      <c r="QPB3" s="112"/>
      <c r="QPC3" s="112"/>
      <c r="QPD3" s="112"/>
      <c r="QPE3" s="112"/>
      <c r="QPF3" s="112"/>
      <c r="QPG3" s="112"/>
      <c r="QPH3" s="112"/>
      <c r="QPI3" s="112"/>
      <c r="QPJ3" s="112"/>
      <c r="QPK3" s="112"/>
      <c r="QPL3" s="112"/>
      <c r="QPM3" s="112"/>
      <c r="QPN3" s="112"/>
      <c r="QPO3" s="112"/>
      <c r="QPP3" s="112"/>
      <c r="QPQ3" s="112"/>
      <c r="QPR3" s="112"/>
      <c r="QPS3" s="112"/>
      <c r="QPT3" s="112"/>
      <c r="QPU3" s="112"/>
      <c r="QPV3" s="112"/>
      <c r="QPW3" s="112"/>
      <c r="QPX3" s="112"/>
      <c r="QPY3" s="112"/>
      <c r="QPZ3" s="112"/>
      <c r="QQA3" s="112"/>
      <c r="QQB3" s="112"/>
      <c r="QQC3" s="112"/>
      <c r="QQD3" s="112"/>
      <c r="QQE3" s="112"/>
      <c r="QQF3" s="112"/>
      <c r="QQG3" s="112"/>
      <c r="QQH3" s="112"/>
      <c r="QQI3" s="112"/>
      <c r="QQJ3" s="112"/>
      <c r="QQK3" s="112"/>
      <c r="QQL3" s="112"/>
      <c r="QQM3" s="112"/>
      <c r="QQN3" s="112"/>
      <c r="QQO3" s="112"/>
      <c r="QQP3" s="112"/>
      <c r="QQQ3" s="112"/>
      <c r="QQR3" s="112"/>
      <c r="QQS3" s="112"/>
      <c r="QQT3" s="112"/>
      <c r="QQU3" s="112"/>
      <c r="QQV3" s="112"/>
      <c r="QQW3" s="112"/>
      <c r="QQX3" s="112"/>
      <c r="QQY3" s="112"/>
      <c r="QQZ3" s="112"/>
      <c r="QRA3" s="112"/>
      <c r="QRB3" s="112"/>
      <c r="QRC3" s="112"/>
      <c r="QRD3" s="112"/>
      <c r="QRE3" s="112"/>
      <c r="QRF3" s="112"/>
      <c r="QRG3" s="112"/>
      <c r="QRH3" s="112"/>
      <c r="QRI3" s="112"/>
      <c r="QRJ3" s="112"/>
      <c r="QRK3" s="112"/>
      <c r="QRL3" s="112"/>
      <c r="QRM3" s="112"/>
      <c r="QRN3" s="112"/>
      <c r="QRO3" s="112"/>
      <c r="QRP3" s="112"/>
      <c r="QRQ3" s="112"/>
      <c r="QRR3" s="112"/>
      <c r="QRS3" s="112"/>
      <c r="QRT3" s="112"/>
      <c r="QRU3" s="112"/>
      <c r="QRV3" s="112"/>
      <c r="QRW3" s="112"/>
      <c r="QRX3" s="112"/>
      <c r="QRY3" s="112"/>
      <c r="QRZ3" s="112"/>
      <c r="QSA3" s="112"/>
      <c r="QSB3" s="112"/>
      <c r="QSC3" s="112"/>
      <c r="QSD3" s="112"/>
      <c r="QSE3" s="112"/>
      <c r="QSF3" s="112"/>
      <c r="QSG3" s="112"/>
      <c r="QSH3" s="112"/>
      <c r="QSI3" s="112"/>
      <c r="QSJ3" s="112"/>
      <c r="QSK3" s="112"/>
      <c r="QSL3" s="112"/>
      <c r="QSM3" s="112"/>
      <c r="QSN3" s="112"/>
      <c r="QSO3" s="112"/>
      <c r="QSP3" s="112"/>
      <c r="QSQ3" s="112"/>
      <c r="QSR3" s="112"/>
      <c r="QSS3" s="112"/>
      <c r="QST3" s="112"/>
      <c r="QSU3" s="112"/>
      <c r="QSV3" s="112"/>
      <c r="QSW3" s="112"/>
      <c r="QSX3" s="112"/>
      <c r="QSY3" s="112"/>
      <c r="QSZ3" s="112"/>
      <c r="QTA3" s="112"/>
      <c r="QTB3" s="112"/>
      <c r="QTC3" s="112"/>
      <c r="QTD3" s="112"/>
      <c r="QTE3" s="112"/>
      <c r="QTF3" s="112"/>
      <c r="QTG3" s="112"/>
      <c r="QTH3" s="112"/>
      <c r="QTI3" s="112"/>
      <c r="QTJ3" s="112"/>
      <c r="QTK3" s="112"/>
      <c r="QTL3" s="112"/>
      <c r="QTM3" s="112"/>
      <c r="QTN3" s="112"/>
      <c r="QTO3" s="112"/>
      <c r="QTP3" s="112"/>
      <c r="QTQ3" s="112"/>
      <c r="QTR3" s="112"/>
      <c r="QTS3" s="112"/>
      <c r="QTT3" s="112"/>
      <c r="QTU3" s="112"/>
      <c r="QTV3" s="112"/>
      <c r="QTW3" s="112"/>
      <c r="QTX3" s="112"/>
      <c r="QTY3" s="112"/>
      <c r="QTZ3" s="112"/>
      <c r="QUA3" s="112"/>
      <c r="QUB3" s="112"/>
      <c r="QUC3" s="112"/>
      <c r="QUD3" s="112"/>
      <c r="QUE3" s="112"/>
      <c r="QUF3" s="112"/>
      <c r="QUG3" s="112"/>
      <c r="QUH3" s="112"/>
      <c r="QUI3" s="112"/>
      <c r="QUJ3" s="112"/>
      <c r="QUK3" s="112"/>
      <c r="QUL3" s="112"/>
      <c r="QUM3" s="112"/>
      <c r="QUN3" s="112"/>
      <c r="QUO3" s="112"/>
      <c r="QUP3" s="112"/>
      <c r="QUQ3" s="112"/>
      <c r="QUR3" s="112"/>
      <c r="QUS3" s="112"/>
      <c r="QUT3" s="112"/>
      <c r="QUU3" s="112"/>
      <c r="QUV3" s="112"/>
      <c r="QUW3" s="112"/>
      <c r="QUX3" s="112"/>
      <c r="QUY3" s="112"/>
      <c r="QUZ3" s="112"/>
      <c r="QVA3" s="112"/>
      <c r="QVB3" s="112"/>
      <c r="QVC3" s="112"/>
      <c r="QVD3" s="112"/>
      <c r="QVE3" s="112"/>
      <c r="QVF3" s="112"/>
      <c r="QVG3" s="112"/>
      <c r="QVH3" s="112"/>
      <c r="QVI3" s="112"/>
      <c r="QVJ3" s="112"/>
      <c r="QVK3" s="112"/>
      <c r="QVL3" s="112"/>
      <c r="QVM3" s="112"/>
      <c r="QVN3" s="112"/>
      <c r="QVO3" s="112"/>
      <c r="QVP3" s="112"/>
      <c r="QVQ3" s="112"/>
      <c r="QVR3" s="112"/>
      <c r="QVS3" s="112"/>
      <c r="QVT3" s="112"/>
      <c r="QVU3" s="112"/>
      <c r="QVV3" s="112"/>
      <c r="QVW3" s="112"/>
      <c r="QVX3" s="112"/>
      <c r="QVY3" s="112"/>
      <c r="QVZ3" s="112"/>
      <c r="QWA3" s="112"/>
      <c r="QWB3" s="112"/>
      <c r="QWC3" s="112"/>
      <c r="QWD3" s="112"/>
      <c r="QWE3" s="112"/>
      <c r="QWF3" s="112"/>
      <c r="QWG3" s="112"/>
      <c r="QWH3" s="112"/>
      <c r="QWI3" s="112"/>
      <c r="QWJ3" s="112"/>
      <c r="QWK3" s="112"/>
      <c r="QWL3" s="112"/>
      <c r="QWM3" s="112"/>
      <c r="QWN3" s="112"/>
      <c r="QWO3" s="112"/>
      <c r="QWP3" s="112"/>
      <c r="QWQ3" s="112"/>
      <c r="QWR3" s="112"/>
      <c r="QWS3" s="112"/>
      <c r="QWT3" s="112"/>
      <c r="QWU3" s="112"/>
      <c r="QWV3" s="112"/>
      <c r="QWW3" s="112"/>
      <c r="QWX3" s="112"/>
      <c r="QWY3" s="112"/>
      <c r="QWZ3" s="112"/>
      <c r="QXA3" s="112"/>
      <c r="QXB3" s="112"/>
      <c r="QXC3" s="112"/>
      <c r="QXD3" s="112"/>
      <c r="QXE3" s="112"/>
      <c r="QXF3" s="112"/>
      <c r="QXG3" s="112"/>
      <c r="QXH3" s="112"/>
      <c r="QXI3" s="112"/>
      <c r="QXJ3" s="112"/>
      <c r="QXK3" s="112"/>
      <c r="QXL3" s="112"/>
      <c r="QXM3" s="112"/>
      <c r="QXN3" s="112"/>
      <c r="QXO3" s="112"/>
      <c r="QXP3" s="112"/>
      <c r="QXQ3" s="112"/>
      <c r="QXR3" s="112"/>
      <c r="QXS3" s="112"/>
      <c r="QXT3" s="112"/>
      <c r="QXU3" s="112"/>
      <c r="QXV3" s="112"/>
      <c r="QXW3" s="112"/>
      <c r="QXX3" s="112"/>
      <c r="QXY3" s="112"/>
      <c r="QXZ3" s="112"/>
      <c r="QYA3" s="112"/>
      <c r="QYB3" s="112"/>
      <c r="QYC3" s="112"/>
      <c r="QYD3" s="112"/>
      <c r="QYE3" s="112"/>
      <c r="QYF3" s="112"/>
      <c r="QYG3" s="112"/>
      <c r="QYH3" s="112"/>
      <c r="QYI3" s="112"/>
      <c r="QYJ3" s="112"/>
      <c r="QYK3" s="112"/>
      <c r="QYL3" s="112"/>
      <c r="QYM3" s="112"/>
      <c r="QYN3" s="112"/>
      <c r="QYO3" s="112"/>
      <c r="QYP3" s="112"/>
      <c r="QYQ3" s="112"/>
      <c r="QYR3" s="112"/>
      <c r="QYS3" s="112"/>
      <c r="QYT3" s="112"/>
      <c r="QYU3" s="112"/>
      <c r="QYV3" s="112"/>
      <c r="QYW3" s="112"/>
      <c r="QYX3" s="112"/>
      <c r="QYY3" s="112"/>
      <c r="QYZ3" s="112"/>
      <c r="QZA3" s="112"/>
      <c r="QZB3" s="112"/>
      <c r="QZC3" s="112"/>
      <c r="QZD3" s="112"/>
      <c r="QZE3" s="112"/>
      <c r="QZF3" s="112"/>
      <c r="QZG3" s="112"/>
      <c r="QZH3" s="112"/>
      <c r="QZI3" s="112"/>
      <c r="QZJ3" s="112"/>
      <c r="QZK3" s="112"/>
      <c r="QZL3" s="112"/>
      <c r="QZM3" s="112"/>
      <c r="QZN3" s="112"/>
      <c r="QZO3" s="112"/>
      <c r="QZP3" s="112"/>
      <c r="QZQ3" s="112"/>
      <c r="QZR3" s="112"/>
      <c r="QZS3" s="112"/>
      <c r="QZT3" s="112"/>
      <c r="QZU3" s="112"/>
      <c r="QZV3" s="112"/>
      <c r="QZW3" s="112"/>
      <c r="QZX3" s="112"/>
      <c r="QZY3" s="112"/>
      <c r="QZZ3" s="112"/>
      <c r="RAA3" s="112"/>
      <c r="RAB3" s="112"/>
      <c r="RAC3" s="112"/>
      <c r="RAD3" s="112"/>
      <c r="RAE3" s="112"/>
      <c r="RAF3" s="112"/>
      <c r="RAG3" s="112"/>
      <c r="RAH3" s="112"/>
      <c r="RAI3" s="112"/>
      <c r="RAJ3" s="112"/>
      <c r="RAK3" s="112"/>
      <c r="RAL3" s="112"/>
      <c r="RAM3" s="112"/>
      <c r="RAN3" s="112"/>
      <c r="RAO3" s="112"/>
      <c r="RAP3" s="112"/>
      <c r="RAQ3" s="112"/>
      <c r="RAR3" s="112"/>
      <c r="RAS3" s="112"/>
      <c r="RAT3" s="112"/>
      <c r="RAU3" s="112"/>
      <c r="RAV3" s="112"/>
      <c r="RAW3" s="112"/>
      <c r="RAX3" s="112"/>
      <c r="RAY3" s="112"/>
      <c r="RAZ3" s="112"/>
      <c r="RBA3" s="112"/>
      <c r="RBB3" s="112"/>
      <c r="RBC3" s="112"/>
      <c r="RBD3" s="112"/>
      <c r="RBE3" s="112"/>
      <c r="RBF3" s="112"/>
      <c r="RBG3" s="112"/>
      <c r="RBH3" s="112"/>
      <c r="RBI3" s="112"/>
      <c r="RBJ3" s="112"/>
      <c r="RBK3" s="112"/>
      <c r="RBL3" s="112"/>
      <c r="RBM3" s="112"/>
      <c r="RBN3" s="112"/>
      <c r="RBO3" s="112"/>
      <c r="RBP3" s="112"/>
      <c r="RBQ3" s="112"/>
      <c r="RBR3" s="112"/>
      <c r="RBS3" s="112"/>
      <c r="RBT3" s="112"/>
      <c r="RBU3" s="112"/>
      <c r="RBV3" s="112"/>
      <c r="RBW3" s="112"/>
      <c r="RBX3" s="112"/>
      <c r="RBY3" s="112"/>
      <c r="RBZ3" s="112"/>
      <c r="RCA3" s="112"/>
      <c r="RCB3" s="112"/>
      <c r="RCC3" s="112"/>
      <c r="RCD3" s="112"/>
      <c r="RCE3" s="112"/>
      <c r="RCF3" s="112"/>
      <c r="RCG3" s="112"/>
      <c r="RCH3" s="112"/>
      <c r="RCI3" s="112"/>
      <c r="RCJ3" s="112"/>
      <c r="RCK3" s="112"/>
      <c r="RCL3" s="112"/>
      <c r="RCM3" s="112"/>
      <c r="RCN3" s="112"/>
      <c r="RCO3" s="112"/>
      <c r="RCP3" s="112"/>
      <c r="RCQ3" s="112"/>
      <c r="RCR3" s="112"/>
      <c r="RCS3" s="112"/>
      <c r="RCT3" s="112"/>
      <c r="RCU3" s="112"/>
      <c r="RCV3" s="112"/>
      <c r="RCW3" s="112"/>
      <c r="RCX3" s="112"/>
      <c r="RCY3" s="112"/>
      <c r="RCZ3" s="112"/>
      <c r="RDA3" s="112"/>
      <c r="RDB3" s="112"/>
      <c r="RDC3" s="112"/>
      <c r="RDD3" s="112"/>
      <c r="RDE3" s="112"/>
      <c r="RDF3" s="112"/>
      <c r="RDG3" s="112"/>
      <c r="RDH3" s="112"/>
      <c r="RDI3" s="112"/>
      <c r="RDJ3" s="112"/>
      <c r="RDK3" s="112"/>
      <c r="RDL3" s="112"/>
      <c r="RDM3" s="112"/>
      <c r="RDN3" s="112"/>
      <c r="RDO3" s="112"/>
      <c r="RDP3" s="112"/>
      <c r="RDQ3" s="112"/>
      <c r="RDR3" s="112"/>
      <c r="RDS3" s="112"/>
      <c r="RDT3" s="112"/>
      <c r="RDU3" s="112"/>
      <c r="RDV3" s="112"/>
      <c r="RDW3" s="112"/>
      <c r="RDX3" s="112"/>
      <c r="RDY3" s="112"/>
      <c r="RDZ3" s="112"/>
      <c r="REA3" s="112"/>
      <c r="REB3" s="112"/>
      <c r="REC3" s="112"/>
      <c r="RED3" s="112"/>
      <c r="REE3" s="112"/>
      <c r="REF3" s="112"/>
      <c r="REG3" s="112"/>
      <c r="REH3" s="112"/>
      <c r="REI3" s="112"/>
      <c r="REJ3" s="112"/>
      <c r="REK3" s="112"/>
      <c r="REL3" s="112"/>
      <c r="REM3" s="112"/>
      <c r="REN3" s="112"/>
      <c r="REO3" s="112"/>
      <c r="REP3" s="112"/>
      <c r="REQ3" s="112"/>
      <c r="RER3" s="112"/>
      <c r="RES3" s="112"/>
      <c r="RET3" s="112"/>
      <c r="REU3" s="112"/>
      <c r="REV3" s="112"/>
      <c r="REW3" s="112"/>
      <c r="REX3" s="112"/>
      <c r="REY3" s="112"/>
      <c r="REZ3" s="112"/>
      <c r="RFA3" s="112"/>
      <c r="RFB3" s="112"/>
      <c r="RFC3" s="112"/>
      <c r="RFD3" s="112"/>
      <c r="RFE3" s="112"/>
      <c r="RFF3" s="112"/>
      <c r="RFG3" s="112"/>
      <c r="RFH3" s="112"/>
      <c r="RFI3" s="112"/>
      <c r="RFJ3" s="112"/>
      <c r="RFK3" s="112"/>
      <c r="RFL3" s="112"/>
      <c r="RFM3" s="112"/>
      <c r="RFN3" s="112"/>
      <c r="RFO3" s="112"/>
      <c r="RFP3" s="112"/>
      <c r="RFQ3" s="112"/>
      <c r="RFR3" s="112"/>
      <c r="RFS3" s="112"/>
      <c r="RFT3" s="112"/>
      <c r="RFU3" s="112"/>
      <c r="RFV3" s="112"/>
      <c r="RFW3" s="112"/>
      <c r="RFX3" s="112"/>
      <c r="RFY3" s="112"/>
      <c r="RFZ3" s="112"/>
      <c r="RGA3" s="112"/>
      <c r="RGB3" s="112"/>
      <c r="RGC3" s="112"/>
      <c r="RGD3" s="112"/>
      <c r="RGE3" s="112"/>
      <c r="RGF3" s="112"/>
      <c r="RGG3" s="112"/>
      <c r="RGH3" s="112"/>
      <c r="RGI3" s="112"/>
      <c r="RGJ3" s="112"/>
      <c r="RGK3" s="112"/>
      <c r="RGL3" s="112"/>
      <c r="RGM3" s="112"/>
      <c r="RGN3" s="112"/>
      <c r="RGO3" s="112"/>
      <c r="RGP3" s="112"/>
      <c r="RGQ3" s="112"/>
      <c r="RGR3" s="112"/>
      <c r="RGS3" s="112"/>
      <c r="RGT3" s="112"/>
      <c r="RGU3" s="112"/>
      <c r="RGV3" s="112"/>
      <c r="RGW3" s="112"/>
      <c r="RGX3" s="112"/>
      <c r="RGY3" s="112"/>
      <c r="RGZ3" s="112"/>
      <c r="RHA3" s="112"/>
      <c r="RHB3" s="112"/>
      <c r="RHC3" s="112"/>
      <c r="RHD3" s="112"/>
      <c r="RHE3" s="112"/>
      <c r="RHF3" s="112"/>
      <c r="RHG3" s="112"/>
      <c r="RHH3" s="112"/>
      <c r="RHI3" s="112"/>
      <c r="RHJ3" s="112"/>
      <c r="RHK3" s="112"/>
      <c r="RHL3" s="112"/>
      <c r="RHM3" s="112"/>
      <c r="RHN3" s="112"/>
      <c r="RHO3" s="112"/>
      <c r="RHP3" s="112"/>
      <c r="RHQ3" s="112"/>
      <c r="RHR3" s="112"/>
      <c r="RHS3" s="112"/>
      <c r="RHT3" s="112"/>
      <c r="RHU3" s="112"/>
      <c r="RHV3" s="112"/>
      <c r="RHW3" s="112"/>
      <c r="RHX3" s="112"/>
      <c r="RHY3" s="112"/>
      <c r="RHZ3" s="112"/>
      <c r="RIA3" s="112"/>
      <c r="RIB3" s="112"/>
      <c r="RIC3" s="112"/>
      <c r="RID3" s="112"/>
      <c r="RIE3" s="112"/>
      <c r="RIF3" s="112"/>
      <c r="RIG3" s="112"/>
      <c r="RIH3" s="112"/>
      <c r="RII3" s="112"/>
      <c r="RIJ3" s="112"/>
      <c r="RIK3" s="112"/>
      <c r="RIL3" s="112"/>
      <c r="RIM3" s="112"/>
      <c r="RIN3" s="112"/>
      <c r="RIO3" s="112"/>
      <c r="RIP3" s="112"/>
      <c r="RIQ3" s="112"/>
      <c r="RIR3" s="112"/>
      <c r="RIS3" s="112"/>
      <c r="RIT3" s="112"/>
      <c r="RIU3" s="112"/>
      <c r="RIV3" s="112"/>
      <c r="RIW3" s="112"/>
      <c r="RIX3" s="112"/>
      <c r="RIY3" s="112"/>
      <c r="RIZ3" s="112"/>
      <c r="RJA3" s="112"/>
      <c r="RJB3" s="112"/>
      <c r="RJC3" s="112"/>
      <c r="RJD3" s="112"/>
      <c r="RJE3" s="112"/>
      <c r="RJF3" s="112"/>
      <c r="RJG3" s="112"/>
      <c r="RJH3" s="112"/>
      <c r="RJI3" s="112"/>
      <c r="RJJ3" s="112"/>
      <c r="RJK3" s="112"/>
      <c r="RJL3" s="112"/>
      <c r="RJM3" s="112"/>
      <c r="RJN3" s="112"/>
      <c r="RJO3" s="112"/>
      <c r="RJP3" s="112"/>
      <c r="RJQ3" s="112"/>
      <c r="RJR3" s="112"/>
      <c r="RJS3" s="112"/>
      <c r="RJT3" s="112"/>
      <c r="RJU3" s="112"/>
      <c r="RJV3" s="112"/>
      <c r="RJW3" s="112"/>
      <c r="RJX3" s="112"/>
      <c r="RJY3" s="112"/>
      <c r="RJZ3" s="112"/>
      <c r="RKA3" s="112"/>
      <c r="RKB3" s="112"/>
      <c r="RKC3" s="112"/>
      <c r="RKD3" s="112"/>
      <c r="RKE3" s="112"/>
      <c r="RKF3" s="112"/>
      <c r="RKG3" s="112"/>
      <c r="RKH3" s="112"/>
      <c r="RKI3" s="112"/>
      <c r="RKJ3" s="112"/>
      <c r="RKK3" s="112"/>
      <c r="RKL3" s="112"/>
      <c r="RKM3" s="112"/>
      <c r="RKN3" s="112"/>
      <c r="RKO3" s="112"/>
      <c r="RKP3" s="112"/>
      <c r="RKQ3" s="112"/>
      <c r="RKR3" s="112"/>
      <c r="RKS3" s="112"/>
      <c r="RKT3" s="112"/>
      <c r="RKU3" s="112"/>
      <c r="RKV3" s="112"/>
      <c r="RKW3" s="112"/>
      <c r="RKX3" s="112"/>
      <c r="RKY3" s="112"/>
      <c r="RKZ3" s="112"/>
      <c r="RLA3" s="112"/>
      <c r="RLB3" s="112"/>
      <c r="RLC3" s="112"/>
      <c r="RLD3" s="112"/>
      <c r="RLE3" s="112"/>
      <c r="RLF3" s="112"/>
      <c r="RLG3" s="112"/>
      <c r="RLH3" s="112"/>
      <c r="RLI3" s="112"/>
      <c r="RLJ3" s="112"/>
      <c r="RLK3" s="112"/>
      <c r="RLL3" s="112"/>
      <c r="RLM3" s="112"/>
      <c r="RLN3" s="112"/>
      <c r="RLO3" s="112"/>
      <c r="RLP3" s="112"/>
      <c r="RLQ3" s="112"/>
      <c r="RLR3" s="112"/>
      <c r="RLS3" s="112"/>
      <c r="RLT3" s="112"/>
      <c r="RLU3" s="112"/>
      <c r="RLV3" s="112"/>
      <c r="RLW3" s="112"/>
      <c r="RLX3" s="112"/>
      <c r="RLY3" s="112"/>
      <c r="RLZ3" s="112"/>
      <c r="RMA3" s="112"/>
      <c r="RMB3" s="112"/>
      <c r="RMC3" s="112"/>
      <c r="RMD3" s="112"/>
      <c r="RME3" s="112"/>
      <c r="RMF3" s="112"/>
      <c r="RMG3" s="112"/>
      <c r="RMH3" s="112"/>
      <c r="RMI3" s="112"/>
      <c r="RMJ3" s="112"/>
      <c r="RMK3" s="112"/>
      <c r="RML3" s="112"/>
      <c r="RMM3" s="112"/>
      <c r="RMN3" s="112"/>
      <c r="RMO3" s="112"/>
      <c r="RMP3" s="112"/>
      <c r="RMQ3" s="112"/>
      <c r="RMR3" s="112"/>
      <c r="RMS3" s="112"/>
      <c r="RMT3" s="112"/>
      <c r="RMU3" s="112"/>
      <c r="RMV3" s="112"/>
      <c r="RMW3" s="112"/>
      <c r="RMX3" s="112"/>
      <c r="RMY3" s="112"/>
      <c r="RMZ3" s="112"/>
      <c r="RNA3" s="112"/>
      <c r="RNB3" s="112"/>
      <c r="RNC3" s="112"/>
      <c r="RND3" s="112"/>
      <c r="RNE3" s="112"/>
      <c r="RNF3" s="112"/>
      <c r="RNG3" s="112"/>
      <c r="RNH3" s="112"/>
      <c r="RNI3" s="112"/>
      <c r="RNJ3" s="112"/>
      <c r="RNK3" s="112"/>
      <c r="RNL3" s="112"/>
      <c r="RNM3" s="112"/>
      <c r="RNN3" s="112"/>
      <c r="RNO3" s="112"/>
      <c r="RNP3" s="112"/>
      <c r="RNQ3" s="112"/>
      <c r="RNR3" s="112"/>
      <c r="RNS3" s="112"/>
      <c r="RNT3" s="112"/>
      <c r="RNU3" s="112"/>
      <c r="RNV3" s="112"/>
      <c r="RNW3" s="112"/>
      <c r="RNX3" s="112"/>
      <c r="RNY3" s="112"/>
      <c r="RNZ3" s="112"/>
      <c r="ROA3" s="112"/>
      <c r="ROB3" s="112"/>
      <c r="ROC3" s="112"/>
      <c r="ROD3" s="112"/>
      <c r="ROE3" s="112"/>
      <c r="ROF3" s="112"/>
      <c r="ROG3" s="112"/>
      <c r="ROH3" s="112"/>
      <c r="ROI3" s="112"/>
      <c r="ROJ3" s="112"/>
      <c r="ROK3" s="112"/>
      <c r="ROL3" s="112"/>
      <c r="ROM3" s="112"/>
      <c r="RON3" s="112"/>
      <c r="ROO3" s="112"/>
      <c r="ROP3" s="112"/>
      <c r="ROQ3" s="112"/>
      <c r="ROR3" s="112"/>
      <c r="ROS3" s="112"/>
      <c r="ROT3" s="112"/>
      <c r="ROU3" s="112"/>
      <c r="ROV3" s="112"/>
      <c r="ROW3" s="112"/>
      <c r="ROX3" s="112"/>
      <c r="ROY3" s="112"/>
      <c r="ROZ3" s="112"/>
      <c r="RPA3" s="112"/>
      <c r="RPB3" s="112"/>
      <c r="RPC3" s="112"/>
      <c r="RPD3" s="112"/>
      <c r="RPE3" s="112"/>
      <c r="RPF3" s="112"/>
      <c r="RPG3" s="112"/>
      <c r="RPH3" s="112"/>
      <c r="RPI3" s="112"/>
      <c r="RPJ3" s="112"/>
      <c r="RPK3" s="112"/>
      <c r="RPL3" s="112"/>
      <c r="RPM3" s="112"/>
      <c r="RPN3" s="112"/>
      <c r="RPO3" s="112"/>
      <c r="RPP3" s="112"/>
      <c r="RPQ3" s="112"/>
      <c r="RPR3" s="112"/>
      <c r="RPS3" s="112"/>
      <c r="RPT3" s="112"/>
      <c r="RPU3" s="112"/>
      <c r="RPV3" s="112"/>
      <c r="RPW3" s="112"/>
      <c r="RPX3" s="112"/>
      <c r="RPY3" s="112"/>
      <c r="RPZ3" s="112"/>
      <c r="RQA3" s="112"/>
      <c r="RQB3" s="112"/>
      <c r="RQC3" s="112"/>
      <c r="RQD3" s="112"/>
      <c r="RQE3" s="112"/>
      <c r="RQF3" s="112"/>
      <c r="RQG3" s="112"/>
      <c r="RQH3" s="112"/>
      <c r="RQI3" s="112"/>
      <c r="RQJ3" s="112"/>
      <c r="RQK3" s="112"/>
      <c r="RQL3" s="112"/>
      <c r="RQM3" s="112"/>
      <c r="RQN3" s="112"/>
      <c r="RQO3" s="112"/>
      <c r="RQP3" s="112"/>
      <c r="RQQ3" s="112"/>
      <c r="RQR3" s="112"/>
      <c r="RQS3" s="112"/>
      <c r="RQT3" s="112"/>
      <c r="RQU3" s="112"/>
      <c r="RQV3" s="112"/>
      <c r="RQW3" s="112"/>
      <c r="RQX3" s="112"/>
      <c r="RQY3" s="112"/>
      <c r="RQZ3" s="112"/>
      <c r="RRA3" s="112"/>
      <c r="RRB3" s="112"/>
      <c r="RRC3" s="112"/>
      <c r="RRD3" s="112"/>
      <c r="RRE3" s="112"/>
      <c r="RRF3" s="112"/>
      <c r="RRG3" s="112"/>
      <c r="RRH3" s="112"/>
      <c r="RRI3" s="112"/>
      <c r="RRJ3" s="112"/>
      <c r="RRK3" s="112"/>
      <c r="RRL3" s="112"/>
      <c r="RRM3" s="112"/>
      <c r="RRN3" s="112"/>
      <c r="RRO3" s="112"/>
      <c r="RRP3" s="112"/>
      <c r="RRQ3" s="112"/>
      <c r="RRR3" s="112"/>
      <c r="RRS3" s="112"/>
      <c r="RRT3" s="112"/>
      <c r="RRU3" s="112"/>
      <c r="RRV3" s="112"/>
      <c r="RRW3" s="112"/>
      <c r="RRX3" s="112"/>
      <c r="RRY3" s="112"/>
      <c r="RRZ3" s="112"/>
      <c r="RSA3" s="112"/>
      <c r="RSB3" s="112"/>
      <c r="RSC3" s="112"/>
      <c r="RSD3" s="112"/>
      <c r="RSE3" s="112"/>
      <c r="RSF3" s="112"/>
      <c r="RSG3" s="112"/>
      <c r="RSH3" s="112"/>
      <c r="RSI3" s="112"/>
      <c r="RSJ3" s="112"/>
      <c r="RSK3" s="112"/>
      <c r="RSL3" s="112"/>
      <c r="RSM3" s="112"/>
      <c r="RSN3" s="112"/>
      <c r="RSO3" s="112"/>
      <c r="RSP3" s="112"/>
      <c r="RSQ3" s="112"/>
      <c r="RSR3" s="112"/>
      <c r="RSS3" s="112"/>
      <c r="RST3" s="112"/>
      <c r="RSU3" s="112"/>
      <c r="RSV3" s="112"/>
      <c r="RSW3" s="112"/>
      <c r="RSX3" s="112"/>
      <c r="RSY3" s="112"/>
      <c r="RSZ3" s="112"/>
      <c r="RTA3" s="112"/>
      <c r="RTB3" s="112"/>
      <c r="RTC3" s="112"/>
      <c r="RTD3" s="112"/>
      <c r="RTE3" s="112"/>
      <c r="RTF3" s="112"/>
      <c r="RTG3" s="112"/>
      <c r="RTH3" s="112"/>
      <c r="RTI3" s="112"/>
      <c r="RTJ3" s="112"/>
      <c r="RTK3" s="112"/>
      <c r="RTL3" s="112"/>
      <c r="RTM3" s="112"/>
      <c r="RTN3" s="112"/>
      <c r="RTO3" s="112"/>
      <c r="RTP3" s="112"/>
      <c r="RTQ3" s="112"/>
      <c r="RTR3" s="112"/>
      <c r="RTS3" s="112"/>
      <c r="RTT3" s="112"/>
      <c r="RTU3" s="112"/>
      <c r="RTV3" s="112"/>
      <c r="RTW3" s="112"/>
      <c r="RTX3" s="112"/>
      <c r="RTY3" s="112"/>
      <c r="RTZ3" s="112"/>
      <c r="RUA3" s="112"/>
      <c r="RUB3" s="112"/>
      <c r="RUC3" s="112"/>
      <c r="RUD3" s="112"/>
      <c r="RUE3" s="112"/>
      <c r="RUF3" s="112"/>
      <c r="RUG3" s="112"/>
      <c r="RUH3" s="112"/>
      <c r="RUI3" s="112"/>
      <c r="RUJ3" s="112"/>
      <c r="RUK3" s="112"/>
      <c r="RUL3" s="112"/>
      <c r="RUM3" s="112"/>
      <c r="RUN3" s="112"/>
      <c r="RUO3" s="112"/>
      <c r="RUP3" s="112"/>
      <c r="RUQ3" s="112"/>
      <c r="RUR3" s="112"/>
      <c r="RUS3" s="112"/>
      <c r="RUT3" s="112"/>
      <c r="RUU3" s="112"/>
      <c r="RUV3" s="112"/>
      <c r="RUW3" s="112"/>
      <c r="RUX3" s="112"/>
      <c r="RUY3" s="112"/>
      <c r="RUZ3" s="112"/>
      <c r="RVA3" s="112"/>
      <c r="RVB3" s="112"/>
      <c r="RVC3" s="112"/>
      <c r="RVD3" s="112"/>
      <c r="RVE3" s="112"/>
      <c r="RVF3" s="112"/>
      <c r="RVG3" s="112"/>
      <c r="RVH3" s="112"/>
      <c r="RVI3" s="112"/>
      <c r="RVJ3" s="112"/>
      <c r="RVK3" s="112"/>
      <c r="RVL3" s="112"/>
      <c r="RVM3" s="112"/>
      <c r="RVN3" s="112"/>
      <c r="RVO3" s="112"/>
      <c r="RVP3" s="112"/>
      <c r="RVQ3" s="112"/>
      <c r="RVR3" s="112"/>
      <c r="RVS3" s="112"/>
      <c r="RVT3" s="112"/>
      <c r="RVU3" s="112"/>
      <c r="RVV3" s="112"/>
      <c r="RVW3" s="112"/>
      <c r="RVX3" s="112"/>
      <c r="RVY3" s="112"/>
      <c r="RVZ3" s="112"/>
      <c r="RWA3" s="112"/>
      <c r="RWB3" s="112"/>
      <c r="RWC3" s="112"/>
      <c r="RWD3" s="112"/>
      <c r="RWE3" s="112"/>
      <c r="RWF3" s="112"/>
      <c r="RWG3" s="112"/>
      <c r="RWH3" s="112"/>
      <c r="RWI3" s="112"/>
      <c r="RWJ3" s="112"/>
      <c r="RWK3" s="112"/>
      <c r="RWL3" s="112"/>
      <c r="RWM3" s="112"/>
      <c r="RWN3" s="112"/>
      <c r="RWO3" s="112"/>
      <c r="RWP3" s="112"/>
      <c r="RWQ3" s="112"/>
      <c r="RWR3" s="112"/>
      <c r="RWS3" s="112"/>
      <c r="RWT3" s="112"/>
      <c r="RWU3" s="112"/>
      <c r="RWV3" s="112"/>
      <c r="RWW3" s="112"/>
      <c r="RWX3" s="112"/>
      <c r="RWY3" s="112"/>
      <c r="RWZ3" s="112"/>
      <c r="RXA3" s="112"/>
      <c r="RXB3" s="112"/>
      <c r="RXC3" s="112"/>
      <c r="RXD3" s="112"/>
      <c r="RXE3" s="112"/>
      <c r="RXF3" s="112"/>
      <c r="RXG3" s="112"/>
      <c r="RXH3" s="112"/>
      <c r="RXI3" s="112"/>
      <c r="RXJ3" s="112"/>
      <c r="RXK3" s="112"/>
      <c r="RXL3" s="112"/>
      <c r="RXM3" s="112"/>
      <c r="RXN3" s="112"/>
      <c r="RXO3" s="112"/>
      <c r="RXP3" s="112"/>
      <c r="RXQ3" s="112"/>
      <c r="RXR3" s="112"/>
      <c r="RXS3" s="112"/>
      <c r="RXT3" s="112"/>
      <c r="RXU3" s="112"/>
      <c r="RXV3" s="112"/>
      <c r="RXW3" s="112"/>
      <c r="RXX3" s="112"/>
      <c r="RXY3" s="112"/>
      <c r="RXZ3" s="112"/>
      <c r="RYA3" s="112"/>
      <c r="RYB3" s="112"/>
      <c r="RYC3" s="112"/>
      <c r="RYD3" s="112"/>
      <c r="RYE3" s="112"/>
      <c r="RYF3" s="112"/>
      <c r="RYG3" s="112"/>
      <c r="RYH3" s="112"/>
      <c r="RYI3" s="112"/>
      <c r="RYJ3" s="112"/>
      <c r="RYK3" s="112"/>
      <c r="RYL3" s="112"/>
      <c r="RYM3" s="112"/>
      <c r="RYN3" s="112"/>
      <c r="RYO3" s="112"/>
      <c r="RYP3" s="112"/>
      <c r="RYQ3" s="112"/>
      <c r="RYR3" s="112"/>
      <c r="RYS3" s="112"/>
      <c r="RYT3" s="112"/>
      <c r="RYU3" s="112"/>
      <c r="RYV3" s="112"/>
      <c r="RYW3" s="112"/>
      <c r="RYX3" s="112"/>
      <c r="RYY3" s="112"/>
      <c r="RYZ3" s="112"/>
      <c r="RZA3" s="112"/>
      <c r="RZB3" s="112"/>
      <c r="RZC3" s="112"/>
      <c r="RZD3" s="112"/>
      <c r="RZE3" s="112"/>
      <c r="RZF3" s="112"/>
      <c r="RZG3" s="112"/>
      <c r="RZH3" s="112"/>
      <c r="RZI3" s="112"/>
      <c r="RZJ3" s="112"/>
      <c r="RZK3" s="112"/>
      <c r="RZL3" s="112"/>
      <c r="RZM3" s="112"/>
      <c r="RZN3" s="112"/>
      <c r="RZO3" s="112"/>
      <c r="RZP3" s="112"/>
      <c r="RZQ3" s="112"/>
      <c r="RZR3" s="112"/>
      <c r="RZS3" s="112"/>
      <c r="RZT3" s="112"/>
      <c r="RZU3" s="112"/>
      <c r="RZV3" s="112"/>
      <c r="RZW3" s="112"/>
      <c r="RZX3" s="112"/>
      <c r="RZY3" s="112"/>
      <c r="RZZ3" s="112"/>
      <c r="SAA3" s="112"/>
      <c r="SAB3" s="112"/>
      <c r="SAC3" s="112"/>
      <c r="SAD3" s="112"/>
      <c r="SAE3" s="112"/>
      <c r="SAF3" s="112"/>
      <c r="SAG3" s="112"/>
      <c r="SAH3" s="112"/>
      <c r="SAI3" s="112"/>
      <c r="SAJ3" s="112"/>
      <c r="SAK3" s="112"/>
      <c r="SAL3" s="112"/>
      <c r="SAM3" s="112"/>
      <c r="SAN3" s="112"/>
      <c r="SAO3" s="112"/>
      <c r="SAP3" s="112"/>
      <c r="SAQ3" s="112"/>
      <c r="SAR3" s="112"/>
      <c r="SAS3" s="112"/>
      <c r="SAT3" s="112"/>
      <c r="SAU3" s="112"/>
      <c r="SAV3" s="112"/>
      <c r="SAW3" s="112"/>
      <c r="SAX3" s="112"/>
      <c r="SAY3" s="112"/>
      <c r="SAZ3" s="112"/>
      <c r="SBA3" s="112"/>
      <c r="SBB3" s="112"/>
      <c r="SBC3" s="112"/>
      <c r="SBD3" s="112"/>
      <c r="SBE3" s="112"/>
      <c r="SBF3" s="112"/>
      <c r="SBG3" s="112"/>
      <c r="SBH3" s="112"/>
      <c r="SBI3" s="112"/>
      <c r="SBJ3" s="112"/>
      <c r="SBK3" s="112"/>
      <c r="SBL3" s="112"/>
      <c r="SBM3" s="112"/>
      <c r="SBN3" s="112"/>
      <c r="SBO3" s="112"/>
      <c r="SBP3" s="112"/>
      <c r="SBQ3" s="112"/>
      <c r="SBR3" s="112"/>
      <c r="SBS3" s="112"/>
      <c r="SBT3" s="112"/>
      <c r="SBU3" s="112"/>
      <c r="SBV3" s="112"/>
      <c r="SBW3" s="112"/>
      <c r="SBX3" s="112"/>
      <c r="SBY3" s="112"/>
      <c r="SBZ3" s="112"/>
      <c r="SCA3" s="112"/>
      <c r="SCB3" s="112"/>
      <c r="SCC3" s="112"/>
      <c r="SCD3" s="112"/>
      <c r="SCE3" s="112"/>
      <c r="SCF3" s="112"/>
      <c r="SCG3" s="112"/>
      <c r="SCH3" s="112"/>
      <c r="SCI3" s="112"/>
      <c r="SCJ3" s="112"/>
      <c r="SCK3" s="112"/>
      <c r="SCL3" s="112"/>
      <c r="SCM3" s="112"/>
      <c r="SCN3" s="112"/>
      <c r="SCO3" s="112"/>
      <c r="SCP3" s="112"/>
      <c r="SCQ3" s="112"/>
      <c r="SCR3" s="112"/>
      <c r="SCS3" s="112"/>
      <c r="SCT3" s="112"/>
      <c r="SCU3" s="112"/>
      <c r="SCV3" s="112"/>
      <c r="SCW3" s="112"/>
      <c r="SCX3" s="112"/>
      <c r="SCY3" s="112"/>
      <c r="SCZ3" s="112"/>
      <c r="SDA3" s="112"/>
      <c r="SDB3" s="112"/>
      <c r="SDC3" s="112"/>
      <c r="SDD3" s="112"/>
      <c r="SDE3" s="112"/>
      <c r="SDF3" s="112"/>
      <c r="SDG3" s="112"/>
      <c r="SDH3" s="112"/>
      <c r="SDI3" s="112"/>
      <c r="SDJ3" s="112"/>
      <c r="SDK3" s="112"/>
      <c r="SDL3" s="112"/>
      <c r="SDM3" s="112"/>
      <c r="SDN3" s="112"/>
      <c r="SDO3" s="112"/>
      <c r="SDP3" s="112"/>
      <c r="SDQ3" s="112"/>
      <c r="SDR3" s="112"/>
      <c r="SDS3" s="112"/>
      <c r="SDT3" s="112"/>
      <c r="SDU3" s="112"/>
      <c r="SDV3" s="112"/>
      <c r="SDW3" s="112"/>
      <c r="SDX3" s="112"/>
      <c r="SDY3" s="112"/>
      <c r="SDZ3" s="112"/>
      <c r="SEA3" s="112"/>
      <c r="SEB3" s="112"/>
      <c r="SEC3" s="112"/>
      <c r="SED3" s="112"/>
      <c r="SEE3" s="112"/>
      <c r="SEF3" s="112"/>
      <c r="SEG3" s="112"/>
      <c r="SEH3" s="112"/>
      <c r="SEI3" s="112"/>
      <c r="SEJ3" s="112"/>
      <c r="SEK3" s="112"/>
      <c r="SEL3" s="112"/>
      <c r="SEM3" s="112"/>
      <c r="SEN3" s="112"/>
      <c r="SEO3" s="112"/>
      <c r="SEP3" s="112"/>
      <c r="SEQ3" s="112"/>
      <c r="SER3" s="112"/>
      <c r="SES3" s="112"/>
      <c r="SET3" s="112"/>
      <c r="SEU3" s="112"/>
      <c r="SEV3" s="112"/>
      <c r="SEW3" s="112"/>
      <c r="SEX3" s="112"/>
      <c r="SEY3" s="112"/>
      <c r="SEZ3" s="112"/>
      <c r="SFA3" s="112"/>
      <c r="SFB3" s="112"/>
      <c r="SFC3" s="112"/>
      <c r="SFD3" s="112"/>
      <c r="SFE3" s="112"/>
      <c r="SFF3" s="112"/>
      <c r="SFG3" s="112"/>
      <c r="SFH3" s="112"/>
      <c r="SFI3" s="112"/>
      <c r="SFJ3" s="112"/>
      <c r="SFK3" s="112"/>
      <c r="SFL3" s="112"/>
      <c r="SFM3" s="112"/>
      <c r="SFN3" s="112"/>
      <c r="SFO3" s="112"/>
      <c r="SFP3" s="112"/>
      <c r="SFQ3" s="112"/>
      <c r="SFR3" s="112"/>
      <c r="SFS3" s="112"/>
      <c r="SFT3" s="112"/>
      <c r="SFU3" s="112"/>
      <c r="SFV3" s="112"/>
      <c r="SFW3" s="112"/>
      <c r="SFX3" s="112"/>
      <c r="SFY3" s="112"/>
      <c r="SFZ3" s="112"/>
      <c r="SGA3" s="112"/>
      <c r="SGB3" s="112"/>
      <c r="SGC3" s="112"/>
      <c r="SGD3" s="112"/>
      <c r="SGE3" s="112"/>
      <c r="SGF3" s="112"/>
      <c r="SGG3" s="112"/>
      <c r="SGH3" s="112"/>
      <c r="SGI3" s="112"/>
      <c r="SGJ3" s="112"/>
      <c r="SGK3" s="112"/>
      <c r="SGL3" s="112"/>
      <c r="SGM3" s="112"/>
      <c r="SGN3" s="112"/>
      <c r="SGO3" s="112"/>
      <c r="SGP3" s="112"/>
      <c r="SGQ3" s="112"/>
      <c r="SGR3" s="112"/>
      <c r="SGS3" s="112"/>
      <c r="SGT3" s="112"/>
      <c r="SGU3" s="112"/>
      <c r="SGV3" s="112"/>
      <c r="SGW3" s="112"/>
      <c r="SGX3" s="112"/>
      <c r="SGY3" s="112"/>
      <c r="SGZ3" s="112"/>
      <c r="SHA3" s="112"/>
      <c r="SHB3" s="112"/>
      <c r="SHC3" s="112"/>
      <c r="SHD3" s="112"/>
      <c r="SHE3" s="112"/>
      <c r="SHF3" s="112"/>
      <c r="SHG3" s="112"/>
      <c r="SHH3" s="112"/>
      <c r="SHI3" s="112"/>
      <c r="SHJ3" s="112"/>
      <c r="SHK3" s="112"/>
      <c r="SHL3" s="112"/>
      <c r="SHM3" s="112"/>
      <c r="SHN3" s="112"/>
      <c r="SHO3" s="112"/>
      <c r="SHP3" s="112"/>
      <c r="SHQ3" s="112"/>
      <c r="SHR3" s="112"/>
      <c r="SHS3" s="112"/>
      <c r="SHT3" s="112"/>
      <c r="SHU3" s="112"/>
      <c r="SHV3" s="112"/>
      <c r="SHW3" s="112"/>
      <c r="SHX3" s="112"/>
      <c r="SHY3" s="112"/>
      <c r="SHZ3" s="112"/>
      <c r="SIA3" s="112"/>
      <c r="SIB3" s="112"/>
      <c r="SIC3" s="112"/>
      <c r="SID3" s="112"/>
      <c r="SIE3" s="112"/>
      <c r="SIF3" s="112"/>
      <c r="SIG3" s="112"/>
      <c r="SIH3" s="112"/>
      <c r="SII3" s="112"/>
      <c r="SIJ3" s="112"/>
      <c r="SIK3" s="112"/>
      <c r="SIL3" s="112"/>
      <c r="SIM3" s="112"/>
      <c r="SIN3" s="112"/>
      <c r="SIO3" s="112"/>
      <c r="SIP3" s="112"/>
      <c r="SIQ3" s="112"/>
      <c r="SIR3" s="112"/>
      <c r="SIS3" s="112"/>
      <c r="SIT3" s="112"/>
      <c r="SIU3" s="112"/>
      <c r="SIV3" s="112"/>
      <c r="SIW3" s="112"/>
      <c r="SIX3" s="112"/>
      <c r="SIY3" s="112"/>
      <c r="SIZ3" s="112"/>
      <c r="SJA3" s="112"/>
      <c r="SJB3" s="112"/>
      <c r="SJC3" s="112"/>
      <c r="SJD3" s="112"/>
      <c r="SJE3" s="112"/>
      <c r="SJF3" s="112"/>
      <c r="SJG3" s="112"/>
      <c r="SJH3" s="112"/>
      <c r="SJI3" s="112"/>
      <c r="SJJ3" s="112"/>
      <c r="SJK3" s="112"/>
      <c r="SJL3" s="112"/>
      <c r="SJM3" s="112"/>
      <c r="SJN3" s="112"/>
      <c r="SJO3" s="112"/>
      <c r="SJP3" s="112"/>
      <c r="SJQ3" s="112"/>
      <c r="SJR3" s="112"/>
      <c r="SJS3" s="112"/>
      <c r="SJT3" s="112"/>
      <c r="SJU3" s="112"/>
      <c r="SJV3" s="112"/>
      <c r="SJW3" s="112"/>
      <c r="SJX3" s="112"/>
      <c r="SJY3" s="112"/>
      <c r="SJZ3" s="112"/>
      <c r="SKA3" s="112"/>
      <c r="SKB3" s="112"/>
      <c r="SKC3" s="112"/>
      <c r="SKD3" s="112"/>
      <c r="SKE3" s="112"/>
      <c r="SKF3" s="112"/>
      <c r="SKG3" s="112"/>
      <c r="SKH3" s="112"/>
      <c r="SKI3" s="112"/>
      <c r="SKJ3" s="112"/>
      <c r="SKK3" s="112"/>
      <c r="SKL3" s="112"/>
      <c r="SKM3" s="112"/>
      <c r="SKN3" s="112"/>
      <c r="SKO3" s="112"/>
      <c r="SKP3" s="112"/>
      <c r="SKQ3" s="112"/>
      <c r="SKR3" s="112"/>
      <c r="SKS3" s="112"/>
      <c r="SKT3" s="112"/>
      <c r="SKU3" s="112"/>
      <c r="SKV3" s="112"/>
      <c r="SKW3" s="112"/>
      <c r="SKX3" s="112"/>
      <c r="SKY3" s="112"/>
      <c r="SKZ3" s="112"/>
      <c r="SLA3" s="112"/>
      <c r="SLB3" s="112"/>
      <c r="SLC3" s="112"/>
      <c r="SLD3" s="112"/>
      <c r="SLE3" s="112"/>
      <c r="SLF3" s="112"/>
      <c r="SLG3" s="112"/>
      <c r="SLH3" s="112"/>
      <c r="SLI3" s="112"/>
      <c r="SLJ3" s="112"/>
      <c r="SLK3" s="112"/>
      <c r="SLL3" s="112"/>
      <c r="SLM3" s="112"/>
      <c r="SLN3" s="112"/>
      <c r="SLO3" s="112"/>
      <c r="SLP3" s="112"/>
      <c r="SLQ3" s="112"/>
      <c r="SLR3" s="112"/>
      <c r="SLS3" s="112"/>
      <c r="SLT3" s="112"/>
      <c r="SLU3" s="112"/>
      <c r="SLV3" s="112"/>
      <c r="SLW3" s="112"/>
      <c r="SLX3" s="112"/>
      <c r="SLY3" s="112"/>
      <c r="SLZ3" s="112"/>
      <c r="SMA3" s="112"/>
      <c r="SMB3" s="112"/>
      <c r="SMC3" s="112"/>
      <c r="SMD3" s="112"/>
      <c r="SME3" s="112"/>
      <c r="SMF3" s="112"/>
      <c r="SMG3" s="112"/>
      <c r="SMH3" s="112"/>
      <c r="SMI3" s="112"/>
      <c r="SMJ3" s="112"/>
      <c r="SMK3" s="112"/>
      <c r="SML3" s="112"/>
      <c r="SMM3" s="112"/>
      <c r="SMN3" s="112"/>
      <c r="SMO3" s="112"/>
      <c r="SMP3" s="112"/>
      <c r="SMQ3" s="112"/>
      <c r="SMR3" s="112"/>
      <c r="SMS3" s="112"/>
      <c r="SMT3" s="112"/>
      <c r="SMU3" s="112"/>
      <c r="SMV3" s="112"/>
      <c r="SMW3" s="112"/>
      <c r="SMX3" s="112"/>
      <c r="SMY3" s="112"/>
      <c r="SMZ3" s="112"/>
      <c r="SNA3" s="112"/>
      <c r="SNB3" s="112"/>
      <c r="SNC3" s="112"/>
      <c r="SND3" s="112"/>
      <c r="SNE3" s="112"/>
      <c r="SNF3" s="112"/>
      <c r="SNG3" s="112"/>
      <c r="SNH3" s="112"/>
      <c r="SNI3" s="112"/>
      <c r="SNJ3" s="112"/>
      <c r="SNK3" s="112"/>
      <c r="SNL3" s="112"/>
      <c r="SNM3" s="112"/>
      <c r="SNN3" s="112"/>
      <c r="SNO3" s="112"/>
      <c r="SNP3" s="112"/>
      <c r="SNQ3" s="112"/>
      <c r="SNR3" s="112"/>
      <c r="SNS3" s="112"/>
      <c r="SNT3" s="112"/>
      <c r="SNU3" s="112"/>
      <c r="SNV3" s="112"/>
      <c r="SNW3" s="112"/>
      <c r="SNX3" s="112"/>
      <c r="SNY3" s="112"/>
      <c r="SNZ3" s="112"/>
      <c r="SOA3" s="112"/>
      <c r="SOB3" s="112"/>
      <c r="SOC3" s="112"/>
      <c r="SOD3" s="112"/>
      <c r="SOE3" s="112"/>
      <c r="SOF3" s="112"/>
      <c r="SOG3" s="112"/>
      <c r="SOH3" s="112"/>
      <c r="SOI3" s="112"/>
      <c r="SOJ3" s="112"/>
      <c r="SOK3" s="112"/>
      <c r="SOL3" s="112"/>
      <c r="SOM3" s="112"/>
      <c r="SON3" s="112"/>
      <c r="SOO3" s="112"/>
      <c r="SOP3" s="112"/>
      <c r="SOQ3" s="112"/>
      <c r="SOR3" s="112"/>
      <c r="SOS3" s="112"/>
      <c r="SOT3" s="112"/>
      <c r="SOU3" s="112"/>
      <c r="SOV3" s="112"/>
      <c r="SOW3" s="112"/>
      <c r="SOX3" s="112"/>
      <c r="SOY3" s="112"/>
      <c r="SOZ3" s="112"/>
      <c r="SPA3" s="112"/>
      <c r="SPB3" s="112"/>
      <c r="SPC3" s="112"/>
      <c r="SPD3" s="112"/>
      <c r="SPE3" s="112"/>
      <c r="SPF3" s="112"/>
      <c r="SPG3" s="112"/>
      <c r="SPH3" s="112"/>
      <c r="SPI3" s="112"/>
      <c r="SPJ3" s="112"/>
      <c r="SPK3" s="112"/>
      <c r="SPL3" s="112"/>
      <c r="SPM3" s="112"/>
      <c r="SPN3" s="112"/>
      <c r="SPO3" s="112"/>
      <c r="SPP3" s="112"/>
      <c r="SPQ3" s="112"/>
      <c r="SPR3" s="112"/>
      <c r="SPS3" s="112"/>
      <c r="SPT3" s="112"/>
      <c r="SPU3" s="112"/>
      <c r="SPV3" s="112"/>
      <c r="SPW3" s="112"/>
      <c r="SPX3" s="112"/>
      <c r="SPY3" s="112"/>
      <c r="SPZ3" s="112"/>
      <c r="SQA3" s="112"/>
      <c r="SQB3" s="112"/>
      <c r="SQC3" s="112"/>
      <c r="SQD3" s="112"/>
      <c r="SQE3" s="112"/>
      <c r="SQF3" s="112"/>
      <c r="SQG3" s="112"/>
      <c r="SQH3" s="112"/>
      <c r="SQI3" s="112"/>
      <c r="SQJ3" s="112"/>
      <c r="SQK3" s="112"/>
      <c r="SQL3" s="112"/>
      <c r="SQM3" s="112"/>
      <c r="SQN3" s="112"/>
      <c r="SQO3" s="112"/>
      <c r="SQP3" s="112"/>
      <c r="SQQ3" s="112"/>
      <c r="SQR3" s="112"/>
      <c r="SQS3" s="112"/>
      <c r="SQT3" s="112"/>
      <c r="SQU3" s="112"/>
      <c r="SQV3" s="112"/>
      <c r="SQW3" s="112"/>
      <c r="SQX3" s="112"/>
      <c r="SQY3" s="112"/>
      <c r="SQZ3" s="112"/>
      <c r="SRA3" s="112"/>
      <c r="SRB3" s="112"/>
      <c r="SRC3" s="112"/>
      <c r="SRD3" s="112"/>
      <c r="SRE3" s="112"/>
      <c r="SRF3" s="112"/>
      <c r="SRG3" s="112"/>
      <c r="SRH3" s="112"/>
      <c r="SRI3" s="112"/>
      <c r="SRJ3" s="112"/>
      <c r="SRK3" s="112"/>
      <c r="SRL3" s="112"/>
      <c r="SRM3" s="112"/>
      <c r="SRN3" s="112"/>
      <c r="SRO3" s="112"/>
      <c r="SRP3" s="112"/>
      <c r="SRQ3" s="112"/>
      <c r="SRR3" s="112"/>
      <c r="SRS3" s="112"/>
      <c r="SRT3" s="112"/>
      <c r="SRU3" s="112"/>
      <c r="SRV3" s="112"/>
      <c r="SRW3" s="112"/>
      <c r="SRX3" s="112"/>
      <c r="SRY3" s="112"/>
      <c r="SRZ3" s="112"/>
      <c r="SSA3" s="112"/>
      <c r="SSB3" s="112"/>
      <c r="SSC3" s="112"/>
      <c r="SSD3" s="112"/>
      <c r="SSE3" s="112"/>
      <c r="SSF3" s="112"/>
      <c r="SSG3" s="112"/>
      <c r="SSH3" s="112"/>
      <c r="SSI3" s="112"/>
      <c r="SSJ3" s="112"/>
      <c r="SSK3" s="112"/>
      <c r="SSL3" s="112"/>
      <c r="SSM3" s="112"/>
      <c r="SSN3" s="112"/>
      <c r="SSO3" s="112"/>
      <c r="SSP3" s="112"/>
      <c r="SSQ3" s="112"/>
      <c r="SSR3" s="112"/>
      <c r="SSS3" s="112"/>
      <c r="SST3" s="112"/>
      <c r="SSU3" s="112"/>
      <c r="SSV3" s="112"/>
      <c r="SSW3" s="112"/>
      <c r="SSX3" s="112"/>
      <c r="SSY3" s="112"/>
      <c r="SSZ3" s="112"/>
      <c r="STA3" s="112"/>
      <c r="STB3" s="112"/>
      <c r="STC3" s="112"/>
      <c r="STD3" s="112"/>
      <c r="STE3" s="112"/>
      <c r="STF3" s="112"/>
      <c r="STG3" s="112"/>
      <c r="STH3" s="112"/>
      <c r="STI3" s="112"/>
      <c r="STJ3" s="112"/>
      <c r="STK3" s="112"/>
      <c r="STL3" s="112"/>
      <c r="STM3" s="112"/>
      <c r="STN3" s="112"/>
      <c r="STO3" s="112"/>
      <c r="STP3" s="112"/>
      <c r="STQ3" s="112"/>
      <c r="STR3" s="112"/>
      <c r="STS3" s="112"/>
      <c r="STT3" s="112"/>
      <c r="STU3" s="112"/>
      <c r="STV3" s="112"/>
      <c r="STW3" s="112"/>
      <c r="STX3" s="112"/>
      <c r="STY3" s="112"/>
      <c r="STZ3" s="112"/>
      <c r="SUA3" s="112"/>
      <c r="SUB3" s="112"/>
      <c r="SUC3" s="112"/>
      <c r="SUD3" s="112"/>
      <c r="SUE3" s="112"/>
      <c r="SUF3" s="112"/>
      <c r="SUG3" s="112"/>
      <c r="SUH3" s="112"/>
      <c r="SUI3" s="112"/>
      <c r="SUJ3" s="112"/>
      <c r="SUK3" s="112"/>
      <c r="SUL3" s="112"/>
      <c r="SUM3" s="112"/>
      <c r="SUN3" s="112"/>
      <c r="SUO3" s="112"/>
      <c r="SUP3" s="112"/>
      <c r="SUQ3" s="112"/>
      <c r="SUR3" s="112"/>
      <c r="SUS3" s="112"/>
      <c r="SUT3" s="112"/>
      <c r="SUU3" s="112"/>
      <c r="SUV3" s="112"/>
      <c r="SUW3" s="112"/>
      <c r="SUX3" s="112"/>
      <c r="SUY3" s="112"/>
      <c r="SUZ3" s="112"/>
      <c r="SVA3" s="112"/>
      <c r="SVB3" s="112"/>
      <c r="SVC3" s="112"/>
      <c r="SVD3" s="112"/>
      <c r="SVE3" s="112"/>
      <c r="SVF3" s="112"/>
      <c r="SVG3" s="112"/>
      <c r="SVH3" s="112"/>
      <c r="SVI3" s="112"/>
      <c r="SVJ3" s="112"/>
      <c r="SVK3" s="112"/>
      <c r="SVL3" s="112"/>
      <c r="SVM3" s="112"/>
      <c r="SVN3" s="112"/>
      <c r="SVO3" s="112"/>
      <c r="SVP3" s="112"/>
      <c r="SVQ3" s="112"/>
      <c r="SVR3" s="112"/>
      <c r="SVS3" s="112"/>
      <c r="SVT3" s="112"/>
      <c r="SVU3" s="112"/>
      <c r="SVV3" s="112"/>
      <c r="SVW3" s="112"/>
      <c r="SVX3" s="112"/>
      <c r="SVY3" s="112"/>
      <c r="SVZ3" s="112"/>
      <c r="SWA3" s="112"/>
      <c r="SWB3" s="112"/>
      <c r="SWC3" s="112"/>
      <c r="SWD3" s="112"/>
      <c r="SWE3" s="112"/>
      <c r="SWF3" s="112"/>
      <c r="SWG3" s="112"/>
      <c r="SWH3" s="112"/>
      <c r="SWI3" s="112"/>
      <c r="SWJ3" s="112"/>
      <c r="SWK3" s="112"/>
      <c r="SWL3" s="112"/>
      <c r="SWM3" s="112"/>
      <c r="SWN3" s="112"/>
      <c r="SWO3" s="112"/>
      <c r="SWP3" s="112"/>
      <c r="SWQ3" s="112"/>
      <c r="SWR3" s="112"/>
      <c r="SWS3" s="112"/>
      <c r="SWT3" s="112"/>
      <c r="SWU3" s="112"/>
      <c r="SWV3" s="112"/>
      <c r="SWW3" s="112"/>
      <c r="SWX3" s="112"/>
      <c r="SWY3" s="112"/>
      <c r="SWZ3" s="112"/>
      <c r="SXA3" s="112"/>
      <c r="SXB3" s="112"/>
      <c r="SXC3" s="112"/>
      <c r="SXD3" s="112"/>
      <c r="SXE3" s="112"/>
      <c r="SXF3" s="112"/>
      <c r="SXG3" s="112"/>
      <c r="SXH3" s="112"/>
      <c r="SXI3" s="112"/>
      <c r="SXJ3" s="112"/>
      <c r="SXK3" s="112"/>
      <c r="SXL3" s="112"/>
      <c r="SXM3" s="112"/>
      <c r="SXN3" s="112"/>
      <c r="SXO3" s="112"/>
      <c r="SXP3" s="112"/>
      <c r="SXQ3" s="112"/>
      <c r="SXR3" s="112"/>
      <c r="SXS3" s="112"/>
      <c r="SXT3" s="112"/>
      <c r="SXU3" s="112"/>
      <c r="SXV3" s="112"/>
      <c r="SXW3" s="112"/>
      <c r="SXX3" s="112"/>
      <c r="SXY3" s="112"/>
      <c r="SXZ3" s="112"/>
      <c r="SYA3" s="112"/>
      <c r="SYB3" s="112"/>
      <c r="SYC3" s="112"/>
      <c r="SYD3" s="112"/>
      <c r="SYE3" s="112"/>
      <c r="SYF3" s="112"/>
      <c r="SYG3" s="112"/>
      <c r="SYH3" s="112"/>
      <c r="SYI3" s="112"/>
      <c r="SYJ3" s="112"/>
      <c r="SYK3" s="112"/>
      <c r="SYL3" s="112"/>
      <c r="SYM3" s="112"/>
      <c r="SYN3" s="112"/>
      <c r="SYO3" s="112"/>
      <c r="SYP3" s="112"/>
      <c r="SYQ3" s="112"/>
      <c r="SYR3" s="112"/>
      <c r="SYS3" s="112"/>
      <c r="SYT3" s="112"/>
      <c r="SYU3" s="112"/>
      <c r="SYV3" s="112"/>
      <c r="SYW3" s="112"/>
      <c r="SYX3" s="112"/>
      <c r="SYY3" s="112"/>
      <c r="SYZ3" s="112"/>
      <c r="SZA3" s="112"/>
      <c r="SZB3" s="112"/>
      <c r="SZC3" s="112"/>
      <c r="SZD3" s="112"/>
      <c r="SZE3" s="112"/>
      <c r="SZF3" s="112"/>
      <c r="SZG3" s="112"/>
      <c r="SZH3" s="112"/>
      <c r="SZI3" s="112"/>
      <c r="SZJ3" s="112"/>
      <c r="SZK3" s="112"/>
      <c r="SZL3" s="112"/>
      <c r="SZM3" s="112"/>
      <c r="SZN3" s="112"/>
      <c r="SZO3" s="112"/>
      <c r="SZP3" s="112"/>
      <c r="SZQ3" s="112"/>
      <c r="SZR3" s="112"/>
      <c r="SZS3" s="112"/>
      <c r="SZT3" s="112"/>
      <c r="SZU3" s="112"/>
      <c r="SZV3" s="112"/>
      <c r="SZW3" s="112"/>
      <c r="SZX3" s="112"/>
      <c r="SZY3" s="112"/>
      <c r="SZZ3" s="112"/>
      <c r="TAA3" s="112"/>
      <c r="TAB3" s="112"/>
      <c r="TAC3" s="112"/>
      <c r="TAD3" s="112"/>
      <c r="TAE3" s="112"/>
      <c r="TAF3" s="112"/>
      <c r="TAG3" s="112"/>
      <c r="TAH3" s="112"/>
      <c r="TAI3" s="112"/>
      <c r="TAJ3" s="112"/>
      <c r="TAK3" s="112"/>
      <c r="TAL3" s="112"/>
      <c r="TAM3" s="112"/>
      <c r="TAN3" s="112"/>
      <c r="TAO3" s="112"/>
      <c r="TAP3" s="112"/>
      <c r="TAQ3" s="112"/>
      <c r="TAR3" s="112"/>
      <c r="TAS3" s="112"/>
      <c r="TAT3" s="112"/>
      <c r="TAU3" s="112"/>
      <c r="TAV3" s="112"/>
      <c r="TAW3" s="112"/>
      <c r="TAX3" s="112"/>
      <c r="TAY3" s="112"/>
      <c r="TAZ3" s="112"/>
      <c r="TBA3" s="112"/>
      <c r="TBB3" s="112"/>
      <c r="TBC3" s="112"/>
      <c r="TBD3" s="112"/>
      <c r="TBE3" s="112"/>
      <c r="TBF3" s="112"/>
      <c r="TBG3" s="112"/>
      <c r="TBH3" s="112"/>
      <c r="TBI3" s="112"/>
      <c r="TBJ3" s="112"/>
      <c r="TBK3" s="112"/>
      <c r="TBL3" s="112"/>
      <c r="TBM3" s="112"/>
      <c r="TBN3" s="112"/>
      <c r="TBO3" s="112"/>
      <c r="TBP3" s="112"/>
      <c r="TBQ3" s="112"/>
      <c r="TBR3" s="112"/>
      <c r="TBS3" s="112"/>
      <c r="TBT3" s="112"/>
      <c r="TBU3" s="112"/>
      <c r="TBV3" s="112"/>
      <c r="TBW3" s="112"/>
      <c r="TBX3" s="112"/>
      <c r="TBY3" s="112"/>
      <c r="TBZ3" s="112"/>
      <c r="TCA3" s="112"/>
      <c r="TCB3" s="112"/>
      <c r="TCC3" s="112"/>
      <c r="TCD3" s="112"/>
      <c r="TCE3" s="112"/>
      <c r="TCF3" s="112"/>
      <c r="TCG3" s="112"/>
      <c r="TCH3" s="112"/>
      <c r="TCI3" s="112"/>
      <c r="TCJ3" s="112"/>
      <c r="TCK3" s="112"/>
      <c r="TCL3" s="112"/>
      <c r="TCM3" s="112"/>
      <c r="TCN3" s="112"/>
      <c r="TCO3" s="112"/>
      <c r="TCP3" s="112"/>
      <c r="TCQ3" s="112"/>
      <c r="TCR3" s="112"/>
      <c r="TCS3" s="112"/>
      <c r="TCT3" s="112"/>
      <c r="TCU3" s="112"/>
      <c r="TCV3" s="112"/>
      <c r="TCW3" s="112"/>
      <c r="TCX3" s="112"/>
      <c r="TCY3" s="112"/>
      <c r="TCZ3" s="112"/>
      <c r="TDA3" s="112"/>
      <c r="TDB3" s="112"/>
      <c r="TDC3" s="112"/>
      <c r="TDD3" s="112"/>
      <c r="TDE3" s="112"/>
      <c r="TDF3" s="112"/>
      <c r="TDG3" s="112"/>
      <c r="TDH3" s="112"/>
      <c r="TDI3" s="112"/>
      <c r="TDJ3" s="112"/>
      <c r="TDK3" s="112"/>
      <c r="TDL3" s="112"/>
      <c r="TDM3" s="112"/>
      <c r="TDN3" s="112"/>
      <c r="TDO3" s="112"/>
      <c r="TDP3" s="112"/>
      <c r="TDQ3" s="112"/>
      <c r="TDR3" s="112"/>
      <c r="TDS3" s="112"/>
      <c r="TDT3" s="112"/>
      <c r="TDU3" s="112"/>
      <c r="TDV3" s="112"/>
      <c r="TDW3" s="112"/>
      <c r="TDX3" s="112"/>
      <c r="TDY3" s="112"/>
      <c r="TDZ3" s="112"/>
      <c r="TEA3" s="112"/>
      <c r="TEB3" s="112"/>
      <c r="TEC3" s="112"/>
      <c r="TED3" s="112"/>
      <c r="TEE3" s="112"/>
      <c r="TEF3" s="112"/>
      <c r="TEG3" s="112"/>
      <c r="TEH3" s="112"/>
      <c r="TEI3" s="112"/>
      <c r="TEJ3" s="112"/>
      <c r="TEK3" s="112"/>
      <c r="TEL3" s="112"/>
      <c r="TEM3" s="112"/>
      <c r="TEN3" s="112"/>
      <c r="TEO3" s="112"/>
      <c r="TEP3" s="112"/>
      <c r="TEQ3" s="112"/>
      <c r="TER3" s="112"/>
      <c r="TES3" s="112"/>
      <c r="TET3" s="112"/>
      <c r="TEU3" s="112"/>
      <c r="TEV3" s="112"/>
      <c r="TEW3" s="112"/>
      <c r="TEX3" s="112"/>
      <c r="TEY3" s="112"/>
      <c r="TEZ3" s="112"/>
      <c r="TFA3" s="112"/>
      <c r="TFB3" s="112"/>
      <c r="TFC3" s="112"/>
      <c r="TFD3" s="112"/>
      <c r="TFE3" s="112"/>
      <c r="TFF3" s="112"/>
      <c r="TFG3" s="112"/>
      <c r="TFH3" s="112"/>
      <c r="TFI3" s="112"/>
      <c r="TFJ3" s="112"/>
      <c r="TFK3" s="112"/>
      <c r="TFL3" s="112"/>
      <c r="TFM3" s="112"/>
      <c r="TFN3" s="112"/>
      <c r="TFO3" s="112"/>
      <c r="TFP3" s="112"/>
      <c r="TFQ3" s="112"/>
      <c r="TFR3" s="112"/>
      <c r="TFS3" s="112"/>
      <c r="TFT3" s="112"/>
      <c r="TFU3" s="112"/>
      <c r="TFV3" s="112"/>
      <c r="TFW3" s="112"/>
      <c r="TFX3" s="112"/>
      <c r="TFY3" s="112"/>
      <c r="TFZ3" s="112"/>
      <c r="TGA3" s="112"/>
      <c r="TGB3" s="112"/>
      <c r="TGC3" s="112"/>
      <c r="TGD3" s="112"/>
      <c r="TGE3" s="112"/>
      <c r="TGF3" s="112"/>
      <c r="TGG3" s="112"/>
      <c r="TGH3" s="112"/>
      <c r="TGI3" s="112"/>
      <c r="TGJ3" s="112"/>
      <c r="TGK3" s="112"/>
      <c r="TGL3" s="112"/>
      <c r="TGM3" s="112"/>
      <c r="TGN3" s="112"/>
      <c r="TGO3" s="112"/>
      <c r="TGP3" s="112"/>
      <c r="TGQ3" s="112"/>
      <c r="TGR3" s="112"/>
      <c r="TGS3" s="112"/>
      <c r="TGT3" s="112"/>
      <c r="TGU3" s="112"/>
      <c r="TGV3" s="112"/>
      <c r="TGW3" s="112"/>
      <c r="TGX3" s="112"/>
      <c r="TGY3" s="112"/>
      <c r="TGZ3" s="112"/>
      <c r="THA3" s="112"/>
      <c r="THB3" s="112"/>
      <c r="THC3" s="112"/>
      <c r="THD3" s="112"/>
      <c r="THE3" s="112"/>
      <c r="THF3" s="112"/>
      <c r="THG3" s="112"/>
      <c r="THH3" s="112"/>
      <c r="THI3" s="112"/>
      <c r="THJ3" s="112"/>
      <c r="THK3" s="112"/>
      <c r="THL3" s="112"/>
      <c r="THM3" s="112"/>
      <c r="THN3" s="112"/>
      <c r="THO3" s="112"/>
      <c r="THP3" s="112"/>
      <c r="THQ3" s="112"/>
      <c r="THR3" s="112"/>
      <c r="THS3" s="112"/>
      <c r="THT3" s="112"/>
      <c r="THU3" s="112"/>
      <c r="THV3" s="112"/>
      <c r="THW3" s="112"/>
      <c r="THX3" s="112"/>
      <c r="THY3" s="112"/>
      <c r="THZ3" s="112"/>
      <c r="TIA3" s="112"/>
      <c r="TIB3" s="112"/>
      <c r="TIC3" s="112"/>
      <c r="TID3" s="112"/>
      <c r="TIE3" s="112"/>
      <c r="TIF3" s="112"/>
      <c r="TIG3" s="112"/>
      <c r="TIH3" s="112"/>
      <c r="TII3" s="112"/>
      <c r="TIJ3" s="112"/>
      <c r="TIK3" s="112"/>
      <c r="TIL3" s="112"/>
      <c r="TIM3" s="112"/>
      <c r="TIN3" s="112"/>
      <c r="TIO3" s="112"/>
      <c r="TIP3" s="112"/>
      <c r="TIQ3" s="112"/>
      <c r="TIR3" s="112"/>
      <c r="TIS3" s="112"/>
      <c r="TIT3" s="112"/>
      <c r="TIU3" s="112"/>
      <c r="TIV3" s="112"/>
      <c r="TIW3" s="112"/>
      <c r="TIX3" s="112"/>
      <c r="TIY3" s="112"/>
      <c r="TIZ3" s="112"/>
      <c r="TJA3" s="112"/>
      <c r="TJB3" s="112"/>
      <c r="TJC3" s="112"/>
      <c r="TJD3" s="112"/>
      <c r="TJE3" s="112"/>
      <c r="TJF3" s="112"/>
      <c r="TJG3" s="112"/>
      <c r="TJH3" s="112"/>
      <c r="TJI3" s="112"/>
      <c r="TJJ3" s="112"/>
      <c r="TJK3" s="112"/>
      <c r="TJL3" s="112"/>
      <c r="TJM3" s="112"/>
      <c r="TJN3" s="112"/>
      <c r="TJO3" s="112"/>
      <c r="TJP3" s="112"/>
      <c r="TJQ3" s="112"/>
      <c r="TJR3" s="112"/>
      <c r="TJS3" s="112"/>
      <c r="TJT3" s="112"/>
      <c r="TJU3" s="112"/>
      <c r="TJV3" s="112"/>
      <c r="TJW3" s="112"/>
      <c r="TJX3" s="112"/>
      <c r="TJY3" s="112"/>
      <c r="TJZ3" s="112"/>
      <c r="TKA3" s="112"/>
      <c r="TKB3" s="112"/>
      <c r="TKC3" s="112"/>
      <c r="TKD3" s="112"/>
      <c r="TKE3" s="112"/>
      <c r="TKF3" s="112"/>
      <c r="TKG3" s="112"/>
      <c r="TKH3" s="112"/>
      <c r="TKI3" s="112"/>
      <c r="TKJ3" s="112"/>
      <c r="TKK3" s="112"/>
      <c r="TKL3" s="112"/>
      <c r="TKM3" s="112"/>
      <c r="TKN3" s="112"/>
      <c r="TKO3" s="112"/>
      <c r="TKP3" s="112"/>
      <c r="TKQ3" s="112"/>
      <c r="TKR3" s="112"/>
      <c r="TKS3" s="112"/>
      <c r="TKT3" s="112"/>
      <c r="TKU3" s="112"/>
      <c r="TKV3" s="112"/>
      <c r="TKW3" s="112"/>
      <c r="TKX3" s="112"/>
      <c r="TKY3" s="112"/>
      <c r="TKZ3" s="112"/>
      <c r="TLA3" s="112"/>
      <c r="TLB3" s="112"/>
      <c r="TLC3" s="112"/>
      <c r="TLD3" s="112"/>
      <c r="TLE3" s="112"/>
      <c r="TLF3" s="112"/>
      <c r="TLG3" s="112"/>
      <c r="TLH3" s="112"/>
      <c r="TLI3" s="112"/>
      <c r="TLJ3" s="112"/>
      <c r="TLK3" s="112"/>
      <c r="TLL3" s="112"/>
      <c r="TLM3" s="112"/>
      <c r="TLN3" s="112"/>
      <c r="TLO3" s="112"/>
      <c r="TLP3" s="112"/>
      <c r="TLQ3" s="112"/>
      <c r="TLR3" s="112"/>
      <c r="TLS3" s="112"/>
      <c r="TLT3" s="112"/>
      <c r="TLU3" s="112"/>
      <c r="TLV3" s="112"/>
      <c r="TLW3" s="112"/>
      <c r="TLX3" s="112"/>
      <c r="TLY3" s="112"/>
      <c r="TLZ3" s="112"/>
      <c r="TMA3" s="112"/>
      <c r="TMB3" s="112"/>
      <c r="TMC3" s="112"/>
      <c r="TMD3" s="112"/>
      <c r="TME3" s="112"/>
      <c r="TMF3" s="112"/>
      <c r="TMG3" s="112"/>
      <c r="TMH3" s="112"/>
      <c r="TMI3" s="112"/>
      <c r="TMJ3" s="112"/>
      <c r="TMK3" s="112"/>
      <c r="TML3" s="112"/>
      <c r="TMM3" s="112"/>
      <c r="TMN3" s="112"/>
      <c r="TMO3" s="112"/>
      <c r="TMP3" s="112"/>
      <c r="TMQ3" s="112"/>
      <c r="TMR3" s="112"/>
      <c r="TMS3" s="112"/>
      <c r="TMT3" s="112"/>
      <c r="TMU3" s="112"/>
      <c r="TMV3" s="112"/>
      <c r="TMW3" s="112"/>
      <c r="TMX3" s="112"/>
      <c r="TMY3" s="112"/>
      <c r="TMZ3" s="112"/>
      <c r="TNA3" s="112"/>
      <c r="TNB3" s="112"/>
      <c r="TNC3" s="112"/>
      <c r="TND3" s="112"/>
      <c r="TNE3" s="112"/>
      <c r="TNF3" s="112"/>
      <c r="TNG3" s="112"/>
      <c r="TNH3" s="112"/>
      <c r="TNI3" s="112"/>
      <c r="TNJ3" s="112"/>
      <c r="TNK3" s="112"/>
      <c r="TNL3" s="112"/>
      <c r="TNM3" s="112"/>
      <c r="TNN3" s="112"/>
      <c r="TNO3" s="112"/>
      <c r="TNP3" s="112"/>
      <c r="TNQ3" s="112"/>
      <c r="TNR3" s="112"/>
      <c r="TNS3" s="112"/>
      <c r="TNT3" s="112"/>
      <c r="TNU3" s="112"/>
      <c r="TNV3" s="112"/>
      <c r="TNW3" s="112"/>
      <c r="TNX3" s="112"/>
      <c r="TNY3" s="112"/>
      <c r="TNZ3" s="112"/>
      <c r="TOA3" s="112"/>
      <c r="TOB3" s="112"/>
      <c r="TOC3" s="112"/>
      <c r="TOD3" s="112"/>
      <c r="TOE3" s="112"/>
      <c r="TOF3" s="112"/>
      <c r="TOG3" s="112"/>
      <c r="TOH3" s="112"/>
      <c r="TOI3" s="112"/>
      <c r="TOJ3" s="112"/>
      <c r="TOK3" s="112"/>
      <c r="TOL3" s="112"/>
      <c r="TOM3" s="112"/>
      <c r="TON3" s="112"/>
      <c r="TOO3" s="112"/>
      <c r="TOP3" s="112"/>
      <c r="TOQ3" s="112"/>
      <c r="TOR3" s="112"/>
      <c r="TOS3" s="112"/>
      <c r="TOT3" s="112"/>
      <c r="TOU3" s="112"/>
      <c r="TOV3" s="112"/>
      <c r="TOW3" s="112"/>
      <c r="TOX3" s="112"/>
      <c r="TOY3" s="112"/>
      <c r="TOZ3" s="112"/>
      <c r="TPA3" s="112"/>
      <c r="TPB3" s="112"/>
      <c r="TPC3" s="112"/>
      <c r="TPD3" s="112"/>
      <c r="TPE3" s="112"/>
      <c r="TPF3" s="112"/>
      <c r="TPG3" s="112"/>
      <c r="TPH3" s="112"/>
      <c r="TPI3" s="112"/>
      <c r="TPJ3" s="112"/>
      <c r="TPK3" s="112"/>
      <c r="TPL3" s="112"/>
      <c r="TPM3" s="112"/>
      <c r="TPN3" s="112"/>
      <c r="TPO3" s="112"/>
      <c r="TPP3" s="112"/>
      <c r="TPQ3" s="112"/>
      <c r="TPR3" s="112"/>
      <c r="TPS3" s="112"/>
      <c r="TPT3" s="112"/>
      <c r="TPU3" s="112"/>
      <c r="TPV3" s="112"/>
      <c r="TPW3" s="112"/>
      <c r="TPX3" s="112"/>
      <c r="TPY3" s="112"/>
      <c r="TPZ3" s="112"/>
      <c r="TQA3" s="112"/>
      <c r="TQB3" s="112"/>
      <c r="TQC3" s="112"/>
      <c r="TQD3" s="112"/>
      <c r="TQE3" s="112"/>
      <c r="TQF3" s="112"/>
      <c r="TQG3" s="112"/>
      <c r="TQH3" s="112"/>
      <c r="TQI3" s="112"/>
      <c r="TQJ3" s="112"/>
      <c r="TQK3" s="112"/>
      <c r="TQL3" s="112"/>
      <c r="TQM3" s="112"/>
      <c r="TQN3" s="112"/>
      <c r="TQO3" s="112"/>
      <c r="TQP3" s="112"/>
      <c r="TQQ3" s="112"/>
      <c r="TQR3" s="112"/>
      <c r="TQS3" s="112"/>
      <c r="TQT3" s="112"/>
      <c r="TQU3" s="112"/>
      <c r="TQV3" s="112"/>
      <c r="TQW3" s="112"/>
      <c r="TQX3" s="112"/>
      <c r="TQY3" s="112"/>
      <c r="TQZ3" s="112"/>
      <c r="TRA3" s="112"/>
      <c r="TRB3" s="112"/>
      <c r="TRC3" s="112"/>
      <c r="TRD3" s="112"/>
      <c r="TRE3" s="112"/>
      <c r="TRF3" s="112"/>
      <c r="TRG3" s="112"/>
      <c r="TRH3" s="112"/>
      <c r="TRI3" s="112"/>
      <c r="TRJ3" s="112"/>
      <c r="TRK3" s="112"/>
      <c r="TRL3" s="112"/>
      <c r="TRM3" s="112"/>
      <c r="TRN3" s="112"/>
      <c r="TRO3" s="112"/>
      <c r="TRP3" s="112"/>
      <c r="TRQ3" s="112"/>
      <c r="TRR3" s="112"/>
      <c r="TRS3" s="112"/>
      <c r="TRT3" s="112"/>
      <c r="TRU3" s="112"/>
      <c r="TRV3" s="112"/>
      <c r="TRW3" s="112"/>
      <c r="TRX3" s="112"/>
      <c r="TRY3" s="112"/>
      <c r="TRZ3" s="112"/>
      <c r="TSA3" s="112"/>
      <c r="TSB3" s="112"/>
      <c r="TSC3" s="112"/>
      <c r="TSD3" s="112"/>
      <c r="TSE3" s="112"/>
      <c r="TSF3" s="112"/>
      <c r="TSG3" s="112"/>
      <c r="TSH3" s="112"/>
      <c r="TSI3" s="112"/>
      <c r="TSJ3" s="112"/>
      <c r="TSK3" s="112"/>
      <c r="TSL3" s="112"/>
      <c r="TSM3" s="112"/>
      <c r="TSN3" s="112"/>
      <c r="TSO3" s="112"/>
      <c r="TSP3" s="112"/>
      <c r="TSQ3" s="112"/>
      <c r="TSR3" s="112"/>
      <c r="TSS3" s="112"/>
      <c r="TST3" s="112"/>
      <c r="TSU3" s="112"/>
      <c r="TSV3" s="112"/>
      <c r="TSW3" s="112"/>
      <c r="TSX3" s="112"/>
      <c r="TSY3" s="112"/>
      <c r="TSZ3" s="112"/>
      <c r="TTA3" s="112"/>
      <c r="TTB3" s="112"/>
      <c r="TTC3" s="112"/>
      <c r="TTD3" s="112"/>
      <c r="TTE3" s="112"/>
      <c r="TTF3" s="112"/>
      <c r="TTG3" s="112"/>
      <c r="TTH3" s="112"/>
      <c r="TTI3" s="112"/>
      <c r="TTJ3" s="112"/>
      <c r="TTK3" s="112"/>
      <c r="TTL3" s="112"/>
      <c r="TTM3" s="112"/>
      <c r="TTN3" s="112"/>
      <c r="TTO3" s="112"/>
      <c r="TTP3" s="112"/>
      <c r="TTQ3" s="112"/>
      <c r="TTR3" s="112"/>
      <c r="TTS3" s="112"/>
      <c r="TTT3" s="112"/>
      <c r="TTU3" s="112"/>
      <c r="TTV3" s="112"/>
      <c r="TTW3" s="112"/>
      <c r="TTX3" s="112"/>
      <c r="TTY3" s="112"/>
      <c r="TTZ3" s="112"/>
      <c r="TUA3" s="112"/>
      <c r="TUB3" s="112"/>
      <c r="TUC3" s="112"/>
      <c r="TUD3" s="112"/>
      <c r="TUE3" s="112"/>
      <c r="TUF3" s="112"/>
      <c r="TUG3" s="112"/>
      <c r="TUH3" s="112"/>
      <c r="TUI3" s="112"/>
      <c r="TUJ3" s="112"/>
      <c r="TUK3" s="112"/>
      <c r="TUL3" s="112"/>
      <c r="TUM3" s="112"/>
      <c r="TUN3" s="112"/>
      <c r="TUO3" s="112"/>
      <c r="TUP3" s="112"/>
      <c r="TUQ3" s="112"/>
      <c r="TUR3" s="112"/>
      <c r="TUS3" s="112"/>
      <c r="TUT3" s="112"/>
      <c r="TUU3" s="112"/>
      <c r="TUV3" s="112"/>
      <c r="TUW3" s="112"/>
      <c r="TUX3" s="112"/>
      <c r="TUY3" s="112"/>
      <c r="TUZ3" s="112"/>
      <c r="TVA3" s="112"/>
      <c r="TVB3" s="112"/>
      <c r="TVC3" s="112"/>
      <c r="TVD3" s="112"/>
      <c r="TVE3" s="112"/>
      <c r="TVF3" s="112"/>
      <c r="TVG3" s="112"/>
      <c r="TVH3" s="112"/>
      <c r="TVI3" s="112"/>
      <c r="TVJ3" s="112"/>
      <c r="TVK3" s="112"/>
      <c r="TVL3" s="112"/>
      <c r="TVM3" s="112"/>
      <c r="TVN3" s="112"/>
      <c r="TVO3" s="112"/>
      <c r="TVP3" s="112"/>
      <c r="TVQ3" s="112"/>
      <c r="TVR3" s="112"/>
      <c r="TVS3" s="112"/>
      <c r="TVT3" s="112"/>
      <c r="TVU3" s="112"/>
      <c r="TVV3" s="112"/>
      <c r="TVW3" s="112"/>
      <c r="TVX3" s="112"/>
      <c r="TVY3" s="112"/>
      <c r="TVZ3" s="112"/>
      <c r="TWA3" s="112"/>
      <c r="TWB3" s="112"/>
      <c r="TWC3" s="112"/>
      <c r="TWD3" s="112"/>
      <c r="TWE3" s="112"/>
      <c r="TWF3" s="112"/>
      <c r="TWG3" s="112"/>
      <c r="TWH3" s="112"/>
      <c r="TWI3" s="112"/>
      <c r="TWJ3" s="112"/>
      <c r="TWK3" s="112"/>
      <c r="TWL3" s="112"/>
      <c r="TWM3" s="112"/>
      <c r="TWN3" s="112"/>
      <c r="TWO3" s="112"/>
      <c r="TWP3" s="112"/>
      <c r="TWQ3" s="112"/>
      <c r="TWR3" s="112"/>
      <c r="TWS3" s="112"/>
      <c r="TWT3" s="112"/>
      <c r="TWU3" s="112"/>
      <c r="TWV3" s="112"/>
      <c r="TWW3" s="112"/>
      <c r="TWX3" s="112"/>
      <c r="TWY3" s="112"/>
      <c r="TWZ3" s="112"/>
      <c r="TXA3" s="112"/>
      <c r="TXB3" s="112"/>
      <c r="TXC3" s="112"/>
      <c r="TXD3" s="112"/>
      <c r="TXE3" s="112"/>
      <c r="TXF3" s="112"/>
      <c r="TXG3" s="112"/>
      <c r="TXH3" s="112"/>
      <c r="TXI3" s="112"/>
      <c r="TXJ3" s="112"/>
      <c r="TXK3" s="112"/>
      <c r="TXL3" s="112"/>
      <c r="TXM3" s="112"/>
      <c r="TXN3" s="112"/>
      <c r="TXO3" s="112"/>
      <c r="TXP3" s="112"/>
      <c r="TXQ3" s="112"/>
      <c r="TXR3" s="112"/>
      <c r="TXS3" s="112"/>
      <c r="TXT3" s="112"/>
      <c r="TXU3" s="112"/>
      <c r="TXV3" s="112"/>
      <c r="TXW3" s="112"/>
      <c r="TXX3" s="112"/>
      <c r="TXY3" s="112"/>
      <c r="TXZ3" s="112"/>
      <c r="TYA3" s="112"/>
      <c r="TYB3" s="112"/>
      <c r="TYC3" s="112"/>
      <c r="TYD3" s="112"/>
      <c r="TYE3" s="112"/>
      <c r="TYF3" s="112"/>
      <c r="TYG3" s="112"/>
      <c r="TYH3" s="112"/>
      <c r="TYI3" s="112"/>
      <c r="TYJ3" s="112"/>
      <c r="TYK3" s="112"/>
      <c r="TYL3" s="112"/>
      <c r="TYM3" s="112"/>
      <c r="TYN3" s="112"/>
      <c r="TYO3" s="112"/>
      <c r="TYP3" s="112"/>
      <c r="TYQ3" s="112"/>
      <c r="TYR3" s="112"/>
      <c r="TYS3" s="112"/>
      <c r="TYT3" s="112"/>
      <c r="TYU3" s="112"/>
      <c r="TYV3" s="112"/>
      <c r="TYW3" s="112"/>
      <c r="TYX3" s="112"/>
      <c r="TYY3" s="112"/>
      <c r="TYZ3" s="112"/>
      <c r="TZA3" s="112"/>
      <c r="TZB3" s="112"/>
      <c r="TZC3" s="112"/>
      <c r="TZD3" s="112"/>
      <c r="TZE3" s="112"/>
      <c r="TZF3" s="112"/>
      <c r="TZG3" s="112"/>
      <c r="TZH3" s="112"/>
      <c r="TZI3" s="112"/>
      <c r="TZJ3" s="112"/>
      <c r="TZK3" s="112"/>
      <c r="TZL3" s="112"/>
      <c r="TZM3" s="112"/>
      <c r="TZN3" s="112"/>
      <c r="TZO3" s="112"/>
      <c r="TZP3" s="112"/>
      <c r="TZQ3" s="112"/>
      <c r="TZR3" s="112"/>
      <c r="TZS3" s="112"/>
      <c r="TZT3" s="112"/>
      <c r="TZU3" s="112"/>
      <c r="TZV3" s="112"/>
      <c r="TZW3" s="112"/>
      <c r="TZX3" s="112"/>
      <c r="TZY3" s="112"/>
      <c r="TZZ3" s="112"/>
      <c r="UAA3" s="112"/>
      <c r="UAB3" s="112"/>
      <c r="UAC3" s="112"/>
      <c r="UAD3" s="112"/>
      <c r="UAE3" s="112"/>
      <c r="UAF3" s="112"/>
      <c r="UAG3" s="112"/>
      <c r="UAH3" s="112"/>
      <c r="UAI3" s="112"/>
      <c r="UAJ3" s="112"/>
      <c r="UAK3" s="112"/>
      <c r="UAL3" s="112"/>
      <c r="UAM3" s="112"/>
      <c r="UAN3" s="112"/>
      <c r="UAO3" s="112"/>
      <c r="UAP3" s="112"/>
      <c r="UAQ3" s="112"/>
      <c r="UAR3" s="112"/>
      <c r="UAS3" s="112"/>
      <c r="UAT3" s="112"/>
      <c r="UAU3" s="112"/>
      <c r="UAV3" s="112"/>
      <c r="UAW3" s="112"/>
      <c r="UAX3" s="112"/>
      <c r="UAY3" s="112"/>
      <c r="UAZ3" s="112"/>
      <c r="UBA3" s="112"/>
      <c r="UBB3" s="112"/>
      <c r="UBC3" s="112"/>
      <c r="UBD3" s="112"/>
      <c r="UBE3" s="112"/>
      <c r="UBF3" s="112"/>
      <c r="UBG3" s="112"/>
      <c r="UBH3" s="112"/>
      <c r="UBI3" s="112"/>
      <c r="UBJ3" s="112"/>
      <c r="UBK3" s="112"/>
      <c r="UBL3" s="112"/>
      <c r="UBM3" s="112"/>
      <c r="UBN3" s="112"/>
      <c r="UBO3" s="112"/>
      <c r="UBP3" s="112"/>
      <c r="UBQ3" s="112"/>
      <c r="UBR3" s="112"/>
      <c r="UBS3" s="112"/>
      <c r="UBT3" s="112"/>
      <c r="UBU3" s="112"/>
      <c r="UBV3" s="112"/>
      <c r="UBW3" s="112"/>
      <c r="UBX3" s="112"/>
      <c r="UBY3" s="112"/>
      <c r="UBZ3" s="112"/>
      <c r="UCA3" s="112"/>
      <c r="UCB3" s="112"/>
      <c r="UCC3" s="112"/>
      <c r="UCD3" s="112"/>
      <c r="UCE3" s="112"/>
      <c r="UCF3" s="112"/>
      <c r="UCG3" s="112"/>
      <c r="UCH3" s="112"/>
      <c r="UCI3" s="112"/>
      <c r="UCJ3" s="112"/>
      <c r="UCK3" s="112"/>
      <c r="UCL3" s="112"/>
      <c r="UCM3" s="112"/>
      <c r="UCN3" s="112"/>
      <c r="UCO3" s="112"/>
      <c r="UCP3" s="112"/>
      <c r="UCQ3" s="112"/>
      <c r="UCR3" s="112"/>
      <c r="UCS3" s="112"/>
      <c r="UCT3" s="112"/>
      <c r="UCU3" s="112"/>
      <c r="UCV3" s="112"/>
      <c r="UCW3" s="112"/>
      <c r="UCX3" s="112"/>
      <c r="UCY3" s="112"/>
      <c r="UCZ3" s="112"/>
      <c r="UDA3" s="112"/>
      <c r="UDB3" s="112"/>
      <c r="UDC3" s="112"/>
      <c r="UDD3" s="112"/>
      <c r="UDE3" s="112"/>
      <c r="UDF3" s="112"/>
      <c r="UDG3" s="112"/>
      <c r="UDH3" s="112"/>
      <c r="UDI3" s="112"/>
      <c r="UDJ3" s="112"/>
      <c r="UDK3" s="112"/>
      <c r="UDL3" s="112"/>
      <c r="UDM3" s="112"/>
      <c r="UDN3" s="112"/>
      <c r="UDO3" s="112"/>
      <c r="UDP3" s="112"/>
      <c r="UDQ3" s="112"/>
      <c r="UDR3" s="112"/>
      <c r="UDS3" s="112"/>
      <c r="UDT3" s="112"/>
      <c r="UDU3" s="112"/>
      <c r="UDV3" s="112"/>
      <c r="UDW3" s="112"/>
      <c r="UDX3" s="112"/>
      <c r="UDY3" s="112"/>
      <c r="UDZ3" s="112"/>
      <c r="UEA3" s="112"/>
      <c r="UEB3" s="112"/>
      <c r="UEC3" s="112"/>
      <c r="UED3" s="112"/>
      <c r="UEE3" s="112"/>
      <c r="UEF3" s="112"/>
      <c r="UEG3" s="112"/>
      <c r="UEH3" s="112"/>
      <c r="UEI3" s="112"/>
      <c r="UEJ3" s="112"/>
      <c r="UEK3" s="112"/>
      <c r="UEL3" s="112"/>
      <c r="UEM3" s="112"/>
      <c r="UEN3" s="112"/>
      <c r="UEO3" s="112"/>
      <c r="UEP3" s="112"/>
      <c r="UEQ3" s="112"/>
      <c r="UER3" s="112"/>
      <c r="UES3" s="112"/>
      <c r="UET3" s="112"/>
      <c r="UEU3" s="112"/>
      <c r="UEV3" s="112"/>
      <c r="UEW3" s="112"/>
      <c r="UEX3" s="112"/>
      <c r="UEY3" s="112"/>
      <c r="UEZ3" s="112"/>
      <c r="UFA3" s="112"/>
      <c r="UFB3" s="112"/>
      <c r="UFC3" s="112"/>
      <c r="UFD3" s="112"/>
      <c r="UFE3" s="112"/>
      <c r="UFF3" s="112"/>
      <c r="UFG3" s="112"/>
      <c r="UFH3" s="112"/>
      <c r="UFI3" s="112"/>
      <c r="UFJ3" s="112"/>
      <c r="UFK3" s="112"/>
      <c r="UFL3" s="112"/>
      <c r="UFM3" s="112"/>
      <c r="UFN3" s="112"/>
      <c r="UFO3" s="112"/>
      <c r="UFP3" s="112"/>
      <c r="UFQ3" s="112"/>
      <c r="UFR3" s="112"/>
      <c r="UFS3" s="112"/>
      <c r="UFT3" s="112"/>
      <c r="UFU3" s="112"/>
      <c r="UFV3" s="112"/>
      <c r="UFW3" s="112"/>
      <c r="UFX3" s="112"/>
      <c r="UFY3" s="112"/>
      <c r="UFZ3" s="112"/>
      <c r="UGA3" s="112"/>
      <c r="UGB3" s="112"/>
      <c r="UGC3" s="112"/>
      <c r="UGD3" s="112"/>
      <c r="UGE3" s="112"/>
      <c r="UGF3" s="112"/>
      <c r="UGG3" s="112"/>
      <c r="UGH3" s="112"/>
      <c r="UGI3" s="112"/>
      <c r="UGJ3" s="112"/>
      <c r="UGK3" s="112"/>
      <c r="UGL3" s="112"/>
      <c r="UGM3" s="112"/>
      <c r="UGN3" s="112"/>
      <c r="UGO3" s="112"/>
      <c r="UGP3" s="112"/>
      <c r="UGQ3" s="112"/>
      <c r="UGR3" s="112"/>
      <c r="UGS3" s="112"/>
      <c r="UGT3" s="112"/>
      <c r="UGU3" s="112"/>
      <c r="UGV3" s="112"/>
      <c r="UGW3" s="112"/>
      <c r="UGX3" s="112"/>
      <c r="UGY3" s="112"/>
      <c r="UGZ3" s="112"/>
      <c r="UHA3" s="112"/>
      <c r="UHB3" s="112"/>
      <c r="UHC3" s="112"/>
      <c r="UHD3" s="112"/>
      <c r="UHE3" s="112"/>
      <c r="UHF3" s="112"/>
      <c r="UHG3" s="112"/>
      <c r="UHH3" s="112"/>
      <c r="UHI3" s="112"/>
      <c r="UHJ3" s="112"/>
      <c r="UHK3" s="112"/>
      <c r="UHL3" s="112"/>
      <c r="UHM3" s="112"/>
      <c r="UHN3" s="112"/>
      <c r="UHO3" s="112"/>
      <c r="UHP3" s="112"/>
      <c r="UHQ3" s="112"/>
      <c r="UHR3" s="112"/>
      <c r="UHS3" s="112"/>
      <c r="UHT3" s="112"/>
      <c r="UHU3" s="112"/>
      <c r="UHV3" s="112"/>
      <c r="UHW3" s="112"/>
      <c r="UHX3" s="112"/>
      <c r="UHY3" s="112"/>
      <c r="UHZ3" s="112"/>
      <c r="UIA3" s="112"/>
      <c r="UIB3" s="112"/>
      <c r="UIC3" s="112"/>
      <c r="UID3" s="112"/>
      <c r="UIE3" s="112"/>
      <c r="UIF3" s="112"/>
      <c r="UIG3" s="112"/>
      <c r="UIH3" s="112"/>
      <c r="UII3" s="112"/>
      <c r="UIJ3" s="112"/>
      <c r="UIK3" s="112"/>
      <c r="UIL3" s="112"/>
      <c r="UIM3" s="112"/>
      <c r="UIN3" s="112"/>
      <c r="UIO3" s="112"/>
      <c r="UIP3" s="112"/>
      <c r="UIQ3" s="112"/>
      <c r="UIR3" s="112"/>
      <c r="UIS3" s="112"/>
      <c r="UIT3" s="112"/>
      <c r="UIU3" s="112"/>
      <c r="UIV3" s="112"/>
      <c r="UIW3" s="112"/>
      <c r="UIX3" s="112"/>
      <c r="UIY3" s="112"/>
      <c r="UIZ3" s="112"/>
      <c r="UJA3" s="112"/>
      <c r="UJB3" s="112"/>
      <c r="UJC3" s="112"/>
      <c r="UJD3" s="112"/>
      <c r="UJE3" s="112"/>
      <c r="UJF3" s="112"/>
      <c r="UJG3" s="112"/>
      <c r="UJH3" s="112"/>
      <c r="UJI3" s="112"/>
      <c r="UJJ3" s="112"/>
      <c r="UJK3" s="112"/>
      <c r="UJL3" s="112"/>
      <c r="UJM3" s="112"/>
      <c r="UJN3" s="112"/>
      <c r="UJO3" s="112"/>
      <c r="UJP3" s="112"/>
      <c r="UJQ3" s="112"/>
      <c r="UJR3" s="112"/>
      <c r="UJS3" s="112"/>
      <c r="UJT3" s="112"/>
      <c r="UJU3" s="112"/>
      <c r="UJV3" s="112"/>
      <c r="UJW3" s="112"/>
      <c r="UJX3" s="112"/>
      <c r="UJY3" s="112"/>
      <c r="UJZ3" s="112"/>
      <c r="UKA3" s="112"/>
      <c r="UKB3" s="112"/>
      <c r="UKC3" s="112"/>
      <c r="UKD3" s="112"/>
      <c r="UKE3" s="112"/>
      <c r="UKF3" s="112"/>
      <c r="UKG3" s="112"/>
      <c r="UKH3" s="112"/>
      <c r="UKI3" s="112"/>
      <c r="UKJ3" s="112"/>
      <c r="UKK3" s="112"/>
      <c r="UKL3" s="112"/>
      <c r="UKM3" s="112"/>
      <c r="UKN3" s="112"/>
      <c r="UKO3" s="112"/>
      <c r="UKP3" s="112"/>
      <c r="UKQ3" s="112"/>
      <c r="UKR3" s="112"/>
      <c r="UKS3" s="112"/>
      <c r="UKT3" s="112"/>
      <c r="UKU3" s="112"/>
      <c r="UKV3" s="112"/>
      <c r="UKW3" s="112"/>
      <c r="UKX3" s="112"/>
      <c r="UKY3" s="112"/>
      <c r="UKZ3" s="112"/>
      <c r="ULA3" s="112"/>
      <c r="ULB3" s="112"/>
      <c r="ULC3" s="112"/>
      <c r="ULD3" s="112"/>
      <c r="ULE3" s="112"/>
      <c r="ULF3" s="112"/>
      <c r="ULG3" s="112"/>
      <c r="ULH3" s="112"/>
      <c r="ULI3" s="112"/>
      <c r="ULJ3" s="112"/>
      <c r="ULK3" s="112"/>
      <c r="ULL3" s="112"/>
      <c r="ULM3" s="112"/>
      <c r="ULN3" s="112"/>
      <c r="ULO3" s="112"/>
      <c r="ULP3" s="112"/>
      <c r="ULQ3" s="112"/>
      <c r="ULR3" s="112"/>
      <c r="ULS3" s="112"/>
      <c r="ULT3" s="112"/>
      <c r="ULU3" s="112"/>
      <c r="ULV3" s="112"/>
      <c r="ULW3" s="112"/>
      <c r="ULX3" s="112"/>
      <c r="ULY3" s="112"/>
      <c r="ULZ3" s="112"/>
      <c r="UMA3" s="112"/>
      <c r="UMB3" s="112"/>
      <c r="UMC3" s="112"/>
      <c r="UMD3" s="112"/>
      <c r="UME3" s="112"/>
      <c r="UMF3" s="112"/>
      <c r="UMG3" s="112"/>
      <c r="UMH3" s="112"/>
      <c r="UMI3" s="112"/>
      <c r="UMJ3" s="112"/>
      <c r="UMK3" s="112"/>
      <c r="UML3" s="112"/>
      <c r="UMM3" s="112"/>
      <c r="UMN3" s="112"/>
      <c r="UMO3" s="112"/>
      <c r="UMP3" s="112"/>
      <c r="UMQ3" s="112"/>
      <c r="UMR3" s="112"/>
      <c r="UMS3" s="112"/>
      <c r="UMT3" s="112"/>
      <c r="UMU3" s="112"/>
      <c r="UMV3" s="112"/>
      <c r="UMW3" s="112"/>
      <c r="UMX3" s="112"/>
      <c r="UMY3" s="112"/>
      <c r="UMZ3" s="112"/>
      <c r="UNA3" s="112"/>
      <c r="UNB3" s="112"/>
      <c r="UNC3" s="112"/>
      <c r="UND3" s="112"/>
      <c r="UNE3" s="112"/>
      <c r="UNF3" s="112"/>
      <c r="UNG3" s="112"/>
      <c r="UNH3" s="112"/>
      <c r="UNI3" s="112"/>
      <c r="UNJ3" s="112"/>
      <c r="UNK3" s="112"/>
      <c r="UNL3" s="112"/>
      <c r="UNM3" s="112"/>
      <c r="UNN3" s="112"/>
      <c r="UNO3" s="112"/>
      <c r="UNP3" s="112"/>
      <c r="UNQ3" s="112"/>
      <c r="UNR3" s="112"/>
      <c r="UNS3" s="112"/>
      <c r="UNT3" s="112"/>
      <c r="UNU3" s="112"/>
      <c r="UNV3" s="112"/>
      <c r="UNW3" s="112"/>
      <c r="UNX3" s="112"/>
      <c r="UNY3" s="112"/>
      <c r="UNZ3" s="112"/>
      <c r="UOA3" s="112"/>
      <c r="UOB3" s="112"/>
      <c r="UOC3" s="112"/>
      <c r="UOD3" s="112"/>
      <c r="UOE3" s="112"/>
      <c r="UOF3" s="112"/>
      <c r="UOG3" s="112"/>
      <c r="UOH3" s="112"/>
      <c r="UOI3" s="112"/>
      <c r="UOJ3" s="112"/>
      <c r="UOK3" s="112"/>
      <c r="UOL3" s="112"/>
      <c r="UOM3" s="112"/>
      <c r="UON3" s="112"/>
      <c r="UOO3" s="112"/>
      <c r="UOP3" s="112"/>
      <c r="UOQ3" s="112"/>
      <c r="UOR3" s="112"/>
      <c r="UOS3" s="112"/>
      <c r="UOT3" s="112"/>
      <c r="UOU3" s="112"/>
      <c r="UOV3" s="112"/>
      <c r="UOW3" s="112"/>
      <c r="UOX3" s="112"/>
      <c r="UOY3" s="112"/>
      <c r="UOZ3" s="112"/>
      <c r="UPA3" s="112"/>
      <c r="UPB3" s="112"/>
      <c r="UPC3" s="112"/>
      <c r="UPD3" s="112"/>
      <c r="UPE3" s="112"/>
      <c r="UPF3" s="112"/>
      <c r="UPG3" s="112"/>
      <c r="UPH3" s="112"/>
      <c r="UPI3" s="112"/>
      <c r="UPJ3" s="112"/>
      <c r="UPK3" s="112"/>
      <c r="UPL3" s="112"/>
      <c r="UPM3" s="112"/>
      <c r="UPN3" s="112"/>
      <c r="UPO3" s="112"/>
      <c r="UPP3" s="112"/>
      <c r="UPQ3" s="112"/>
      <c r="UPR3" s="112"/>
      <c r="UPS3" s="112"/>
      <c r="UPT3" s="112"/>
      <c r="UPU3" s="112"/>
      <c r="UPV3" s="112"/>
      <c r="UPW3" s="112"/>
      <c r="UPX3" s="112"/>
      <c r="UPY3" s="112"/>
      <c r="UPZ3" s="112"/>
      <c r="UQA3" s="112"/>
      <c r="UQB3" s="112"/>
      <c r="UQC3" s="112"/>
      <c r="UQD3" s="112"/>
      <c r="UQE3" s="112"/>
      <c r="UQF3" s="112"/>
      <c r="UQG3" s="112"/>
      <c r="UQH3" s="112"/>
      <c r="UQI3" s="112"/>
      <c r="UQJ3" s="112"/>
      <c r="UQK3" s="112"/>
      <c r="UQL3" s="112"/>
      <c r="UQM3" s="112"/>
      <c r="UQN3" s="112"/>
      <c r="UQO3" s="112"/>
      <c r="UQP3" s="112"/>
      <c r="UQQ3" s="112"/>
      <c r="UQR3" s="112"/>
      <c r="UQS3" s="112"/>
      <c r="UQT3" s="112"/>
      <c r="UQU3" s="112"/>
      <c r="UQV3" s="112"/>
      <c r="UQW3" s="112"/>
      <c r="UQX3" s="112"/>
      <c r="UQY3" s="112"/>
      <c r="UQZ3" s="112"/>
      <c r="URA3" s="112"/>
      <c r="URB3" s="112"/>
      <c r="URC3" s="112"/>
      <c r="URD3" s="112"/>
      <c r="URE3" s="112"/>
      <c r="URF3" s="112"/>
      <c r="URG3" s="112"/>
      <c r="URH3" s="112"/>
      <c r="URI3" s="112"/>
      <c r="URJ3" s="112"/>
      <c r="URK3" s="112"/>
      <c r="URL3" s="112"/>
      <c r="URM3" s="112"/>
      <c r="URN3" s="112"/>
      <c r="URO3" s="112"/>
      <c r="URP3" s="112"/>
      <c r="URQ3" s="112"/>
      <c r="URR3" s="112"/>
      <c r="URS3" s="112"/>
      <c r="URT3" s="112"/>
      <c r="URU3" s="112"/>
      <c r="URV3" s="112"/>
      <c r="URW3" s="112"/>
      <c r="URX3" s="112"/>
      <c r="URY3" s="112"/>
      <c r="URZ3" s="112"/>
      <c r="USA3" s="112"/>
      <c r="USB3" s="112"/>
      <c r="USC3" s="112"/>
      <c r="USD3" s="112"/>
      <c r="USE3" s="112"/>
      <c r="USF3" s="112"/>
      <c r="USG3" s="112"/>
      <c r="USH3" s="112"/>
      <c r="USI3" s="112"/>
      <c r="USJ3" s="112"/>
      <c r="USK3" s="112"/>
      <c r="USL3" s="112"/>
      <c r="USM3" s="112"/>
      <c r="USN3" s="112"/>
      <c r="USO3" s="112"/>
      <c r="USP3" s="112"/>
      <c r="USQ3" s="112"/>
      <c r="USR3" s="112"/>
      <c r="USS3" s="112"/>
      <c r="UST3" s="112"/>
      <c r="USU3" s="112"/>
      <c r="USV3" s="112"/>
      <c r="USW3" s="112"/>
      <c r="USX3" s="112"/>
      <c r="USY3" s="112"/>
      <c r="USZ3" s="112"/>
      <c r="UTA3" s="112"/>
      <c r="UTB3" s="112"/>
      <c r="UTC3" s="112"/>
      <c r="UTD3" s="112"/>
      <c r="UTE3" s="112"/>
      <c r="UTF3" s="112"/>
      <c r="UTG3" s="112"/>
      <c r="UTH3" s="112"/>
      <c r="UTI3" s="112"/>
      <c r="UTJ3" s="112"/>
      <c r="UTK3" s="112"/>
      <c r="UTL3" s="112"/>
      <c r="UTM3" s="112"/>
      <c r="UTN3" s="112"/>
      <c r="UTO3" s="112"/>
      <c r="UTP3" s="112"/>
      <c r="UTQ3" s="112"/>
      <c r="UTR3" s="112"/>
      <c r="UTS3" s="112"/>
      <c r="UTT3" s="112"/>
      <c r="UTU3" s="112"/>
      <c r="UTV3" s="112"/>
      <c r="UTW3" s="112"/>
      <c r="UTX3" s="112"/>
      <c r="UTY3" s="112"/>
      <c r="UTZ3" s="112"/>
      <c r="UUA3" s="112"/>
      <c r="UUB3" s="112"/>
      <c r="UUC3" s="112"/>
      <c r="UUD3" s="112"/>
      <c r="UUE3" s="112"/>
      <c r="UUF3" s="112"/>
      <c r="UUG3" s="112"/>
      <c r="UUH3" s="112"/>
      <c r="UUI3" s="112"/>
      <c r="UUJ3" s="112"/>
      <c r="UUK3" s="112"/>
      <c r="UUL3" s="112"/>
      <c r="UUM3" s="112"/>
      <c r="UUN3" s="112"/>
      <c r="UUO3" s="112"/>
      <c r="UUP3" s="112"/>
      <c r="UUQ3" s="112"/>
      <c r="UUR3" s="112"/>
      <c r="UUS3" s="112"/>
      <c r="UUT3" s="112"/>
      <c r="UUU3" s="112"/>
      <c r="UUV3" s="112"/>
      <c r="UUW3" s="112"/>
      <c r="UUX3" s="112"/>
      <c r="UUY3" s="112"/>
      <c r="UUZ3" s="112"/>
      <c r="UVA3" s="112"/>
      <c r="UVB3" s="112"/>
      <c r="UVC3" s="112"/>
      <c r="UVD3" s="112"/>
      <c r="UVE3" s="112"/>
      <c r="UVF3" s="112"/>
      <c r="UVG3" s="112"/>
      <c r="UVH3" s="112"/>
      <c r="UVI3" s="112"/>
      <c r="UVJ3" s="112"/>
      <c r="UVK3" s="112"/>
      <c r="UVL3" s="112"/>
      <c r="UVM3" s="112"/>
      <c r="UVN3" s="112"/>
      <c r="UVO3" s="112"/>
      <c r="UVP3" s="112"/>
      <c r="UVQ3" s="112"/>
      <c r="UVR3" s="112"/>
      <c r="UVS3" s="112"/>
      <c r="UVT3" s="112"/>
      <c r="UVU3" s="112"/>
      <c r="UVV3" s="112"/>
      <c r="UVW3" s="112"/>
      <c r="UVX3" s="112"/>
      <c r="UVY3" s="112"/>
      <c r="UVZ3" s="112"/>
      <c r="UWA3" s="112"/>
      <c r="UWB3" s="112"/>
      <c r="UWC3" s="112"/>
      <c r="UWD3" s="112"/>
      <c r="UWE3" s="112"/>
      <c r="UWF3" s="112"/>
      <c r="UWG3" s="112"/>
      <c r="UWH3" s="112"/>
      <c r="UWI3" s="112"/>
      <c r="UWJ3" s="112"/>
      <c r="UWK3" s="112"/>
      <c r="UWL3" s="112"/>
      <c r="UWM3" s="112"/>
      <c r="UWN3" s="112"/>
      <c r="UWO3" s="112"/>
      <c r="UWP3" s="112"/>
      <c r="UWQ3" s="112"/>
      <c r="UWR3" s="112"/>
      <c r="UWS3" s="112"/>
      <c r="UWT3" s="112"/>
      <c r="UWU3" s="112"/>
      <c r="UWV3" s="112"/>
      <c r="UWW3" s="112"/>
      <c r="UWX3" s="112"/>
      <c r="UWY3" s="112"/>
      <c r="UWZ3" s="112"/>
      <c r="UXA3" s="112"/>
      <c r="UXB3" s="112"/>
      <c r="UXC3" s="112"/>
      <c r="UXD3" s="112"/>
      <c r="UXE3" s="112"/>
      <c r="UXF3" s="112"/>
      <c r="UXG3" s="112"/>
      <c r="UXH3" s="112"/>
      <c r="UXI3" s="112"/>
      <c r="UXJ3" s="112"/>
      <c r="UXK3" s="112"/>
      <c r="UXL3" s="112"/>
      <c r="UXM3" s="112"/>
      <c r="UXN3" s="112"/>
      <c r="UXO3" s="112"/>
      <c r="UXP3" s="112"/>
      <c r="UXQ3" s="112"/>
      <c r="UXR3" s="112"/>
      <c r="UXS3" s="112"/>
      <c r="UXT3" s="112"/>
      <c r="UXU3" s="112"/>
      <c r="UXV3" s="112"/>
      <c r="UXW3" s="112"/>
      <c r="UXX3" s="112"/>
      <c r="UXY3" s="112"/>
      <c r="UXZ3" s="112"/>
      <c r="UYA3" s="112"/>
      <c r="UYB3" s="112"/>
      <c r="UYC3" s="112"/>
      <c r="UYD3" s="112"/>
      <c r="UYE3" s="112"/>
      <c r="UYF3" s="112"/>
      <c r="UYG3" s="112"/>
      <c r="UYH3" s="112"/>
      <c r="UYI3" s="112"/>
      <c r="UYJ3" s="112"/>
      <c r="UYK3" s="112"/>
      <c r="UYL3" s="112"/>
      <c r="UYM3" s="112"/>
      <c r="UYN3" s="112"/>
      <c r="UYO3" s="112"/>
      <c r="UYP3" s="112"/>
      <c r="UYQ3" s="112"/>
      <c r="UYR3" s="112"/>
      <c r="UYS3" s="112"/>
      <c r="UYT3" s="112"/>
      <c r="UYU3" s="112"/>
      <c r="UYV3" s="112"/>
      <c r="UYW3" s="112"/>
      <c r="UYX3" s="112"/>
      <c r="UYY3" s="112"/>
      <c r="UYZ3" s="112"/>
      <c r="UZA3" s="112"/>
      <c r="UZB3" s="112"/>
      <c r="UZC3" s="112"/>
      <c r="UZD3" s="112"/>
      <c r="UZE3" s="112"/>
      <c r="UZF3" s="112"/>
      <c r="UZG3" s="112"/>
      <c r="UZH3" s="112"/>
      <c r="UZI3" s="112"/>
      <c r="UZJ3" s="112"/>
      <c r="UZK3" s="112"/>
      <c r="UZL3" s="112"/>
      <c r="UZM3" s="112"/>
      <c r="UZN3" s="112"/>
      <c r="UZO3" s="112"/>
      <c r="UZP3" s="112"/>
      <c r="UZQ3" s="112"/>
      <c r="UZR3" s="112"/>
      <c r="UZS3" s="112"/>
      <c r="UZT3" s="112"/>
      <c r="UZU3" s="112"/>
      <c r="UZV3" s="112"/>
      <c r="UZW3" s="112"/>
      <c r="UZX3" s="112"/>
      <c r="UZY3" s="112"/>
      <c r="UZZ3" s="112"/>
      <c r="VAA3" s="112"/>
      <c r="VAB3" s="112"/>
      <c r="VAC3" s="112"/>
      <c r="VAD3" s="112"/>
      <c r="VAE3" s="112"/>
      <c r="VAF3" s="112"/>
      <c r="VAG3" s="112"/>
      <c r="VAH3" s="112"/>
      <c r="VAI3" s="112"/>
      <c r="VAJ3" s="112"/>
      <c r="VAK3" s="112"/>
      <c r="VAL3" s="112"/>
      <c r="VAM3" s="112"/>
      <c r="VAN3" s="112"/>
      <c r="VAO3" s="112"/>
      <c r="VAP3" s="112"/>
      <c r="VAQ3" s="112"/>
      <c r="VAR3" s="112"/>
      <c r="VAS3" s="112"/>
      <c r="VAT3" s="112"/>
      <c r="VAU3" s="112"/>
      <c r="VAV3" s="112"/>
      <c r="VAW3" s="112"/>
      <c r="VAX3" s="112"/>
      <c r="VAY3" s="112"/>
      <c r="VAZ3" s="112"/>
      <c r="VBA3" s="112"/>
      <c r="VBB3" s="112"/>
      <c r="VBC3" s="112"/>
      <c r="VBD3" s="112"/>
      <c r="VBE3" s="112"/>
      <c r="VBF3" s="112"/>
      <c r="VBG3" s="112"/>
      <c r="VBH3" s="112"/>
      <c r="VBI3" s="112"/>
      <c r="VBJ3" s="112"/>
      <c r="VBK3" s="112"/>
      <c r="VBL3" s="112"/>
      <c r="VBM3" s="112"/>
      <c r="VBN3" s="112"/>
      <c r="VBO3" s="112"/>
      <c r="VBP3" s="112"/>
      <c r="VBQ3" s="112"/>
      <c r="VBR3" s="112"/>
      <c r="VBS3" s="112"/>
      <c r="VBT3" s="112"/>
      <c r="VBU3" s="112"/>
      <c r="VBV3" s="112"/>
      <c r="VBW3" s="112"/>
      <c r="VBX3" s="112"/>
      <c r="VBY3" s="112"/>
      <c r="VBZ3" s="112"/>
      <c r="VCA3" s="112"/>
      <c r="VCB3" s="112"/>
      <c r="VCC3" s="112"/>
      <c r="VCD3" s="112"/>
      <c r="VCE3" s="112"/>
      <c r="VCF3" s="112"/>
      <c r="VCG3" s="112"/>
      <c r="VCH3" s="112"/>
      <c r="VCI3" s="112"/>
      <c r="VCJ3" s="112"/>
      <c r="VCK3" s="112"/>
      <c r="VCL3" s="112"/>
      <c r="VCM3" s="112"/>
      <c r="VCN3" s="112"/>
      <c r="VCO3" s="112"/>
      <c r="VCP3" s="112"/>
      <c r="VCQ3" s="112"/>
      <c r="VCR3" s="112"/>
      <c r="VCS3" s="112"/>
      <c r="VCT3" s="112"/>
      <c r="VCU3" s="112"/>
      <c r="VCV3" s="112"/>
      <c r="VCW3" s="112"/>
      <c r="VCX3" s="112"/>
      <c r="VCY3" s="112"/>
      <c r="VCZ3" s="112"/>
      <c r="VDA3" s="112"/>
      <c r="VDB3" s="112"/>
      <c r="VDC3" s="112"/>
      <c r="VDD3" s="112"/>
      <c r="VDE3" s="112"/>
      <c r="VDF3" s="112"/>
      <c r="VDG3" s="112"/>
      <c r="VDH3" s="112"/>
      <c r="VDI3" s="112"/>
      <c r="VDJ3" s="112"/>
      <c r="VDK3" s="112"/>
      <c r="VDL3" s="112"/>
      <c r="VDM3" s="112"/>
      <c r="VDN3" s="112"/>
      <c r="VDO3" s="112"/>
      <c r="VDP3" s="112"/>
      <c r="VDQ3" s="112"/>
      <c r="VDR3" s="112"/>
      <c r="VDS3" s="112"/>
      <c r="VDT3" s="112"/>
      <c r="VDU3" s="112"/>
      <c r="VDV3" s="112"/>
      <c r="VDW3" s="112"/>
      <c r="VDX3" s="112"/>
      <c r="VDY3" s="112"/>
      <c r="VDZ3" s="112"/>
      <c r="VEA3" s="112"/>
      <c r="VEB3" s="112"/>
      <c r="VEC3" s="112"/>
      <c r="VED3" s="112"/>
      <c r="VEE3" s="112"/>
      <c r="VEF3" s="112"/>
      <c r="VEG3" s="112"/>
      <c r="VEH3" s="112"/>
      <c r="VEI3" s="112"/>
      <c r="VEJ3" s="112"/>
      <c r="VEK3" s="112"/>
      <c r="VEL3" s="112"/>
      <c r="VEM3" s="112"/>
      <c r="VEN3" s="112"/>
      <c r="VEO3" s="112"/>
      <c r="VEP3" s="112"/>
      <c r="VEQ3" s="112"/>
      <c r="VER3" s="112"/>
      <c r="VES3" s="112"/>
      <c r="VET3" s="112"/>
      <c r="VEU3" s="112"/>
      <c r="VEV3" s="112"/>
      <c r="VEW3" s="112"/>
      <c r="VEX3" s="112"/>
      <c r="VEY3" s="112"/>
      <c r="VEZ3" s="112"/>
      <c r="VFA3" s="112"/>
      <c r="VFB3" s="112"/>
      <c r="VFC3" s="112"/>
      <c r="VFD3" s="112"/>
      <c r="VFE3" s="112"/>
      <c r="VFF3" s="112"/>
      <c r="VFG3" s="112"/>
      <c r="VFH3" s="112"/>
      <c r="VFI3" s="112"/>
      <c r="VFJ3" s="112"/>
      <c r="VFK3" s="112"/>
      <c r="VFL3" s="112"/>
      <c r="VFM3" s="112"/>
      <c r="VFN3" s="112"/>
      <c r="VFO3" s="112"/>
      <c r="VFP3" s="112"/>
      <c r="VFQ3" s="112"/>
      <c r="VFR3" s="112"/>
      <c r="VFS3" s="112"/>
      <c r="VFT3" s="112"/>
      <c r="VFU3" s="112"/>
      <c r="VFV3" s="112"/>
      <c r="VFW3" s="112"/>
      <c r="VFX3" s="112"/>
      <c r="VFY3" s="112"/>
      <c r="VFZ3" s="112"/>
      <c r="VGA3" s="112"/>
      <c r="VGB3" s="112"/>
      <c r="VGC3" s="112"/>
      <c r="VGD3" s="112"/>
      <c r="VGE3" s="112"/>
      <c r="VGF3" s="112"/>
      <c r="VGG3" s="112"/>
      <c r="VGH3" s="112"/>
      <c r="VGI3" s="112"/>
      <c r="VGJ3" s="112"/>
      <c r="VGK3" s="112"/>
      <c r="VGL3" s="112"/>
      <c r="VGM3" s="112"/>
      <c r="VGN3" s="112"/>
      <c r="VGO3" s="112"/>
      <c r="VGP3" s="112"/>
      <c r="VGQ3" s="112"/>
      <c r="VGR3" s="112"/>
      <c r="VGS3" s="112"/>
      <c r="VGT3" s="112"/>
      <c r="VGU3" s="112"/>
      <c r="VGV3" s="112"/>
      <c r="VGW3" s="112"/>
      <c r="VGX3" s="112"/>
      <c r="VGY3" s="112"/>
      <c r="VGZ3" s="112"/>
      <c r="VHA3" s="112"/>
      <c r="VHB3" s="112"/>
      <c r="VHC3" s="112"/>
      <c r="VHD3" s="112"/>
      <c r="VHE3" s="112"/>
      <c r="VHF3" s="112"/>
      <c r="VHG3" s="112"/>
      <c r="VHH3" s="112"/>
      <c r="VHI3" s="112"/>
      <c r="VHJ3" s="112"/>
      <c r="VHK3" s="112"/>
      <c r="VHL3" s="112"/>
      <c r="VHM3" s="112"/>
      <c r="VHN3" s="112"/>
      <c r="VHO3" s="112"/>
      <c r="VHP3" s="112"/>
      <c r="VHQ3" s="112"/>
      <c r="VHR3" s="112"/>
      <c r="VHS3" s="112"/>
      <c r="VHT3" s="112"/>
      <c r="VHU3" s="112"/>
      <c r="VHV3" s="112"/>
      <c r="VHW3" s="112"/>
      <c r="VHX3" s="112"/>
      <c r="VHY3" s="112"/>
      <c r="VHZ3" s="112"/>
      <c r="VIA3" s="112"/>
      <c r="VIB3" s="112"/>
      <c r="VIC3" s="112"/>
      <c r="VID3" s="112"/>
      <c r="VIE3" s="112"/>
      <c r="VIF3" s="112"/>
      <c r="VIG3" s="112"/>
      <c r="VIH3" s="112"/>
      <c r="VII3" s="112"/>
      <c r="VIJ3" s="112"/>
      <c r="VIK3" s="112"/>
      <c r="VIL3" s="112"/>
      <c r="VIM3" s="112"/>
      <c r="VIN3" s="112"/>
      <c r="VIO3" s="112"/>
      <c r="VIP3" s="112"/>
      <c r="VIQ3" s="112"/>
      <c r="VIR3" s="112"/>
      <c r="VIS3" s="112"/>
      <c r="VIT3" s="112"/>
      <c r="VIU3" s="112"/>
      <c r="VIV3" s="112"/>
      <c r="VIW3" s="112"/>
      <c r="VIX3" s="112"/>
      <c r="VIY3" s="112"/>
      <c r="VIZ3" s="112"/>
      <c r="VJA3" s="112"/>
      <c r="VJB3" s="112"/>
      <c r="VJC3" s="112"/>
      <c r="VJD3" s="112"/>
      <c r="VJE3" s="112"/>
      <c r="VJF3" s="112"/>
      <c r="VJG3" s="112"/>
      <c r="VJH3" s="112"/>
      <c r="VJI3" s="112"/>
      <c r="VJJ3" s="112"/>
      <c r="VJK3" s="112"/>
      <c r="VJL3" s="112"/>
      <c r="VJM3" s="112"/>
      <c r="VJN3" s="112"/>
      <c r="VJO3" s="112"/>
      <c r="VJP3" s="112"/>
      <c r="VJQ3" s="112"/>
      <c r="VJR3" s="112"/>
      <c r="VJS3" s="112"/>
      <c r="VJT3" s="112"/>
      <c r="VJU3" s="112"/>
      <c r="VJV3" s="112"/>
      <c r="VJW3" s="112"/>
      <c r="VJX3" s="112"/>
      <c r="VJY3" s="112"/>
      <c r="VJZ3" s="112"/>
      <c r="VKA3" s="112"/>
      <c r="VKB3" s="112"/>
      <c r="VKC3" s="112"/>
      <c r="VKD3" s="112"/>
      <c r="VKE3" s="112"/>
      <c r="VKF3" s="112"/>
      <c r="VKG3" s="112"/>
      <c r="VKH3" s="112"/>
      <c r="VKI3" s="112"/>
      <c r="VKJ3" s="112"/>
      <c r="VKK3" s="112"/>
      <c r="VKL3" s="112"/>
      <c r="VKM3" s="112"/>
      <c r="VKN3" s="112"/>
      <c r="VKO3" s="112"/>
      <c r="VKP3" s="112"/>
      <c r="VKQ3" s="112"/>
      <c r="VKR3" s="112"/>
      <c r="VKS3" s="112"/>
      <c r="VKT3" s="112"/>
      <c r="VKU3" s="112"/>
      <c r="VKV3" s="112"/>
      <c r="VKW3" s="112"/>
      <c r="VKX3" s="112"/>
      <c r="VKY3" s="112"/>
      <c r="VKZ3" s="112"/>
      <c r="VLA3" s="112"/>
      <c r="VLB3" s="112"/>
      <c r="VLC3" s="112"/>
      <c r="VLD3" s="112"/>
      <c r="VLE3" s="112"/>
      <c r="VLF3" s="112"/>
      <c r="VLG3" s="112"/>
      <c r="VLH3" s="112"/>
      <c r="VLI3" s="112"/>
      <c r="VLJ3" s="112"/>
      <c r="VLK3" s="112"/>
      <c r="VLL3" s="112"/>
      <c r="VLM3" s="112"/>
      <c r="VLN3" s="112"/>
      <c r="VLO3" s="112"/>
      <c r="VLP3" s="112"/>
      <c r="VLQ3" s="112"/>
      <c r="VLR3" s="112"/>
      <c r="VLS3" s="112"/>
      <c r="VLT3" s="112"/>
      <c r="VLU3" s="112"/>
      <c r="VLV3" s="112"/>
      <c r="VLW3" s="112"/>
      <c r="VLX3" s="112"/>
      <c r="VLY3" s="112"/>
      <c r="VLZ3" s="112"/>
      <c r="VMA3" s="112"/>
      <c r="VMB3" s="112"/>
      <c r="VMC3" s="112"/>
      <c r="VMD3" s="112"/>
      <c r="VME3" s="112"/>
      <c r="VMF3" s="112"/>
      <c r="VMG3" s="112"/>
      <c r="VMH3" s="112"/>
      <c r="VMI3" s="112"/>
      <c r="VMJ3" s="112"/>
      <c r="VMK3" s="112"/>
      <c r="VML3" s="112"/>
      <c r="VMM3" s="112"/>
      <c r="VMN3" s="112"/>
      <c r="VMO3" s="112"/>
      <c r="VMP3" s="112"/>
      <c r="VMQ3" s="112"/>
      <c r="VMR3" s="112"/>
      <c r="VMS3" s="112"/>
      <c r="VMT3" s="112"/>
      <c r="VMU3" s="112"/>
      <c r="VMV3" s="112"/>
      <c r="VMW3" s="112"/>
      <c r="VMX3" s="112"/>
      <c r="VMY3" s="112"/>
      <c r="VMZ3" s="112"/>
      <c r="VNA3" s="112"/>
      <c r="VNB3" s="112"/>
      <c r="VNC3" s="112"/>
      <c r="VND3" s="112"/>
      <c r="VNE3" s="112"/>
      <c r="VNF3" s="112"/>
      <c r="VNG3" s="112"/>
      <c r="VNH3" s="112"/>
      <c r="VNI3" s="112"/>
      <c r="VNJ3" s="112"/>
      <c r="VNK3" s="112"/>
      <c r="VNL3" s="112"/>
      <c r="VNM3" s="112"/>
      <c r="VNN3" s="112"/>
      <c r="VNO3" s="112"/>
      <c r="VNP3" s="112"/>
      <c r="VNQ3" s="112"/>
      <c r="VNR3" s="112"/>
      <c r="VNS3" s="112"/>
      <c r="VNT3" s="112"/>
      <c r="VNU3" s="112"/>
      <c r="VNV3" s="112"/>
      <c r="VNW3" s="112"/>
      <c r="VNX3" s="112"/>
      <c r="VNY3" s="112"/>
      <c r="VNZ3" s="112"/>
      <c r="VOA3" s="112"/>
      <c r="VOB3" s="112"/>
      <c r="VOC3" s="112"/>
      <c r="VOD3" s="112"/>
      <c r="VOE3" s="112"/>
      <c r="VOF3" s="112"/>
      <c r="VOG3" s="112"/>
      <c r="VOH3" s="112"/>
      <c r="VOI3" s="112"/>
      <c r="VOJ3" s="112"/>
      <c r="VOK3" s="112"/>
      <c r="VOL3" s="112"/>
      <c r="VOM3" s="112"/>
      <c r="VON3" s="112"/>
      <c r="VOO3" s="112"/>
      <c r="VOP3" s="112"/>
      <c r="VOQ3" s="112"/>
      <c r="VOR3" s="112"/>
      <c r="VOS3" s="112"/>
      <c r="VOT3" s="112"/>
      <c r="VOU3" s="112"/>
      <c r="VOV3" s="112"/>
      <c r="VOW3" s="112"/>
      <c r="VOX3" s="112"/>
      <c r="VOY3" s="112"/>
      <c r="VOZ3" s="112"/>
      <c r="VPA3" s="112"/>
      <c r="VPB3" s="112"/>
      <c r="VPC3" s="112"/>
      <c r="VPD3" s="112"/>
      <c r="VPE3" s="112"/>
      <c r="VPF3" s="112"/>
      <c r="VPG3" s="112"/>
      <c r="VPH3" s="112"/>
      <c r="VPI3" s="112"/>
      <c r="VPJ3" s="112"/>
      <c r="VPK3" s="112"/>
      <c r="VPL3" s="112"/>
      <c r="VPM3" s="112"/>
      <c r="VPN3" s="112"/>
      <c r="VPO3" s="112"/>
      <c r="VPP3" s="112"/>
      <c r="VPQ3" s="112"/>
      <c r="VPR3" s="112"/>
      <c r="VPS3" s="112"/>
      <c r="VPT3" s="112"/>
      <c r="VPU3" s="112"/>
      <c r="VPV3" s="112"/>
      <c r="VPW3" s="112"/>
      <c r="VPX3" s="112"/>
      <c r="VPY3" s="112"/>
      <c r="VPZ3" s="112"/>
      <c r="VQA3" s="112"/>
      <c r="VQB3" s="112"/>
      <c r="VQC3" s="112"/>
      <c r="VQD3" s="112"/>
      <c r="VQE3" s="112"/>
      <c r="VQF3" s="112"/>
      <c r="VQG3" s="112"/>
      <c r="VQH3" s="112"/>
      <c r="VQI3" s="112"/>
      <c r="VQJ3" s="112"/>
      <c r="VQK3" s="112"/>
      <c r="VQL3" s="112"/>
      <c r="VQM3" s="112"/>
      <c r="VQN3" s="112"/>
      <c r="VQO3" s="112"/>
      <c r="VQP3" s="112"/>
      <c r="VQQ3" s="112"/>
      <c r="VQR3" s="112"/>
      <c r="VQS3" s="112"/>
      <c r="VQT3" s="112"/>
      <c r="VQU3" s="112"/>
      <c r="VQV3" s="112"/>
      <c r="VQW3" s="112"/>
      <c r="VQX3" s="112"/>
      <c r="VQY3" s="112"/>
      <c r="VQZ3" s="112"/>
      <c r="VRA3" s="112"/>
      <c r="VRB3" s="112"/>
      <c r="VRC3" s="112"/>
      <c r="VRD3" s="112"/>
      <c r="VRE3" s="112"/>
      <c r="VRF3" s="112"/>
      <c r="VRG3" s="112"/>
      <c r="VRH3" s="112"/>
      <c r="VRI3" s="112"/>
      <c r="VRJ3" s="112"/>
      <c r="VRK3" s="112"/>
      <c r="VRL3" s="112"/>
      <c r="VRM3" s="112"/>
      <c r="VRN3" s="112"/>
      <c r="VRO3" s="112"/>
      <c r="VRP3" s="112"/>
      <c r="VRQ3" s="112"/>
      <c r="VRR3" s="112"/>
      <c r="VRS3" s="112"/>
      <c r="VRT3" s="112"/>
      <c r="VRU3" s="112"/>
      <c r="VRV3" s="112"/>
      <c r="VRW3" s="112"/>
      <c r="VRX3" s="112"/>
      <c r="VRY3" s="112"/>
      <c r="VRZ3" s="112"/>
      <c r="VSA3" s="112"/>
      <c r="VSB3" s="112"/>
      <c r="VSC3" s="112"/>
      <c r="VSD3" s="112"/>
      <c r="VSE3" s="112"/>
      <c r="VSF3" s="112"/>
      <c r="VSG3" s="112"/>
      <c r="VSH3" s="112"/>
      <c r="VSI3" s="112"/>
      <c r="VSJ3" s="112"/>
      <c r="VSK3" s="112"/>
      <c r="VSL3" s="112"/>
      <c r="VSM3" s="112"/>
      <c r="VSN3" s="112"/>
      <c r="VSO3" s="112"/>
      <c r="VSP3" s="112"/>
      <c r="VSQ3" s="112"/>
      <c r="VSR3" s="112"/>
      <c r="VSS3" s="112"/>
      <c r="VST3" s="112"/>
      <c r="VSU3" s="112"/>
      <c r="VSV3" s="112"/>
      <c r="VSW3" s="112"/>
      <c r="VSX3" s="112"/>
      <c r="VSY3" s="112"/>
      <c r="VSZ3" s="112"/>
      <c r="VTA3" s="112"/>
      <c r="VTB3" s="112"/>
      <c r="VTC3" s="112"/>
      <c r="VTD3" s="112"/>
      <c r="VTE3" s="112"/>
      <c r="VTF3" s="112"/>
      <c r="VTG3" s="112"/>
      <c r="VTH3" s="112"/>
      <c r="VTI3" s="112"/>
      <c r="VTJ3" s="112"/>
      <c r="VTK3" s="112"/>
      <c r="VTL3" s="112"/>
      <c r="VTM3" s="112"/>
      <c r="VTN3" s="112"/>
      <c r="VTO3" s="112"/>
      <c r="VTP3" s="112"/>
      <c r="VTQ3" s="112"/>
      <c r="VTR3" s="112"/>
      <c r="VTS3" s="112"/>
      <c r="VTT3" s="112"/>
      <c r="VTU3" s="112"/>
      <c r="VTV3" s="112"/>
      <c r="VTW3" s="112"/>
      <c r="VTX3" s="112"/>
      <c r="VTY3" s="112"/>
      <c r="VTZ3" s="112"/>
      <c r="VUA3" s="112"/>
      <c r="VUB3" s="112"/>
      <c r="VUC3" s="112"/>
      <c r="VUD3" s="112"/>
      <c r="VUE3" s="112"/>
      <c r="VUF3" s="112"/>
      <c r="VUG3" s="112"/>
      <c r="VUH3" s="112"/>
      <c r="VUI3" s="112"/>
      <c r="VUJ3" s="112"/>
      <c r="VUK3" s="112"/>
      <c r="VUL3" s="112"/>
      <c r="VUM3" s="112"/>
      <c r="VUN3" s="112"/>
      <c r="VUO3" s="112"/>
      <c r="VUP3" s="112"/>
      <c r="VUQ3" s="112"/>
      <c r="VUR3" s="112"/>
      <c r="VUS3" s="112"/>
      <c r="VUT3" s="112"/>
      <c r="VUU3" s="112"/>
      <c r="VUV3" s="112"/>
      <c r="VUW3" s="112"/>
      <c r="VUX3" s="112"/>
      <c r="VUY3" s="112"/>
      <c r="VUZ3" s="112"/>
      <c r="VVA3" s="112"/>
      <c r="VVB3" s="112"/>
      <c r="VVC3" s="112"/>
      <c r="VVD3" s="112"/>
      <c r="VVE3" s="112"/>
      <c r="VVF3" s="112"/>
      <c r="VVG3" s="112"/>
      <c r="VVH3" s="112"/>
      <c r="VVI3" s="112"/>
      <c r="VVJ3" s="112"/>
      <c r="VVK3" s="112"/>
      <c r="VVL3" s="112"/>
      <c r="VVM3" s="112"/>
      <c r="VVN3" s="112"/>
      <c r="VVO3" s="112"/>
      <c r="VVP3" s="112"/>
      <c r="VVQ3" s="112"/>
      <c r="VVR3" s="112"/>
      <c r="VVS3" s="112"/>
      <c r="VVT3" s="112"/>
      <c r="VVU3" s="112"/>
      <c r="VVV3" s="112"/>
      <c r="VVW3" s="112"/>
      <c r="VVX3" s="112"/>
      <c r="VVY3" s="112"/>
      <c r="VVZ3" s="112"/>
      <c r="VWA3" s="112"/>
      <c r="VWB3" s="112"/>
      <c r="VWC3" s="112"/>
      <c r="VWD3" s="112"/>
      <c r="VWE3" s="112"/>
      <c r="VWF3" s="112"/>
      <c r="VWG3" s="112"/>
      <c r="VWH3" s="112"/>
      <c r="VWI3" s="112"/>
      <c r="VWJ3" s="112"/>
      <c r="VWK3" s="112"/>
      <c r="VWL3" s="112"/>
      <c r="VWM3" s="112"/>
      <c r="VWN3" s="112"/>
      <c r="VWO3" s="112"/>
      <c r="VWP3" s="112"/>
      <c r="VWQ3" s="112"/>
      <c r="VWR3" s="112"/>
      <c r="VWS3" s="112"/>
      <c r="VWT3" s="112"/>
      <c r="VWU3" s="112"/>
      <c r="VWV3" s="112"/>
      <c r="VWW3" s="112"/>
      <c r="VWX3" s="112"/>
      <c r="VWY3" s="112"/>
      <c r="VWZ3" s="112"/>
      <c r="VXA3" s="112"/>
      <c r="VXB3" s="112"/>
      <c r="VXC3" s="112"/>
      <c r="VXD3" s="112"/>
      <c r="VXE3" s="112"/>
      <c r="VXF3" s="112"/>
      <c r="VXG3" s="112"/>
      <c r="VXH3" s="112"/>
      <c r="VXI3" s="112"/>
      <c r="VXJ3" s="112"/>
      <c r="VXK3" s="112"/>
      <c r="VXL3" s="112"/>
      <c r="VXM3" s="112"/>
      <c r="VXN3" s="112"/>
      <c r="VXO3" s="112"/>
      <c r="VXP3" s="112"/>
      <c r="VXQ3" s="112"/>
      <c r="VXR3" s="112"/>
      <c r="VXS3" s="112"/>
      <c r="VXT3" s="112"/>
      <c r="VXU3" s="112"/>
      <c r="VXV3" s="112"/>
      <c r="VXW3" s="112"/>
      <c r="VXX3" s="112"/>
      <c r="VXY3" s="112"/>
      <c r="VXZ3" s="112"/>
      <c r="VYA3" s="112"/>
      <c r="VYB3" s="112"/>
      <c r="VYC3" s="112"/>
      <c r="VYD3" s="112"/>
      <c r="VYE3" s="112"/>
      <c r="VYF3" s="112"/>
      <c r="VYG3" s="112"/>
      <c r="VYH3" s="112"/>
      <c r="VYI3" s="112"/>
      <c r="VYJ3" s="112"/>
      <c r="VYK3" s="112"/>
      <c r="VYL3" s="112"/>
      <c r="VYM3" s="112"/>
      <c r="VYN3" s="112"/>
      <c r="VYO3" s="112"/>
      <c r="VYP3" s="112"/>
      <c r="VYQ3" s="112"/>
      <c r="VYR3" s="112"/>
      <c r="VYS3" s="112"/>
      <c r="VYT3" s="112"/>
      <c r="VYU3" s="112"/>
      <c r="VYV3" s="112"/>
      <c r="VYW3" s="112"/>
      <c r="VYX3" s="112"/>
      <c r="VYY3" s="112"/>
      <c r="VYZ3" s="112"/>
      <c r="VZA3" s="112"/>
      <c r="VZB3" s="112"/>
      <c r="VZC3" s="112"/>
      <c r="VZD3" s="112"/>
      <c r="VZE3" s="112"/>
      <c r="VZF3" s="112"/>
      <c r="VZG3" s="112"/>
      <c r="VZH3" s="112"/>
      <c r="VZI3" s="112"/>
      <c r="VZJ3" s="112"/>
      <c r="VZK3" s="112"/>
      <c r="VZL3" s="112"/>
      <c r="VZM3" s="112"/>
      <c r="VZN3" s="112"/>
      <c r="VZO3" s="112"/>
      <c r="VZP3" s="112"/>
      <c r="VZQ3" s="112"/>
      <c r="VZR3" s="112"/>
      <c r="VZS3" s="112"/>
      <c r="VZT3" s="112"/>
      <c r="VZU3" s="112"/>
      <c r="VZV3" s="112"/>
      <c r="VZW3" s="112"/>
      <c r="VZX3" s="112"/>
      <c r="VZY3" s="112"/>
      <c r="VZZ3" s="112"/>
      <c r="WAA3" s="112"/>
      <c r="WAB3" s="112"/>
      <c r="WAC3" s="112"/>
      <c r="WAD3" s="112"/>
      <c r="WAE3" s="112"/>
      <c r="WAF3" s="112"/>
      <c r="WAG3" s="112"/>
      <c r="WAH3" s="112"/>
      <c r="WAI3" s="112"/>
      <c r="WAJ3" s="112"/>
      <c r="WAK3" s="112"/>
      <c r="WAL3" s="112"/>
      <c r="WAM3" s="112"/>
      <c r="WAN3" s="112"/>
      <c r="WAO3" s="112"/>
      <c r="WAP3" s="112"/>
      <c r="WAQ3" s="112"/>
      <c r="WAR3" s="112"/>
      <c r="WAS3" s="112"/>
      <c r="WAT3" s="112"/>
      <c r="WAU3" s="112"/>
      <c r="WAV3" s="112"/>
      <c r="WAW3" s="112"/>
      <c r="WAX3" s="112"/>
      <c r="WAY3" s="112"/>
      <c r="WAZ3" s="112"/>
      <c r="WBA3" s="112"/>
      <c r="WBB3" s="112"/>
      <c r="WBC3" s="112"/>
      <c r="WBD3" s="112"/>
      <c r="WBE3" s="112"/>
      <c r="WBF3" s="112"/>
      <c r="WBG3" s="112"/>
      <c r="WBH3" s="112"/>
      <c r="WBI3" s="112"/>
      <c r="WBJ3" s="112"/>
      <c r="WBK3" s="112"/>
      <c r="WBL3" s="112"/>
      <c r="WBM3" s="112"/>
      <c r="WBN3" s="112"/>
      <c r="WBO3" s="112"/>
      <c r="WBP3" s="112"/>
      <c r="WBQ3" s="112"/>
      <c r="WBR3" s="112"/>
      <c r="WBS3" s="112"/>
      <c r="WBT3" s="112"/>
      <c r="WBU3" s="112"/>
      <c r="WBV3" s="112"/>
      <c r="WBW3" s="112"/>
      <c r="WBX3" s="112"/>
      <c r="WBY3" s="112"/>
      <c r="WBZ3" s="112"/>
      <c r="WCA3" s="112"/>
      <c r="WCB3" s="112"/>
      <c r="WCC3" s="112"/>
      <c r="WCD3" s="112"/>
      <c r="WCE3" s="112"/>
      <c r="WCF3" s="112"/>
      <c r="WCG3" s="112"/>
      <c r="WCH3" s="112"/>
      <c r="WCI3" s="112"/>
      <c r="WCJ3" s="112"/>
      <c r="WCK3" s="112"/>
      <c r="WCL3" s="112"/>
      <c r="WCM3" s="112"/>
      <c r="WCN3" s="112"/>
      <c r="WCO3" s="112"/>
      <c r="WCP3" s="112"/>
      <c r="WCQ3" s="112"/>
      <c r="WCR3" s="112"/>
      <c r="WCS3" s="112"/>
      <c r="WCT3" s="112"/>
      <c r="WCU3" s="112"/>
      <c r="WCV3" s="112"/>
      <c r="WCW3" s="112"/>
      <c r="WCX3" s="112"/>
      <c r="WCY3" s="112"/>
      <c r="WCZ3" s="112"/>
      <c r="WDA3" s="112"/>
      <c r="WDB3" s="112"/>
      <c r="WDC3" s="112"/>
      <c r="WDD3" s="112"/>
      <c r="WDE3" s="112"/>
      <c r="WDF3" s="112"/>
      <c r="WDG3" s="112"/>
      <c r="WDH3" s="112"/>
      <c r="WDI3" s="112"/>
      <c r="WDJ3" s="112"/>
      <c r="WDK3" s="112"/>
      <c r="WDL3" s="112"/>
      <c r="WDM3" s="112"/>
      <c r="WDN3" s="112"/>
      <c r="WDO3" s="112"/>
      <c r="WDP3" s="112"/>
      <c r="WDQ3" s="112"/>
      <c r="WDR3" s="112"/>
      <c r="WDS3" s="112"/>
      <c r="WDT3" s="112"/>
      <c r="WDU3" s="112"/>
      <c r="WDV3" s="112"/>
      <c r="WDW3" s="112"/>
      <c r="WDX3" s="112"/>
      <c r="WDY3" s="112"/>
      <c r="WDZ3" s="112"/>
      <c r="WEA3" s="112"/>
      <c r="WEB3" s="112"/>
      <c r="WEC3" s="112"/>
      <c r="WED3" s="112"/>
      <c r="WEE3" s="112"/>
      <c r="WEF3" s="112"/>
      <c r="WEG3" s="112"/>
      <c r="WEH3" s="112"/>
      <c r="WEI3" s="112"/>
      <c r="WEJ3" s="112"/>
      <c r="WEK3" s="112"/>
      <c r="WEL3" s="112"/>
      <c r="WEM3" s="112"/>
      <c r="WEN3" s="112"/>
      <c r="WEO3" s="112"/>
      <c r="WEP3" s="112"/>
      <c r="WEQ3" s="112"/>
      <c r="WER3" s="112"/>
      <c r="WES3" s="112"/>
      <c r="WET3" s="112"/>
      <c r="WEU3" s="112"/>
      <c r="WEV3" s="112"/>
      <c r="WEW3" s="112"/>
      <c r="WEX3" s="112"/>
      <c r="WEY3" s="112"/>
      <c r="WEZ3" s="112"/>
      <c r="WFA3" s="112"/>
      <c r="WFB3" s="112"/>
      <c r="WFC3" s="112"/>
      <c r="WFD3" s="112"/>
      <c r="WFE3" s="112"/>
      <c r="WFF3" s="112"/>
      <c r="WFG3" s="112"/>
      <c r="WFH3" s="112"/>
      <c r="WFI3" s="112"/>
      <c r="WFJ3" s="112"/>
      <c r="WFK3" s="112"/>
      <c r="WFL3" s="112"/>
      <c r="WFM3" s="112"/>
      <c r="WFN3" s="112"/>
      <c r="WFO3" s="112"/>
      <c r="WFP3" s="112"/>
      <c r="WFQ3" s="112"/>
      <c r="WFR3" s="112"/>
      <c r="WFS3" s="112"/>
      <c r="WFT3" s="112"/>
      <c r="WFU3" s="112"/>
      <c r="WFV3" s="112"/>
      <c r="WFW3" s="112"/>
      <c r="WFX3" s="112"/>
      <c r="WFY3" s="112"/>
      <c r="WFZ3" s="112"/>
      <c r="WGA3" s="112"/>
      <c r="WGB3" s="112"/>
      <c r="WGC3" s="112"/>
      <c r="WGD3" s="112"/>
      <c r="WGE3" s="112"/>
      <c r="WGF3" s="112"/>
      <c r="WGG3" s="112"/>
      <c r="WGH3" s="112"/>
      <c r="WGI3" s="112"/>
      <c r="WGJ3" s="112"/>
      <c r="WGK3" s="112"/>
      <c r="WGL3" s="112"/>
      <c r="WGM3" s="112"/>
      <c r="WGN3" s="112"/>
      <c r="WGO3" s="112"/>
      <c r="WGP3" s="112"/>
      <c r="WGQ3" s="112"/>
      <c r="WGR3" s="112"/>
      <c r="WGS3" s="112"/>
      <c r="WGT3" s="112"/>
      <c r="WGU3" s="112"/>
      <c r="WGV3" s="112"/>
      <c r="WGW3" s="112"/>
      <c r="WGX3" s="112"/>
      <c r="WGY3" s="112"/>
      <c r="WGZ3" s="112"/>
      <c r="WHA3" s="112"/>
      <c r="WHB3" s="112"/>
      <c r="WHC3" s="112"/>
      <c r="WHD3" s="112"/>
      <c r="WHE3" s="112"/>
      <c r="WHF3" s="112"/>
      <c r="WHG3" s="112"/>
      <c r="WHH3" s="112"/>
      <c r="WHI3" s="112"/>
      <c r="WHJ3" s="112"/>
      <c r="WHK3" s="112"/>
      <c r="WHL3" s="112"/>
      <c r="WHM3" s="112"/>
      <c r="WHN3" s="112"/>
      <c r="WHO3" s="112"/>
      <c r="WHP3" s="112"/>
      <c r="WHQ3" s="112"/>
      <c r="WHR3" s="112"/>
      <c r="WHS3" s="112"/>
      <c r="WHT3" s="112"/>
      <c r="WHU3" s="112"/>
      <c r="WHV3" s="112"/>
      <c r="WHW3" s="112"/>
      <c r="WHX3" s="112"/>
      <c r="WHY3" s="112"/>
      <c r="WHZ3" s="112"/>
      <c r="WIA3" s="112"/>
      <c r="WIB3" s="112"/>
      <c r="WIC3" s="112"/>
      <c r="WID3" s="112"/>
      <c r="WIE3" s="112"/>
      <c r="WIF3" s="112"/>
      <c r="WIG3" s="112"/>
      <c r="WIH3" s="112"/>
      <c r="WII3" s="112"/>
      <c r="WIJ3" s="112"/>
      <c r="WIK3" s="112"/>
      <c r="WIL3" s="112"/>
      <c r="WIM3" s="112"/>
      <c r="WIN3" s="112"/>
      <c r="WIO3" s="112"/>
      <c r="WIP3" s="112"/>
      <c r="WIQ3" s="112"/>
      <c r="WIR3" s="112"/>
      <c r="WIS3" s="112"/>
      <c r="WIT3" s="112"/>
      <c r="WIU3" s="112"/>
      <c r="WIV3" s="112"/>
      <c r="WIW3" s="112"/>
      <c r="WIX3" s="112"/>
      <c r="WIY3" s="112"/>
      <c r="WIZ3" s="112"/>
      <c r="WJA3" s="112"/>
      <c r="WJB3" s="112"/>
      <c r="WJC3" s="112"/>
      <c r="WJD3" s="112"/>
      <c r="WJE3" s="112"/>
      <c r="WJF3" s="112"/>
      <c r="WJG3" s="112"/>
      <c r="WJH3" s="112"/>
      <c r="WJI3" s="112"/>
      <c r="WJJ3" s="112"/>
      <c r="WJK3" s="112"/>
      <c r="WJL3" s="112"/>
      <c r="WJM3" s="112"/>
      <c r="WJN3" s="112"/>
      <c r="WJO3" s="112"/>
      <c r="WJP3" s="112"/>
      <c r="WJQ3" s="112"/>
      <c r="WJR3" s="112"/>
      <c r="WJS3" s="112"/>
      <c r="WJT3" s="112"/>
      <c r="WJU3" s="112"/>
      <c r="WJV3" s="112"/>
      <c r="WJW3" s="112"/>
      <c r="WJX3" s="112"/>
      <c r="WJY3" s="112"/>
      <c r="WJZ3" s="112"/>
      <c r="WKA3" s="112"/>
      <c r="WKB3" s="112"/>
      <c r="WKC3" s="112"/>
      <c r="WKD3" s="112"/>
      <c r="WKE3" s="112"/>
      <c r="WKF3" s="112"/>
      <c r="WKG3" s="112"/>
      <c r="WKH3" s="112"/>
      <c r="WKI3" s="112"/>
      <c r="WKJ3" s="112"/>
      <c r="WKK3" s="112"/>
      <c r="WKL3" s="112"/>
      <c r="WKM3" s="112"/>
      <c r="WKN3" s="112"/>
      <c r="WKO3" s="112"/>
      <c r="WKP3" s="112"/>
      <c r="WKQ3" s="112"/>
      <c r="WKR3" s="112"/>
      <c r="WKS3" s="112"/>
      <c r="WKT3" s="112"/>
      <c r="WKU3" s="112"/>
      <c r="WKV3" s="112"/>
      <c r="WKW3" s="112"/>
      <c r="WKX3" s="112"/>
      <c r="WKY3" s="112"/>
      <c r="WKZ3" s="112"/>
      <c r="WLA3" s="112"/>
      <c r="WLB3" s="112"/>
      <c r="WLC3" s="112"/>
      <c r="WLD3" s="112"/>
      <c r="WLE3" s="112"/>
      <c r="WLF3" s="112"/>
      <c r="WLG3" s="112"/>
      <c r="WLH3" s="112"/>
      <c r="WLI3" s="112"/>
      <c r="WLJ3" s="112"/>
      <c r="WLK3" s="112"/>
      <c r="WLL3" s="112"/>
      <c r="WLM3" s="112"/>
      <c r="WLN3" s="112"/>
      <c r="WLO3" s="112"/>
      <c r="WLP3" s="112"/>
      <c r="WLQ3" s="112"/>
      <c r="WLR3" s="112"/>
      <c r="WLS3" s="112"/>
      <c r="WLT3" s="112"/>
      <c r="WLU3" s="112"/>
      <c r="WLV3" s="112"/>
      <c r="WLW3" s="112"/>
      <c r="WLX3" s="112"/>
      <c r="WLY3" s="112"/>
      <c r="WLZ3" s="112"/>
      <c r="WMA3" s="112"/>
      <c r="WMB3" s="112"/>
      <c r="WMC3" s="112"/>
      <c r="WMD3" s="112"/>
      <c r="WME3" s="112"/>
      <c r="WMF3" s="112"/>
      <c r="WMG3" s="112"/>
      <c r="WMH3" s="112"/>
      <c r="WMI3" s="112"/>
      <c r="WMJ3" s="112"/>
      <c r="WMK3" s="112"/>
      <c r="WML3" s="112"/>
      <c r="WMM3" s="112"/>
      <c r="WMN3" s="112"/>
      <c r="WMO3" s="112"/>
      <c r="WMP3" s="112"/>
      <c r="WMQ3" s="112"/>
      <c r="WMR3" s="112"/>
      <c r="WMS3" s="112"/>
      <c r="WMT3" s="112"/>
      <c r="WMU3" s="112"/>
      <c r="WMV3" s="112"/>
      <c r="WMW3" s="112"/>
      <c r="WMX3" s="112"/>
      <c r="WMY3" s="112"/>
      <c r="WMZ3" s="112"/>
      <c r="WNA3" s="112"/>
      <c r="WNB3" s="112"/>
      <c r="WNC3" s="112"/>
      <c r="WND3" s="112"/>
      <c r="WNE3" s="112"/>
      <c r="WNF3" s="112"/>
      <c r="WNG3" s="112"/>
      <c r="WNH3" s="112"/>
      <c r="WNI3" s="112"/>
      <c r="WNJ3" s="112"/>
      <c r="WNK3" s="112"/>
      <c r="WNL3" s="112"/>
      <c r="WNM3" s="112"/>
      <c r="WNN3" s="112"/>
      <c r="WNO3" s="112"/>
      <c r="WNP3" s="112"/>
      <c r="WNQ3" s="112"/>
      <c r="WNR3" s="112"/>
      <c r="WNS3" s="112"/>
      <c r="WNT3" s="112"/>
      <c r="WNU3" s="112"/>
      <c r="WNV3" s="112"/>
      <c r="WNW3" s="112"/>
      <c r="WNX3" s="112"/>
      <c r="WNY3" s="112"/>
      <c r="WNZ3" s="112"/>
      <c r="WOA3" s="112"/>
      <c r="WOB3" s="112"/>
      <c r="WOC3" s="112"/>
      <c r="WOD3" s="112"/>
      <c r="WOE3" s="112"/>
      <c r="WOF3" s="112"/>
      <c r="WOG3" s="112"/>
      <c r="WOH3" s="112"/>
      <c r="WOI3" s="112"/>
      <c r="WOJ3" s="112"/>
      <c r="WOK3" s="112"/>
      <c r="WOL3" s="112"/>
      <c r="WOM3" s="112"/>
      <c r="WON3" s="112"/>
      <c r="WOO3" s="112"/>
      <c r="WOP3" s="112"/>
      <c r="WOQ3" s="112"/>
      <c r="WOR3" s="112"/>
      <c r="WOS3" s="112"/>
      <c r="WOT3" s="112"/>
      <c r="WOU3" s="112"/>
      <c r="WOV3" s="112"/>
      <c r="WOW3" s="112"/>
      <c r="WOX3" s="112"/>
      <c r="WOY3" s="112"/>
      <c r="WOZ3" s="112"/>
      <c r="WPA3" s="112"/>
      <c r="WPB3" s="112"/>
      <c r="WPC3" s="112"/>
      <c r="WPD3" s="112"/>
      <c r="WPE3" s="112"/>
      <c r="WPF3" s="112"/>
      <c r="WPG3" s="112"/>
      <c r="WPH3" s="112"/>
      <c r="WPI3" s="112"/>
      <c r="WPJ3" s="112"/>
      <c r="WPK3" s="112"/>
      <c r="WPL3" s="112"/>
      <c r="WPM3" s="112"/>
      <c r="WPN3" s="112"/>
      <c r="WPO3" s="112"/>
      <c r="WPP3" s="112"/>
      <c r="WPQ3" s="112"/>
      <c r="WPR3" s="112"/>
      <c r="WPS3" s="112"/>
      <c r="WPT3" s="112"/>
      <c r="WPU3" s="112"/>
      <c r="WPV3" s="112"/>
      <c r="WPW3" s="112"/>
      <c r="WPX3" s="112"/>
      <c r="WPY3" s="112"/>
      <c r="WPZ3" s="112"/>
      <c r="WQA3" s="112"/>
      <c r="WQB3" s="112"/>
      <c r="WQC3" s="112"/>
      <c r="WQD3" s="112"/>
      <c r="WQE3" s="112"/>
      <c r="WQF3" s="112"/>
      <c r="WQG3" s="112"/>
      <c r="WQH3" s="112"/>
      <c r="WQI3" s="112"/>
      <c r="WQJ3" s="112"/>
      <c r="WQK3" s="112"/>
      <c r="WQL3" s="112"/>
      <c r="WQM3" s="112"/>
      <c r="WQN3" s="112"/>
      <c r="WQO3" s="112"/>
      <c r="WQP3" s="112"/>
      <c r="WQQ3" s="112"/>
      <c r="WQR3" s="112"/>
      <c r="WQS3" s="112"/>
      <c r="WQT3" s="112"/>
      <c r="WQU3" s="112"/>
      <c r="WQV3" s="112"/>
      <c r="WQW3" s="112"/>
      <c r="WQX3" s="112"/>
      <c r="WQY3" s="112"/>
      <c r="WQZ3" s="112"/>
      <c r="WRA3" s="112"/>
      <c r="WRB3" s="112"/>
      <c r="WRC3" s="112"/>
      <c r="WRD3" s="112"/>
      <c r="WRE3" s="112"/>
      <c r="WRF3" s="112"/>
      <c r="WRG3" s="112"/>
      <c r="WRH3" s="112"/>
      <c r="WRI3" s="112"/>
      <c r="WRJ3" s="112"/>
      <c r="WRK3" s="112"/>
      <c r="WRL3" s="112"/>
      <c r="WRM3" s="112"/>
      <c r="WRN3" s="112"/>
      <c r="WRO3" s="112"/>
      <c r="WRP3" s="112"/>
      <c r="WRQ3" s="112"/>
      <c r="WRR3" s="112"/>
      <c r="WRS3" s="112"/>
      <c r="WRT3" s="112"/>
      <c r="WRU3" s="112"/>
      <c r="WRV3" s="112"/>
      <c r="WRW3" s="112"/>
      <c r="WRX3" s="112"/>
      <c r="WRY3" s="112"/>
      <c r="WRZ3" s="112"/>
      <c r="WSA3" s="112"/>
      <c r="WSB3" s="112"/>
      <c r="WSC3" s="112"/>
      <c r="WSD3" s="112"/>
      <c r="WSE3" s="112"/>
      <c r="WSF3" s="112"/>
      <c r="WSG3" s="112"/>
      <c r="WSH3" s="112"/>
      <c r="WSI3" s="112"/>
      <c r="WSJ3" s="112"/>
      <c r="WSK3" s="112"/>
      <c r="WSL3" s="112"/>
      <c r="WSM3" s="112"/>
      <c r="WSN3" s="112"/>
      <c r="WSO3" s="112"/>
      <c r="WSP3" s="112"/>
      <c r="WSQ3" s="112"/>
      <c r="WSR3" s="112"/>
      <c r="WSS3" s="112"/>
      <c r="WST3" s="112"/>
      <c r="WSU3" s="112"/>
      <c r="WSV3" s="112"/>
      <c r="WSW3" s="112"/>
      <c r="WSX3" s="112"/>
      <c r="WSY3" s="112"/>
      <c r="WSZ3" s="112"/>
      <c r="WTA3" s="112"/>
      <c r="WTB3" s="112"/>
      <c r="WTC3" s="112"/>
      <c r="WTD3" s="112"/>
      <c r="WTE3" s="112"/>
      <c r="WTF3" s="112"/>
      <c r="WTG3" s="112"/>
      <c r="WTH3" s="112"/>
      <c r="WTI3" s="112"/>
      <c r="WTJ3" s="112"/>
      <c r="WTK3" s="112"/>
      <c r="WTL3" s="112"/>
      <c r="WTM3" s="112"/>
      <c r="WTN3" s="112"/>
      <c r="WTO3" s="112"/>
      <c r="WTP3" s="112"/>
      <c r="WTQ3" s="112"/>
      <c r="WTR3" s="112"/>
      <c r="WTS3" s="112"/>
      <c r="WTT3" s="112"/>
      <c r="WTU3" s="112"/>
      <c r="WTV3" s="112"/>
      <c r="WTW3" s="112"/>
      <c r="WTX3" s="112"/>
      <c r="WTY3" s="112"/>
      <c r="WTZ3" s="112"/>
      <c r="WUA3" s="112"/>
      <c r="WUB3" s="112"/>
      <c r="WUC3" s="112"/>
      <c r="WUD3" s="112"/>
      <c r="WUE3" s="112"/>
      <c r="WUF3" s="112"/>
      <c r="WUG3" s="112"/>
      <c r="WUH3" s="112"/>
      <c r="WUI3" s="112"/>
      <c r="WUJ3" s="112"/>
      <c r="WUK3" s="112"/>
      <c r="WUL3" s="112"/>
      <c r="WUM3" s="112"/>
      <c r="WUN3" s="112"/>
      <c r="WUO3" s="112"/>
      <c r="WUP3" s="112"/>
      <c r="WUQ3" s="112"/>
      <c r="WUR3" s="112"/>
      <c r="WUS3" s="112"/>
      <c r="WUT3" s="112"/>
      <c r="WUU3" s="112"/>
      <c r="WUV3" s="112"/>
      <c r="WUW3" s="112"/>
      <c r="WUX3" s="112"/>
      <c r="WUY3" s="112"/>
      <c r="WUZ3" s="112"/>
      <c r="WVA3" s="112"/>
      <c r="WVB3" s="112"/>
      <c r="WVC3" s="112"/>
      <c r="WVD3" s="112"/>
      <c r="WVE3" s="112"/>
      <c r="WVF3" s="112"/>
      <c r="WVG3" s="112"/>
      <c r="WVH3" s="112"/>
      <c r="WVI3" s="112"/>
      <c r="WVJ3" s="112"/>
      <c r="WVK3" s="112"/>
      <c r="WVL3" s="112"/>
      <c r="WVM3" s="112"/>
      <c r="WVN3" s="112"/>
      <c r="WVO3" s="112"/>
      <c r="WVP3" s="112"/>
      <c r="WVQ3" s="112"/>
      <c r="WVR3" s="112"/>
      <c r="WVS3" s="112"/>
      <c r="WVT3" s="112"/>
      <c r="WVU3" s="112"/>
      <c r="WVV3" s="112"/>
      <c r="WVW3" s="112"/>
      <c r="WVX3" s="112"/>
      <c r="WVY3" s="112"/>
      <c r="WVZ3" s="112"/>
      <c r="WWA3" s="112"/>
      <c r="WWB3" s="112"/>
      <c r="WWC3" s="112"/>
      <c r="WWD3" s="112"/>
      <c r="WWE3" s="112"/>
      <c r="WWF3" s="112"/>
      <c r="WWG3" s="112"/>
      <c r="WWH3" s="112"/>
      <c r="WWI3" s="112"/>
      <c r="WWJ3" s="112"/>
      <c r="WWK3" s="112"/>
      <c r="WWL3" s="112"/>
      <c r="WWM3" s="112"/>
      <c r="WWN3" s="112"/>
      <c r="WWO3" s="112"/>
      <c r="WWP3" s="112"/>
      <c r="WWQ3" s="112"/>
      <c r="WWR3" s="112"/>
      <c r="WWS3" s="112"/>
      <c r="WWT3" s="112"/>
      <c r="WWU3" s="112"/>
      <c r="WWV3" s="112"/>
      <c r="WWW3" s="112"/>
      <c r="WWX3" s="112"/>
      <c r="WWY3" s="112"/>
      <c r="WWZ3" s="112"/>
      <c r="WXA3" s="112"/>
      <c r="WXB3" s="112"/>
      <c r="WXC3" s="112"/>
      <c r="WXD3" s="112"/>
      <c r="WXE3" s="112"/>
      <c r="WXF3" s="112"/>
      <c r="WXG3" s="112"/>
      <c r="WXH3" s="112"/>
      <c r="WXI3" s="112"/>
      <c r="WXJ3" s="112"/>
      <c r="WXK3" s="112"/>
      <c r="WXL3" s="112"/>
      <c r="WXM3" s="112"/>
      <c r="WXN3" s="112"/>
      <c r="WXO3" s="112"/>
      <c r="WXP3" s="112"/>
      <c r="WXQ3" s="112"/>
      <c r="WXR3" s="112"/>
      <c r="WXS3" s="112"/>
      <c r="WXT3" s="112"/>
      <c r="WXU3" s="112"/>
      <c r="WXV3" s="112"/>
      <c r="WXW3" s="112"/>
      <c r="WXX3" s="112"/>
      <c r="WXY3" s="112"/>
      <c r="WXZ3" s="112"/>
      <c r="WYA3" s="112"/>
      <c r="WYB3" s="112"/>
      <c r="WYC3" s="112"/>
      <c r="WYD3" s="112"/>
      <c r="WYE3" s="112"/>
      <c r="WYF3" s="112"/>
      <c r="WYG3" s="112"/>
      <c r="WYH3" s="112"/>
      <c r="WYI3" s="112"/>
      <c r="WYJ3" s="112"/>
      <c r="WYK3" s="112"/>
      <c r="WYL3" s="112"/>
      <c r="WYM3" s="112"/>
      <c r="WYN3" s="112"/>
      <c r="WYO3" s="112"/>
      <c r="WYP3" s="112"/>
      <c r="WYQ3" s="112"/>
      <c r="WYR3" s="112"/>
      <c r="WYS3" s="112"/>
      <c r="WYT3" s="112"/>
      <c r="WYU3" s="112"/>
      <c r="WYV3" s="112"/>
      <c r="WYW3" s="112"/>
      <c r="WYX3" s="112"/>
      <c r="WYY3" s="112"/>
      <c r="WYZ3" s="112"/>
      <c r="WZA3" s="112"/>
      <c r="WZB3" s="112"/>
      <c r="WZC3" s="112"/>
      <c r="WZD3" s="112"/>
      <c r="WZE3" s="112"/>
      <c r="WZF3" s="112"/>
      <c r="WZG3" s="112"/>
      <c r="WZH3" s="112"/>
      <c r="WZI3" s="112"/>
      <c r="WZJ3" s="112"/>
      <c r="WZK3" s="112"/>
      <c r="WZL3" s="112"/>
      <c r="WZM3" s="112"/>
      <c r="WZN3" s="112"/>
      <c r="WZO3" s="112"/>
      <c r="WZP3" s="112"/>
      <c r="WZQ3" s="112"/>
      <c r="WZR3" s="112"/>
      <c r="WZS3" s="112"/>
      <c r="WZT3" s="112"/>
      <c r="WZU3" s="112"/>
      <c r="WZV3" s="112"/>
      <c r="WZW3" s="112"/>
      <c r="WZX3" s="112"/>
      <c r="WZY3" s="112"/>
      <c r="WZZ3" s="112"/>
      <c r="XAA3" s="112"/>
      <c r="XAB3" s="112"/>
      <c r="XAC3" s="112"/>
      <c r="XAD3" s="112"/>
      <c r="XAE3" s="112"/>
      <c r="XAF3" s="112"/>
      <c r="XAG3" s="112"/>
      <c r="XAH3" s="112"/>
      <c r="XAI3" s="112"/>
      <c r="XAJ3" s="112"/>
      <c r="XAK3" s="112"/>
      <c r="XAL3" s="112"/>
      <c r="XAM3" s="112"/>
      <c r="XAN3" s="112"/>
      <c r="XAO3" s="112"/>
      <c r="XAP3" s="112"/>
      <c r="XAQ3" s="112"/>
      <c r="XAR3" s="112"/>
      <c r="XAS3" s="112"/>
      <c r="XAT3" s="112"/>
      <c r="XAU3" s="112"/>
      <c r="XAV3" s="112"/>
      <c r="XAW3" s="112"/>
      <c r="XAX3" s="112"/>
      <c r="XAY3" s="112"/>
      <c r="XAZ3" s="112"/>
      <c r="XBA3" s="112"/>
      <c r="XBB3" s="112"/>
      <c r="XBC3" s="112"/>
      <c r="XBD3" s="112"/>
      <c r="XBE3" s="112"/>
      <c r="XBF3" s="112"/>
      <c r="XBG3" s="112"/>
      <c r="XBH3" s="112"/>
      <c r="XBI3" s="112"/>
      <c r="XBJ3" s="112"/>
      <c r="XBK3" s="112"/>
      <c r="XBL3" s="112"/>
      <c r="XBM3" s="112"/>
      <c r="XBN3" s="112"/>
      <c r="XBO3" s="112"/>
      <c r="XBP3" s="112"/>
      <c r="XBQ3" s="112"/>
      <c r="XBR3" s="112"/>
      <c r="XBS3" s="112"/>
      <c r="XBT3" s="112"/>
      <c r="XBU3" s="112"/>
      <c r="XBV3" s="112"/>
      <c r="XBW3" s="112"/>
      <c r="XBX3" s="112"/>
      <c r="XBY3" s="112"/>
      <c r="XBZ3" s="112"/>
      <c r="XCA3" s="112"/>
      <c r="XCB3" s="112"/>
      <c r="XCC3" s="112"/>
      <c r="XCD3" s="112"/>
      <c r="XCE3" s="112"/>
      <c r="XCF3" s="112"/>
      <c r="XCG3" s="112"/>
      <c r="XCH3" s="112"/>
      <c r="XCI3" s="112"/>
      <c r="XCJ3" s="112"/>
      <c r="XCK3" s="112"/>
      <c r="XCL3" s="112"/>
      <c r="XCM3" s="112"/>
      <c r="XCN3" s="112"/>
      <c r="XCO3" s="112"/>
      <c r="XCP3" s="112"/>
      <c r="XCQ3" s="112"/>
      <c r="XCR3" s="112"/>
      <c r="XCS3" s="112"/>
      <c r="XCT3" s="112"/>
      <c r="XCU3" s="112"/>
      <c r="XCV3" s="112"/>
      <c r="XCW3" s="112"/>
      <c r="XCX3" s="112"/>
      <c r="XCY3" s="112"/>
      <c r="XCZ3" s="112"/>
      <c r="XDA3" s="112"/>
      <c r="XDB3" s="112"/>
      <c r="XDC3" s="112"/>
      <c r="XDD3" s="112"/>
      <c r="XDE3" s="112"/>
      <c r="XDF3" s="112"/>
      <c r="XDG3" s="112"/>
      <c r="XDH3" s="112"/>
      <c r="XDI3" s="112"/>
      <c r="XDJ3" s="112"/>
      <c r="XDK3" s="112"/>
      <c r="XDL3" s="112"/>
      <c r="XDM3" s="112"/>
      <c r="XDN3" s="112"/>
      <c r="XDO3" s="112"/>
      <c r="XDP3" s="112"/>
      <c r="XDQ3" s="112"/>
      <c r="XDR3" s="112"/>
      <c r="XDS3" s="112"/>
      <c r="XDT3" s="112"/>
      <c r="XDU3" s="112"/>
      <c r="XDV3" s="112"/>
      <c r="XDW3" s="112"/>
      <c r="XDX3" s="112"/>
      <c r="XDY3" s="112"/>
      <c r="XDZ3" s="112"/>
      <c r="XEA3" s="112"/>
      <c r="XEB3" s="112"/>
      <c r="XEC3" s="112"/>
      <c r="XED3" s="112"/>
      <c r="XEE3" s="112"/>
      <c r="XEF3" s="112"/>
      <c r="XEG3" s="112"/>
      <c r="XEH3" s="112"/>
      <c r="XEI3" s="112"/>
      <c r="XEJ3" s="112"/>
      <c r="XEK3" s="112"/>
      <c r="XEL3" s="112"/>
      <c r="XEM3" s="112"/>
      <c r="XEN3" s="112"/>
      <c r="XEO3" s="112"/>
      <c r="XEP3" s="112"/>
      <c r="XEQ3" s="112"/>
      <c r="XER3" s="112"/>
      <c r="XES3" s="112"/>
      <c r="XET3" s="112"/>
      <c r="XEU3" s="112"/>
      <c r="XEV3" s="112"/>
      <c r="XEW3" s="112"/>
      <c r="XEX3" s="112"/>
      <c r="XEY3" s="112"/>
      <c r="XEZ3" s="112"/>
      <c r="XFA3" s="112"/>
      <c r="XFB3" s="112"/>
    </row>
    <row r="4" spans="1:16382" ht="123.75" x14ac:dyDescent="0.25">
      <c r="A4" s="4">
        <v>2018</v>
      </c>
      <c r="B4" s="8" t="s">
        <v>1503</v>
      </c>
      <c r="C4" s="4">
        <v>4</v>
      </c>
      <c r="D4" s="124" t="s">
        <v>627</v>
      </c>
      <c r="E4" s="124" t="s">
        <v>628</v>
      </c>
      <c r="F4" s="11" t="s">
        <v>68</v>
      </c>
      <c r="G4" s="124" t="s">
        <v>632</v>
      </c>
      <c r="H4" s="124" t="s">
        <v>633</v>
      </c>
      <c r="I4" s="8" t="s">
        <v>614</v>
      </c>
      <c r="J4" s="14" t="s">
        <v>634</v>
      </c>
      <c r="K4" s="14">
        <v>1</v>
      </c>
      <c r="L4" s="22">
        <v>43654</v>
      </c>
      <c r="M4" s="22">
        <v>43769</v>
      </c>
      <c r="N4" s="4">
        <v>1</v>
      </c>
      <c r="O4" s="170">
        <v>1</v>
      </c>
      <c r="P4" s="270"/>
      <c r="Q4" s="334"/>
      <c r="R4" s="344"/>
      <c r="S4" s="344"/>
      <c r="T4" s="53" t="s">
        <v>30</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c r="IX4" s="112"/>
      <c r="IY4" s="112"/>
      <c r="IZ4" s="112"/>
      <c r="JA4" s="112"/>
      <c r="JB4" s="112"/>
      <c r="JC4" s="112"/>
      <c r="JD4" s="112"/>
      <c r="JE4" s="112"/>
      <c r="JF4" s="112"/>
      <c r="JG4" s="112"/>
      <c r="JH4" s="112"/>
      <c r="JI4" s="112"/>
      <c r="JJ4" s="112"/>
      <c r="JK4" s="112"/>
      <c r="JL4" s="112"/>
      <c r="JM4" s="112"/>
      <c r="JN4" s="112"/>
      <c r="JO4" s="112"/>
      <c r="JP4" s="112"/>
      <c r="JQ4" s="112"/>
      <c r="JR4" s="112"/>
      <c r="JS4" s="112"/>
      <c r="JT4" s="112"/>
      <c r="JU4" s="112"/>
      <c r="JV4" s="112"/>
      <c r="JW4" s="112"/>
      <c r="JX4" s="112"/>
      <c r="JY4" s="112"/>
      <c r="JZ4" s="112"/>
      <c r="KA4" s="112"/>
      <c r="KB4" s="112"/>
      <c r="KC4" s="112"/>
      <c r="KD4" s="112"/>
      <c r="KE4" s="112"/>
      <c r="KF4" s="112"/>
      <c r="KG4" s="112"/>
      <c r="KH4" s="112"/>
      <c r="KI4" s="112"/>
      <c r="KJ4" s="112"/>
      <c r="KK4" s="112"/>
      <c r="KL4" s="112"/>
      <c r="KM4" s="112"/>
      <c r="KN4" s="112"/>
      <c r="KO4" s="112"/>
      <c r="KP4" s="112"/>
      <c r="KQ4" s="112"/>
      <c r="KR4" s="112"/>
      <c r="KS4" s="112"/>
      <c r="KT4" s="112"/>
      <c r="KU4" s="112"/>
      <c r="KV4" s="112"/>
      <c r="KW4" s="112"/>
      <c r="KX4" s="112"/>
      <c r="KY4" s="112"/>
      <c r="KZ4" s="112"/>
      <c r="LA4" s="112"/>
      <c r="LB4" s="112"/>
      <c r="LC4" s="112"/>
      <c r="LD4" s="112"/>
      <c r="LE4" s="112"/>
      <c r="LF4" s="112"/>
      <c r="LG4" s="112"/>
      <c r="LH4" s="112"/>
      <c r="LI4" s="112"/>
      <c r="LJ4" s="112"/>
      <c r="LK4" s="112"/>
      <c r="LL4" s="112"/>
      <c r="LM4" s="112"/>
      <c r="LN4" s="112"/>
      <c r="LO4" s="112"/>
      <c r="LP4" s="112"/>
      <c r="LQ4" s="112"/>
      <c r="LR4" s="112"/>
      <c r="LS4" s="112"/>
      <c r="LT4" s="112"/>
      <c r="LU4" s="112"/>
      <c r="LV4" s="112"/>
      <c r="LW4" s="112"/>
      <c r="LX4" s="112"/>
      <c r="LY4" s="112"/>
      <c r="LZ4" s="112"/>
      <c r="MA4" s="112"/>
      <c r="MB4" s="112"/>
      <c r="MC4" s="112"/>
      <c r="MD4" s="112"/>
      <c r="ME4" s="112"/>
      <c r="MF4" s="112"/>
      <c r="MG4" s="112"/>
      <c r="MH4" s="112"/>
      <c r="MI4" s="112"/>
      <c r="MJ4" s="112"/>
      <c r="MK4" s="112"/>
      <c r="ML4" s="112"/>
      <c r="MM4" s="112"/>
      <c r="MN4" s="112"/>
      <c r="MO4" s="112"/>
      <c r="MP4" s="112"/>
      <c r="MQ4" s="112"/>
      <c r="MR4" s="112"/>
      <c r="MS4" s="112"/>
      <c r="MT4" s="112"/>
      <c r="MU4" s="112"/>
      <c r="MV4" s="112"/>
      <c r="MW4" s="112"/>
      <c r="MX4" s="112"/>
      <c r="MY4" s="112"/>
      <c r="MZ4" s="112"/>
      <c r="NA4" s="112"/>
      <c r="NB4" s="112"/>
      <c r="NC4" s="112"/>
      <c r="ND4" s="112"/>
      <c r="NE4" s="112"/>
      <c r="NF4" s="112"/>
      <c r="NG4" s="112"/>
      <c r="NH4" s="112"/>
      <c r="NI4" s="112"/>
      <c r="NJ4" s="112"/>
      <c r="NK4" s="112"/>
      <c r="NL4" s="112"/>
      <c r="NM4" s="112"/>
      <c r="NN4" s="112"/>
      <c r="NO4" s="112"/>
      <c r="NP4" s="112"/>
      <c r="NQ4" s="112"/>
      <c r="NR4" s="112"/>
      <c r="NS4" s="112"/>
      <c r="NT4" s="112"/>
      <c r="NU4" s="112"/>
      <c r="NV4" s="112"/>
      <c r="NW4" s="112"/>
      <c r="NX4" s="112"/>
      <c r="NY4" s="112"/>
      <c r="NZ4" s="112"/>
      <c r="OA4" s="112"/>
      <c r="OB4" s="112"/>
      <c r="OC4" s="112"/>
      <c r="OD4" s="112"/>
      <c r="OE4" s="112"/>
      <c r="OF4" s="112"/>
      <c r="OG4" s="112"/>
      <c r="OH4" s="112"/>
      <c r="OI4" s="112"/>
      <c r="OJ4" s="112"/>
      <c r="OK4" s="112"/>
      <c r="OL4" s="112"/>
      <c r="OM4" s="112"/>
      <c r="ON4" s="112"/>
      <c r="OO4" s="112"/>
      <c r="OP4" s="112"/>
      <c r="OQ4" s="112"/>
      <c r="OR4" s="112"/>
      <c r="OS4" s="112"/>
      <c r="OT4" s="112"/>
      <c r="OU4" s="112"/>
      <c r="OV4" s="112"/>
      <c r="OW4" s="112"/>
      <c r="OX4" s="112"/>
      <c r="OY4" s="112"/>
      <c r="OZ4" s="112"/>
      <c r="PA4" s="112"/>
      <c r="PB4" s="112"/>
      <c r="PC4" s="112"/>
      <c r="PD4" s="112"/>
      <c r="PE4" s="112"/>
      <c r="PF4" s="112"/>
      <c r="PG4" s="112"/>
      <c r="PH4" s="112"/>
      <c r="PI4" s="112"/>
      <c r="PJ4" s="112"/>
      <c r="PK4" s="112"/>
      <c r="PL4" s="112"/>
      <c r="PM4" s="112"/>
      <c r="PN4" s="112"/>
      <c r="PO4" s="112"/>
      <c r="PP4" s="112"/>
      <c r="PQ4" s="112"/>
      <c r="PR4" s="112"/>
      <c r="PS4" s="112"/>
      <c r="PT4" s="112"/>
      <c r="PU4" s="112"/>
      <c r="PV4" s="112"/>
      <c r="PW4" s="112"/>
      <c r="PX4" s="112"/>
      <c r="PY4" s="112"/>
      <c r="PZ4" s="112"/>
      <c r="QA4" s="112"/>
      <c r="QB4" s="112"/>
      <c r="QC4" s="112"/>
      <c r="QD4" s="112"/>
      <c r="QE4" s="112"/>
      <c r="QF4" s="112"/>
      <c r="QG4" s="112"/>
      <c r="QH4" s="112"/>
      <c r="QI4" s="112"/>
      <c r="QJ4" s="112"/>
      <c r="QK4" s="112"/>
      <c r="QL4" s="112"/>
      <c r="QM4" s="112"/>
      <c r="QN4" s="112"/>
      <c r="QO4" s="112"/>
      <c r="QP4" s="112"/>
      <c r="QQ4" s="112"/>
      <c r="QR4" s="112"/>
      <c r="QS4" s="112"/>
      <c r="QT4" s="112"/>
      <c r="QU4" s="112"/>
      <c r="QV4" s="112"/>
      <c r="QW4" s="112"/>
      <c r="QX4" s="112"/>
      <c r="QY4" s="112"/>
      <c r="QZ4" s="112"/>
      <c r="RA4" s="112"/>
      <c r="RB4" s="112"/>
      <c r="RC4" s="112"/>
      <c r="RD4" s="112"/>
      <c r="RE4" s="112"/>
      <c r="RF4" s="112"/>
      <c r="RG4" s="112"/>
      <c r="RH4" s="112"/>
      <c r="RI4" s="112"/>
      <c r="RJ4" s="112"/>
      <c r="RK4" s="112"/>
      <c r="RL4" s="112"/>
      <c r="RM4" s="112"/>
      <c r="RN4" s="112"/>
      <c r="RO4" s="112"/>
      <c r="RP4" s="112"/>
      <c r="RQ4" s="112"/>
      <c r="RR4" s="112"/>
      <c r="RS4" s="112"/>
      <c r="RT4" s="112"/>
      <c r="RU4" s="112"/>
      <c r="RV4" s="112"/>
      <c r="RW4" s="112"/>
      <c r="RX4" s="112"/>
      <c r="RY4" s="112"/>
      <c r="RZ4" s="112"/>
      <c r="SA4" s="112"/>
      <c r="SB4" s="112"/>
      <c r="SC4" s="112"/>
      <c r="SD4" s="112"/>
      <c r="SE4" s="112"/>
      <c r="SF4" s="112"/>
      <c r="SG4" s="112"/>
      <c r="SH4" s="112"/>
      <c r="SI4" s="112"/>
      <c r="SJ4" s="112"/>
      <c r="SK4" s="112"/>
      <c r="SL4" s="112"/>
      <c r="SM4" s="112"/>
      <c r="SN4" s="112"/>
      <c r="SO4" s="112"/>
      <c r="SP4" s="112"/>
      <c r="SQ4" s="112"/>
      <c r="SR4" s="112"/>
      <c r="SS4" s="112"/>
      <c r="ST4" s="112"/>
      <c r="SU4" s="112"/>
      <c r="SV4" s="112"/>
      <c r="SW4" s="112"/>
      <c r="SX4" s="112"/>
      <c r="SY4" s="112"/>
      <c r="SZ4" s="112"/>
      <c r="TA4" s="112"/>
      <c r="TB4" s="112"/>
      <c r="TC4" s="112"/>
      <c r="TD4" s="112"/>
      <c r="TE4" s="112"/>
      <c r="TF4" s="112"/>
      <c r="TG4" s="112"/>
      <c r="TH4" s="112"/>
      <c r="TI4" s="112"/>
      <c r="TJ4" s="112"/>
      <c r="TK4" s="112"/>
      <c r="TL4" s="112"/>
      <c r="TM4" s="112"/>
      <c r="TN4" s="112"/>
      <c r="TO4" s="112"/>
      <c r="TP4" s="112"/>
      <c r="TQ4" s="112"/>
      <c r="TR4" s="112"/>
      <c r="TS4" s="112"/>
      <c r="TT4" s="112"/>
      <c r="TU4" s="112"/>
      <c r="TV4" s="112"/>
      <c r="TW4" s="112"/>
      <c r="TX4" s="112"/>
      <c r="TY4" s="112"/>
      <c r="TZ4" s="112"/>
      <c r="UA4" s="112"/>
      <c r="UB4" s="112"/>
      <c r="UC4" s="112"/>
      <c r="UD4" s="112"/>
      <c r="UE4" s="112"/>
      <c r="UF4" s="112"/>
      <c r="UG4" s="112"/>
      <c r="UH4" s="112"/>
      <c r="UI4" s="112"/>
      <c r="UJ4" s="112"/>
      <c r="UK4" s="112"/>
      <c r="UL4" s="112"/>
      <c r="UM4" s="112"/>
      <c r="UN4" s="112"/>
      <c r="UO4" s="112"/>
      <c r="UP4" s="112"/>
      <c r="UQ4" s="112"/>
      <c r="UR4" s="112"/>
      <c r="US4" s="112"/>
      <c r="UT4" s="112"/>
      <c r="UU4" s="112"/>
      <c r="UV4" s="112"/>
      <c r="UW4" s="112"/>
      <c r="UX4" s="112"/>
      <c r="UY4" s="112"/>
      <c r="UZ4" s="112"/>
      <c r="VA4" s="112"/>
      <c r="VB4" s="112"/>
      <c r="VC4" s="112"/>
      <c r="VD4" s="112"/>
      <c r="VE4" s="112"/>
      <c r="VF4" s="112"/>
      <c r="VG4" s="112"/>
      <c r="VH4" s="112"/>
      <c r="VI4" s="112"/>
      <c r="VJ4" s="112"/>
      <c r="VK4" s="112"/>
      <c r="VL4" s="112"/>
      <c r="VM4" s="112"/>
      <c r="VN4" s="112"/>
      <c r="VO4" s="112"/>
      <c r="VP4" s="112"/>
      <c r="VQ4" s="112"/>
      <c r="VR4" s="112"/>
      <c r="VS4" s="112"/>
      <c r="VT4" s="112"/>
      <c r="VU4" s="112"/>
      <c r="VV4" s="112"/>
      <c r="VW4" s="112"/>
      <c r="VX4" s="112"/>
      <c r="VY4" s="112"/>
      <c r="VZ4" s="112"/>
      <c r="WA4" s="112"/>
      <c r="WB4" s="112"/>
      <c r="WC4" s="112"/>
      <c r="WD4" s="112"/>
      <c r="WE4" s="112"/>
      <c r="WF4" s="112"/>
      <c r="WG4" s="112"/>
      <c r="WH4" s="112"/>
      <c r="WI4" s="112"/>
      <c r="WJ4" s="112"/>
      <c r="WK4" s="112"/>
      <c r="WL4" s="112"/>
      <c r="WM4" s="112"/>
      <c r="WN4" s="112"/>
      <c r="WO4" s="112"/>
      <c r="WP4" s="112"/>
      <c r="WQ4" s="112"/>
      <c r="WR4" s="112"/>
      <c r="WS4" s="112"/>
      <c r="WT4" s="112"/>
      <c r="WU4" s="112"/>
      <c r="WV4" s="112"/>
      <c r="WW4" s="112"/>
      <c r="WX4" s="112"/>
      <c r="WY4" s="112"/>
      <c r="WZ4" s="112"/>
      <c r="XA4" s="112"/>
      <c r="XB4" s="112"/>
      <c r="XC4" s="112"/>
      <c r="XD4" s="112"/>
      <c r="XE4" s="112"/>
      <c r="XF4" s="112"/>
      <c r="XG4" s="112"/>
      <c r="XH4" s="112"/>
      <c r="XI4" s="112"/>
      <c r="XJ4" s="112"/>
      <c r="XK4" s="112"/>
      <c r="XL4" s="112"/>
      <c r="XM4" s="112"/>
      <c r="XN4" s="112"/>
      <c r="XO4" s="112"/>
      <c r="XP4" s="112"/>
      <c r="XQ4" s="112"/>
      <c r="XR4" s="112"/>
      <c r="XS4" s="112"/>
      <c r="XT4" s="112"/>
      <c r="XU4" s="112"/>
      <c r="XV4" s="112"/>
      <c r="XW4" s="112"/>
      <c r="XX4" s="112"/>
      <c r="XY4" s="112"/>
      <c r="XZ4" s="112"/>
      <c r="YA4" s="112"/>
      <c r="YB4" s="112"/>
      <c r="YC4" s="112"/>
      <c r="YD4" s="112"/>
      <c r="YE4" s="112"/>
      <c r="YF4" s="112"/>
      <c r="YG4" s="112"/>
      <c r="YH4" s="112"/>
      <c r="YI4" s="112"/>
      <c r="YJ4" s="112"/>
      <c r="YK4" s="112"/>
      <c r="YL4" s="112"/>
      <c r="YM4" s="112"/>
      <c r="YN4" s="112"/>
      <c r="YO4" s="112"/>
      <c r="YP4" s="112"/>
      <c r="YQ4" s="112"/>
      <c r="YR4" s="112"/>
      <c r="YS4" s="112"/>
      <c r="YT4" s="112"/>
      <c r="YU4" s="112"/>
      <c r="YV4" s="112"/>
      <c r="YW4" s="112"/>
      <c r="YX4" s="112"/>
      <c r="YY4" s="112"/>
      <c r="YZ4" s="112"/>
      <c r="ZA4" s="112"/>
      <c r="ZB4" s="112"/>
      <c r="ZC4" s="112"/>
      <c r="ZD4" s="112"/>
      <c r="ZE4" s="112"/>
      <c r="ZF4" s="112"/>
      <c r="ZG4" s="112"/>
      <c r="ZH4" s="112"/>
      <c r="ZI4" s="112"/>
      <c r="ZJ4" s="112"/>
      <c r="ZK4" s="112"/>
      <c r="ZL4" s="112"/>
      <c r="ZM4" s="112"/>
      <c r="ZN4" s="112"/>
      <c r="ZO4" s="112"/>
      <c r="ZP4" s="112"/>
      <c r="ZQ4" s="112"/>
      <c r="ZR4" s="112"/>
      <c r="ZS4" s="112"/>
      <c r="ZT4" s="112"/>
      <c r="ZU4" s="112"/>
      <c r="ZV4" s="112"/>
      <c r="ZW4" s="112"/>
      <c r="ZX4" s="112"/>
      <c r="ZY4" s="112"/>
      <c r="ZZ4" s="112"/>
      <c r="AAA4" s="112"/>
      <c r="AAB4" s="112"/>
      <c r="AAC4" s="112"/>
      <c r="AAD4" s="112"/>
      <c r="AAE4" s="112"/>
      <c r="AAF4" s="112"/>
      <c r="AAG4" s="112"/>
      <c r="AAH4" s="112"/>
      <c r="AAI4" s="112"/>
      <c r="AAJ4" s="112"/>
      <c r="AAK4" s="112"/>
      <c r="AAL4" s="112"/>
      <c r="AAM4" s="112"/>
      <c r="AAN4" s="112"/>
      <c r="AAO4" s="112"/>
      <c r="AAP4" s="112"/>
      <c r="AAQ4" s="112"/>
      <c r="AAR4" s="112"/>
      <c r="AAS4" s="112"/>
      <c r="AAT4" s="112"/>
      <c r="AAU4" s="112"/>
      <c r="AAV4" s="112"/>
      <c r="AAW4" s="112"/>
      <c r="AAX4" s="112"/>
      <c r="AAY4" s="112"/>
      <c r="AAZ4" s="112"/>
      <c r="ABA4" s="112"/>
      <c r="ABB4" s="112"/>
      <c r="ABC4" s="112"/>
      <c r="ABD4" s="112"/>
      <c r="ABE4" s="112"/>
      <c r="ABF4" s="112"/>
      <c r="ABG4" s="112"/>
      <c r="ABH4" s="112"/>
      <c r="ABI4" s="112"/>
      <c r="ABJ4" s="112"/>
      <c r="ABK4" s="112"/>
      <c r="ABL4" s="112"/>
      <c r="ABM4" s="112"/>
      <c r="ABN4" s="112"/>
      <c r="ABO4" s="112"/>
      <c r="ABP4" s="112"/>
      <c r="ABQ4" s="112"/>
      <c r="ABR4" s="112"/>
      <c r="ABS4" s="112"/>
      <c r="ABT4" s="112"/>
      <c r="ABU4" s="112"/>
      <c r="ABV4" s="112"/>
      <c r="ABW4" s="112"/>
      <c r="ABX4" s="112"/>
      <c r="ABY4" s="112"/>
      <c r="ABZ4" s="112"/>
      <c r="ACA4" s="112"/>
      <c r="ACB4" s="112"/>
      <c r="ACC4" s="112"/>
      <c r="ACD4" s="112"/>
      <c r="ACE4" s="112"/>
      <c r="ACF4" s="112"/>
      <c r="ACG4" s="112"/>
      <c r="ACH4" s="112"/>
      <c r="ACI4" s="112"/>
      <c r="ACJ4" s="112"/>
      <c r="ACK4" s="112"/>
      <c r="ACL4" s="112"/>
      <c r="ACM4" s="112"/>
      <c r="ACN4" s="112"/>
      <c r="ACO4" s="112"/>
      <c r="ACP4" s="112"/>
      <c r="ACQ4" s="112"/>
      <c r="ACR4" s="112"/>
      <c r="ACS4" s="112"/>
      <c r="ACT4" s="112"/>
      <c r="ACU4" s="112"/>
      <c r="ACV4" s="112"/>
      <c r="ACW4" s="112"/>
      <c r="ACX4" s="112"/>
      <c r="ACY4" s="112"/>
      <c r="ACZ4" s="112"/>
      <c r="ADA4" s="112"/>
      <c r="ADB4" s="112"/>
      <c r="ADC4" s="112"/>
      <c r="ADD4" s="112"/>
      <c r="ADE4" s="112"/>
      <c r="ADF4" s="112"/>
      <c r="ADG4" s="112"/>
      <c r="ADH4" s="112"/>
      <c r="ADI4" s="112"/>
      <c r="ADJ4" s="112"/>
      <c r="ADK4" s="112"/>
      <c r="ADL4" s="112"/>
      <c r="ADM4" s="112"/>
      <c r="ADN4" s="112"/>
      <c r="ADO4" s="112"/>
      <c r="ADP4" s="112"/>
      <c r="ADQ4" s="112"/>
      <c r="ADR4" s="112"/>
      <c r="ADS4" s="112"/>
      <c r="ADT4" s="112"/>
      <c r="ADU4" s="112"/>
      <c r="ADV4" s="112"/>
      <c r="ADW4" s="112"/>
      <c r="ADX4" s="112"/>
      <c r="ADY4" s="112"/>
      <c r="ADZ4" s="112"/>
      <c r="AEA4" s="112"/>
      <c r="AEB4" s="112"/>
      <c r="AEC4" s="112"/>
      <c r="AED4" s="112"/>
      <c r="AEE4" s="112"/>
      <c r="AEF4" s="112"/>
      <c r="AEG4" s="112"/>
      <c r="AEH4" s="112"/>
      <c r="AEI4" s="112"/>
      <c r="AEJ4" s="112"/>
      <c r="AEK4" s="112"/>
      <c r="AEL4" s="112"/>
      <c r="AEM4" s="112"/>
      <c r="AEN4" s="112"/>
      <c r="AEO4" s="112"/>
      <c r="AEP4" s="112"/>
      <c r="AEQ4" s="112"/>
      <c r="AER4" s="112"/>
      <c r="AES4" s="112"/>
      <c r="AET4" s="112"/>
      <c r="AEU4" s="112"/>
      <c r="AEV4" s="112"/>
      <c r="AEW4" s="112"/>
      <c r="AEX4" s="112"/>
      <c r="AEY4" s="112"/>
      <c r="AEZ4" s="112"/>
      <c r="AFA4" s="112"/>
      <c r="AFB4" s="112"/>
      <c r="AFC4" s="112"/>
      <c r="AFD4" s="112"/>
      <c r="AFE4" s="112"/>
      <c r="AFF4" s="112"/>
      <c r="AFG4" s="112"/>
      <c r="AFH4" s="112"/>
      <c r="AFI4" s="112"/>
      <c r="AFJ4" s="112"/>
      <c r="AFK4" s="112"/>
      <c r="AFL4" s="112"/>
      <c r="AFM4" s="112"/>
      <c r="AFN4" s="112"/>
      <c r="AFO4" s="112"/>
      <c r="AFP4" s="112"/>
      <c r="AFQ4" s="112"/>
      <c r="AFR4" s="112"/>
      <c r="AFS4" s="112"/>
      <c r="AFT4" s="112"/>
      <c r="AFU4" s="112"/>
      <c r="AFV4" s="112"/>
      <c r="AFW4" s="112"/>
      <c r="AFX4" s="112"/>
      <c r="AFY4" s="112"/>
      <c r="AFZ4" s="112"/>
      <c r="AGA4" s="112"/>
      <c r="AGB4" s="112"/>
      <c r="AGC4" s="112"/>
      <c r="AGD4" s="112"/>
      <c r="AGE4" s="112"/>
      <c r="AGF4" s="112"/>
      <c r="AGG4" s="112"/>
      <c r="AGH4" s="112"/>
      <c r="AGI4" s="112"/>
      <c r="AGJ4" s="112"/>
      <c r="AGK4" s="112"/>
      <c r="AGL4" s="112"/>
      <c r="AGM4" s="112"/>
      <c r="AGN4" s="112"/>
      <c r="AGO4" s="112"/>
      <c r="AGP4" s="112"/>
      <c r="AGQ4" s="112"/>
      <c r="AGR4" s="112"/>
      <c r="AGS4" s="112"/>
      <c r="AGT4" s="112"/>
      <c r="AGU4" s="112"/>
      <c r="AGV4" s="112"/>
      <c r="AGW4" s="112"/>
      <c r="AGX4" s="112"/>
      <c r="AGY4" s="112"/>
      <c r="AGZ4" s="112"/>
      <c r="AHA4" s="112"/>
      <c r="AHB4" s="112"/>
      <c r="AHC4" s="112"/>
      <c r="AHD4" s="112"/>
      <c r="AHE4" s="112"/>
      <c r="AHF4" s="112"/>
      <c r="AHG4" s="112"/>
      <c r="AHH4" s="112"/>
      <c r="AHI4" s="112"/>
      <c r="AHJ4" s="112"/>
      <c r="AHK4" s="112"/>
      <c r="AHL4" s="112"/>
      <c r="AHM4" s="112"/>
      <c r="AHN4" s="112"/>
      <c r="AHO4" s="112"/>
      <c r="AHP4" s="112"/>
      <c r="AHQ4" s="112"/>
      <c r="AHR4" s="112"/>
      <c r="AHS4" s="112"/>
      <c r="AHT4" s="112"/>
      <c r="AHU4" s="112"/>
      <c r="AHV4" s="112"/>
      <c r="AHW4" s="112"/>
      <c r="AHX4" s="112"/>
      <c r="AHY4" s="112"/>
      <c r="AHZ4" s="112"/>
      <c r="AIA4" s="112"/>
      <c r="AIB4" s="112"/>
      <c r="AIC4" s="112"/>
      <c r="AID4" s="112"/>
      <c r="AIE4" s="112"/>
      <c r="AIF4" s="112"/>
      <c r="AIG4" s="112"/>
      <c r="AIH4" s="112"/>
      <c r="AII4" s="112"/>
      <c r="AIJ4" s="112"/>
      <c r="AIK4" s="112"/>
      <c r="AIL4" s="112"/>
      <c r="AIM4" s="112"/>
      <c r="AIN4" s="112"/>
      <c r="AIO4" s="112"/>
      <c r="AIP4" s="112"/>
      <c r="AIQ4" s="112"/>
      <c r="AIR4" s="112"/>
      <c r="AIS4" s="112"/>
      <c r="AIT4" s="112"/>
      <c r="AIU4" s="112"/>
      <c r="AIV4" s="112"/>
      <c r="AIW4" s="112"/>
      <c r="AIX4" s="112"/>
      <c r="AIY4" s="112"/>
      <c r="AIZ4" s="112"/>
      <c r="AJA4" s="112"/>
      <c r="AJB4" s="112"/>
      <c r="AJC4" s="112"/>
      <c r="AJD4" s="112"/>
      <c r="AJE4" s="112"/>
      <c r="AJF4" s="112"/>
      <c r="AJG4" s="112"/>
      <c r="AJH4" s="112"/>
      <c r="AJI4" s="112"/>
      <c r="AJJ4" s="112"/>
      <c r="AJK4" s="112"/>
      <c r="AJL4" s="112"/>
      <c r="AJM4" s="112"/>
      <c r="AJN4" s="112"/>
      <c r="AJO4" s="112"/>
      <c r="AJP4" s="112"/>
      <c r="AJQ4" s="112"/>
      <c r="AJR4" s="112"/>
      <c r="AJS4" s="112"/>
      <c r="AJT4" s="112"/>
      <c r="AJU4" s="112"/>
      <c r="AJV4" s="112"/>
      <c r="AJW4" s="112"/>
      <c r="AJX4" s="112"/>
      <c r="AJY4" s="112"/>
      <c r="AJZ4" s="112"/>
      <c r="AKA4" s="112"/>
      <c r="AKB4" s="112"/>
      <c r="AKC4" s="112"/>
      <c r="AKD4" s="112"/>
      <c r="AKE4" s="112"/>
      <c r="AKF4" s="112"/>
      <c r="AKG4" s="112"/>
      <c r="AKH4" s="112"/>
      <c r="AKI4" s="112"/>
      <c r="AKJ4" s="112"/>
      <c r="AKK4" s="112"/>
      <c r="AKL4" s="112"/>
      <c r="AKM4" s="112"/>
      <c r="AKN4" s="112"/>
      <c r="AKO4" s="112"/>
      <c r="AKP4" s="112"/>
      <c r="AKQ4" s="112"/>
      <c r="AKR4" s="112"/>
      <c r="AKS4" s="112"/>
      <c r="AKT4" s="112"/>
      <c r="AKU4" s="112"/>
      <c r="AKV4" s="112"/>
      <c r="AKW4" s="112"/>
      <c r="AKX4" s="112"/>
      <c r="AKY4" s="112"/>
      <c r="AKZ4" s="112"/>
      <c r="ALA4" s="112"/>
      <c r="ALB4" s="112"/>
      <c r="ALC4" s="112"/>
      <c r="ALD4" s="112"/>
      <c r="ALE4" s="112"/>
      <c r="ALF4" s="112"/>
      <c r="ALG4" s="112"/>
      <c r="ALH4" s="112"/>
      <c r="ALI4" s="112"/>
      <c r="ALJ4" s="112"/>
      <c r="ALK4" s="112"/>
      <c r="ALL4" s="112"/>
      <c r="ALM4" s="112"/>
      <c r="ALN4" s="112"/>
      <c r="ALO4" s="112"/>
      <c r="ALP4" s="112"/>
      <c r="ALQ4" s="112"/>
      <c r="ALR4" s="112"/>
      <c r="ALS4" s="112"/>
      <c r="ALT4" s="112"/>
      <c r="ALU4" s="112"/>
      <c r="ALV4" s="112"/>
      <c r="ALW4" s="112"/>
      <c r="ALX4" s="112"/>
      <c r="ALY4" s="112"/>
      <c r="ALZ4" s="112"/>
      <c r="AMA4" s="112"/>
      <c r="AMB4" s="112"/>
      <c r="AMC4" s="112"/>
      <c r="AMD4" s="112"/>
      <c r="AME4" s="112"/>
      <c r="AMF4" s="112"/>
      <c r="AMG4" s="112"/>
      <c r="AMH4" s="112"/>
      <c r="AMI4" s="112"/>
      <c r="AMJ4" s="112"/>
      <c r="AMK4" s="112"/>
      <c r="AML4" s="112"/>
      <c r="AMM4" s="112"/>
      <c r="AMN4" s="112"/>
      <c r="AMO4" s="112"/>
      <c r="AMP4" s="112"/>
      <c r="AMQ4" s="112"/>
      <c r="AMR4" s="112"/>
      <c r="AMS4" s="112"/>
      <c r="AMT4" s="112"/>
      <c r="AMU4" s="112"/>
      <c r="AMV4" s="112"/>
      <c r="AMW4" s="112"/>
      <c r="AMX4" s="112"/>
      <c r="AMY4" s="112"/>
      <c r="AMZ4" s="112"/>
      <c r="ANA4" s="112"/>
      <c r="ANB4" s="112"/>
      <c r="ANC4" s="112"/>
      <c r="AND4" s="112"/>
      <c r="ANE4" s="112"/>
      <c r="ANF4" s="112"/>
      <c r="ANG4" s="112"/>
      <c r="ANH4" s="112"/>
      <c r="ANI4" s="112"/>
      <c r="ANJ4" s="112"/>
      <c r="ANK4" s="112"/>
      <c r="ANL4" s="112"/>
      <c r="ANM4" s="112"/>
      <c r="ANN4" s="112"/>
      <c r="ANO4" s="112"/>
      <c r="ANP4" s="112"/>
      <c r="ANQ4" s="112"/>
      <c r="ANR4" s="112"/>
      <c r="ANS4" s="112"/>
      <c r="ANT4" s="112"/>
      <c r="ANU4" s="112"/>
      <c r="ANV4" s="112"/>
      <c r="ANW4" s="112"/>
      <c r="ANX4" s="112"/>
      <c r="ANY4" s="112"/>
      <c r="ANZ4" s="112"/>
      <c r="AOA4" s="112"/>
      <c r="AOB4" s="112"/>
      <c r="AOC4" s="112"/>
      <c r="AOD4" s="112"/>
      <c r="AOE4" s="112"/>
      <c r="AOF4" s="112"/>
      <c r="AOG4" s="112"/>
      <c r="AOH4" s="112"/>
      <c r="AOI4" s="112"/>
      <c r="AOJ4" s="112"/>
      <c r="AOK4" s="112"/>
      <c r="AOL4" s="112"/>
      <c r="AOM4" s="112"/>
      <c r="AON4" s="112"/>
      <c r="AOO4" s="112"/>
      <c r="AOP4" s="112"/>
      <c r="AOQ4" s="112"/>
      <c r="AOR4" s="112"/>
      <c r="AOS4" s="112"/>
      <c r="AOT4" s="112"/>
      <c r="AOU4" s="112"/>
      <c r="AOV4" s="112"/>
      <c r="AOW4" s="112"/>
      <c r="AOX4" s="112"/>
      <c r="AOY4" s="112"/>
      <c r="AOZ4" s="112"/>
      <c r="APA4" s="112"/>
      <c r="APB4" s="112"/>
      <c r="APC4" s="112"/>
      <c r="APD4" s="112"/>
      <c r="APE4" s="112"/>
      <c r="APF4" s="112"/>
      <c r="APG4" s="112"/>
      <c r="APH4" s="112"/>
      <c r="API4" s="112"/>
      <c r="APJ4" s="112"/>
      <c r="APK4" s="112"/>
      <c r="APL4" s="112"/>
      <c r="APM4" s="112"/>
      <c r="APN4" s="112"/>
      <c r="APO4" s="112"/>
      <c r="APP4" s="112"/>
      <c r="APQ4" s="112"/>
      <c r="APR4" s="112"/>
      <c r="APS4" s="112"/>
      <c r="APT4" s="112"/>
      <c r="APU4" s="112"/>
      <c r="APV4" s="112"/>
      <c r="APW4" s="112"/>
      <c r="APX4" s="112"/>
      <c r="APY4" s="112"/>
      <c r="APZ4" s="112"/>
      <c r="AQA4" s="112"/>
      <c r="AQB4" s="112"/>
      <c r="AQC4" s="112"/>
      <c r="AQD4" s="112"/>
      <c r="AQE4" s="112"/>
      <c r="AQF4" s="112"/>
      <c r="AQG4" s="112"/>
      <c r="AQH4" s="112"/>
      <c r="AQI4" s="112"/>
      <c r="AQJ4" s="112"/>
      <c r="AQK4" s="112"/>
      <c r="AQL4" s="112"/>
      <c r="AQM4" s="112"/>
      <c r="AQN4" s="112"/>
      <c r="AQO4" s="112"/>
      <c r="AQP4" s="112"/>
      <c r="AQQ4" s="112"/>
      <c r="AQR4" s="112"/>
      <c r="AQS4" s="112"/>
      <c r="AQT4" s="112"/>
      <c r="AQU4" s="112"/>
      <c r="AQV4" s="112"/>
      <c r="AQW4" s="112"/>
      <c r="AQX4" s="112"/>
      <c r="AQY4" s="112"/>
      <c r="AQZ4" s="112"/>
      <c r="ARA4" s="112"/>
      <c r="ARB4" s="112"/>
      <c r="ARC4" s="112"/>
      <c r="ARD4" s="112"/>
      <c r="ARE4" s="112"/>
      <c r="ARF4" s="112"/>
      <c r="ARG4" s="112"/>
      <c r="ARH4" s="112"/>
      <c r="ARI4" s="112"/>
      <c r="ARJ4" s="112"/>
      <c r="ARK4" s="112"/>
      <c r="ARL4" s="112"/>
      <c r="ARM4" s="112"/>
      <c r="ARN4" s="112"/>
      <c r="ARO4" s="112"/>
      <c r="ARP4" s="112"/>
      <c r="ARQ4" s="112"/>
      <c r="ARR4" s="112"/>
      <c r="ARS4" s="112"/>
      <c r="ART4" s="112"/>
      <c r="ARU4" s="112"/>
      <c r="ARV4" s="112"/>
      <c r="ARW4" s="112"/>
      <c r="ARX4" s="112"/>
      <c r="ARY4" s="112"/>
      <c r="ARZ4" s="112"/>
      <c r="ASA4" s="112"/>
      <c r="ASB4" s="112"/>
      <c r="ASC4" s="112"/>
      <c r="ASD4" s="112"/>
      <c r="ASE4" s="112"/>
      <c r="ASF4" s="112"/>
      <c r="ASG4" s="112"/>
      <c r="ASH4" s="112"/>
      <c r="ASI4" s="112"/>
      <c r="ASJ4" s="112"/>
      <c r="ASK4" s="112"/>
      <c r="ASL4" s="112"/>
      <c r="ASM4" s="112"/>
      <c r="ASN4" s="112"/>
      <c r="ASO4" s="112"/>
      <c r="ASP4" s="112"/>
      <c r="ASQ4" s="112"/>
      <c r="ASR4" s="112"/>
      <c r="ASS4" s="112"/>
      <c r="AST4" s="112"/>
      <c r="ASU4" s="112"/>
      <c r="ASV4" s="112"/>
      <c r="ASW4" s="112"/>
      <c r="ASX4" s="112"/>
      <c r="ASY4" s="112"/>
      <c r="ASZ4" s="112"/>
      <c r="ATA4" s="112"/>
      <c r="ATB4" s="112"/>
      <c r="ATC4" s="112"/>
      <c r="ATD4" s="112"/>
      <c r="ATE4" s="112"/>
      <c r="ATF4" s="112"/>
      <c r="ATG4" s="112"/>
      <c r="ATH4" s="112"/>
      <c r="ATI4" s="112"/>
      <c r="ATJ4" s="112"/>
      <c r="ATK4" s="112"/>
      <c r="ATL4" s="112"/>
      <c r="ATM4" s="112"/>
      <c r="ATN4" s="112"/>
      <c r="ATO4" s="112"/>
      <c r="ATP4" s="112"/>
      <c r="ATQ4" s="112"/>
      <c r="ATR4" s="112"/>
      <c r="ATS4" s="112"/>
      <c r="ATT4" s="112"/>
      <c r="ATU4" s="112"/>
      <c r="ATV4" s="112"/>
      <c r="ATW4" s="112"/>
      <c r="ATX4" s="112"/>
      <c r="ATY4" s="112"/>
      <c r="ATZ4" s="112"/>
      <c r="AUA4" s="112"/>
      <c r="AUB4" s="112"/>
      <c r="AUC4" s="112"/>
      <c r="AUD4" s="112"/>
      <c r="AUE4" s="112"/>
      <c r="AUF4" s="112"/>
      <c r="AUG4" s="112"/>
      <c r="AUH4" s="112"/>
      <c r="AUI4" s="112"/>
      <c r="AUJ4" s="112"/>
      <c r="AUK4" s="112"/>
      <c r="AUL4" s="112"/>
      <c r="AUM4" s="112"/>
      <c r="AUN4" s="112"/>
      <c r="AUO4" s="112"/>
      <c r="AUP4" s="112"/>
      <c r="AUQ4" s="112"/>
      <c r="AUR4" s="112"/>
      <c r="AUS4" s="112"/>
      <c r="AUT4" s="112"/>
      <c r="AUU4" s="112"/>
      <c r="AUV4" s="112"/>
      <c r="AUW4" s="112"/>
      <c r="AUX4" s="112"/>
      <c r="AUY4" s="112"/>
      <c r="AUZ4" s="112"/>
      <c r="AVA4" s="112"/>
      <c r="AVB4" s="112"/>
      <c r="AVC4" s="112"/>
      <c r="AVD4" s="112"/>
      <c r="AVE4" s="112"/>
      <c r="AVF4" s="112"/>
      <c r="AVG4" s="112"/>
      <c r="AVH4" s="112"/>
      <c r="AVI4" s="112"/>
      <c r="AVJ4" s="112"/>
      <c r="AVK4" s="112"/>
      <c r="AVL4" s="112"/>
      <c r="AVM4" s="112"/>
      <c r="AVN4" s="112"/>
      <c r="AVO4" s="112"/>
      <c r="AVP4" s="112"/>
      <c r="AVQ4" s="112"/>
      <c r="AVR4" s="112"/>
      <c r="AVS4" s="112"/>
      <c r="AVT4" s="112"/>
      <c r="AVU4" s="112"/>
      <c r="AVV4" s="112"/>
      <c r="AVW4" s="112"/>
      <c r="AVX4" s="112"/>
      <c r="AVY4" s="112"/>
      <c r="AVZ4" s="112"/>
      <c r="AWA4" s="112"/>
      <c r="AWB4" s="112"/>
      <c r="AWC4" s="112"/>
      <c r="AWD4" s="112"/>
      <c r="AWE4" s="112"/>
      <c r="AWF4" s="112"/>
      <c r="AWG4" s="112"/>
      <c r="AWH4" s="112"/>
      <c r="AWI4" s="112"/>
      <c r="AWJ4" s="112"/>
      <c r="AWK4" s="112"/>
      <c r="AWL4" s="112"/>
      <c r="AWM4" s="112"/>
      <c r="AWN4" s="112"/>
      <c r="AWO4" s="112"/>
      <c r="AWP4" s="112"/>
      <c r="AWQ4" s="112"/>
      <c r="AWR4" s="112"/>
      <c r="AWS4" s="112"/>
      <c r="AWT4" s="112"/>
      <c r="AWU4" s="112"/>
      <c r="AWV4" s="112"/>
      <c r="AWW4" s="112"/>
      <c r="AWX4" s="112"/>
      <c r="AWY4" s="112"/>
      <c r="AWZ4" s="112"/>
      <c r="AXA4" s="112"/>
      <c r="AXB4" s="112"/>
      <c r="AXC4" s="112"/>
      <c r="AXD4" s="112"/>
      <c r="AXE4" s="112"/>
      <c r="AXF4" s="112"/>
      <c r="AXG4" s="112"/>
      <c r="AXH4" s="112"/>
      <c r="AXI4" s="112"/>
      <c r="AXJ4" s="112"/>
      <c r="AXK4" s="112"/>
      <c r="AXL4" s="112"/>
      <c r="AXM4" s="112"/>
      <c r="AXN4" s="112"/>
      <c r="AXO4" s="112"/>
      <c r="AXP4" s="112"/>
      <c r="AXQ4" s="112"/>
      <c r="AXR4" s="112"/>
      <c r="AXS4" s="112"/>
      <c r="AXT4" s="112"/>
      <c r="AXU4" s="112"/>
      <c r="AXV4" s="112"/>
      <c r="AXW4" s="112"/>
      <c r="AXX4" s="112"/>
      <c r="AXY4" s="112"/>
      <c r="AXZ4" s="112"/>
      <c r="AYA4" s="112"/>
      <c r="AYB4" s="112"/>
      <c r="AYC4" s="112"/>
      <c r="AYD4" s="112"/>
      <c r="AYE4" s="112"/>
      <c r="AYF4" s="112"/>
      <c r="AYG4" s="112"/>
      <c r="AYH4" s="112"/>
      <c r="AYI4" s="112"/>
      <c r="AYJ4" s="112"/>
      <c r="AYK4" s="112"/>
      <c r="AYL4" s="112"/>
      <c r="AYM4" s="112"/>
      <c r="AYN4" s="112"/>
      <c r="AYO4" s="112"/>
      <c r="AYP4" s="112"/>
      <c r="AYQ4" s="112"/>
      <c r="AYR4" s="112"/>
      <c r="AYS4" s="112"/>
      <c r="AYT4" s="112"/>
      <c r="AYU4" s="112"/>
      <c r="AYV4" s="112"/>
      <c r="AYW4" s="112"/>
      <c r="AYX4" s="112"/>
      <c r="AYY4" s="112"/>
      <c r="AYZ4" s="112"/>
      <c r="AZA4" s="112"/>
      <c r="AZB4" s="112"/>
      <c r="AZC4" s="112"/>
      <c r="AZD4" s="112"/>
      <c r="AZE4" s="112"/>
      <c r="AZF4" s="112"/>
      <c r="AZG4" s="112"/>
      <c r="AZH4" s="112"/>
      <c r="AZI4" s="112"/>
      <c r="AZJ4" s="112"/>
      <c r="AZK4" s="112"/>
      <c r="AZL4" s="112"/>
      <c r="AZM4" s="112"/>
      <c r="AZN4" s="112"/>
      <c r="AZO4" s="112"/>
      <c r="AZP4" s="112"/>
      <c r="AZQ4" s="112"/>
      <c r="AZR4" s="112"/>
      <c r="AZS4" s="112"/>
      <c r="AZT4" s="112"/>
      <c r="AZU4" s="112"/>
      <c r="AZV4" s="112"/>
      <c r="AZW4" s="112"/>
      <c r="AZX4" s="112"/>
      <c r="AZY4" s="112"/>
      <c r="AZZ4" s="112"/>
      <c r="BAA4" s="112"/>
      <c r="BAB4" s="112"/>
      <c r="BAC4" s="112"/>
      <c r="BAD4" s="112"/>
      <c r="BAE4" s="112"/>
      <c r="BAF4" s="112"/>
      <c r="BAG4" s="112"/>
      <c r="BAH4" s="112"/>
      <c r="BAI4" s="112"/>
      <c r="BAJ4" s="112"/>
      <c r="BAK4" s="112"/>
      <c r="BAL4" s="112"/>
      <c r="BAM4" s="112"/>
      <c r="BAN4" s="112"/>
      <c r="BAO4" s="112"/>
      <c r="BAP4" s="112"/>
      <c r="BAQ4" s="112"/>
      <c r="BAR4" s="112"/>
      <c r="BAS4" s="112"/>
      <c r="BAT4" s="112"/>
      <c r="BAU4" s="112"/>
      <c r="BAV4" s="112"/>
      <c r="BAW4" s="112"/>
      <c r="BAX4" s="112"/>
      <c r="BAY4" s="112"/>
      <c r="BAZ4" s="112"/>
      <c r="BBA4" s="112"/>
      <c r="BBB4" s="112"/>
      <c r="BBC4" s="112"/>
      <c r="BBD4" s="112"/>
      <c r="BBE4" s="112"/>
      <c r="BBF4" s="112"/>
      <c r="BBG4" s="112"/>
      <c r="BBH4" s="112"/>
      <c r="BBI4" s="112"/>
      <c r="BBJ4" s="112"/>
      <c r="BBK4" s="112"/>
      <c r="BBL4" s="112"/>
      <c r="BBM4" s="112"/>
      <c r="BBN4" s="112"/>
      <c r="BBO4" s="112"/>
      <c r="BBP4" s="112"/>
      <c r="BBQ4" s="112"/>
      <c r="BBR4" s="112"/>
      <c r="BBS4" s="112"/>
      <c r="BBT4" s="112"/>
      <c r="BBU4" s="112"/>
      <c r="BBV4" s="112"/>
      <c r="BBW4" s="112"/>
      <c r="BBX4" s="112"/>
      <c r="BBY4" s="112"/>
      <c r="BBZ4" s="112"/>
      <c r="BCA4" s="112"/>
      <c r="BCB4" s="112"/>
      <c r="BCC4" s="112"/>
      <c r="BCD4" s="112"/>
      <c r="BCE4" s="112"/>
      <c r="BCF4" s="112"/>
      <c r="BCG4" s="112"/>
      <c r="BCH4" s="112"/>
      <c r="BCI4" s="112"/>
      <c r="BCJ4" s="112"/>
      <c r="BCK4" s="112"/>
      <c r="BCL4" s="112"/>
      <c r="BCM4" s="112"/>
      <c r="BCN4" s="112"/>
      <c r="BCO4" s="112"/>
      <c r="BCP4" s="112"/>
      <c r="BCQ4" s="112"/>
      <c r="BCR4" s="112"/>
      <c r="BCS4" s="112"/>
      <c r="BCT4" s="112"/>
      <c r="BCU4" s="112"/>
      <c r="BCV4" s="112"/>
      <c r="BCW4" s="112"/>
      <c r="BCX4" s="112"/>
      <c r="BCY4" s="112"/>
      <c r="BCZ4" s="112"/>
      <c r="BDA4" s="112"/>
      <c r="BDB4" s="112"/>
      <c r="BDC4" s="112"/>
      <c r="BDD4" s="112"/>
      <c r="BDE4" s="112"/>
      <c r="BDF4" s="112"/>
      <c r="BDG4" s="112"/>
      <c r="BDH4" s="112"/>
      <c r="BDI4" s="112"/>
      <c r="BDJ4" s="112"/>
      <c r="BDK4" s="112"/>
      <c r="BDL4" s="112"/>
      <c r="BDM4" s="112"/>
      <c r="BDN4" s="112"/>
      <c r="BDO4" s="112"/>
      <c r="BDP4" s="112"/>
      <c r="BDQ4" s="112"/>
      <c r="BDR4" s="112"/>
      <c r="BDS4" s="112"/>
      <c r="BDT4" s="112"/>
      <c r="BDU4" s="112"/>
      <c r="BDV4" s="112"/>
      <c r="BDW4" s="112"/>
      <c r="BDX4" s="112"/>
      <c r="BDY4" s="112"/>
      <c r="BDZ4" s="112"/>
      <c r="BEA4" s="112"/>
      <c r="BEB4" s="112"/>
      <c r="BEC4" s="112"/>
      <c r="BED4" s="112"/>
      <c r="BEE4" s="112"/>
      <c r="BEF4" s="112"/>
      <c r="BEG4" s="112"/>
      <c r="BEH4" s="112"/>
      <c r="BEI4" s="112"/>
      <c r="BEJ4" s="112"/>
      <c r="BEK4" s="112"/>
      <c r="BEL4" s="112"/>
      <c r="BEM4" s="112"/>
      <c r="BEN4" s="112"/>
      <c r="BEO4" s="112"/>
      <c r="BEP4" s="112"/>
      <c r="BEQ4" s="112"/>
      <c r="BER4" s="112"/>
      <c r="BES4" s="112"/>
      <c r="BET4" s="112"/>
      <c r="BEU4" s="112"/>
      <c r="BEV4" s="112"/>
      <c r="BEW4" s="112"/>
      <c r="BEX4" s="112"/>
      <c r="BEY4" s="112"/>
      <c r="BEZ4" s="112"/>
      <c r="BFA4" s="112"/>
      <c r="BFB4" s="112"/>
      <c r="BFC4" s="112"/>
      <c r="BFD4" s="112"/>
      <c r="BFE4" s="112"/>
      <c r="BFF4" s="112"/>
      <c r="BFG4" s="112"/>
      <c r="BFH4" s="112"/>
      <c r="BFI4" s="112"/>
      <c r="BFJ4" s="112"/>
      <c r="BFK4" s="112"/>
      <c r="BFL4" s="112"/>
      <c r="BFM4" s="112"/>
      <c r="BFN4" s="112"/>
      <c r="BFO4" s="112"/>
      <c r="BFP4" s="112"/>
      <c r="BFQ4" s="112"/>
      <c r="BFR4" s="112"/>
      <c r="BFS4" s="112"/>
      <c r="BFT4" s="112"/>
      <c r="BFU4" s="112"/>
      <c r="BFV4" s="112"/>
      <c r="BFW4" s="112"/>
      <c r="BFX4" s="112"/>
      <c r="BFY4" s="112"/>
      <c r="BFZ4" s="112"/>
      <c r="BGA4" s="112"/>
      <c r="BGB4" s="112"/>
      <c r="BGC4" s="112"/>
      <c r="BGD4" s="112"/>
      <c r="BGE4" s="112"/>
      <c r="BGF4" s="112"/>
      <c r="BGG4" s="112"/>
      <c r="BGH4" s="112"/>
      <c r="BGI4" s="112"/>
      <c r="BGJ4" s="112"/>
      <c r="BGK4" s="112"/>
      <c r="BGL4" s="112"/>
      <c r="BGM4" s="112"/>
      <c r="BGN4" s="112"/>
      <c r="BGO4" s="112"/>
      <c r="BGP4" s="112"/>
      <c r="BGQ4" s="112"/>
      <c r="BGR4" s="112"/>
      <c r="BGS4" s="112"/>
      <c r="BGT4" s="112"/>
      <c r="BGU4" s="112"/>
      <c r="BGV4" s="112"/>
      <c r="BGW4" s="112"/>
      <c r="BGX4" s="112"/>
      <c r="BGY4" s="112"/>
      <c r="BGZ4" s="112"/>
      <c r="BHA4" s="112"/>
      <c r="BHB4" s="112"/>
      <c r="BHC4" s="112"/>
      <c r="BHD4" s="112"/>
      <c r="BHE4" s="112"/>
      <c r="BHF4" s="112"/>
      <c r="BHG4" s="112"/>
      <c r="BHH4" s="112"/>
      <c r="BHI4" s="112"/>
      <c r="BHJ4" s="112"/>
      <c r="BHK4" s="112"/>
      <c r="BHL4" s="112"/>
      <c r="BHM4" s="112"/>
      <c r="BHN4" s="112"/>
      <c r="BHO4" s="112"/>
      <c r="BHP4" s="112"/>
      <c r="BHQ4" s="112"/>
      <c r="BHR4" s="112"/>
      <c r="BHS4" s="112"/>
      <c r="BHT4" s="112"/>
      <c r="BHU4" s="112"/>
      <c r="BHV4" s="112"/>
      <c r="BHW4" s="112"/>
      <c r="BHX4" s="112"/>
      <c r="BHY4" s="112"/>
      <c r="BHZ4" s="112"/>
      <c r="BIA4" s="112"/>
      <c r="BIB4" s="112"/>
      <c r="BIC4" s="112"/>
      <c r="BID4" s="112"/>
      <c r="BIE4" s="112"/>
      <c r="BIF4" s="112"/>
      <c r="BIG4" s="112"/>
      <c r="BIH4" s="112"/>
      <c r="BII4" s="112"/>
      <c r="BIJ4" s="112"/>
      <c r="BIK4" s="112"/>
      <c r="BIL4" s="112"/>
      <c r="BIM4" s="112"/>
      <c r="BIN4" s="112"/>
      <c r="BIO4" s="112"/>
      <c r="BIP4" s="112"/>
      <c r="BIQ4" s="112"/>
      <c r="BIR4" s="112"/>
      <c r="BIS4" s="112"/>
      <c r="BIT4" s="112"/>
      <c r="BIU4" s="112"/>
      <c r="BIV4" s="112"/>
      <c r="BIW4" s="112"/>
      <c r="BIX4" s="112"/>
      <c r="BIY4" s="112"/>
      <c r="BIZ4" s="112"/>
      <c r="BJA4" s="112"/>
      <c r="BJB4" s="112"/>
      <c r="BJC4" s="112"/>
      <c r="BJD4" s="112"/>
      <c r="BJE4" s="112"/>
      <c r="BJF4" s="112"/>
      <c r="BJG4" s="112"/>
      <c r="BJH4" s="112"/>
      <c r="BJI4" s="112"/>
      <c r="BJJ4" s="112"/>
      <c r="BJK4" s="112"/>
      <c r="BJL4" s="112"/>
      <c r="BJM4" s="112"/>
      <c r="BJN4" s="112"/>
      <c r="BJO4" s="112"/>
      <c r="BJP4" s="112"/>
      <c r="BJQ4" s="112"/>
      <c r="BJR4" s="112"/>
      <c r="BJS4" s="112"/>
      <c r="BJT4" s="112"/>
      <c r="BJU4" s="112"/>
      <c r="BJV4" s="112"/>
      <c r="BJW4" s="112"/>
      <c r="BJX4" s="112"/>
      <c r="BJY4" s="112"/>
      <c r="BJZ4" s="112"/>
      <c r="BKA4" s="112"/>
      <c r="BKB4" s="112"/>
      <c r="BKC4" s="112"/>
      <c r="BKD4" s="112"/>
      <c r="BKE4" s="112"/>
      <c r="BKF4" s="112"/>
      <c r="BKG4" s="112"/>
      <c r="BKH4" s="112"/>
      <c r="BKI4" s="112"/>
      <c r="BKJ4" s="112"/>
      <c r="BKK4" s="112"/>
      <c r="BKL4" s="112"/>
      <c r="BKM4" s="112"/>
      <c r="BKN4" s="112"/>
      <c r="BKO4" s="112"/>
      <c r="BKP4" s="112"/>
      <c r="BKQ4" s="112"/>
      <c r="BKR4" s="112"/>
      <c r="BKS4" s="112"/>
      <c r="BKT4" s="112"/>
      <c r="BKU4" s="112"/>
      <c r="BKV4" s="112"/>
      <c r="BKW4" s="112"/>
      <c r="BKX4" s="112"/>
      <c r="BKY4" s="112"/>
      <c r="BKZ4" s="112"/>
      <c r="BLA4" s="112"/>
      <c r="BLB4" s="112"/>
      <c r="BLC4" s="112"/>
      <c r="BLD4" s="112"/>
      <c r="BLE4" s="112"/>
      <c r="BLF4" s="112"/>
      <c r="BLG4" s="112"/>
      <c r="BLH4" s="112"/>
      <c r="BLI4" s="112"/>
      <c r="BLJ4" s="112"/>
      <c r="BLK4" s="112"/>
      <c r="BLL4" s="112"/>
      <c r="BLM4" s="112"/>
      <c r="BLN4" s="112"/>
      <c r="BLO4" s="112"/>
      <c r="BLP4" s="112"/>
      <c r="BLQ4" s="112"/>
      <c r="BLR4" s="112"/>
      <c r="BLS4" s="112"/>
      <c r="BLT4" s="112"/>
      <c r="BLU4" s="112"/>
      <c r="BLV4" s="112"/>
      <c r="BLW4" s="112"/>
      <c r="BLX4" s="112"/>
      <c r="BLY4" s="112"/>
      <c r="BLZ4" s="112"/>
      <c r="BMA4" s="112"/>
      <c r="BMB4" s="112"/>
      <c r="BMC4" s="112"/>
      <c r="BMD4" s="112"/>
      <c r="BME4" s="112"/>
      <c r="BMF4" s="112"/>
      <c r="BMG4" s="112"/>
      <c r="BMH4" s="112"/>
      <c r="BMI4" s="112"/>
      <c r="BMJ4" s="112"/>
      <c r="BMK4" s="112"/>
      <c r="BML4" s="112"/>
      <c r="BMM4" s="112"/>
      <c r="BMN4" s="112"/>
      <c r="BMO4" s="112"/>
      <c r="BMP4" s="112"/>
      <c r="BMQ4" s="112"/>
      <c r="BMR4" s="112"/>
      <c r="BMS4" s="112"/>
      <c r="BMT4" s="112"/>
      <c r="BMU4" s="112"/>
      <c r="BMV4" s="112"/>
      <c r="BMW4" s="112"/>
      <c r="BMX4" s="112"/>
      <c r="BMY4" s="112"/>
      <c r="BMZ4" s="112"/>
      <c r="BNA4" s="112"/>
      <c r="BNB4" s="112"/>
      <c r="BNC4" s="112"/>
      <c r="BND4" s="112"/>
      <c r="BNE4" s="112"/>
      <c r="BNF4" s="112"/>
      <c r="BNG4" s="112"/>
      <c r="BNH4" s="112"/>
      <c r="BNI4" s="112"/>
      <c r="BNJ4" s="112"/>
      <c r="BNK4" s="112"/>
      <c r="BNL4" s="112"/>
      <c r="BNM4" s="112"/>
      <c r="BNN4" s="112"/>
      <c r="BNO4" s="112"/>
      <c r="BNP4" s="112"/>
      <c r="BNQ4" s="112"/>
      <c r="BNR4" s="112"/>
      <c r="BNS4" s="112"/>
      <c r="BNT4" s="112"/>
      <c r="BNU4" s="112"/>
      <c r="BNV4" s="112"/>
      <c r="BNW4" s="112"/>
      <c r="BNX4" s="112"/>
      <c r="BNY4" s="112"/>
      <c r="BNZ4" s="112"/>
      <c r="BOA4" s="112"/>
      <c r="BOB4" s="112"/>
      <c r="BOC4" s="112"/>
      <c r="BOD4" s="112"/>
      <c r="BOE4" s="112"/>
      <c r="BOF4" s="112"/>
      <c r="BOG4" s="112"/>
      <c r="BOH4" s="112"/>
      <c r="BOI4" s="112"/>
      <c r="BOJ4" s="112"/>
      <c r="BOK4" s="112"/>
      <c r="BOL4" s="112"/>
      <c r="BOM4" s="112"/>
      <c r="BON4" s="112"/>
      <c r="BOO4" s="112"/>
      <c r="BOP4" s="112"/>
      <c r="BOQ4" s="112"/>
      <c r="BOR4" s="112"/>
      <c r="BOS4" s="112"/>
      <c r="BOT4" s="112"/>
      <c r="BOU4" s="112"/>
      <c r="BOV4" s="112"/>
      <c r="BOW4" s="112"/>
      <c r="BOX4" s="112"/>
      <c r="BOY4" s="112"/>
      <c r="BOZ4" s="112"/>
      <c r="BPA4" s="112"/>
      <c r="BPB4" s="112"/>
      <c r="BPC4" s="112"/>
      <c r="BPD4" s="112"/>
      <c r="BPE4" s="112"/>
      <c r="BPF4" s="112"/>
      <c r="BPG4" s="112"/>
      <c r="BPH4" s="112"/>
      <c r="BPI4" s="112"/>
      <c r="BPJ4" s="112"/>
      <c r="BPK4" s="112"/>
      <c r="BPL4" s="112"/>
      <c r="BPM4" s="112"/>
      <c r="BPN4" s="112"/>
      <c r="BPO4" s="112"/>
      <c r="BPP4" s="112"/>
      <c r="BPQ4" s="112"/>
      <c r="BPR4" s="112"/>
      <c r="BPS4" s="112"/>
      <c r="BPT4" s="112"/>
      <c r="BPU4" s="112"/>
      <c r="BPV4" s="112"/>
      <c r="BPW4" s="112"/>
      <c r="BPX4" s="112"/>
      <c r="BPY4" s="112"/>
      <c r="BPZ4" s="112"/>
      <c r="BQA4" s="112"/>
      <c r="BQB4" s="112"/>
      <c r="BQC4" s="112"/>
      <c r="BQD4" s="112"/>
      <c r="BQE4" s="112"/>
      <c r="BQF4" s="112"/>
      <c r="BQG4" s="112"/>
      <c r="BQH4" s="112"/>
      <c r="BQI4" s="112"/>
      <c r="BQJ4" s="112"/>
      <c r="BQK4" s="112"/>
      <c r="BQL4" s="112"/>
      <c r="BQM4" s="112"/>
      <c r="BQN4" s="112"/>
      <c r="BQO4" s="112"/>
      <c r="BQP4" s="112"/>
      <c r="BQQ4" s="112"/>
      <c r="BQR4" s="112"/>
      <c r="BQS4" s="112"/>
      <c r="BQT4" s="112"/>
      <c r="BQU4" s="112"/>
      <c r="BQV4" s="112"/>
      <c r="BQW4" s="112"/>
      <c r="BQX4" s="112"/>
      <c r="BQY4" s="112"/>
      <c r="BQZ4" s="112"/>
      <c r="BRA4" s="112"/>
      <c r="BRB4" s="112"/>
      <c r="BRC4" s="112"/>
      <c r="BRD4" s="112"/>
      <c r="BRE4" s="112"/>
      <c r="BRF4" s="112"/>
      <c r="BRG4" s="112"/>
      <c r="BRH4" s="112"/>
      <c r="BRI4" s="112"/>
      <c r="BRJ4" s="112"/>
      <c r="BRK4" s="112"/>
      <c r="BRL4" s="112"/>
      <c r="BRM4" s="112"/>
      <c r="BRN4" s="112"/>
      <c r="BRO4" s="112"/>
      <c r="BRP4" s="112"/>
      <c r="BRQ4" s="112"/>
      <c r="BRR4" s="112"/>
      <c r="BRS4" s="112"/>
      <c r="BRT4" s="112"/>
      <c r="BRU4" s="112"/>
      <c r="BRV4" s="112"/>
      <c r="BRW4" s="112"/>
      <c r="BRX4" s="112"/>
      <c r="BRY4" s="112"/>
      <c r="BRZ4" s="112"/>
      <c r="BSA4" s="112"/>
      <c r="BSB4" s="112"/>
      <c r="BSC4" s="112"/>
      <c r="BSD4" s="112"/>
      <c r="BSE4" s="112"/>
      <c r="BSF4" s="112"/>
      <c r="BSG4" s="112"/>
      <c r="BSH4" s="112"/>
      <c r="BSI4" s="112"/>
      <c r="BSJ4" s="112"/>
      <c r="BSK4" s="112"/>
      <c r="BSL4" s="112"/>
      <c r="BSM4" s="112"/>
      <c r="BSN4" s="112"/>
      <c r="BSO4" s="112"/>
      <c r="BSP4" s="112"/>
      <c r="BSQ4" s="112"/>
      <c r="BSR4" s="112"/>
      <c r="BSS4" s="112"/>
      <c r="BST4" s="112"/>
      <c r="BSU4" s="112"/>
      <c r="BSV4" s="112"/>
      <c r="BSW4" s="112"/>
      <c r="BSX4" s="112"/>
      <c r="BSY4" s="112"/>
      <c r="BSZ4" s="112"/>
      <c r="BTA4" s="112"/>
      <c r="BTB4" s="112"/>
      <c r="BTC4" s="112"/>
      <c r="BTD4" s="112"/>
      <c r="BTE4" s="112"/>
      <c r="BTF4" s="112"/>
      <c r="BTG4" s="112"/>
      <c r="BTH4" s="112"/>
      <c r="BTI4" s="112"/>
      <c r="BTJ4" s="112"/>
      <c r="BTK4" s="112"/>
      <c r="BTL4" s="112"/>
      <c r="BTM4" s="112"/>
      <c r="BTN4" s="112"/>
      <c r="BTO4" s="112"/>
      <c r="BTP4" s="112"/>
      <c r="BTQ4" s="112"/>
      <c r="BTR4" s="112"/>
      <c r="BTS4" s="112"/>
      <c r="BTT4" s="112"/>
      <c r="BTU4" s="112"/>
      <c r="BTV4" s="112"/>
      <c r="BTW4" s="112"/>
      <c r="BTX4" s="112"/>
      <c r="BTY4" s="112"/>
      <c r="BTZ4" s="112"/>
      <c r="BUA4" s="112"/>
      <c r="BUB4" s="112"/>
      <c r="BUC4" s="112"/>
      <c r="BUD4" s="112"/>
      <c r="BUE4" s="112"/>
      <c r="BUF4" s="112"/>
      <c r="BUG4" s="112"/>
      <c r="BUH4" s="112"/>
      <c r="BUI4" s="112"/>
      <c r="BUJ4" s="112"/>
      <c r="BUK4" s="112"/>
      <c r="BUL4" s="112"/>
      <c r="BUM4" s="112"/>
      <c r="BUN4" s="112"/>
      <c r="BUO4" s="112"/>
      <c r="BUP4" s="112"/>
      <c r="BUQ4" s="112"/>
      <c r="BUR4" s="112"/>
      <c r="BUS4" s="112"/>
      <c r="BUT4" s="112"/>
      <c r="BUU4" s="112"/>
      <c r="BUV4" s="112"/>
      <c r="BUW4" s="112"/>
      <c r="BUX4" s="112"/>
      <c r="BUY4" s="112"/>
      <c r="BUZ4" s="112"/>
      <c r="BVA4" s="112"/>
      <c r="BVB4" s="112"/>
      <c r="BVC4" s="112"/>
      <c r="BVD4" s="112"/>
      <c r="BVE4" s="112"/>
      <c r="BVF4" s="112"/>
      <c r="BVG4" s="112"/>
      <c r="BVH4" s="112"/>
      <c r="BVI4" s="112"/>
      <c r="BVJ4" s="112"/>
      <c r="BVK4" s="112"/>
      <c r="BVL4" s="112"/>
      <c r="BVM4" s="112"/>
      <c r="BVN4" s="112"/>
      <c r="BVO4" s="112"/>
      <c r="BVP4" s="112"/>
      <c r="BVQ4" s="112"/>
      <c r="BVR4" s="112"/>
      <c r="BVS4" s="112"/>
      <c r="BVT4" s="112"/>
      <c r="BVU4" s="112"/>
      <c r="BVV4" s="112"/>
      <c r="BVW4" s="112"/>
      <c r="BVX4" s="112"/>
      <c r="BVY4" s="112"/>
      <c r="BVZ4" s="112"/>
      <c r="BWA4" s="112"/>
      <c r="BWB4" s="112"/>
      <c r="BWC4" s="112"/>
      <c r="BWD4" s="112"/>
      <c r="BWE4" s="112"/>
      <c r="BWF4" s="112"/>
      <c r="BWG4" s="112"/>
      <c r="BWH4" s="112"/>
      <c r="BWI4" s="112"/>
      <c r="BWJ4" s="112"/>
      <c r="BWK4" s="112"/>
      <c r="BWL4" s="112"/>
      <c r="BWM4" s="112"/>
      <c r="BWN4" s="112"/>
      <c r="BWO4" s="112"/>
      <c r="BWP4" s="112"/>
      <c r="BWQ4" s="112"/>
      <c r="BWR4" s="112"/>
      <c r="BWS4" s="112"/>
      <c r="BWT4" s="112"/>
      <c r="BWU4" s="112"/>
      <c r="BWV4" s="112"/>
      <c r="BWW4" s="112"/>
      <c r="BWX4" s="112"/>
      <c r="BWY4" s="112"/>
      <c r="BWZ4" s="112"/>
      <c r="BXA4" s="112"/>
      <c r="BXB4" s="112"/>
      <c r="BXC4" s="112"/>
      <c r="BXD4" s="112"/>
      <c r="BXE4" s="112"/>
      <c r="BXF4" s="112"/>
      <c r="BXG4" s="112"/>
      <c r="BXH4" s="112"/>
      <c r="BXI4" s="112"/>
      <c r="BXJ4" s="112"/>
      <c r="BXK4" s="112"/>
      <c r="BXL4" s="112"/>
      <c r="BXM4" s="112"/>
      <c r="BXN4" s="112"/>
      <c r="BXO4" s="112"/>
      <c r="BXP4" s="112"/>
      <c r="BXQ4" s="112"/>
      <c r="BXR4" s="112"/>
      <c r="BXS4" s="112"/>
      <c r="BXT4" s="112"/>
      <c r="BXU4" s="112"/>
      <c r="BXV4" s="112"/>
      <c r="BXW4" s="112"/>
      <c r="BXX4" s="112"/>
      <c r="BXY4" s="112"/>
      <c r="BXZ4" s="112"/>
      <c r="BYA4" s="112"/>
      <c r="BYB4" s="112"/>
      <c r="BYC4" s="112"/>
      <c r="BYD4" s="112"/>
      <c r="BYE4" s="112"/>
      <c r="BYF4" s="112"/>
      <c r="BYG4" s="112"/>
      <c r="BYH4" s="112"/>
      <c r="BYI4" s="112"/>
      <c r="BYJ4" s="112"/>
      <c r="BYK4" s="112"/>
      <c r="BYL4" s="112"/>
      <c r="BYM4" s="112"/>
      <c r="BYN4" s="112"/>
      <c r="BYO4" s="112"/>
      <c r="BYP4" s="112"/>
      <c r="BYQ4" s="112"/>
      <c r="BYR4" s="112"/>
      <c r="BYS4" s="112"/>
      <c r="BYT4" s="112"/>
      <c r="BYU4" s="112"/>
      <c r="BYV4" s="112"/>
      <c r="BYW4" s="112"/>
      <c r="BYX4" s="112"/>
      <c r="BYY4" s="112"/>
      <c r="BYZ4" s="112"/>
      <c r="BZA4" s="112"/>
      <c r="BZB4" s="112"/>
      <c r="BZC4" s="112"/>
      <c r="BZD4" s="112"/>
      <c r="BZE4" s="112"/>
      <c r="BZF4" s="112"/>
      <c r="BZG4" s="112"/>
      <c r="BZH4" s="112"/>
      <c r="BZI4" s="112"/>
      <c r="BZJ4" s="112"/>
      <c r="BZK4" s="112"/>
      <c r="BZL4" s="112"/>
      <c r="BZM4" s="112"/>
      <c r="BZN4" s="112"/>
      <c r="BZO4" s="112"/>
      <c r="BZP4" s="112"/>
      <c r="BZQ4" s="112"/>
      <c r="BZR4" s="112"/>
      <c r="BZS4" s="112"/>
      <c r="BZT4" s="112"/>
      <c r="BZU4" s="112"/>
      <c r="BZV4" s="112"/>
      <c r="BZW4" s="112"/>
      <c r="BZX4" s="112"/>
      <c r="BZY4" s="112"/>
      <c r="BZZ4" s="112"/>
      <c r="CAA4" s="112"/>
      <c r="CAB4" s="112"/>
      <c r="CAC4" s="112"/>
      <c r="CAD4" s="112"/>
      <c r="CAE4" s="112"/>
      <c r="CAF4" s="112"/>
      <c r="CAG4" s="112"/>
      <c r="CAH4" s="112"/>
      <c r="CAI4" s="112"/>
      <c r="CAJ4" s="112"/>
      <c r="CAK4" s="112"/>
      <c r="CAL4" s="112"/>
      <c r="CAM4" s="112"/>
      <c r="CAN4" s="112"/>
      <c r="CAO4" s="112"/>
      <c r="CAP4" s="112"/>
      <c r="CAQ4" s="112"/>
      <c r="CAR4" s="112"/>
      <c r="CAS4" s="112"/>
      <c r="CAT4" s="112"/>
      <c r="CAU4" s="112"/>
      <c r="CAV4" s="112"/>
      <c r="CAW4" s="112"/>
      <c r="CAX4" s="112"/>
      <c r="CAY4" s="112"/>
      <c r="CAZ4" s="112"/>
      <c r="CBA4" s="112"/>
      <c r="CBB4" s="112"/>
      <c r="CBC4" s="112"/>
      <c r="CBD4" s="112"/>
      <c r="CBE4" s="112"/>
      <c r="CBF4" s="112"/>
      <c r="CBG4" s="112"/>
      <c r="CBH4" s="112"/>
      <c r="CBI4" s="112"/>
      <c r="CBJ4" s="112"/>
      <c r="CBK4" s="112"/>
      <c r="CBL4" s="112"/>
      <c r="CBM4" s="112"/>
      <c r="CBN4" s="112"/>
      <c r="CBO4" s="112"/>
      <c r="CBP4" s="112"/>
      <c r="CBQ4" s="112"/>
      <c r="CBR4" s="112"/>
      <c r="CBS4" s="112"/>
      <c r="CBT4" s="112"/>
      <c r="CBU4" s="112"/>
      <c r="CBV4" s="112"/>
      <c r="CBW4" s="112"/>
      <c r="CBX4" s="112"/>
      <c r="CBY4" s="112"/>
      <c r="CBZ4" s="112"/>
      <c r="CCA4" s="112"/>
      <c r="CCB4" s="112"/>
      <c r="CCC4" s="112"/>
      <c r="CCD4" s="112"/>
      <c r="CCE4" s="112"/>
      <c r="CCF4" s="112"/>
      <c r="CCG4" s="112"/>
      <c r="CCH4" s="112"/>
      <c r="CCI4" s="112"/>
      <c r="CCJ4" s="112"/>
      <c r="CCK4" s="112"/>
      <c r="CCL4" s="112"/>
      <c r="CCM4" s="112"/>
      <c r="CCN4" s="112"/>
      <c r="CCO4" s="112"/>
      <c r="CCP4" s="112"/>
      <c r="CCQ4" s="112"/>
      <c r="CCR4" s="112"/>
      <c r="CCS4" s="112"/>
      <c r="CCT4" s="112"/>
      <c r="CCU4" s="112"/>
      <c r="CCV4" s="112"/>
      <c r="CCW4" s="112"/>
      <c r="CCX4" s="112"/>
      <c r="CCY4" s="112"/>
      <c r="CCZ4" s="112"/>
      <c r="CDA4" s="112"/>
      <c r="CDB4" s="112"/>
      <c r="CDC4" s="112"/>
      <c r="CDD4" s="112"/>
      <c r="CDE4" s="112"/>
      <c r="CDF4" s="112"/>
      <c r="CDG4" s="112"/>
      <c r="CDH4" s="112"/>
      <c r="CDI4" s="112"/>
      <c r="CDJ4" s="112"/>
      <c r="CDK4" s="112"/>
      <c r="CDL4" s="112"/>
      <c r="CDM4" s="112"/>
      <c r="CDN4" s="112"/>
      <c r="CDO4" s="112"/>
      <c r="CDP4" s="112"/>
      <c r="CDQ4" s="112"/>
      <c r="CDR4" s="112"/>
      <c r="CDS4" s="112"/>
      <c r="CDT4" s="112"/>
      <c r="CDU4" s="112"/>
      <c r="CDV4" s="112"/>
      <c r="CDW4" s="112"/>
      <c r="CDX4" s="112"/>
      <c r="CDY4" s="112"/>
      <c r="CDZ4" s="112"/>
      <c r="CEA4" s="112"/>
      <c r="CEB4" s="112"/>
      <c r="CEC4" s="112"/>
      <c r="CED4" s="112"/>
      <c r="CEE4" s="112"/>
      <c r="CEF4" s="112"/>
      <c r="CEG4" s="112"/>
      <c r="CEH4" s="112"/>
      <c r="CEI4" s="112"/>
      <c r="CEJ4" s="112"/>
      <c r="CEK4" s="112"/>
      <c r="CEL4" s="112"/>
      <c r="CEM4" s="112"/>
      <c r="CEN4" s="112"/>
      <c r="CEO4" s="112"/>
      <c r="CEP4" s="112"/>
      <c r="CEQ4" s="112"/>
      <c r="CER4" s="112"/>
      <c r="CES4" s="112"/>
      <c r="CET4" s="112"/>
      <c r="CEU4" s="112"/>
      <c r="CEV4" s="112"/>
      <c r="CEW4" s="112"/>
      <c r="CEX4" s="112"/>
      <c r="CEY4" s="112"/>
      <c r="CEZ4" s="112"/>
      <c r="CFA4" s="112"/>
      <c r="CFB4" s="112"/>
      <c r="CFC4" s="112"/>
      <c r="CFD4" s="112"/>
      <c r="CFE4" s="112"/>
      <c r="CFF4" s="112"/>
      <c r="CFG4" s="112"/>
      <c r="CFH4" s="112"/>
      <c r="CFI4" s="112"/>
      <c r="CFJ4" s="112"/>
      <c r="CFK4" s="112"/>
      <c r="CFL4" s="112"/>
      <c r="CFM4" s="112"/>
      <c r="CFN4" s="112"/>
      <c r="CFO4" s="112"/>
      <c r="CFP4" s="112"/>
      <c r="CFQ4" s="112"/>
      <c r="CFR4" s="112"/>
      <c r="CFS4" s="112"/>
      <c r="CFT4" s="112"/>
      <c r="CFU4" s="112"/>
      <c r="CFV4" s="112"/>
      <c r="CFW4" s="112"/>
      <c r="CFX4" s="112"/>
      <c r="CFY4" s="112"/>
      <c r="CFZ4" s="112"/>
      <c r="CGA4" s="112"/>
      <c r="CGB4" s="112"/>
      <c r="CGC4" s="112"/>
      <c r="CGD4" s="112"/>
      <c r="CGE4" s="112"/>
      <c r="CGF4" s="112"/>
      <c r="CGG4" s="112"/>
      <c r="CGH4" s="112"/>
      <c r="CGI4" s="112"/>
      <c r="CGJ4" s="112"/>
      <c r="CGK4" s="112"/>
      <c r="CGL4" s="112"/>
      <c r="CGM4" s="112"/>
      <c r="CGN4" s="112"/>
      <c r="CGO4" s="112"/>
      <c r="CGP4" s="112"/>
      <c r="CGQ4" s="112"/>
      <c r="CGR4" s="112"/>
      <c r="CGS4" s="112"/>
      <c r="CGT4" s="112"/>
      <c r="CGU4" s="112"/>
      <c r="CGV4" s="112"/>
      <c r="CGW4" s="112"/>
      <c r="CGX4" s="112"/>
      <c r="CGY4" s="112"/>
      <c r="CGZ4" s="112"/>
      <c r="CHA4" s="112"/>
      <c r="CHB4" s="112"/>
      <c r="CHC4" s="112"/>
      <c r="CHD4" s="112"/>
      <c r="CHE4" s="112"/>
      <c r="CHF4" s="112"/>
      <c r="CHG4" s="112"/>
      <c r="CHH4" s="112"/>
      <c r="CHI4" s="112"/>
      <c r="CHJ4" s="112"/>
      <c r="CHK4" s="112"/>
      <c r="CHL4" s="112"/>
      <c r="CHM4" s="112"/>
      <c r="CHN4" s="112"/>
      <c r="CHO4" s="112"/>
      <c r="CHP4" s="112"/>
      <c r="CHQ4" s="112"/>
      <c r="CHR4" s="112"/>
      <c r="CHS4" s="112"/>
      <c r="CHT4" s="112"/>
      <c r="CHU4" s="112"/>
      <c r="CHV4" s="112"/>
      <c r="CHW4" s="112"/>
      <c r="CHX4" s="112"/>
      <c r="CHY4" s="112"/>
      <c r="CHZ4" s="112"/>
      <c r="CIA4" s="112"/>
      <c r="CIB4" s="112"/>
      <c r="CIC4" s="112"/>
      <c r="CID4" s="112"/>
      <c r="CIE4" s="112"/>
      <c r="CIF4" s="112"/>
      <c r="CIG4" s="112"/>
      <c r="CIH4" s="112"/>
      <c r="CII4" s="112"/>
      <c r="CIJ4" s="112"/>
      <c r="CIK4" s="112"/>
      <c r="CIL4" s="112"/>
      <c r="CIM4" s="112"/>
      <c r="CIN4" s="112"/>
      <c r="CIO4" s="112"/>
      <c r="CIP4" s="112"/>
      <c r="CIQ4" s="112"/>
      <c r="CIR4" s="112"/>
      <c r="CIS4" s="112"/>
      <c r="CIT4" s="112"/>
      <c r="CIU4" s="112"/>
      <c r="CIV4" s="112"/>
      <c r="CIW4" s="112"/>
      <c r="CIX4" s="112"/>
      <c r="CIY4" s="112"/>
      <c r="CIZ4" s="112"/>
      <c r="CJA4" s="112"/>
      <c r="CJB4" s="112"/>
      <c r="CJC4" s="112"/>
      <c r="CJD4" s="112"/>
      <c r="CJE4" s="112"/>
      <c r="CJF4" s="112"/>
      <c r="CJG4" s="112"/>
      <c r="CJH4" s="112"/>
      <c r="CJI4" s="112"/>
      <c r="CJJ4" s="112"/>
      <c r="CJK4" s="112"/>
      <c r="CJL4" s="112"/>
      <c r="CJM4" s="112"/>
      <c r="CJN4" s="112"/>
      <c r="CJO4" s="112"/>
      <c r="CJP4" s="112"/>
      <c r="CJQ4" s="112"/>
      <c r="CJR4" s="112"/>
      <c r="CJS4" s="112"/>
      <c r="CJT4" s="112"/>
      <c r="CJU4" s="112"/>
      <c r="CJV4" s="112"/>
      <c r="CJW4" s="112"/>
      <c r="CJX4" s="112"/>
      <c r="CJY4" s="112"/>
      <c r="CJZ4" s="112"/>
      <c r="CKA4" s="112"/>
      <c r="CKB4" s="112"/>
      <c r="CKC4" s="112"/>
      <c r="CKD4" s="112"/>
      <c r="CKE4" s="112"/>
      <c r="CKF4" s="112"/>
      <c r="CKG4" s="112"/>
      <c r="CKH4" s="112"/>
      <c r="CKI4" s="112"/>
      <c r="CKJ4" s="112"/>
      <c r="CKK4" s="112"/>
      <c r="CKL4" s="112"/>
      <c r="CKM4" s="112"/>
      <c r="CKN4" s="112"/>
      <c r="CKO4" s="112"/>
      <c r="CKP4" s="112"/>
      <c r="CKQ4" s="112"/>
      <c r="CKR4" s="112"/>
      <c r="CKS4" s="112"/>
      <c r="CKT4" s="112"/>
      <c r="CKU4" s="112"/>
      <c r="CKV4" s="112"/>
      <c r="CKW4" s="112"/>
      <c r="CKX4" s="112"/>
      <c r="CKY4" s="112"/>
      <c r="CKZ4" s="112"/>
      <c r="CLA4" s="112"/>
      <c r="CLB4" s="112"/>
      <c r="CLC4" s="112"/>
      <c r="CLD4" s="112"/>
      <c r="CLE4" s="112"/>
      <c r="CLF4" s="112"/>
      <c r="CLG4" s="112"/>
      <c r="CLH4" s="112"/>
      <c r="CLI4" s="112"/>
      <c r="CLJ4" s="112"/>
      <c r="CLK4" s="112"/>
      <c r="CLL4" s="112"/>
      <c r="CLM4" s="112"/>
      <c r="CLN4" s="112"/>
      <c r="CLO4" s="112"/>
      <c r="CLP4" s="112"/>
      <c r="CLQ4" s="112"/>
      <c r="CLR4" s="112"/>
      <c r="CLS4" s="112"/>
      <c r="CLT4" s="112"/>
      <c r="CLU4" s="112"/>
      <c r="CLV4" s="112"/>
      <c r="CLW4" s="112"/>
      <c r="CLX4" s="112"/>
      <c r="CLY4" s="112"/>
      <c r="CLZ4" s="112"/>
      <c r="CMA4" s="112"/>
      <c r="CMB4" s="112"/>
      <c r="CMC4" s="112"/>
      <c r="CMD4" s="112"/>
      <c r="CME4" s="112"/>
      <c r="CMF4" s="112"/>
      <c r="CMG4" s="112"/>
      <c r="CMH4" s="112"/>
      <c r="CMI4" s="112"/>
      <c r="CMJ4" s="112"/>
      <c r="CMK4" s="112"/>
      <c r="CML4" s="112"/>
      <c r="CMM4" s="112"/>
      <c r="CMN4" s="112"/>
      <c r="CMO4" s="112"/>
      <c r="CMP4" s="112"/>
      <c r="CMQ4" s="112"/>
      <c r="CMR4" s="112"/>
      <c r="CMS4" s="112"/>
      <c r="CMT4" s="112"/>
      <c r="CMU4" s="112"/>
      <c r="CMV4" s="112"/>
      <c r="CMW4" s="112"/>
      <c r="CMX4" s="112"/>
      <c r="CMY4" s="112"/>
      <c r="CMZ4" s="112"/>
      <c r="CNA4" s="112"/>
      <c r="CNB4" s="112"/>
      <c r="CNC4" s="112"/>
      <c r="CND4" s="112"/>
      <c r="CNE4" s="112"/>
      <c r="CNF4" s="112"/>
      <c r="CNG4" s="112"/>
      <c r="CNH4" s="112"/>
      <c r="CNI4" s="112"/>
      <c r="CNJ4" s="112"/>
      <c r="CNK4" s="112"/>
      <c r="CNL4" s="112"/>
      <c r="CNM4" s="112"/>
      <c r="CNN4" s="112"/>
      <c r="CNO4" s="112"/>
      <c r="CNP4" s="112"/>
      <c r="CNQ4" s="112"/>
      <c r="CNR4" s="112"/>
      <c r="CNS4" s="112"/>
      <c r="CNT4" s="112"/>
      <c r="CNU4" s="112"/>
      <c r="CNV4" s="112"/>
      <c r="CNW4" s="112"/>
      <c r="CNX4" s="112"/>
      <c r="CNY4" s="112"/>
      <c r="CNZ4" s="112"/>
      <c r="COA4" s="112"/>
      <c r="COB4" s="112"/>
      <c r="COC4" s="112"/>
      <c r="COD4" s="112"/>
      <c r="COE4" s="112"/>
      <c r="COF4" s="112"/>
      <c r="COG4" s="112"/>
      <c r="COH4" s="112"/>
      <c r="COI4" s="112"/>
      <c r="COJ4" s="112"/>
      <c r="COK4" s="112"/>
      <c r="COL4" s="112"/>
      <c r="COM4" s="112"/>
      <c r="CON4" s="112"/>
      <c r="COO4" s="112"/>
      <c r="COP4" s="112"/>
      <c r="COQ4" s="112"/>
      <c r="COR4" s="112"/>
      <c r="COS4" s="112"/>
      <c r="COT4" s="112"/>
      <c r="COU4" s="112"/>
      <c r="COV4" s="112"/>
      <c r="COW4" s="112"/>
      <c r="COX4" s="112"/>
      <c r="COY4" s="112"/>
      <c r="COZ4" s="112"/>
      <c r="CPA4" s="112"/>
      <c r="CPB4" s="112"/>
      <c r="CPC4" s="112"/>
      <c r="CPD4" s="112"/>
      <c r="CPE4" s="112"/>
      <c r="CPF4" s="112"/>
      <c r="CPG4" s="112"/>
      <c r="CPH4" s="112"/>
      <c r="CPI4" s="112"/>
      <c r="CPJ4" s="112"/>
      <c r="CPK4" s="112"/>
      <c r="CPL4" s="112"/>
      <c r="CPM4" s="112"/>
      <c r="CPN4" s="112"/>
      <c r="CPO4" s="112"/>
      <c r="CPP4" s="112"/>
      <c r="CPQ4" s="112"/>
      <c r="CPR4" s="112"/>
      <c r="CPS4" s="112"/>
      <c r="CPT4" s="112"/>
      <c r="CPU4" s="112"/>
      <c r="CPV4" s="112"/>
      <c r="CPW4" s="112"/>
      <c r="CPX4" s="112"/>
      <c r="CPY4" s="112"/>
      <c r="CPZ4" s="112"/>
      <c r="CQA4" s="112"/>
      <c r="CQB4" s="112"/>
      <c r="CQC4" s="112"/>
      <c r="CQD4" s="112"/>
      <c r="CQE4" s="112"/>
      <c r="CQF4" s="112"/>
      <c r="CQG4" s="112"/>
      <c r="CQH4" s="112"/>
      <c r="CQI4" s="112"/>
      <c r="CQJ4" s="112"/>
      <c r="CQK4" s="112"/>
      <c r="CQL4" s="112"/>
      <c r="CQM4" s="112"/>
      <c r="CQN4" s="112"/>
      <c r="CQO4" s="112"/>
      <c r="CQP4" s="112"/>
      <c r="CQQ4" s="112"/>
      <c r="CQR4" s="112"/>
      <c r="CQS4" s="112"/>
      <c r="CQT4" s="112"/>
      <c r="CQU4" s="112"/>
      <c r="CQV4" s="112"/>
      <c r="CQW4" s="112"/>
      <c r="CQX4" s="112"/>
      <c r="CQY4" s="112"/>
      <c r="CQZ4" s="112"/>
      <c r="CRA4" s="112"/>
      <c r="CRB4" s="112"/>
      <c r="CRC4" s="112"/>
      <c r="CRD4" s="112"/>
      <c r="CRE4" s="112"/>
      <c r="CRF4" s="112"/>
      <c r="CRG4" s="112"/>
      <c r="CRH4" s="112"/>
      <c r="CRI4" s="112"/>
      <c r="CRJ4" s="112"/>
      <c r="CRK4" s="112"/>
      <c r="CRL4" s="112"/>
      <c r="CRM4" s="112"/>
      <c r="CRN4" s="112"/>
      <c r="CRO4" s="112"/>
      <c r="CRP4" s="112"/>
      <c r="CRQ4" s="112"/>
      <c r="CRR4" s="112"/>
      <c r="CRS4" s="112"/>
      <c r="CRT4" s="112"/>
      <c r="CRU4" s="112"/>
      <c r="CRV4" s="112"/>
      <c r="CRW4" s="112"/>
      <c r="CRX4" s="112"/>
      <c r="CRY4" s="112"/>
      <c r="CRZ4" s="112"/>
      <c r="CSA4" s="112"/>
      <c r="CSB4" s="112"/>
      <c r="CSC4" s="112"/>
      <c r="CSD4" s="112"/>
      <c r="CSE4" s="112"/>
      <c r="CSF4" s="112"/>
      <c r="CSG4" s="112"/>
      <c r="CSH4" s="112"/>
      <c r="CSI4" s="112"/>
      <c r="CSJ4" s="112"/>
      <c r="CSK4" s="112"/>
      <c r="CSL4" s="112"/>
      <c r="CSM4" s="112"/>
      <c r="CSN4" s="112"/>
      <c r="CSO4" s="112"/>
      <c r="CSP4" s="112"/>
      <c r="CSQ4" s="112"/>
      <c r="CSR4" s="112"/>
      <c r="CSS4" s="112"/>
      <c r="CST4" s="112"/>
      <c r="CSU4" s="112"/>
      <c r="CSV4" s="112"/>
      <c r="CSW4" s="112"/>
      <c r="CSX4" s="112"/>
      <c r="CSY4" s="112"/>
      <c r="CSZ4" s="112"/>
      <c r="CTA4" s="112"/>
      <c r="CTB4" s="112"/>
      <c r="CTC4" s="112"/>
      <c r="CTD4" s="112"/>
      <c r="CTE4" s="112"/>
      <c r="CTF4" s="112"/>
      <c r="CTG4" s="112"/>
      <c r="CTH4" s="112"/>
      <c r="CTI4" s="112"/>
      <c r="CTJ4" s="112"/>
      <c r="CTK4" s="112"/>
      <c r="CTL4" s="112"/>
      <c r="CTM4" s="112"/>
      <c r="CTN4" s="112"/>
      <c r="CTO4" s="112"/>
      <c r="CTP4" s="112"/>
      <c r="CTQ4" s="112"/>
      <c r="CTR4" s="112"/>
      <c r="CTS4" s="112"/>
      <c r="CTT4" s="112"/>
      <c r="CTU4" s="112"/>
      <c r="CTV4" s="112"/>
      <c r="CTW4" s="112"/>
      <c r="CTX4" s="112"/>
      <c r="CTY4" s="112"/>
      <c r="CTZ4" s="112"/>
      <c r="CUA4" s="112"/>
      <c r="CUB4" s="112"/>
      <c r="CUC4" s="112"/>
      <c r="CUD4" s="112"/>
      <c r="CUE4" s="112"/>
      <c r="CUF4" s="112"/>
      <c r="CUG4" s="112"/>
      <c r="CUH4" s="112"/>
      <c r="CUI4" s="112"/>
      <c r="CUJ4" s="112"/>
      <c r="CUK4" s="112"/>
      <c r="CUL4" s="112"/>
      <c r="CUM4" s="112"/>
      <c r="CUN4" s="112"/>
      <c r="CUO4" s="112"/>
      <c r="CUP4" s="112"/>
      <c r="CUQ4" s="112"/>
      <c r="CUR4" s="112"/>
      <c r="CUS4" s="112"/>
      <c r="CUT4" s="112"/>
      <c r="CUU4" s="112"/>
      <c r="CUV4" s="112"/>
      <c r="CUW4" s="112"/>
      <c r="CUX4" s="112"/>
      <c r="CUY4" s="112"/>
      <c r="CUZ4" s="112"/>
      <c r="CVA4" s="112"/>
      <c r="CVB4" s="112"/>
      <c r="CVC4" s="112"/>
      <c r="CVD4" s="112"/>
      <c r="CVE4" s="112"/>
      <c r="CVF4" s="112"/>
      <c r="CVG4" s="112"/>
      <c r="CVH4" s="112"/>
      <c r="CVI4" s="112"/>
      <c r="CVJ4" s="112"/>
      <c r="CVK4" s="112"/>
      <c r="CVL4" s="112"/>
      <c r="CVM4" s="112"/>
      <c r="CVN4" s="112"/>
      <c r="CVO4" s="112"/>
      <c r="CVP4" s="112"/>
      <c r="CVQ4" s="112"/>
      <c r="CVR4" s="112"/>
      <c r="CVS4" s="112"/>
      <c r="CVT4" s="112"/>
      <c r="CVU4" s="112"/>
      <c r="CVV4" s="112"/>
      <c r="CVW4" s="112"/>
      <c r="CVX4" s="112"/>
      <c r="CVY4" s="112"/>
      <c r="CVZ4" s="112"/>
      <c r="CWA4" s="112"/>
      <c r="CWB4" s="112"/>
      <c r="CWC4" s="112"/>
      <c r="CWD4" s="112"/>
      <c r="CWE4" s="112"/>
      <c r="CWF4" s="112"/>
      <c r="CWG4" s="112"/>
      <c r="CWH4" s="112"/>
      <c r="CWI4" s="112"/>
      <c r="CWJ4" s="112"/>
      <c r="CWK4" s="112"/>
      <c r="CWL4" s="112"/>
      <c r="CWM4" s="112"/>
      <c r="CWN4" s="112"/>
      <c r="CWO4" s="112"/>
      <c r="CWP4" s="112"/>
      <c r="CWQ4" s="112"/>
      <c r="CWR4" s="112"/>
      <c r="CWS4" s="112"/>
      <c r="CWT4" s="112"/>
      <c r="CWU4" s="112"/>
      <c r="CWV4" s="112"/>
      <c r="CWW4" s="112"/>
      <c r="CWX4" s="112"/>
      <c r="CWY4" s="112"/>
      <c r="CWZ4" s="112"/>
      <c r="CXA4" s="112"/>
      <c r="CXB4" s="112"/>
      <c r="CXC4" s="112"/>
      <c r="CXD4" s="112"/>
      <c r="CXE4" s="112"/>
      <c r="CXF4" s="112"/>
      <c r="CXG4" s="112"/>
      <c r="CXH4" s="112"/>
      <c r="CXI4" s="112"/>
      <c r="CXJ4" s="112"/>
      <c r="CXK4" s="112"/>
      <c r="CXL4" s="112"/>
      <c r="CXM4" s="112"/>
      <c r="CXN4" s="112"/>
      <c r="CXO4" s="112"/>
      <c r="CXP4" s="112"/>
      <c r="CXQ4" s="112"/>
      <c r="CXR4" s="112"/>
      <c r="CXS4" s="112"/>
      <c r="CXT4" s="112"/>
      <c r="CXU4" s="112"/>
      <c r="CXV4" s="112"/>
      <c r="CXW4" s="112"/>
      <c r="CXX4" s="112"/>
      <c r="CXY4" s="112"/>
      <c r="CXZ4" s="112"/>
      <c r="CYA4" s="112"/>
      <c r="CYB4" s="112"/>
      <c r="CYC4" s="112"/>
      <c r="CYD4" s="112"/>
      <c r="CYE4" s="112"/>
      <c r="CYF4" s="112"/>
      <c r="CYG4" s="112"/>
      <c r="CYH4" s="112"/>
      <c r="CYI4" s="112"/>
      <c r="CYJ4" s="112"/>
      <c r="CYK4" s="112"/>
      <c r="CYL4" s="112"/>
      <c r="CYM4" s="112"/>
      <c r="CYN4" s="112"/>
      <c r="CYO4" s="112"/>
      <c r="CYP4" s="112"/>
      <c r="CYQ4" s="112"/>
      <c r="CYR4" s="112"/>
      <c r="CYS4" s="112"/>
      <c r="CYT4" s="112"/>
      <c r="CYU4" s="112"/>
      <c r="CYV4" s="112"/>
      <c r="CYW4" s="112"/>
      <c r="CYX4" s="112"/>
      <c r="CYY4" s="112"/>
      <c r="CYZ4" s="112"/>
      <c r="CZA4" s="112"/>
      <c r="CZB4" s="112"/>
      <c r="CZC4" s="112"/>
      <c r="CZD4" s="112"/>
      <c r="CZE4" s="112"/>
      <c r="CZF4" s="112"/>
      <c r="CZG4" s="112"/>
      <c r="CZH4" s="112"/>
      <c r="CZI4" s="112"/>
      <c r="CZJ4" s="112"/>
      <c r="CZK4" s="112"/>
      <c r="CZL4" s="112"/>
      <c r="CZM4" s="112"/>
      <c r="CZN4" s="112"/>
      <c r="CZO4" s="112"/>
      <c r="CZP4" s="112"/>
      <c r="CZQ4" s="112"/>
      <c r="CZR4" s="112"/>
      <c r="CZS4" s="112"/>
      <c r="CZT4" s="112"/>
      <c r="CZU4" s="112"/>
      <c r="CZV4" s="112"/>
      <c r="CZW4" s="112"/>
      <c r="CZX4" s="112"/>
      <c r="CZY4" s="112"/>
      <c r="CZZ4" s="112"/>
      <c r="DAA4" s="112"/>
      <c r="DAB4" s="112"/>
      <c r="DAC4" s="112"/>
      <c r="DAD4" s="112"/>
      <c r="DAE4" s="112"/>
      <c r="DAF4" s="112"/>
      <c r="DAG4" s="112"/>
      <c r="DAH4" s="112"/>
      <c r="DAI4" s="112"/>
      <c r="DAJ4" s="112"/>
      <c r="DAK4" s="112"/>
      <c r="DAL4" s="112"/>
      <c r="DAM4" s="112"/>
      <c r="DAN4" s="112"/>
      <c r="DAO4" s="112"/>
      <c r="DAP4" s="112"/>
      <c r="DAQ4" s="112"/>
      <c r="DAR4" s="112"/>
      <c r="DAS4" s="112"/>
      <c r="DAT4" s="112"/>
      <c r="DAU4" s="112"/>
      <c r="DAV4" s="112"/>
      <c r="DAW4" s="112"/>
      <c r="DAX4" s="112"/>
      <c r="DAY4" s="112"/>
      <c r="DAZ4" s="112"/>
      <c r="DBA4" s="112"/>
      <c r="DBB4" s="112"/>
      <c r="DBC4" s="112"/>
      <c r="DBD4" s="112"/>
      <c r="DBE4" s="112"/>
      <c r="DBF4" s="112"/>
      <c r="DBG4" s="112"/>
      <c r="DBH4" s="112"/>
      <c r="DBI4" s="112"/>
      <c r="DBJ4" s="112"/>
      <c r="DBK4" s="112"/>
      <c r="DBL4" s="112"/>
      <c r="DBM4" s="112"/>
      <c r="DBN4" s="112"/>
      <c r="DBO4" s="112"/>
      <c r="DBP4" s="112"/>
      <c r="DBQ4" s="112"/>
      <c r="DBR4" s="112"/>
      <c r="DBS4" s="112"/>
      <c r="DBT4" s="112"/>
      <c r="DBU4" s="112"/>
      <c r="DBV4" s="112"/>
      <c r="DBW4" s="112"/>
      <c r="DBX4" s="112"/>
      <c r="DBY4" s="112"/>
      <c r="DBZ4" s="112"/>
      <c r="DCA4" s="112"/>
      <c r="DCB4" s="112"/>
      <c r="DCC4" s="112"/>
      <c r="DCD4" s="112"/>
      <c r="DCE4" s="112"/>
      <c r="DCF4" s="112"/>
      <c r="DCG4" s="112"/>
      <c r="DCH4" s="112"/>
      <c r="DCI4" s="112"/>
      <c r="DCJ4" s="112"/>
      <c r="DCK4" s="112"/>
      <c r="DCL4" s="112"/>
      <c r="DCM4" s="112"/>
      <c r="DCN4" s="112"/>
      <c r="DCO4" s="112"/>
      <c r="DCP4" s="112"/>
      <c r="DCQ4" s="112"/>
      <c r="DCR4" s="112"/>
      <c r="DCS4" s="112"/>
      <c r="DCT4" s="112"/>
      <c r="DCU4" s="112"/>
      <c r="DCV4" s="112"/>
      <c r="DCW4" s="112"/>
      <c r="DCX4" s="112"/>
      <c r="DCY4" s="112"/>
      <c r="DCZ4" s="112"/>
      <c r="DDA4" s="112"/>
      <c r="DDB4" s="112"/>
      <c r="DDC4" s="112"/>
      <c r="DDD4" s="112"/>
      <c r="DDE4" s="112"/>
      <c r="DDF4" s="112"/>
      <c r="DDG4" s="112"/>
      <c r="DDH4" s="112"/>
      <c r="DDI4" s="112"/>
      <c r="DDJ4" s="112"/>
      <c r="DDK4" s="112"/>
      <c r="DDL4" s="112"/>
      <c r="DDM4" s="112"/>
      <c r="DDN4" s="112"/>
      <c r="DDO4" s="112"/>
      <c r="DDP4" s="112"/>
      <c r="DDQ4" s="112"/>
      <c r="DDR4" s="112"/>
      <c r="DDS4" s="112"/>
      <c r="DDT4" s="112"/>
      <c r="DDU4" s="112"/>
      <c r="DDV4" s="112"/>
      <c r="DDW4" s="112"/>
      <c r="DDX4" s="112"/>
      <c r="DDY4" s="112"/>
      <c r="DDZ4" s="112"/>
      <c r="DEA4" s="112"/>
      <c r="DEB4" s="112"/>
      <c r="DEC4" s="112"/>
      <c r="DED4" s="112"/>
      <c r="DEE4" s="112"/>
      <c r="DEF4" s="112"/>
      <c r="DEG4" s="112"/>
      <c r="DEH4" s="112"/>
      <c r="DEI4" s="112"/>
      <c r="DEJ4" s="112"/>
      <c r="DEK4" s="112"/>
      <c r="DEL4" s="112"/>
      <c r="DEM4" s="112"/>
      <c r="DEN4" s="112"/>
      <c r="DEO4" s="112"/>
      <c r="DEP4" s="112"/>
      <c r="DEQ4" s="112"/>
      <c r="DER4" s="112"/>
      <c r="DES4" s="112"/>
      <c r="DET4" s="112"/>
      <c r="DEU4" s="112"/>
      <c r="DEV4" s="112"/>
      <c r="DEW4" s="112"/>
      <c r="DEX4" s="112"/>
      <c r="DEY4" s="112"/>
      <c r="DEZ4" s="112"/>
      <c r="DFA4" s="112"/>
      <c r="DFB4" s="112"/>
      <c r="DFC4" s="112"/>
      <c r="DFD4" s="112"/>
      <c r="DFE4" s="112"/>
      <c r="DFF4" s="112"/>
      <c r="DFG4" s="112"/>
      <c r="DFH4" s="112"/>
      <c r="DFI4" s="112"/>
      <c r="DFJ4" s="112"/>
      <c r="DFK4" s="112"/>
      <c r="DFL4" s="112"/>
      <c r="DFM4" s="112"/>
      <c r="DFN4" s="112"/>
      <c r="DFO4" s="112"/>
      <c r="DFP4" s="112"/>
      <c r="DFQ4" s="112"/>
      <c r="DFR4" s="112"/>
      <c r="DFS4" s="112"/>
      <c r="DFT4" s="112"/>
      <c r="DFU4" s="112"/>
      <c r="DFV4" s="112"/>
      <c r="DFW4" s="112"/>
      <c r="DFX4" s="112"/>
      <c r="DFY4" s="112"/>
      <c r="DFZ4" s="112"/>
      <c r="DGA4" s="112"/>
      <c r="DGB4" s="112"/>
      <c r="DGC4" s="112"/>
      <c r="DGD4" s="112"/>
      <c r="DGE4" s="112"/>
      <c r="DGF4" s="112"/>
      <c r="DGG4" s="112"/>
      <c r="DGH4" s="112"/>
      <c r="DGI4" s="112"/>
      <c r="DGJ4" s="112"/>
      <c r="DGK4" s="112"/>
      <c r="DGL4" s="112"/>
      <c r="DGM4" s="112"/>
      <c r="DGN4" s="112"/>
      <c r="DGO4" s="112"/>
      <c r="DGP4" s="112"/>
      <c r="DGQ4" s="112"/>
      <c r="DGR4" s="112"/>
      <c r="DGS4" s="112"/>
      <c r="DGT4" s="112"/>
      <c r="DGU4" s="112"/>
      <c r="DGV4" s="112"/>
      <c r="DGW4" s="112"/>
      <c r="DGX4" s="112"/>
      <c r="DGY4" s="112"/>
      <c r="DGZ4" s="112"/>
      <c r="DHA4" s="112"/>
      <c r="DHB4" s="112"/>
      <c r="DHC4" s="112"/>
      <c r="DHD4" s="112"/>
      <c r="DHE4" s="112"/>
      <c r="DHF4" s="112"/>
      <c r="DHG4" s="112"/>
      <c r="DHH4" s="112"/>
      <c r="DHI4" s="112"/>
      <c r="DHJ4" s="112"/>
      <c r="DHK4" s="112"/>
      <c r="DHL4" s="112"/>
      <c r="DHM4" s="112"/>
      <c r="DHN4" s="112"/>
      <c r="DHO4" s="112"/>
      <c r="DHP4" s="112"/>
      <c r="DHQ4" s="112"/>
      <c r="DHR4" s="112"/>
      <c r="DHS4" s="112"/>
      <c r="DHT4" s="112"/>
      <c r="DHU4" s="112"/>
      <c r="DHV4" s="112"/>
      <c r="DHW4" s="112"/>
      <c r="DHX4" s="112"/>
      <c r="DHY4" s="112"/>
      <c r="DHZ4" s="112"/>
      <c r="DIA4" s="112"/>
      <c r="DIB4" s="112"/>
      <c r="DIC4" s="112"/>
      <c r="DID4" s="112"/>
      <c r="DIE4" s="112"/>
      <c r="DIF4" s="112"/>
      <c r="DIG4" s="112"/>
      <c r="DIH4" s="112"/>
      <c r="DII4" s="112"/>
      <c r="DIJ4" s="112"/>
      <c r="DIK4" s="112"/>
      <c r="DIL4" s="112"/>
      <c r="DIM4" s="112"/>
      <c r="DIN4" s="112"/>
      <c r="DIO4" s="112"/>
      <c r="DIP4" s="112"/>
      <c r="DIQ4" s="112"/>
      <c r="DIR4" s="112"/>
      <c r="DIS4" s="112"/>
      <c r="DIT4" s="112"/>
      <c r="DIU4" s="112"/>
      <c r="DIV4" s="112"/>
      <c r="DIW4" s="112"/>
      <c r="DIX4" s="112"/>
      <c r="DIY4" s="112"/>
      <c r="DIZ4" s="112"/>
      <c r="DJA4" s="112"/>
      <c r="DJB4" s="112"/>
      <c r="DJC4" s="112"/>
      <c r="DJD4" s="112"/>
      <c r="DJE4" s="112"/>
      <c r="DJF4" s="112"/>
      <c r="DJG4" s="112"/>
      <c r="DJH4" s="112"/>
      <c r="DJI4" s="112"/>
      <c r="DJJ4" s="112"/>
      <c r="DJK4" s="112"/>
      <c r="DJL4" s="112"/>
      <c r="DJM4" s="112"/>
      <c r="DJN4" s="112"/>
      <c r="DJO4" s="112"/>
      <c r="DJP4" s="112"/>
      <c r="DJQ4" s="112"/>
      <c r="DJR4" s="112"/>
      <c r="DJS4" s="112"/>
      <c r="DJT4" s="112"/>
      <c r="DJU4" s="112"/>
      <c r="DJV4" s="112"/>
      <c r="DJW4" s="112"/>
      <c r="DJX4" s="112"/>
      <c r="DJY4" s="112"/>
      <c r="DJZ4" s="112"/>
      <c r="DKA4" s="112"/>
      <c r="DKB4" s="112"/>
      <c r="DKC4" s="112"/>
      <c r="DKD4" s="112"/>
      <c r="DKE4" s="112"/>
      <c r="DKF4" s="112"/>
      <c r="DKG4" s="112"/>
      <c r="DKH4" s="112"/>
      <c r="DKI4" s="112"/>
      <c r="DKJ4" s="112"/>
      <c r="DKK4" s="112"/>
      <c r="DKL4" s="112"/>
      <c r="DKM4" s="112"/>
      <c r="DKN4" s="112"/>
      <c r="DKO4" s="112"/>
      <c r="DKP4" s="112"/>
      <c r="DKQ4" s="112"/>
      <c r="DKR4" s="112"/>
      <c r="DKS4" s="112"/>
      <c r="DKT4" s="112"/>
      <c r="DKU4" s="112"/>
      <c r="DKV4" s="112"/>
      <c r="DKW4" s="112"/>
      <c r="DKX4" s="112"/>
      <c r="DKY4" s="112"/>
      <c r="DKZ4" s="112"/>
      <c r="DLA4" s="112"/>
      <c r="DLB4" s="112"/>
      <c r="DLC4" s="112"/>
      <c r="DLD4" s="112"/>
      <c r="DLE4" s="112"/>
      <c r="DLF4" s="112"/>
      <c r="DLG4" s="112"/>
      <c r="DLH4" s="112"/>
      <c r="DLI4" s="112"/>
      <c r="DLJ4" s="112"/>
      <c r="DLK4" s="112"/>
      <c r="DLL4" s="112"/>
      <c r="DLM4" s="112"/>
      <c r="DLN4" s="112"/>
      <c r="DLO4" s="112"/>
      <c r="DLP4" s="112"/>
      <c r="DLQ4" s="112"/>
      <c r="DLR4" s="112"/>
      <c r="DLS4" s="112"/>
      <c r="DLT4" s="112"/>
      <c r="DLU4" s="112"/>
      <c r="DLV4" s="112"/>
      <c r="DLW4" s="112"/>
      <c r="DLX4" s="112"/>
      <c r="DLY4" s="112"/>
      <c r="DLZ4" s="112"/>
      <c r="DMA4" s="112"/>
      <c r="DMB4" s="112"/>
      <c r="DMC4" s="112"/>
      <c r="DMD4" s="112"/>
      <c r="DME4" s="112"/>
      <c r="DMF4" s="112"/>
      <c r="DMG4" s="112"/>
      <c r="DMH4" s="112"/>
      <c r="DMI4" s="112"/>
      <c r="DMJ4" s="112"/>
      <c r="DMK4" s="112"/>
      <c r="DML4" s="112"/>
      <c r="DMM4" s="112"/>
      <c r="DMN4" s="112"/>
      <c r="DMO4" s="112"/>
      <c r="DMP4" s="112"/>
      <c r="DMQ4" s="112"/>
      <c r="DMR4" s="112"/>
      <c r="DMS4" s="112"/>
      <c r="DMT4" s="112"/>
      <c r="DMU4" s="112"/>
      <c r="DMV4" s="112"/>
      <c r="DMW4" s="112"/>
      <c r="DMX4" s="112"/>
      <c r="DMY4" s="112"/>
      <c r="DMZ4" s="112"/>
      <c r="DNA4" s="112"/>
      <c r="DNB4" s="112"/>
      <c r="DNC4" s="112"/>
      <c r="DND4" s="112"/>
      <c r="DNE4" s="112"/>
      <c r="DNF4" s="112"/>
      <c r="DNG4" s="112"/>
      <c r="DNH4" s="112"/>
      <c r="DNI4" s="112"/>
      <c r="DNJ4" s="112"/>
      <c r="DNK4" s="112"/>
      <c r="DNL4" s="112"/>
      <c r="DNM4" s="112"/>
      <c r="DNN4" s="112"/>
      <c r="DNO4" s="112"/>
      <c r="DNP4" s="112"/>
      <c r="DNQ4" s="112"/>
      <c r="DNR4" s="112"/>
      <c r="DNS4" s="112"/>
      <c r="DNT4" s="112"/>
      <c r="DNU4" s="112"/>
      <c r="DNV4" s="112"/>
      <c r="DNW4" s="112"/>
      <c r="DNX4" s="112"/>
      <c r="DNY4" s="112"/>
      <c r="DNZ4" s="112"/>
      <c r="DOA4" s="112"/>
      <c r="DOB4" s="112"/>
      <c r="DOC4" s="112"/>
      <c r="DOD4" s="112"/>
      <c r="DOE4" s="112"/>
      <c r="DOF4" s="112"/>
      <c r="DOG4" s="112"/>
      <c r="DOH4" s="112"/>
      <c r="DOI4" s="112"/>
      <c r="DOJ4" s="112"/>
      <c r="DOK4" s="112"/>
      <c r="DOL4" s="112"/>
      <c r="DOM4" s="112"/>
      <c r="DON4" s="112"/>
      <c r="DOO4" s="112"/>
      <c r="DOP4" s="112"/>
      <c r="DOQ4" s="112"/>
      <c r="DOR4" s="112"/>
      <c r="DOS4" s="112"/>
      <c r="DOT4" s="112"/>
      <c r="DOU4" s="112"/>
      <c r="DOV4" s="112"/>
      <c r="DOW4" s="112"/>
      <c r="DOX4" s="112"/>
      <c r="DOY4" s="112"/>
      <c r="DOZ4" s="112"/>
      <c r="DPA4" s="112"/>
      <c r="DPB4" s="112"/>
      <c r="DPC4" s="112"/>
      <c r="DPD4" s="112"/>
      <c r="DPE4" s="112"/>
      <c r="DPF4" s="112"/>
      <c r="DPG4" s="112"/>
      <c r="DPH4" s="112"/>
      <c r="DPI4" s="112"/>
      <c r="DPJ4" s="112"/>
      <c r="DPK4" s="112"/>
      <c r="DPL4" s="112"/>
      <c r="DPM4" s="112"/>
      <c r="DPN4" s="112"/>
      <c r="DPO4" s="112"/>
      <c r="DPP4" s="112"/>
      <c r="DPQ4" s="112"/>
      <c r="DPR4" s="112"/>
      <c r="DPS4" s="112"/>
      <c r="DPT4" s="112"/>
      <c r="DPU4" s="112"/>
      <c r="DPV4" s="112"/>
      <c r="DPW4" s="112"/>
      <c r="DPX4" s="112"/>
      <c r="DPY4" s="112"/>
      <c r="DPZ4" s="112"/>
      <c r="DQA4" s="112"/>
      <c r="DQB4" s="112"/>
      <c r="DQC4" s="112"/>
      <c r="DQD4" s="112"/>
      <c r="DQE4" s="112"/>
      <c r="DQF4" s="112"/>
      <c r="DQG4" s="112"/>
      <c r="DQH4" s="112"/>
      <c r="DQI4" s="112"/>
      <c r="DQJ4" s="112"/>
      <c r="DQK4" s="112"/>
      <c r="DQL4" s="112"/>
      <c r="DQM4" s="112"/>
      <c r="DQN4" s="112"/>
      <c r="DQO4" s="112"/>
      <c r="DQP4" s="112"/>
      <c r="DQQ4" s="112"/>
      <c r="DQR4" s="112"/>
      <c r="DQS4" s="112"/>
      <c r="DQT4" s="112"/>
      <c r="DQU4" s="112"/>
      <c r="DQV4" s="112"/>
      <c r="DQW4" s="112"/>
      <c r="DQX4" s="112"/>
      <c r="DQY4" s="112"/>
      <c r="DQZ4" s="112"/>
      <c r="DRA4" s="112"/>
      <c r="DRB4" s="112"/>
      <c r="DRC4" s="112"/>
      <c r="DRD4" s="112"/>
      <c r="DRE4" s="112"/>
      <c r="DRF4" s="112"/>
      <c r="DRG4" s="112"/>
      <c r="DRH4" s="112"/>
      <c r="DRI4" s="112"/>
      <c r="DRJ4" s="112"/>
      <c r="DRK4" s="112"/>
      <c r="DRL4" s="112"/>
      <c r="DRM4" s="112"/>
      <c r="DRN4" s="112"/>
      <c r="DRO4" s="112"/>
      <c r="DRP4" s="112"/>
      <c r="DRQ4" s="112"/>
      <c r="DRR4" s="112"/>
      <c r="DRS4" s="112"/>
      <c r="DRT4" s="112"/>
      <c r="DRU4" s="112"/>
      <c r="DRV4" s="112"/>
      <c r="DRW4" s="112"/>
      <c r="DRX4" s="112"/>
      <c r="DRY4" s="112"/>
      <c r="DRZ4" s="112"/>
      <c r="DSA4" s="112"/>
      <c r="DSB4" s="112"/>
      <c r="DSC4" s="112"/>
      <c r="DSD4" s="112"/>
      <c r="DSE4" s="112"/>
      <c r="DSF4" s="112"/>
      <c r="DSG4" s="112"/>
      <c r="DSH4" s="112"/>
      <c r="DSI4" s="112"/>
      <c r="DSJ4" s="112"/>
      <c r="DSK4" s="112"/>
      <c r="DSL4" s="112"/>
      <c r="DSM4" s="112"/>
      <c r="DSN4" s="112"/>
      <c r="DSO4" s="112"/>
      <c r="DSP4" s="112"/>
      <c r="DSQ4" s="112"/>
      <c r="DSR4" s="112"/>
      <c r="DSS4" s="112"/>
      <c r="DST4" s="112"/>
      <c r="DSU4" s="112"/>
      <c r="DSV4" s="112"/>
      <c r="DSW4" s="112"/>
      <c r="DSX4" s="112"/>
      <c r="DSY4" s="112"/>
      <c r="DSZ4" s="112"/>
      <c r="DTA4" s="112"/>
      <c r="DTB4" s="112"/>
      <c r="DTC4" s="112"/>
      <c r="DTD4" s="112"/>
      <c r="DTE4" s="112"/>
      <c r="DTF4" s="112"/>
      <c r="DTG4" s="112"/>
      <c r="DTH4" s="112"/>
      <c r="DTI4" s="112"/>
      <c r="DTJ4" s="112"/>
      <c r="DTK4" s="112"/>
      <c r="DTL4" s="112"/>
      <c r="DTM4" s="112"/>
      <c r="DTN4" s="112"/>
      <c r="DTO4" s="112"/>
      <c r="DTP4" s="112"/>
      <c r="DTQ4" s="112"/>
      <c r="DTR4" s="112"/>
      <c r="DTS4" s="112"/>
      <c r="DTT4" s="112"/>
      <c r="DTU4" s="112"/>
      <c r="DTV4" s="112"/>
      <c r="DTW4" s="112"/>
      <c r="DTX4" s="112"/>
      <c r="DTY4" s="112"/>
      <c r="DTZ4" s="112"/>
      <c r="DUA4" s="112"/>
      <c r="DUB4" s="112"/>
      <c r="DUC4" s="112"/>
      <c r="DUD4" s="112"/>
      <c r="DUE4" s="112"/>
      <c r="DUF4" s="112"/>
      <c r="DUG4" s="112"/>
      <c r="DUH4" s="112"/>
      <c r="DUI4" s="112"/>
      <c r="DUJ4" s="112"/>
      <c r="DUK4" s="112"/>
      <c r="DUL4" s="112"/>
      <c r="DUM4" s="112"/>
      <c r="DUN4" s="112"/>
      <c r="DUO4" s="112"/>
      <c r="DUP4" s="112"/>
      <c r="DUQ4" s="112"/>
      <c r="DUR4" s="112"/>
      <c r="DUS4" s="112"/>
      <c r="DUT4" s="112"/>
      <c r="DUU4" s="112"/>
      <c r="DUV4" s="112"/>
      <c r="DUW4" s="112"/>
      <c r="DUX4" s="112"/>
      <c r="DUY4" s="112"/>
      <c r="DUZ4" s="112"/>
      <c r="DVA4" s="112"/>
      <c r="DVB4" s="112"/>
      <c r="DVC4" s="112"/>
      <c r="DVD4" s="112"/>
      <c r="DVE4" s="112"/>
      <c r="DVF4" s="112"/>
      <c r="DVG4" s="112"/>
      <c r="DVH4" s="112"/>
      <c r="DVI4" s="112"/>
      <c r="DVJ4" s="112"/>
      <c r="DVK4" s="112"/>
      <c r="DVL4" s="112"/>
      <c r="DVM4" s="112"/>
      <c r="DVN4" s="112"/>
      <c r="DVO4" s="112"/>
      <c r="DVP4" s="112"/>
      <c r="DVQ4" s="112"/>
      <c r="DVR4" s="112"/>
      <c r="DVS4" s="112"/>
      <c r="DVT4" s="112"/>
      <c r="DVU4" s="112"/>
      <c r="DVV4" s="112"/>
      <c r="DVW4" s="112"/>
      <c r="DVX4" s="112"/>
      <c r="DVY4" s="112"/>
      <c r="DVZ4" s="112"/>
      <c r="DWA4" s="112"/>
      <c r="DWB4" s="112"/>
      <c r="DWC4" s="112"/>
      <c r="DWD4" s="112"/>
      <c r="DWE4" s="112"/>
      <c r="DWF4" s="112"/>
      <c r="DWG4" s="112"/>
      <c r="DWH4" s="112"/>
      <c r="DWI4" s="112"/>
      <c r="DWJ4" s="112"/>
      <c r="DWK4" s="112"/>
      <c r="DWL4" s="112"/>
      <c r="DWM4" s="112"/>
      <c r="DWN4" s="112"/>
      <c r="DWO4" s="112"/>
      <c r="DWP4" s="112"/>
      <c r="DWQ4" s="112"/>
      <c r="DWR4" s="112"/>
      <c r="DWS4" s="112"/>
      <c r="DWT4" s="112"/>
      <c r="DWU4" s="112"/>
      <c r="DWV4" s="112"/>
      <c r="DWW4" s="112"/>
      <c r="DWX4" s="112"/>
      <c r="DWY4" s="112"/>
      <c r="DWZ4" s="112"/>
      <c r="DXA4" s="112"/>
      <c r="DXB4" s="112"/>
      <c r="DXC4" s="112"/>
      <c r="DXD4" s="112"/>
      <c r="DXE4" s="112"/>
      <c r="DXF4" s="112"/>
      <c r="DXG4" s="112"/>
      <c r="DXH4" s="112"/>
      <c r="DXI4" s="112"/>
      <c r="DXJ4" s="112"/>
      <c r="DXK4" s="112"/>
      <c r="DXL4" s="112"/>
      <c r="DXM4" s="112"/>
      <c r="DXN4" s="112"/>
      <c r="DXO4" s="112"/>
      <c r="DXP4" s="112"/>
      <c r="DXQ4" s="112"/>
      <c r="DXR4" s="112"/>
      <c r="DXS4" s="112"/>
      <c r="DXT4" s="112"/>
      <c r="DXU4" s="112"/>
      <c r="DXV4" s="112"/>
      <c r="DXW4" s="112"/>
      <c r="DXX4" s="112"/>
      <c r="DXY4" s="112"/>
      <c r="DXZ4" s="112"/>
      <c r="DYA4" s="112"/>
      <c r="DYB4" s="112"/>
      <c r="DYC4" s="112"/>
      <c r="DYD4" s="112"/>
      <c r="DYE4" s="112"/>
      <c r="DYF4" s="112"/>
      <c r="DYG4" s="112"/>
      <c r="DYH4" s="112"/>
      <c r="DYI4" s="112"/>
      <c r="DYJ4" s="112"/>
      <c r="DYK4" s="112"/>
      <c r="DYL4" s="112"/>
      <c r="DYM4" s="112"/>
      <c r="DYN4" s="112"/>
      <c r="DYO4" s="112"/>
      <c r="DYP4" s="112"/>
      <c r="DYQ4" s="112"/>
      <c r="DYR4" s="112"/>
      <c r="DYS4" s="112"/>
      <c r="DYT4" s="112"/>
      <c r="DYU4" s="112"/>
      <c r="DYV4" s="112"/>
      <c r="DYW4" s="112"/>
      <c r="DYX4" s="112"/>
      <c r="DYY4" s="112"/>
      <c r="DYZ4" s="112"/>
      <c r="DZA4" s="112"/>
      <c r="DZB4" s="112"/>
      <c r="DZC4" s="112"/>
      <c r="DZD4" s="112"/>
      <c r="DZE4" s="112"/>
      <c r="DZF4" s="112"/>
      <c r="DZG4" s="112"/>
      <c r="DZH4" s="112"/>
      <c r="DZI4" s="112"/>
      <c r="DZJ4" s="112"/>
      <c r="DZK4" s="112"/>
      <c r="DZL4" s="112"/>
      <c r="DZM4" s="112"/>
      <c r="DZN4" s="112"/>
      <c r="DZO4" s="112"/>
      <c r="DZP4" s="112"/>
      <c r="DZQ4" s="112"/>
      <c r="DZR4" s="112"/>
      <c r="DZS4" s="112"/>
      <c r="DZT4" s="112"/>
      <c r="DZU4" s="112"/>
      <c r="DZV4" s="112"/>
      <c r="DZW4" s="112"/>
      <c r="DZX4" s="112"/>
      <c r="DZY4" s="112"/>
      <c r="DZZ4" s="112"/>
      <c r="EAA4" s="112"/>
      <c r="EAB4" s="112"/>
      <c r="EAC4" s="112"/>
      <c r="EAD4" s="112"/>
      <c r="EAE4" s="112"/>
      <c r="EAF4" s="112"/>
      <c r="EAG4" s="112"/>
      <c r="EAH4" s="112"/>
      <c r="EAI4" s="112"/>
      <c r="EAJ4" s="112"/>
      <c r="EAK4" s="112"/>
      <c r="EAL4" s="112"/>
      <c r="EAM4" s="112"/>
      <c r="EAN4" s="112"/>
      <c r="EAO4" s="112"/>
      <c r="EAP4" s="112"/>
      <c r="EAQ4" s="112"/>
      <c r="EAR4" s="112"/>
      <c r="EAS4" s="112"/>
      <c r="EAT4" s="112"/>
      <c r="EAU4" s="112"/>
      <c r="EAV4" s="112"/>
      <c r="EAW4" s="112"/>
      <c r="EAX4" s="112"/>
      <c r="EAY4" s="112"/>
      <c r="EAZ4" s="112"/>
      <c r="EBA4" s="112"/>
      <c r="EBB4" s="112"/>
      <c r="EBC4" s="112"/>
      <c r="EBD4" s="112"/>
      <c r="EBE4" s="112"/>
      <c r="EBF4" s="112"/>
      <c r="EBG4" s="112"/>
      <c r="EBH4" s="112"/>
      <c r="EBI4" s="112"/>
      <c r="EBJ4" s="112"/>
      <c r="EBK4" s="112"/>
      <c r="EBL4" s="112"/>
      <c r="EBM4" s="112"/>
      <c r="EBN4" s="112"/>
      <c r="EBO4" s="112"/>
      <c r="EBP4" s="112"/>
      <c r="EBQ4" s="112"/>
      <c r="EBR4" s="112"/>
      <c r="EBS4" s="112"/>
      <c r="EBT4" s="112"/>
      <c r="EBU4" s="112"/>
      <c r="EBV4" s="112"/>
      <c r="EBW4" s="112"/>
      <c r="EBX4" s="112"/>
      <c r="EBY4" s="112"/>
      <c r="EBZ4" s="112"/>
      <c r="ECA4" s="112"/>
      <c r="ECB4" s="112"/>
      <c r="ECC4" s="112"/>
      <c r="ECD4" s="112"/>
      <c r="ECE4" s="112"/>
      <c r="ECF4" s="112"/>
      <c r="ECG4" s="112"/>
      <c r="ECH4" s="112"/>
      <c r="ECI4" s="112"/>
      <c r="ECJ4" s="112"/>
      <c r="ECK4" s="112"/>
      <c r="ECL4" s="112"/>
      <c r="ECM4" s="112"/>
      <c r="ECN4" s="112"/>
      <c r="ECO4" s="112"/>
      <c r="ECP4" s="112"/>
      <c r="ECQ4" s="112"/>
      <c r="ECR4" s="112"/>
      <c r="ECS4" s="112"/>
      <c r="ECT4" s="112"/>
      <c r="ECU4" s="112"/>
      <c r="ECV4" s="112"/>
      <c r="ECW4" s="112"/>
      <c r="ECX4" s="112"/>
      <c r="ECY4" s="112"/>
      <c r="ECZ4" s="112"/>
      <c r="EDA4" s="112"/>
      <c r="EDB4" s="112"/>
      <c r="EDC4" s="112"/>
      <c r="EDD4" s="112"/>
      <c r="EDE4" s="112"/>
      <c r="EDF4" s="112"/>
      <c r="EDG4" s="112"/>
      <c r="EDH4" s="112"/>
      <c r="EDI4" s="112"/>
      <c r="EDJ4" s="112"/>
      <c r="EDK4" s="112"/>
      <c r="EDL4" s="112"/>
      <c r="EDM4" s="112"/>
      <c r="EDN4" s="112"/>
      <c r="EDO4" s="112"/>
      <c r="EDP4" s="112"/>
      <c r="EDQ4" s="112"/>
      <c r="EDR4" s="112"/>
      <c r="EDS4" s="112"/>
      <c r="EDT4" s="112"/>
      <c r="EDU4" s="112"/>
      <c r="EDV4" s="112"/>
      <c r="EDW4" s="112"/>
      <c r="EDX4" s="112"/>
      <c r="EDY4" s="112"/>
      <c r="EDZ4" s="112"/>
      <c r="EEA4" s="112"/>
      <c r="EEB4" s="112"/>
      <c r="EEC4" s="112"/>
      <c r="EED4" s="112"/>
      <c r="EEE4" s="112"/>
      <c r="EEF4" s="112"/>
      <c r="EEG4" s="112"/>
      <c r="EEH4" s="112"/>
      <c r="EEI4" s="112"/>
      <c r="EEJ4" s="112"/>
      <c r="EEK4" s="112"/>
      <c r="EEL4" s="112"/>
      <c r="EEM4" s="112"/>
      <c r="EEN4" s="112"/>
      <c r="EEO4" s="112"/>
      <c r="EEP4" s="112"/>
      <c r="EEQ4" s="112"/>
      <c r="EER4" s="112"/>
      <c r="EES4" s="112"/>
      <c r="EET4" s="112"/>
      <c r="EEU4" s="112"/>
      <c r="EEV4" s="112"/>
      <c r="EEW4" s="112"/>
      <c r="EEX4" s="112"/>
      <c r="EEY4" s="112"/>
      <c r="EEZ4" s="112"/>
      <c r="EFA4" s="112"/>
      <c r="EFB4" s="112"/>
      <c r="EFC4" s="112"/>
      <c r="EFD4" s="112"/>
      <c r="EFE4" s="112"/>
      <c r="EFF4" s="112"/>
      <c r="EFG4" s="112"/>
      <c r="EFH4" s="112"/>
      <c r="EFI4" s="112"/>
      <c r="EFJ4" s="112"/>
      <c r="EFK4" s="112"/>
      <c r="EFL4" s="112"/>
      <c r="EFM4" s="112"/>
      <c r="EFN4" s="112"/>
      <c r="EFO4" s="112"/>
      <c r="EFP4" s="112"/>
      <c r="EFQ4" s="112"/>
      <c r="EFR4" s="112"/>
      <c r="EFS4" s="112"/>
      <c r="EFT4" s="112"/>
      <c r="EFU4" s="112"/>
      <c r="EFV4" s="112"/>
      <c r="EFW4" s="112"/>
      <c r="EFX4" s="112"/>
      <c r="EFY4" s="112"/>
      <c r="EFZ4" s="112"/>
      <c r="EGA4" s="112"/>
      <c r="EGB4" s="112"/>
      <c r="EGC4" s="112"/>
      <c r="EGD4" s="112"/>
      <c r="EGE4" s="112"/>
      <c r="EGF4" s="112"/>
      <c r="EGG4" s="112"/>
      <c r="EGH4" s="112"/>
      <c r="EGI4" s="112"/>
      <c r="EGJ4" s="112"/>
      <c r="EGK4" s="112"/>
      <c r="EGL4" s="112"/>
      <c r="EGM4" s="112"/>
      <c r="EGN4" s="112"/>
      <c r="EGO4" s="112"/>
      <c r="EGP4" s="112"/>
      <c r="EGQ4" s="112"/>
      <c r="EGR4" s="112"/>
      <c r="EGS4" s="112"/>
      <c r="EGT4" s="112"/>
      <c r="EGU4" s="112"/>
      <c r="EGV4" s="112"/>
      <c r="EGW4" s="112"/>
      <c r="EGX4" s="112"/>
      <c r="EGY4" s="112"/>
      <c r="EGZ4" s="112"/>
      <c r="EHA4" s="112"/>
      <c r="EHB4" s="112"/>
      <c r="EHC4" s="112"/>
      <c r="EHD4" s="112"/>
      <c r="EHE4" s="112"/>
      <c r="EHF4" s="112"/>
      <c r="EHG4" s="112"/>
      <c r="EHH4" s="112"/>
      <c r="EHI4" s="112"/>
      <c r="EHJ4" s="112"/>
      <c r="EHK4" s="112"/>
      <c r="EHL4" s="112"/>
      <c r="EHM4" s="112"/>
      <c r="EHN4" s="112"/>
      <c r="EHO4" s="112"/>
      <c r="EHP4" s="112"/>
      <c r="EHQ4" s="112"/>
      <c r="EHR4" s="112"/>
      <c r="EHS4" s="112"/>
      <c r="EHT4" s="112"/>
      <c r="EHU4" s="112"/>
      <c r="EHV4" s="112"/>
      <c r="EHW4" s="112"/>
      <c r="EHX4" s="112"/>
      <c r="EHY4" s="112"/>
      <c r="EHZ4" s="112"/>
      <c r="EIA4" s="112"/>
      <c r="EIB4" s="112"/>
      <c r="EIC4" s="112"/>
      <c r="EID4" s="112"/>
      <c r="EIE4" s="112"/>
      <c r="EIF4" s="112"/>
      <c r="EIG4" s="112"/>
      <c r="EIH4" s="112"/>
      <c r="EII4" s="112"/>
      <c r="EIJ4" s="112"/>
      <c r="EIK4" s="112"/>
      <c r="EIL4" s="112"/>
      <c r="EIM4" s="112"/>
      <c r="EIN4" s="112"/>
      <c r="EIO4" s="112"/>
      <c r="EIP4" s="112"/>
      <c r="EIQ4" s="112"/>
      <c r="EIR4" s="112"/>
      <c r="EIS4" s="112"/>
      <c r="EIT4" s="112"/>
      <c r="EIU4" s="112"/>
      <c r="EIV4" s="112"/>
      <c r="EIW4" s="112"/>
      <c r="EIX4" s="112"/>
      <c r="EIY4" s="112"/>
      <c r="EIZ4" s="112"/>
      <c r="EJA4" s="112"/>
      <c r="EJB4" s="112"/>
      <c r="EJC4" s="112"/>
      <c r="EJD4" s="112"/>
      <c r="EJE4" s="112"/>
      <c r="EJF4" s="112"/>
      <c r="EJG4" s="112"/>
      <c r="EJH4" s="112"/>
      <c r="EJI4" s="112"/>
      <c r="EJJ4" s="112"/>
      <c r="EJK4" s="112"/>
      <c r="EJL4" s="112"/>
      <c r="EJM4" s="112"/>
      <c r="EJN4" s="112"/>
      <c r="EJO4" s="112"/>
      <c r="EJP4" s="112"/>
      <c r="EJQ4" s="112"/>
      <c r="EJR4" s="112"/>
      <c r="EJS4" s="112"/>
      <c r="EJT4" s="112"/>
      <c r="EJU4" s="112"/>
      <c r="EJV4" s="112"/>
      <c r="EJW4" s="112"/>
      <c r="EJX4" s="112"/>
      <c r="EJY4" s="112"/>
      <c r="EJZ4" s="112"/>
      <c r="EKA4" s="112"/>
      <c r="EKB4" s="112"/>
      <c r="EKC4" s="112"/>
      <c r="EKD4" s="112"/>
      <c r="EKE4" s="112"/>
      <c r="EKF4" s="112"/>
      <c r="EKG4" s="112"/>
      <c r="EKH4" s="112"/>
      <c r="EKI4" s="112"/>
      <c r="EKJ4" s="112"/>
      <c r="EKK4" s="112"/>
      <c r="EKL4" s="112"/>
      <c r="EKM4" s="112"/>
      <c r="EKN4" s="112"/>
      <c r="EKO4" s="112"/>
      <c r="EKP4" s="112"/>
      <c r="EKQ4" s="112"/>
      <c r="EKR4" s="112"/>
      <c r="EKS4" s="112"/>
      <c r="EKT4" s="112"/>
      <c r="EKU4" s="112"/>
      <c r="EKV4" s="112"/>
      <c r="EKW4" s="112"/>
      <c r="EKX4" s="112"/>
      <c r="EKY4" s="112"/>
      <c r="EKZ4" s="112"/>
      <c r="ELA4" s="112"/>
      <c r="ELB4" s="112"/>
      <c r="ELC4" s="112"/>
      <c r="ELD4" s="112"/>
      <c r="ELE4" s="112"/>
      <c r="ELF4" s="112"/>
      <c r="ELG4" s="112"/>
      <c r="ELH4" s="112"/>
      <c r="ELI4" s="112"/>
      <c r="ELJ4" s="112"/>
      <c r="ELK4" s="112"/>
      <c r="ELL4" s="112"/>
      <c r="ELM4" s="112"/>
      <c r="ELN4" s="112"/>
      <c r="ELO4" s="112"/>
      <c r="ELP4" s="112"/>
      <c r="ELQ4" s="112"/>
      <c r="ELR4" s="112"/>
      <c r="ELS4" s="112"/>
      <c r="ELT4" s="112"/>
      <c r="ELU4" s="112"/>
      <c r="ELV4" s="112"/>
      <c r="ELW4" s="112"/>
      <c r="ELX4" s="112"/>
      <c r="ELY4" s="112"/>
      <c r="ELZ4" s="112"/>
      <c r="EMA4" s="112"/>
      <c r="EMB4" s="112"/>
      <c r="EMC4" s="112"/>
      <c r="EMD4" s="112"/>
      <c r="EME4" s="112"/>
      <c r="EMF4" s="112"/>
      <c r="EMG4" s="112"/>
      <c r="EMH4" s="112"/>
      <c r="EMI4" s="112"/>
      <c r="EMJ4" s="112"/>
      <c r="EMK4" s="112"/>
      <c r="EML4" s="112"/>
      <c r="EMM4" s="112"/>
      <c r="EMN4" s="112"/>
      <c r="EMO4" s="112"/>
      <c r="EMP4" s="112"/>
      <c r="EMQ4" s="112"/>
      <c r="EMR4" s="112"/>
      <c r="EMS4" s="112"/>
      <c r="EMT4" s="112"/>
      <c r="EMU4" s="112"/>
      <c r="EMV4" s="112"/>
      <c r="EMW4" s="112"/>
      <c r="EMX4" s="112"/>
      <c r="EMY4" s="112"/>
      <c r="EMZ4" s="112"/>
      <c r="ENA4" s="112"/>
      <c r="ENB4" s="112"/>
      <c r="ENC4" s="112"/>
      <c r="END4" s="112"/>
      <c r="ENE4" s="112"/>
      <c r="ENF4" s="112"/>
      <c r="ENG4" s="112"/>
      <c r="ENH4" s="112"/>
      <c r="ENI4" s="112"/>
      <c r="ENJ4" s="112"/>
      <c r="ENK4" s="112"/>
      <c r="ENL4" s="112"/>
      <c r="ENM4" s="112"/>
      <c r="ENN4" s="112"/>
      <c r="ENO4" s="112"/>
      <c r="ENP4" s="112"/>
      <c r="ENQ4" s="112"/>
      <c r="ENR4" s="112"/>
      <c r="ENS4" s="112"/>
      <c r="ENT4" s="112"/>
      <c r="ENU4" s="112"/>
      <c r="ENV4" s="112"/>
      <c r="ENW4" s="112"/>
      <c r="ENX4" s="112"/>
      <c r="ENY4" s="112"/>
      <c r="ENZ4" s="112"/>
      <c r="EOA4" s="112"/>
      <c r="EOB4" s="112"/>
      <c r="EOC4" s="112"/>
      <c r="EOD4" s="112"/>
      <c r="EOE4" s="112"/>
      <c r="EOF4" s="112"/>
      <c r="EOG4" s="112"/>
      <c r="EOH4" s="112"/>
      <c r="EOI4" s="112"/>
      <c r="EOJ4" s="112"/>
      <c r="EOK4" s="112"/>
      <c r="EOL4" s="112"/>
      <c r="EOM4" s="112"/>
      <c r="EON4" s="112"/>
      <c r="EOO4" s="112"/>
      <c r="EOP4" s="112"/>
      <c r="EOQ4" s="112"/>
      <c r="EOR4" s="112"/>
      <c r="EOS4" s="112"/>
      <c r="EOT4" s="112"/>
      <c r="EOU4" s="112"/>
      <c r="EOV4" s="112"/>
      <c r="EOW4" s="112"/>
      <c r="EOX4" s="112"/>
      <c r="EOY4" s="112"/>
      <c r="EOZ4" s="112"/>
      <c r="EPA4" s="112"/>
      <c r="EPB4" s="112"/>
      <c r="EPC4" s="112"/>
      <c r="EPD4" s="112"/>
      <c r="EPE4" s="112"/>
      <c r="EPF4" s="112"/>
      <c r="EPG4" s="112"/>
      <c r="EPH4" s="112"/>
      <c r="EPI4" s="112"/>
      <c r="EPJ4" s="112"/>
      <c r="EPK4" s="112"/>
      <c r="EPL4" s="112"/>
      <c r="EPM4" s="112"/>
      <c r="EPN4" s="112"/>
      <c r="EPO4" s="112"/>
      <c r="EPP4" s="112"/>
      <c r="EPQ4" s="112"/>
      <c r="EPR4" s="112"/>
      <c r="EPS4" s="112"/>
      <c r="EPT4" s="112"/>
      <c r="EPU4" s="112"/>
      <c r="EPV4" s="112"/>
      <c r="EPW4" s="112"/>
      <c r="EPX4" s="112"/>
      <c r="EPY4" s="112"/>
      <c r="EPZ4" s="112"/>
      <c r="EQA4" s="112"/>
      <c r="EQB4" s="112"/>
      <c r="EQC4" s="112"/>
      <c r="EQD4" s="112"/>
      <c r="EQE4" s="112"/>
      <c r="EQF4" s="112"/>
      <c r="EQG4" s="112"/>
      <c r="EQH4" s="112"/>
      <c r="EQI4" s="112"/>
      <c r="EQJ4" s="112"/>
      <c r="EQK4" s="112"/>
      <c r="EQL4" s="112"/>
      <c r="EQM4" s="112"/>
      <c r="EQN4" s="112"/>
      <c r="EQO4" s="112"/>
      <c r="EQP4" s="112"/>
      <c r="EQQ4" s="112"/>
      <c r="EQR4" s="112"/>
      <c r="EQS4" s="112"/>
      <c r="EQT4" s="112"/>
      <c r="EQU4" s="112"/>
      <c r="EQV4" s="112"/>
      <c r="EQW4" s="112"/>
      <c r="EQX4" s="112"/>
      <c r="EQY4" s="112"/>
      <c r="EQZ4" s="112"/>
      <c r="ERA4" s="112"/>
      <c r="ERB4" s="112"/>
      <c r="ERC4" s="112"/>
      <c r="ERD4" s="112"/>
      <c r="ERE4" s="112"/>
      <c r="ERF4" s="112"/>
      <c r="ERG4" s="112"/>
      <c r="ERH4" s="112"/>
      <c r="ERI4" s="112"/>
      <c r="ERJ4" s="112"/>
      <c r="ERK4" s="112"/>
      <c r="ERL4" s="112"/>
      <c r="ERM4" s="112"/>
      <c r="ERN4" s="112"/>
      <c r="ERO4" s="112"/>
      <c r="ERP4" s="112"/>
      <c r="ERQ4" s="112"/>
      <c r="ERR4" s="112"/>
      <c r="ERS4" s="112"/>
      <c r="ERT4" s="112"/>
      <c r="ERU4" s="112"/>
      <c r="ERV4" s="112"/>
      <c r="ERW4" s="112"/>
      <c r="ERX4" s="112"/>
      <c r="ERY4" s="112"/>
      <c r="ERZ4" s="112"/>
      <c r="ESA4" s="112"/>
      <c r="ESB4" s="112"/>
      <c r="ESC4" s="112"/>
      <c r="ESD4" s="112"/>
      <c r="ESE4" s="112"/>
      <c r="ESF4" s="112"/>
      <c r="ESG4" s="112"/>
      <c r="ESH4" s="112"/>
      <c r="ESI4" s="112"/>
      <c r="ESJ4" s="112"/>
      <c r="ESK4" s="112"/>
      <c r="ESL4" s="112"/>
      <c r="ESM4" s="112"/>
      <c r="ESN4" s="112"/>
      <c r="ESO4" s="112"/>
      <c r="ESP4" s="112"/>
      <c r="ESQ4" s="112"/>
      <c r="ESR4" s="112"/>
      <c r="ESS4" s="112"/>
      <c r="EST4" s="112"/>
      <c r="ESU4" s="112"/>
      <c r="ESV4" s="112"/>
      <c r="ESW4" s="112"/>
      <c r="ESX4" s="112"/>
      <c r="ESY4" s="112"/>
      <c r="ESZ4" s="112"/>
      <c r="ETA4" s="112"/>
      <c r="ETB4" s="112"/>
      <c r="ETC4" s="112"/>
      <c r="ETD4" s="112"/>
      <c r="ETE4" s="112"/>
      <c r="ETF4" s="112"/>
      <c r="ETG4" s="112"/>
      <c r="ETH4" s="112"/>
      <c r="ETI4" s="112"/>
      <c r="ETJ4" s="112"/>
      <c r="ETK4" s="112"/>
      <c r="ETL4" s="112"/>
      <c r="ETM4" s="112"/>
      <c r="ETN4" s="112"/>
      <c r="ETO4" s="112"/>
      <c r="ETP4" s="112"/>
      <c r="ETQ4" s="112"/>
      <c r="ETR4" s="112"/>
      <c r="ETS4" s="112"/>
      <c r="ETT4" s="112"/>
      <c r="ETU4" s="112"/>
      <c r="ETV4" s="112"/>
      <c r="ETW4" s="112"/>
      <c r="ETX4" s="112"/>
      <c r="ETY4" s="112"/>
      <c r="ETZ4" s="112"/>
      <c r="EUA4" s="112"/>
      <c r="EUB4" s="112"/>
      <c r="EUC4" s="112"/>
      <c r="EUD4" s="112"/>
      <c r="EUE4" s="112"/>
      <c r="EUF4" s="112"/>
      <c r="EUG4" s="112"/>
      <c r="EUH4" s="112"/>
      <c r="EUI4" s="112"/>
      <c r="EUJ4" s="112"/>
      <c r="EUK4" s="112"/>
      <c r="EUL4" s="112"/>
      <c r="EUM4" s="112"/>
      <c r="EUN4" s="112"/>
      <c r="EUO4" s="112"/>
      <c r="EUP4" s="112"/>
      <c r="EUQ4" s="112"/>
      <c r="EUR4" s="112"/>
      <c r="EUS4" s="112"/>
      <c r="EUT4" s="112"/>
      <c r="EUU4" s="112"/>
      <c r="EUV4" s="112"/>
      <c r="EUW4" s="112"/>
      <c r="EUX4" s="112"/>
      <c r="EUY4" s="112"/>
      <c r="EUZ4" s="112"/>
      <c r="EVA4" s="112"/>
      <c r="EVB4" s="112"/>
      <c r="EVC4" s="112"/>
      <c r="EVD4" s="112"/>
      <c r="EVE4" s="112"/>
      <c r="EVF4" s="112"/>
      <c r="EVG4" s="112"/>
      <c r="EVH4" s="112"/>
      <c r="EVI4" s="112"/>
      <c r="EVJ4" s="112"/>
      <c r="EVK4" s="112"/>
      <c r="EVL4" s="112"/>
      <c r="EVM4" s="112"/>
      <c r="EVN4" s="112"/>
      <c r="EVO4" s="112"/>
      <c r="EVP4" s="112"/>
      <c r="EVQ4" s="112"/>
      <c r="EVR4" s="112"/>
      <c r="EVS4" s="112"/>
      <c r="EVT4" s="112"/>
      <c r="EVU4" s="112"/>
      <c r="EVV4" s="112"/>
      <c r="EVW4" s="112"/>
      <c r="EVX4" s="112"/>
      <c r="EVY4" s="112"/>
      <c r="EVZ4" s="112"/>
      <c r="EWA4" s="112"/>
      <c r="EWB4" s="112"/>
      <c r="EWC4" s="112"/>
      <c r="EWD4" s="112"/>
      <c r="EWE4" s="112"/>
      <c r="EWF4" s="112"/>
      <c r="EWG4" s="112"/>
      <c r="EWH4" s="112"/>
      <c r="EWI4" s="112"/>
      <c r="EWJ4" s="112"/>
      <c r="EWK4" s="112"/>
      <c r="EWL4" s="112"/>
      <c r="EWM4" s="112"/>
      <c r="EWN4" s="112"/>
      <c r="EWO4" s="112"/>
      <c r="EWP4" s="112"/>
      <c r="EWQ4" s="112"/>
      <c r="EWR4" s="112"/>
      <c r="EWS4" s="112"/>
      <c r="EWT4" s="112"/>
      <c r="EWU4" s="112"/>
      <c r="EWV4" s="112"/>
      <c r="EWW4" s="112"/>
      <c r="EWX4" s="112"/>
      <c r="EWY4" s="112"/>
      <c r="EWZ4" s="112"/>
      <c r="EXA4" s="112"/>
      <c r="EXB4" s="112"/>
      <c r="EXC4" s="112"/>
      <c r="EXD4" s="112"/>
      <c r="EXE4" s="112"/>
      <c r="EXF4" s="112"/>
      <c r="EXG4" s="112"/>
      <c r="EXH4" s="112"/>
      <c r="EXI4" s="112"/>
      <c r="EXJ4" s="112"/>
      <c r="EXK4" s="112"/>
      <c r="EXL4" s="112"/>
      <c r="EXM4" s="112"/>
      <c r="EXN4" s="112"/>
      <c r="EXO4" s="112"/>
      <c r="EXP4" s="112"/>
      <c r="EXQ4" s="112"/>
      <c r="EXR4" s="112"/>
      <c r="EXS4" s="112"/>
      <c r="EXT4" s="112"/>
      <c r="EXU4" s="112"/>
      <c r="EXV4" s="112"/>
      <c r="EXW4" s="112"/>
      <c r="EXX4" s="112"/>
      <c r="EXY4" s="112"/>
      <c r="EXZ4" s="112"/>
      <c r="EYA4" s="112"/>
      <c r="EYB4" s="112"/>
      <c r="EYC4" s="112"/>
      <c r="EYD4" s="112"/>
      <c r="EYE4" s="112"/>
      <c r="EYF4" s="112"/>
      <c r="EYG4" s="112"/>
      <c r="EYH4" s="112"/>
      <c r="EYI4" s="112"/>
      <c r="EYJ4" s="112"/>
      <c r="EYK4" s="112"/>
      <c r="EYL4" s="112"/>
      <c r="EYM4" s="112"/>
      <c r="EYN4" s="112"/>
      <c r="EYO4" s="112"/>
      <c r="EYP4" s="112"/>
      <c r="EYQ4" s="112"/>
      <c r="EYR4" s="112"/>
      <c r="EYS4" s="112"/>
      <c r="EYT4" s="112"/>
      <c r="EYU4" s="112"/>
      <c r="EYV4" s="112"/>
      <c r="EYW4" s="112"/>
      <c r="EYX4" s="112"/>
      <c r="EYY4" s="112"/>
      <c r="EYZ4" s="112"/>
      <c r="EZA4" s="112"/>
      <c r="EZB4" s="112"/>
      <c r="EZC4" s="112"/>
      <c r="EZD4" s="112"/>
      <c r="EZE4" s="112"/>
      <c r="EZF4" s="112"/>
      <c r="EZG4" s="112"/>
      <c r="EZH4" s="112"/>
      <c r="EZI4" s="112"/>
      <c r="EZJ4" s="112"/>
      <c r="EZK4" s="112"/>
      <c r="EZL4" s="112"/>
      <c r="EZM4" s="112"/>
      <c r="EZN4" s="112"/>
      <c r="EZO4" s="112"/>
      <c r="EZP4" s="112"/>
      <c r="EZQ4" s="112"/>
      <c r="EZR4" s="112"/>
      <c r="EZS4" s="112"/>
      <c r="EZT4" s="112"/>
      <c r="EZU4" s="112"/>
      <c r="EZV4" s="112"/>
      <c r="EZW4" s="112"/>
      <c r="EZX4" s="112"/>
      <c r="EZY4" s="112"/>
      <c r="EZZ4" s="112"/>
      <c r="FAA4" s="112"/>
      <c r="FAB4" s="112"/>
      <c r="FAC4" s="112"/>
      <c r="FAD4" s="112"/>
      <c r="FAE4" s="112"/>
      <c r="FAF4" s="112"/>
      <c r="FAG4" s="112"/>
      <c r="FAH4" s="112"/>
      <c r="FAI4" s="112"/>
      <c r="FAJ4" s="112"/>
      <c r="FAK4" s="112"/>
      <c r="FAL4" s="112"/>
      <c r="FAM4" s="112"/>
      <c r="FAN4" s="112"/>
      <c r="FAO4" s="112"/>
      <c r="FAP4" s="112"/>
      <c r="FAQ4" s="112"/>
      <c r="FAR4" s="112"/>
      <c r="FAS4" s="112"/>
      <c r="FAT4" s="112"/>
      <c r="FAU4" s="112"/>
      <c r="FAV4" s="112"/>
      <c r="FAW4" s="112"/>
      <c r="FAX4" s="112"/>
      <c r="FAY4" s="112"/>
      <c r="FAZ4" s="112"/>
      <c r="FBA4" s="112"/>
      <c r="FBB4" s="112"/>
      <c r="FBC4" s="112"/>
      <c r="FBD4" s="112"/>
      <c r="FBE4" s="112"/>
      <c r="FBF4" s="112"/>
      <c r="FBG4" s="112"/>
      <c r="FBH4" s="112"/>
      <c r="FBI4" s="112"/>
      <c r="FBJ4" s="112"/>
      <c r="FBK4" s="112"/>
      <c r="FBL4" s="112"/>
      <c r="FBM4" s="112"/>
      <c r="FBN4" s="112"/>
      <c r="FBO4" s="112"/>
      <c r="FBP4" s="112"/>
      <c r="FBQ4" s="112"/>
      <c r="FBR4" s="112"/>
      <c r="FBS4" s="112"/>
      <c r="FBT4" s="112"/>
      <c r="FBU4" s="112"/>
      <c r="FBV4" s="112"/>
      <c r="FBW4" s="112"/>
      <c r="FBX4" s="112"/>
      <c r="FBY4" s="112"/>
      <c r="FBZ4" s="112"/>
      <c r="FCA4" s="112"/>
      <c r="FCB4" s="112"/>
      <c r="FCC4" s="112"/>
      <c r="FCD4" s="112"/>
      <c r="FCE4" s="112"/>
      <c r="FCF4" s="112"/>
      <c r="FCG4" s="112"/>
      <c r="FCH4" s="112"/>
      <c r="FCI4" s="112"/>
      <c r="FCJ4" s="112"/>
      <c r="FCK4" s="112"/>
      <c r="FCL4" s="112"/>
      <c r="FCM4" s="112"/>
      <c r="FCN4" s="112"/>
      <c r="FCO4" s="112"/>
      <c r="FCP4" s="112"/>
      <c r="FCQ4" s="112"/>
      <c r="FCR4" s="112"/>
      <c r="FCS4" s="112"/>
      <c r="FCT4" s="112"/>
      <c r="FCU4" s="112"/>
      <c r="FCV4" s="112"/>
      <c r="FCW4" s="112"/>
      <c r="FCX4" s="112"/>
      <c r="FCY4" s="112"/>
      <c r="FCZ4" s="112"/>
      <c r="FDA4" s="112"/>
      <c r="FDB4" s="112"/>
      <c r="FDC4" s="112"/>
      <c r="FDD4" s="112"/>
      <c r="FDE4" s="112"/>
      <c r="FDF4" s="112"/>
      <c r="FDG4" s="112"/>
      <c r="FDH4" s="112"/>
      <c r="FDI4" s="112"/>
      <c r="FDJ4" s="112"/>
      <c r="FDK4" s="112"/>
      <c r="FDL4" s="112"/>
      <c r="FDM4" s="112"/>
      <c r="FDN4" s="112"/>
      <c r="FDO4" s="112"/>
      <c r="FDP4" s="112"/>
      <c r="FDQ4" s="112"/>
      <c r="FDR4" s="112"/>
      <c r="FDS4" s="112"/>
      <c r="FDT4" s="112"/>
      <c r="FDU4" s="112"/>
      <c r="FDV4" s="112"/>
      <c r="FDW4" s="112"/>
      <c r="FDX4" s="112"/>
      <c r="FDY4" s="112"/>
      <c r="FDZ4" s="112"/>
      <c r="FEA4" s="112"/>
      <c r="FEB4" s="112"/>
      <c r="FEC4" s="112"/>
      <c r="FED4" s="112"/>
      <c r="FEE4" s="112"/>
      <c r="FEF4" s="112"/>
      <c r="FEG4" s="112"/>
      <c r="FEH4" s="112"/>
      <c r="FEI4" s="112"/>
      <c r="FEJ4" s="112"/>
      <c r="FEK4" s="112"/>
      <c r="FEL4" s="112"/>
      <c r="FEM4" s="112"/>
      <c r="FEN4" s="112"/>
      <c r="FEO4" s="112"/>
      <c r="FEP4" s="112"/>
      <c r="FEQ4" s="112"/>
      <c r="FER4" s="112"/>
      <c r="FES4" s="112"/>
      <c r="FET4" s="112"/>
      <c r="FEU4" s="112"/>
      <c r="FEV4" s="112"/>
      <c r="FEW4" s="112"/>
      <c r="FEX4" s="112"/>
      <c r="FEY4" s="112"/>
      <c r="FEZ4" s="112"/>
      <c r="FFA4" s="112"/>
      <c r="FFB4" s="112"/>
      <c r="FFC4" s="112"/>
      <c r="FFD4" s="112"/>
      <c r="FFE4" s="112"/>
      <c r="FFF4" s="112"/>
      <c r="FFG4" s="112"/>
      <c r="FFH4" s="112"/>
      <c r="FFI4" s="112"/>
      <c r="FFJ4" s="112"/>
      <c r="FFK4" s="112"/>
      <c r="FFL4" s="112"/>
      <c r="FFM4" s="112"/>
      <c r="FFN4" s="112"/>
      <c r="FFO4" s="112"/>
      <c r="FFP4" s="112"/>
      <c r="FFQ4" s="112"/>
      <c r="FFR4" s="112"/>
      <c r="FFS4" s="112"/>
      <c r="FFT4" s="112"/>
      <c r="FFU4" s="112"/>
      <c r="FFV4" s="112"/>
      <c r="FFW4" s="112"/>
      <c r="FFX4" s="112"/>
      <c r="FFY4" s="112"/>
      <c r="FFZ4" s="112"/>
      <c r="FGA4" s="112"/>
      <c r="FGB4" s="112"/>
      <c r="FGC4" s="112"/>
      <c r="FGD4" s="112"/>
      <c r="FGE4" s="112"/>
      <c r="FGF4" s="112"/>
      <c r="FGG4" s="112"/>
      <c r="FGH4" s="112"/>
      <c r="FGI4" s="112"/>
      <c r="FGJ4" s="112"/>
      <c r="FGK4" s="112"/>
      <c r="FGL4" s="112"/>
      <c r="FGM4" s="112"/>
      <c r="FGN4" s="112"/>
      <c r="FGO4" s="112"/>
      <c r="FGP4" s="112"/>
      <c r="FGQ4" s="112"/>
      <c r="FGR4" s="112"/>
      <c r="FGS4" s="112"/>
      <c r="FGT4" s="112"/>
      <c r="FGU4" s="112"/>
      <c r="FGV4" s="112"/>
      <c r="FGW4" s="112"/>
      <c r="FGX4" s="112"/>
      <c r="FGY4" s="112"/>
      <c r="FGZ4" s="112"/>
      <c r="FHA4" s="112"/>
      <c r="FHB4" s="112"/>
      <c r="FHC4" s="112"/>
      <c r="FHD4" s="112"/>
      <c r="FHE4" s="112"/>
      <c r="FHF4" s="112"/>
      <c r="FHG4" s="112"/>
      <c r="FHH4" s="112"/>
      <c r="FHI4" s="112"/>
      <c r="FHJ4" s="112"/>
      <c r="FHK4" s="112"/>
      <c r="FHL4" s="112"/>
      <c r="FHM4" s="112"/>
      <c r="FHN4" s="112"/>
      <c r="FHO4" s="112"/>
      <c r="FHP4" s="112"/>
      <c r="FHQ4" s="112"/>
      <c r="FHR4" s="112"/>
      <c r="FHS4" s="112"/>
      <c r="FHT4" s="112"/>
      <c r="FHU4" s="112"/>
      <c r="FHV4" s="112"/>
      <c r="FHW4" s="112"/>
      <c r="FHX4" s="112"/>
      <c r="FHY4" s="112"/>
      <c r="FHZ4" s="112"/>
      <c r="FIA4" s="112"/>
      <c r="FIB4" s="112"/>
      <c r="FIC4" s="112"/>
      <c r="FID4" s="112"/>
      <c r="FIE4" s="112"/>
      <c r="FIF4" s="112"/>
      <c r="FIG4" s="112"/>
      <c r="FIH4" s="112"/>
      <c r="FII4" s="112"/>
      <c r="FIJ4" s="112"/>
      <c r="FIK4" s="112"/>
      <c r="FIL4" s="112"/>
      <c r="FIM4" s="112"/>
      <c r="FIN4" s="112"/>
      <c r="FIO4" s="112"/>
      <c r="FIP4" s="112"/>
      <c r="FIQ4" s="112"/>
      <c r="FIR4" s="112"/>
      <c r="FIS4" s="112"/>
      <c r="FIT4" s="112"/>
      <c r="FIU4" s="112"/>
      <c r="FIV4" s="112"/>
      <c r="FIW4" s="112"/>
      <c r="FIX4" s="112"/>
      <c r="FIY4" s="112"/>
      <c r="FIZ4" s="112"/>
      <c r="FJA4" s="112"/>
      <c r="FJB4" s="112"/>
      <c r="FJC4" s="112"/>
      <c r="FJD4" s="112"/>
      <c r="FJE4" s="112"/>
      <c r="FJF4" s="112"/>
      <c r="FJG4" s="112"/>
      <c r="FJH4" s="112"/>
      <c r="FJI4" s="112"/>
      <c r="FJJ4" s="112"/>
      <c r="FJK4" s="112"/>
      <c r="FJL4" s="112"/>
      <c r="FJM4" s="112"/>
      <c r="FJN4" s="112"/>
      <c r="FJO4" s="112"/>
      <c r="FJP4" s="112"/>
      <c r="FJQ4" s="112"/>
      <c r="FJR4" s="112"/>
      <c r="FJS4" s="112"/>
      <c r="FJT4" s="112"/>
      <c r="FJU4" s="112"/>
      <c r="FJV4" s="112"/>
      <c r="FJW4" s="112"/>
      <c r="FJX4" s="112"/>
      <c r="FJY4" s="112"/>
      <c r="FJZ4" s="112"/>
      <c r="FKA4" s="112"/>
      <c r="FKB4" s="112"/>
      <c r="FKC4" s="112"/>
      <c r="FKD4" s="112"/>
      <c r="FKE4" s="112"/>
      <c r="FKF4" s="112"/>
      <c r="FKG4" s="112"/>
      <c r="FKH4" s="112"/>
      <c r="FKI4" s="112"/>
      <c r="FKJ4" s="112"/>
      <c r="FKK4" s="112"/>
      <c r="FKL4" s="112"/>
      <c r="FKM4" s="112"/>
      <c r="FKN4" s="112"/>
      <c r="FKO4" s="112"/>
      <c r="FKP4" s="112"/>
      <c r="FKQ4" s="112"/>
      <c r="FKR4" s="112"/>
      <c r="FKS4" s="112"/>
      <c r="FKT4" s="112"/>
      <c r="FKU4" s="112"/>
      <c r="FKV4" s="112"/>
      <c r="FKW4" s="112"/>
      <c r="FKX4" s="112"/>
      <c r="FKY4" s="112"/>
      <c r="FKZ4" s="112"/>
      <c r="FLA4" s="112"/>
      <c r="FLB4" s="112"/>
      <c r="FLC4" s="112"/>
      <c r="FLD4" s="112"/>
      <c r="FLE4" s="112"/>
      <c r="FLF4" s="112"/>
      <c r="FLG4" s="112"/>
      <c r="FLH4" s="112"/>
      <c r="FLI4" s="112"/>
      <c r="FLJ4" s="112"/>
      <c r="FLK4" s="112"/>
      <c r="FLL4" s="112"/>
      <c r="FLM4" s="112"/>
      <c r="FLN4" s="112"/>
      <c r="FLO4" s="112"/>
      <c r="FLP4" s="112"/>
      <c r="FLQ4" s="112"/>
      <c r="FLR4" s="112"/>
      <c r="FLS4" s="112"/>
      <c r="FLT4" s="112"/>
      <c r="FLU4" s="112"/>
      <c r="FLV4" s="112"/>
      <c r="FLW4" s="112"/>
      <c r="FLX4" s="112"/>
      <c r="FLY4" s="112"/>
      <c r="FLZ4" s="112"/>
      <c r="FMA4" s="112"/>
      <c r="FMB4" s="112"/>
      <c r="FMC4" s="112"/>
      <c r="FMD4" s="112"/>
      <c r="FME4" s="112"/>
      <c r="FMF4" s="112"/>
      <c r="FMG4" s="112"/>
      <c r="FMH4" s="112"/>
      <c r="FMI4" s="112"/>
      <c r="FMJ4" s="112"/>
      <c r="FMK4" s="112"/>
      <c r="FML4" s="112"/>
      <c r="FMM4" s="112"/>
      <c r="FMN4" s="112"/>
      <c r="FMO4" s="112"/>
      <c r="FMP4" s="112"/>
      <c r="FMQ4" s="112"/>
      <c r="FMR4" s="112"/>
      <c r="FMS4" s="112"/>
      <c r="FMT4" s="112"/>
      <c r="FMU4" s="112"/>
      <c r="FMV4" s="112"/>
      <c r="FMW4" s="112"/>
      <c r="FMX4" s="112"/>
      <c r="FMY4" s="112"/>
      <c r="FMZ4" s="112"/>
      <c r="FNA4" s="112"/>
      <c r="FNB4" s="112"/>
      <c r="FNC4" s="112"/>
      <c r="FND4" s="112"/>
      <c r="FNE4" s="112"/>
      <c r="FNF4" s="112"/>
      <c r="FNG4" s="112"/>
      <c r="FNH4" s="112"/>
      <c r="FNI4" s="112"/>
      <c r="FNJ4" s="112"/>
      <c r="FNK4" s="112"/>
      <c r="FNL4" s="112"/>
      <c r="FNM4" s="112"/>
      <c r="FNN4" s="112"/>
      <c r="FNO4" s="112"/>
      <c r="FNP4" s="112"/>
      <c r="FNQ4" s="112"/>
      <c r="FNR4" s="112"/>
      <c r="FNS4" s="112"/>
      <c r="FNT4" s="112"/>
      <c r="FNU4" s="112"/>
      <c r="FNV4" s="112"/>
      <c r="FNW4" s="112"/>
      <c r="FNX4" s="112"/>
      <c r="FNY4" s="112"/>
      <c r="FNZ4" s="112"/>
      <c r="FOA4" s="112"/>
      <c r="FOB4" s="112"/>
      <c r="FOC4" s="112"/>
      <c r="FOD4" s="112"/>
      <c r="FOE4" s="112"/>
      <c r="FOF4" s="112"/>
      <c r="FOG4" s="112"/>
      <c r="FOH4" s="112"/>
      <c r="FOI4" s="112"/>
      <c r="FOJ4" s="112"/>
      <c r="FOK4" s="112"/>
      <c r="FOL4" s="112"/>
      <c r="FOM4" s="112"/>
      <c r="FON4" s="112"/>
      <c r="FOO4" s="112"/>
      <c r="FOP4" s="112"/>
      <c r="FOQ4" s="112"/>
      <c r="FOR4" s="112"/>
      <c r="FOS4" s="112"/>
      <c r="FOT4" s="112"/>
      <c r="FOU4" s="112"/>
      <c r="FOV4" s="112"/>
      <c r="FOW4" s="112"/>
      <c r="FOX4" s="112"/>
      <c r="FOY4" s="112"/>
      <c r="FOZ4" s="112"/>
      <c r="FPA4" s="112"/>
      <c r="FPB4" s="112"/>
      <c r="FPC4" s="112"/>
      <c r="FPD4" s="112"/>
      <c r="FPE4" s="112"/>
      <c r="FPF4" s="112"/>
      <c r="FPG4" s="112"/>
      <c r="FPH4" s="112"/>
      <c r="FPI4" s="112"/>
      <c r="FPJ4" s="112"/>
      <c r="FPK4" s="112"/>
      <c r="FPL4" s="112"/>
      <c r="FPM4" s="112"/>
      <c r="FPN4" s="112"/>
      <c r="FPO4" s="112"/>
      <c r="FPP4" s="112"/>
      <c r="FPQ4" s="112"/>
      <c r="FPR4" s="112"/>
      <c r="FPS4" s="112"/>
      <c r="FPT4" s="112"/>
      <c r="FPU4" s="112"/>
      <c r="FPV4" s="112"/>
      <c r="FPW4" s="112"/>
      <c r="FPX4" s="112"/>
      <c r="FPY4" s="112"/>
      <c r="FPZ4" s="112"/>
      <c r="FQA4" s="112"/>
      <c r="FQB4" s="112"/>
      <c r="FQC4" s="112"/>
      <c r="FQD4" s="112"/>
      <c r="FQE4" s="112"/>
      <c r="FQF4" s="112"/>
      <c r="FQG4" s="112"/>
      <c r="FQH4" s="112"/>
      <c r="FQI4" s="112"/>
      <c r="FQJ4" s="112"/>
      <c r="FQK4" s="112"/>
      <c r="FQL4" s="112"/>
      <c r="FQM4" s="112"/>
      <c r="FQN4" s="112"/>
      <c r="FQO4" s="112"/>
      <c r="FQP4" s="112"/>
      <c r="FQQ4" s="112"/>
      <c r="FQR4" s="112"/>
      <c r="FQS4" s="112"/>
      <c r="FQT4" s="112"/>
      <c r="FQU4" s="112"/>
      <c r="FQV4" s="112"/>
      <c r="FQW4" s="112"/>
      <c r="FQX4" s="112"/>
      <c r="FQY4" s="112"/>
      <c r="FQZ4" s="112"/>
      <c r="FRA4" s="112"/>
      <c r="FRB4" s="112"/>
      <c r="FRC4" s="112"/>
      <c r="FRD4" s="112"/>
      <c r="FRE4" s="112"/>
      <c r="FRF4" s="112"/>
      <c r="FRG4" s="112"/>
      <c r="FRH4" s="112"/>
      <c r="FRI4" s="112"/>
      <c r="FRJ4" s="112"/>
      <c r="FRK4" s="112"/>
      <c r="FRL4" s="112"/>
      <c r="FRM4" s="112"/>
      <c r="FRN4" s="112"/>
      <c r="FRO4" s="112"/>
      <c r="FRP4" s="112"/>
      <c r="FRQ4" s="112"/>
      <c r="FRR4" s="112"/>
      <c r="FRS4" s="112"/>
      <c r="FRT4" s="112"/>
      <c r="FRU4" s="112"/>
      <c r="FRV4" s="112"/>
      <c r="FRW4" s="112"/>
      <c r="FRX4" s="112"/>
      <c r="FRY4" s="112"/>
      <c r="FRZ4" s="112"/>
      <c r="FSA4" s="112"/>
      <c r="FSB4" s="112"/>
      <c r="FSC4" s="112"/>
      <c r="FSD4" s="112"/>
      <c r="FSE4" s="112"/>
      <c r="FSF4" s="112"/>
      <c r="FSG4" s="112"/>
      <c r="FSH4" s="112"/>
      <c r="FSI4" s="112"/>
      <c r="FSJ4" s="112"/>
      <c r="FSK4" s="112"/>
      <c r="FSL4" s="112"/>
      <c r="FSM4" s="112"/>
      <c r="FSN4" s="112"/>
      <c r="FSO4" s="112"/>
      <c r="FSP4" s="112"/>
      <c r="FSQ4" s="112"/>
      <c r="FSR4" s="112"/>
      <c r="FSS4" s="112"/>
      <c r="FST4" s="112"/>
      <c r="FSU4" s="112"/>
      <c r="FSV4" s="112"/>
      <c r="FSW4" s="112"/>
      <c r="FSX4" s="112"/>
      <c r="FSY4" s="112"/>
      <c r="FSZ4" s="112"/>
      <c r="FTA4" s="112"/>
      <c r="FTB4" s="112"/>
      <c r="FTC4" s="112"/>
      <c r="FTD4" s="112"/>
      <c r="FTE4" s="112"/>
      <c r="FTF4" s="112"/>
      <c r="FTG4" s="112"/>
      <c r="FTH4" s="112"/>
      <c r="FTI4" s="112"/>
      <c r="FTJ4" s="112"/>
      <c r="FTK4" s="112"/>
      <c r="FTL4" s="112"/>
      <c r="FTM4" s="112"/>
      <c r="FTN4" s="112"/>
      <c r="FTO4" s="112"/>
      <c r="FTP4" s="112"/>
      <c r="FTQ4" s="112"/>
      <c r="FTR4" s="112"/>
      <c r="FTS4" s="112"/>
      <c r="FTT4" s="112"/>
      <c r="FTU4" s="112"/>
      <c r="FTV4" s="112"/>
      <c r="FTW4" s="112"/>
      <c r="FTX4" s="112"/>
      <c r="FTY4" s="112"/>
      <c r="FTZ4" s="112"/>
      <c r="FUA4" s="112"/>
      <c r="FUB4" s="112"/>
      <c r="FUC4" s="112"/>
      <c r="FUD4" s="112"/>
      <c r="FUE4" s="112"/>
      <c r="FUF4" s="112"/>
      <c r="FUG4" s="112"/>
      <c r="FUH4" s="112"/>
      <c r="FUI4" s="112"/>
      <c r="FUJ4" s="112"/>
      <c r="FUK4" s="112"/>
      <c r="FUL4" s="112"/>
      <c r="FUM4" s="112"/>
      <c r="FUN4" s="112"/>
      <c r="FUO4" s="112"/>
      <c r="FUP4" s="112"/>
      <c r="FUQ4" s="112"/>
      <c r="FUR4" s="112"/>
      <c r="FUS4" s="112"/>
      <c r="FUT4" s="112"/>
      <c r="FUU4" s="112"/>
      <c r="FUV4" s="112"/>
      <c r="FUW4" s="112"/>
      <c r="FUX4" s="112"/>
      <c r="FUY4" s="112"/>
      <c r="FUZ4" s="112"/>
      <c r="FVA4" s="112"/>
      <c r="FVB4" s="112"/>
      <c r="FVC4" s="112"/>
      <c r="FVD4" s="112"/>
      <c r="FVE4" s="112"/>
      <c r="FVF4" s="112"/>
      <c r="FVG4" s="112"/>
      <c r="FVH4" s="112"/>
      <c r="FVI4" s="112"/>
      <c r="FVJ4" s="112"/>
      <c r="FVK4" s="112"/>
      <c r="FVL4" s="112"/>
      <c r="FVM4" s="112"/>
      <c r="FVN4" s="112"/>
      <c r="FVO4" s="112"/>
      <c r="FVP4" s="112"/>
      <c r="FVQ4" s="112"/>
      <c r="FVR4" s="112"/>
      <c r="FVS4" s="112"/>
      <c r="FVT4" s="112"/>
      <c r="FVU4" s="112"/>
      <c r="FVV4" s="112"/>
      <c r="FVW4" s="112"/>
      <c r="FVX4" s="112"/>
      <c r="FVY4" s="112"/>
      <c r="FVZ4" s="112"/>
      <c r="FWA4" s="112"/>
      <c r="FWB4" s="112"/>
      <c r="FWC4" s="112"/>
      <c r="FWD4" s="112"/>
      <c r="FWE4" s="112"/>
      <c r="FWF4" s="112"/>
      <c r="FWG4" s="112"/>
      <c r="FWH4" s="112"/>
      <c r="FWI4" s="112"/>
      <c r="FWJ4" s="112"/>
      <c r="FWK4" s="112"/>
      <c r="FWL4" s="112"/>
      <c r="FWM4" s="112"/>
      <c r="FWN4" s="112"/>
      <c r="FWO4" s="112"/>
      <c r="FWP4" s="112"/>
      <c r="FWQ4" s="112"/>
      <c r="FWR4" s="112"/>
      <c r="FWS4" s="112"/>
      <c r="FWT4" s="112"/>
      <c r="FWU4" s="112"/>
      <c r="FWV4" s="112"/>
      <c r="FWW4" s="112"/>
      <c r="FWX4" s="112"/>
      <c r="FWY4" s="112"/>
      <c r="FWZ4" s="112"/>
      <c r="FXA4" s="112"/>
      <c r="FXB4" s="112"/>
      <c r="FXC4" s="112"/>
      <c r="FXD4" s="112"/>
      <c r="FXE4" s="112"/>
      <c r="FXF4" s="112"/>
      <c r="FXG4" s="112"/>
      <c r="FXH4" s="112"/>
      <c r="FXI4" s="112"/>
      <c r="FXJ4" s="112"/>
      <c r="FXK4" s="112"/>
      <c r="FXL4" s="112"/>
      <c r="FXM4" s="112"/>
      <c r="FXN4" s="112"/>
      <c r="FXO4" s="112"/>
      <c r="FXP4" s="112"/>
      <c r="FXQ4" s="112"/>
      <c r="FXR4" s="112"/>
      <c r="FXS4" s="112"/>
      <c r="FXT4" s="112"/>
      <c r="FXU4" s="112"/>
      <c r="FXV4" s="112"/>
      <c r="FXW4" s="112"/>
      <c r="FXX4" s="112"/>
      <c r="FXY4" s="112"/>
      <c r="FXZ4" s="112"/>
      <c r="FYA4" s="112"/>
      <c r="FYB4" s="112"/>
      <c r="FYC4" s="112"/>
      <c r="FYD4" s="112"/>
      <c r="FYE4" s="112"/>
      <c r="FYF4" s="112"/>
      <c r="FYG4" s="112"/>
      <c r="FYH4" s="112"/>
      <c r="FYI4" s="112"/>
      <c r="FYJ4" s="112"/>
      <c r="FYK4" s="112"/>
      <c r="FYL4" s="112"/>
      <c r="FYM4" s="112"/>
      <c r="FYN4" s="112"/>
      <c r="FYO4" s="112"/>
      <c r="FYP4" s="112"/>
      <c r="FYQ4" s="112"/>
      <c r="FYR4" s="112"/>
      <c r="FYS4" s="112"/>
      <c r="FYT4" s="112"/>
      <c r="FYU4" s="112"/>
      <c r="FYV4" s="112"/>
      <c r="FYW4" s="112"/>
      <c r="FYX4" s="112"/>
      <c r="FYY4" s="112"/>
      <c r="FYZ4" s="112"/>
      <c r="FZA4" s="112"/>
      <c r="FZB4" s="112"/>
      <c r="FZC4" s="112"/>
      <c r="FZD4" s="112"/>
      <c r="FZE4" s="112"/>
      <c r="FZF4" s="112"/>
      <c r="FZG4" s="112"/>
      <c r="FZH4" s="112"/>
      <c r="FZI4" s="112"/>
      <c r="FZJ4" s="112"/>
      <c r="FZK4" s="112"/>
      <c r="FZL4" s="112"/>
      <c r="FZM4" s="112"/>
      <c r="FZN4" s="112"/>
      <c r="FZO4" s="112"/>
      <c r="FZP4" s="112"/>
      <c r="FZQ4" s="112"/>
      <c r="FZR4" s="112"/>
      <c r="FZS4" s="112"/>
      <c r="FZT4" s="112"/>
      <c r="FZU4" s="112"/>
      <c r="FZV4" s="112"/>
      <c r="FZW4" s="112"/>
      <c r="FZX4" s="112"/>
      <c r="FZY4" s="112"/>
      <c r="FZZ4" s="112"/>
      <c r="GAA4" s="112"/>
      <c r="GAB4" s="112"/>
      <c r="GAC4" s="112"/>
      <c r="GAD4" s="112"/>
      <c r="GAE4" s="112"/>
      <c r="GAF4" s="112"/>
      <c r="GAG4" s="112"/>
      <c r="GAH4" s="112"/>
      <c r="GAI4" s="112"/>
      <c r="GAJ4" s="112"/>
      <c r="GAK4" s="112"/>
      <c r="GAL4" s="112"/>
      <c r="GAM4" s="112"/>
      <c r="GAN4" s="112"/>
      <c r="GAO4" s="112"/>
      <c r="GAP4" s="112"/>
      <c r="GAQ4" s="112"/>
      <c r="GAR4" s="112"/>
      <c r="GAS4" s="112"/>
      <c r="GAT4" s="112"/>
      <c r="GAU4" s="112"/>
      <c r="GAV4" s="112"/>
      <c r="GAW4" s="112"/>
      <c r="GAX4" s="112"/>
      <c r="GAY4" s="112"/>
      <c r="GAZ4" s="112"/>
      <c r="GBA4" s="112"/>
      <c r="GBB4" s="112"/>
      <c r="GBC4" s="112"/>
      <c r="GBD4" s="112"/>
      <c r="GBE4" s="112"/>
      <c r="GBF4" s="112"/>
      <c r="GBG4" s="112"/>
      <c r="GBH4" s="112"/>
      <c r="GBI4" s="112"/>
      <c r="GBJ4" s="112"/>
      <c r="GBK4" s="112"/>
      <c r="GBL4" s="112"/>
      <c r="GBM4" s="112"/>
      <c r="GBN4" s="112"/>
      <c r="GBO4" s="112"/>
      <c r="GBP4" s="112"/>
      <c r="GBQ4" s="112"/>
      <c r="GBR4" s="112"/>
      <c r="GBS4" s="112"/>
      <c r="GBT4" s="112"/>
      <c r="GBU4" s="112"/>
      <c r="GBV4" s="112"/>
      <c r="GBW4" s="112"/>
      <c r="GBX4" s="112"/>
      <c r="GBY4" s="112"/>
      <c r="GBZ4" s="112"/>
      <c r="GCA4" s="112"/>
      <c r="GCB4" s="112"/>
      <c r="GCC4" s="112"/>
      <c r="GCD4" s="112"/>
      <c r="GCE4" s="112"/>
      <c r="GCF4" s="112"/>
      <c r="GCG4" s="112"/>
      <c r="GCH4" s="112"/>
      <c r="GCI4" s="112"/>
      <c r="GCJ4" s="112"/>
      <c r="GCK4" s="112"/>
      <c r="GCL4" s="112"/>
      <c r="GCM4" s="112"/>
      <c r="GCN4" s="112"/>
      <c r="GCO4" s="112"/>
      <c r="GCP4" s="112"/>
      <c r="GCQ4" s="112"/>
      <c r="GCR4" s="112"/>
      <c r="GCS4" s="112"/>
      <c r="GCT4" s="112"/>
      <c r="GCU4" s="112"/>
      <c r="GCV4" s="112"/>
      <c r="GCW4" s="112"/>
      <c r="GCX4" s="112"/>
      <c r="GCY4" s="112"/>
      <c r="GCZ4" s="112"/>
      <c r="GDA4" s="112"/>
      <c r="GDB4" s="112"/>
      <c r="GDC4" s="112"/>
      <c r="GDD4" s="112"/>
      <c r="GDE4" s="112"/>
      <c r="GDF4" s="112"/>
      <c r="GDG4" s="112"/>
      <c r="GDH4" s="112"/>
      <c r="GDI4" s="112"/>
      <c r="GDJ4" s="112"/>
      <c r="GDK4" s="112"/>
      <c r="GDL4" s="112"/>
      <c r="GDM4" s="112"/>
      <c r="GDN4" s="112"/>
      <c r="GDO4" s="112"/>
      <c r="GDP4" s="112"/>
      <c r="GDQ4" s="112"/>
      <c r="GDR4" s="112"/>
      <c r="GDS4" s="112"/>
      <c r="GDT4" s="112"/>
      <c r="GDU4" s="112"/>
      <c r="GDV4" s="112"/>
      <c r="GDW4" s="112"/>
      <c r="GDX4" s="112"/>
      <c r="GDY4" s="112"/>
      <c r="GDZ4" s="112"/>
      <c r="GEA4" s="112"/>
      <c r="GEB4" s="112"/>
      <c r="GEC4" s="112"/>
      <c r="GED4" s="112"/>
      <c r="GEE4" s="112"/>
      <c r="GEF4" s="112"/>
      <c r="GEG4" s="112"/>
      <c r="GEH4" s="112"/>
      <c r="GEI4" s="112"/>
      <c r="GEJ4" s="112"/>
      <c r="GEK4" s="112"/>
      <c r="GEL4" s="112"/>
      <c r="GEM4" s="112"/>
      <c r="GEN4" s="112"/>
      <c r="GEO4" s="112"/>
      <c r="GEP4" s="112"/>
      <c r="GEQ4" s="112"/>
      <c r="GER4" s="112"/>
      <c r="GES4" s="112"/>
      <c r="GET4" s="112"/>
      <c r="GEU4" s="112"/>
      <c r="GEV4" s="112"/>
      <c r="GEW4" s="112"/>
      <c r="GEX4" s="112"/>
      <c r="GEY4" s="112"/>
      <c r="GEZ4" s="112"/>
      <c r="GFA4" s="112"/>
      <c r="GFB4" s="112"/>
      <c r="GFC4" s="112"/>
      <c r="GFD4" s="112"/>
      <c r="GFE4" s="112"/>
      <c r="GFF4" s="112"/>
      <c r="GFG4" s="112"/>
      <c r="GFH4" s="112"/>
      <c r="GFI4" s="112"/>
      <c r="GFJ4" s="112"/>
      <c r="GFK4" s="112"/>
      <c r="GFL4" s="112"/>
      <c r="GFM4" s="112"/>
      <c r="GFN4" s="112"/>
      <c r="GFO4" s="112"/>
      <c r="GFP4" s="112"/>
      <c r="GFQ4" s="112"/>
      <c r="GFR4" s="112"/>
      <c r="GFS4" s="112"/>
      <c r="GFT4" s="112"/>
      <c r="GFU4" s="112"/>
      <c r="GFV4" s="112"/>
      <c r="GFW4" s="112"/>
      <c r="GFX4" s="112"/>
      <c r="GFY4" s="112"/>
      <c r="GFZ4" s="112"/>
      <c r="GGA4" s="112"/>
      <c r="GGB4" s="112"/>
      <c r="GGC4" s="112"/>
      <c r="GGD4" s="112"/>
      <c r="GGE4" s="112"/>
      <c r="GGF4" s="112"/>
      <c r="GGG4" s="112"/>
      <c r="GGH4" s="112"/>
      <c r="GGI4" s="112"/>
      <c r="GGJ4" s="112"/>
      <c r="GGK4" s="112"/>
      <c r="GGL4" s="112"/>
      <c r="GGM4" s="112"/>
      <c r="GGN4" s="112"/>
      <c r="GGO4" s="112"/>
      <c r="GGP4" s="112"/>
      <c r="GGQ4" s="112"/>
      <c r="GGR4" s="112"/>
      <c r="GGS4" s="112"/>
      <c r="GGT4" s="112"/>
      <c r="GGU4" s="112"/>
      <c r="GGV4" s="112"/>
      <c r="GGW4" s="112"/>
      <c r="GGX4" s="112"/>
      <c r="GGY4" s="112"/>
      <c r="GGZ4" s="112"/>
      <c r="GHA4" s="112"/>
      <c r="GHB4" s="112"/>
      <c r="GHC4" s="112"/>
      <c r="GHD4" s="112"/>
      <c r="GHE4" s="112"/>
      <c r="GHF4" s="112"/>
      <c r="GHG4" s="112"/>
      <c r="GHH4" s="112"/>
      <c r="GHI4" s="112"/>
      <c r="GHJ4" s="112"/>
      <c r="GHK4" s="112"/>
      <c r="GHL4" s="112"/>
      <c r="GHM4" s="112"/>
      <c r="GHN4" s="112"/>
      <c r="GHO4" s="112"/>
      <c r="GHP4" s="112"/>
      <c r="GHQ4" s="112"/>
      <c r="GHR4" s="112"/>
      <c r="GHS4" s="112"/>
      <c r="GHT4" s="112"/>
      <c r="GHU4" s="112"/>
      <c r="GHV4" s="112"/>
      <c r="GHW4" s="112"/>
      <c r="GHX4" s="112"/>
      <c r="GHY4" s="112"/>
      <c r="GHZ4" s="112"/>
      <c r="GIA4" s="112"/>
      <c r="GIB4" s="112"/>
      <c r="GIC4" s="112"/>
      <c r="GID4" s="112"/>
      <c r="GIE4" s="112"/>
      <c r="GIF4" s="112"/>
      <c r="GIG4" s="112"/>
      <c r="GIH4" s="112"/>
      <c r="GII4" s="112"/>
      <c r="GIJ4" s="112"/>
      <c r="GIK4" s="112"/>
      <c r="GIL4" s="112"/>
      <c r="GIM4" s="112"/>
      <c r="GIN4" s="112"/>
      <c r="GIO4" s="112"/>
      <c r="GIP4" s="112"/>
      <c r="GIQ4" s="112"/>
      <c r="GIR4" s="112"/>
      <c r="GIS4" s="112"/>
      <c r="GIT4" s="112"/>
      <c r="GIU4" s="112"/>
      <c r="GIV4" s="112"/>
      <c r="GIW4" s="112"/>
      <c r="GIX4" s="112"/>
      <c r="GIY4" s="112"/>
      <c r="GIZ4" s="112"/>
      <c r="GJA4" s="112"/>
      <c r="GJB4" s="112"/>
      <c r="GJC4" s="112"/>
      <c r="GJD4" s="112"/>
      <c r="GJE4" s="112"/>
      <c r="GJF4" s="112"/>
      <c r="GJG4" s="112"/>
      <c r="GJH4" s="112"/>
      <c r="GJI4" s="112"/>
      <c r="GJJ4" s="112"/>
      <c r="GJK4" s="112"/>
      <c r="GJL4" s="112"/>
      <c r="GJM4" s="112"/>
      <c r="GJN4" s="112"/>
      <c r="GJO4" s="112"/>
      <c r="GJP4" s="112"/>
      <c r="GJQ4" s="112"/>
      <c r="GJR4" s="112"/>
      <c r="GJS4" s="112"/>
      <c r="GJT4" s="112"/>
      <c r="GJU4" s="112"/>
      <c r="GJV4" s="112"/>
      <c r="GJW4" s="112"/>
      <c r="GJX4" s="112"/>
      <c r="GJY4" s="112"/>
      <c r="GJZ4" s="112"/>
      <c r="GKA4" s="112"/>
      <c r="GKB4" s="112"/>
      <c r="GKC4" s="112"/>
      <c r="GKD4" s="112"/>
      <c r="GKE4" s="112"/>
      <c r="GKF4" s="112"/>
      <c r="GKG4" s="112"/>
      <c r="GKH4" s="112"/>
      <c r="GKI4" s="112"/>
      <c r="GKJ4" s="112"/>
      <c r="GKK4" s="112"/>
      <c r="GKL4" s="112"/>
      <c r="GKM4" s="112"/>
      <c r="GKN4" s="112"/>
      <c r="GKO4" s="112"/>
      <c r="GKP4" s="112"/>
      <c r="GKQ4" s="112"/>
      <c r="GKR4" s="112"/>
      <c r="GKS4" s="112"/>
      <c r="GKT4" s="112"/>
      <c r="GKU4" s="112"/>
      <c r="GKV4" s="112"/>
      <c r="GKW4" s="112"/>
      <c r="GKX4" s="112"/>
      <c r="GKY4" s="112"/>
      <c r="GKZ4" s="112"/>
      <c r="GLA4" s="112"/>
      <c r="GLB4" s="112"/>
      <c r="GLC4" s="112"/>
      <c r="GLD4" s="112"/>
      <c r="GLE4" s="112"/>
      <c r="GLF4" s="112"/>
      <c r="GLG4" s="112"/>
      <c r="GLH4" s="112"/>
      <c r="GLI4" s="112"/>
      <c r="GLJ4" s="112"/>
      <c r="GLK4" s="112"/>
      <c r="GLL4" s="112"/>
      <c r="GLM4" s="112"/>
      <c r="GLN4" s="112"/>
      <c r="GLO4" s="112"/>
      <c r="GLP4" s="112"/>
      <c r="GLQ4" s="112"/>
      <c r="GLR4" s="112"/>
      <c r="GLS4" s="112"/>
      <c r="GLT4" s="112"/>
      <c r="GLU4" s="112"/>
      <c r="GLV4" s="112"/>
      <c r="GLW4" s="112"/>
      <c r="GLX4" s="112"/>
      <c r="GLY4" s="112"/>
      <c r="GLZ4" s="112"/>
      <c r="GMA4" s="112"/>
      <c r="GMB4" s="112"/>
      <c r="GMC4" s="112"/>
      <c r="GMD4" s="112"/>
      <c r="GME4" s="112"/>
      <c r="GMF4" s="112"/>
      <c r="GMG4" s="112"/>
      <c r="GMH4" s="112"/>
      <c r="GMI4" s="112"/>
      <c r="GMJ4" s="112"/>
      <c r="GMK4" s="112"/>
      <c r="GML4" s="112"/>
      <c r="GMM4" s="112"/>
      <c r="GMN4" s="112"/>
      <c r="GMO4" s="112"/>
      <c r="GMP4" s="112"/>
      <c r="GMQ4" s="112"/>
      <c r="GMR4" s="112"/>
      <c r="GMS4" s="112"/>
      <c r="GMT4" s="112"/>
      <c r="GMU4" s="112"/>
      <c r="GMV4" s="112"/>
      <c r="GMW4" s="112"/>
      <c r="GMX4" s="112"/>
      <c r="GMY4" s="112"/>
      <c r="GMZ4" s="112"/>
      <c r="GNA4" s="112"/>
      <c r="GNB4" s="112"/>
      <c r="GNC4" s="112"/>
      <c r="GND4" s="112"/>
      <c r="GNE4" s="112"/>
      <c r="GNF4" s="112"/>
      <c r="GNG4" s="112"/>
      <c r="GNH4" s="112"/>
      <c r="GNI4" s="112"/>
      <c r="GNJ4" s="112"/>
      <c r="GNK4" s="112"/>
      <c r="GNL4" s="112"/>
      <c r="GNM4" s="112"/>
      <c r="GNN4" s="112"/>
      <c r="GNO4" s="112"/>
      <c r="GNP4" s="112"/>
      <c r="GNQ4" s="112"/>
      <c r="GNR4" s="112"/>
      <c r="GNS4" s="112"/>
      <c r="GNT4" s="112"/>
      <c r="GNU4" s="112"/>
      <c r="GNV4" s="112"/>
      <c r="GNW4" s="112"/>
      <c r="GNX4" s="112"/>
      <c r="GNY4" s="112"/>
      <c r="GNZ4" s="112"/>
      <c r="GOA4" s="112"/>
      <c r="GOB4" s="112"/>
      <c r="GOC4" s="112"/>
      <c r="GOD4" s="112"/>
      <c r="GOE4" s="112"/>
      <c r="GOF4" s="112"/>
      <c r="GOG4" s="112"/>
      <c r="GOH4" s="112"/>
      <c r="GOI4" s="112"/>
      <c r="GOJ4" s="112"/>
      <c r="GOK4" s="112"/>
      <c r="GOL4" s="112"/>
      <c r="GOM4" s="112"/>
      <c r="GON4" s="112"/>
      <c r="GOO4" s="112"/>
      <c r="GOP4" s="112"/>
      <c r="GOQ4" s="112"/>
      <c r="GOR4" s="112"/>
      <c r="GOS4" s="112"/>
      <c r="GOT4" s="112"/>
      <c r="GOU4" s="112"/>
      <c r="GOV4" s="112"/>
      <c r="GOW4" s="112"/>
      <c r="GOX4" s="112"/>
      <c r="GOY4" s="112"/>
      <c r="GOZ4" s="112"/>
      <c r="GPA4" s="112"/>
      <c r="GPB4" s="112"/>
      <c r="GPC4" s="112"/>
      <c r="GPD4" s="112"/>
      <c r="GPE4" s="112"/>
      <c r="GPF4" s="112"/>
      <c r="GPG4" s="112"/>
      <c r="GPH4" s="112"/>
      <c r="GPI4" s="112"/>
      <c r="GPJ4" s="112"/>
      <c r="GPK4" s="112"/>
      <c r="GPL4" s="112"/>
      <c r="GPM4" s="112"/>
      <c r="GPN4" s="112"/>
      <c r="GPO4" s="112"/>
      <c r="GPP4" s="112"/>
      <c r="GPQ4" s="112"/>
      <c r="GPR4" s="112"/>
      <c r="GPS4" s="112"/>
      <c r="GPT4" s="112"/>
      <c r="GPU4" s="112"/>
      <c r="GPV4" s="112"/>
      <c r="GPW4" s="112"/>
      <c r="GPX4" s="112"/>
      <c r="GPY4" s="112"/>
      <c r="GPZ4" s="112"/>
      <c r="GQA4" s="112"/>
      <c r="GQB4" s="112"/>
      <c r="GQC4" s="112"/>
      <c r="GQD4" s="112"/>
      <c r="GQE4" s="112"/>
      <c r="GQF4" s="112"/>
      <c r="GQG4" s="112"/>
      <c r="GQH4" s="112"/>
      <c r="GQI4" s="112"/>
      <c r="GQJ4" s="112"/>
      <c r="GQK4" s="112"/>
      <c r="GQL4" s="112"/>
      <c r="GQM4" s="112"/>
      <c r="GQN4" s="112"/>
      <c r="GQO4" s="112"/>
      <c r="GQP4" s="112"/>
      <c r="GQQ4" s="112"/>
      <c r="GQR4" s="112"/>
      <c r="GQS4" s="112"/>
      <c r="GQT4" s="112"/>
      <c r="GQU4" s="112"/>
      <c r="GQV4" s="112"/>
      <c r="GQW4" s="112"/>
      <c r="GQX4" s="112"/>
      <c r="GQY4" s="112"/>
      <c r="GQZ4" s="112"/>
      <c r="GRA4" s="112"/>
      <c r="GRB4" s="112"/>
      <c r="GRC4" s="112"/>
      <c r="GRD4" s="112"/>
      <c r="GRE4" s="112"/>
      <c r="GRF4" s="112"/>
      <c r="GRG4" s="112"/>
      <c r="GRH4" s="112"/>
      <c r="GRI4" s="112"/>
      <c r="GRJ4" s="112"/>
      <c r="GRK4" s="112"/>
      <c r="GRL4" s="112"/>
      <c r="GRM4" s="112"/>
      <c r="GRN4" s="112"/>
      <c r="GRO4" s="112"/>
      <c r="GRP4" s="112"/>
      <c r="GRQ4" s="112"/>
      <c r="GRR4" s="112"/>
      <c r="GRS4" s="112"/>
      <c r="GRT4" s="112"/>
      <c r="GRU4" s="112"/>
      <c r="GRV4" s="112"/>
      <c r="GRW4" s="112"/>
      <c r="GRX4" s="112"/>
      <c r="GRY4" s="112"/>
      <c r="GRZ4" s="112"/>
      <c r="GSA4" s="112"/>
      <c r="GSB4" s="112"/>
      <c r="GSC4" s="112"/>
      <c r="GSD4" s="112"/>
      <c r="GSE4" s="112"/>
      <c r="GSF4" s="112"/>
      <c r="GSG4" s="112"/>
      <c r="GSH4" s="112"/>
      <c r="GSI4" s="112"/>
      <c r="GSJ4" s="112"/>
      <c r="GSK4" s="112"/>
      <c r="GSL4" s="112"/>
      <c r="GSM4" s="112"/>
      <c r="GSN4" s="112"/>
      <c r="GSO4" s="112"/>
      <c r="GSP4" s="112"/>
      <c r="GSQ4" s="112"/>
      <c r="GSR4" s="112"/>
      <c r="GSS4" s="112"/>
      <c r="GST4" s="112"/>
      <c r="GSU4" s="112"/>
      <c r="GSV4" s="112"/>
      <c r="GSW4" s="112"/>
      <c r="GSX4" s="112"/>
      <c r="GSY4" s="112"/>
      <c r="GSZ4" s="112"/>
      <c r="GTA4" s="112"/>
      <c r="GTB4" s="112"/>
      <c r="GTC4" s="112"/>
      <c r="GTD4" s="112"/>
      <c r="GTE4" s="112"/>
      <c r="GTF4" s="112"/>
      <c r="GTG4" s="112"/>
      <c r="GTH4" s="112"/>
      <c r="GTI4" s="112"/>
      <c r="GTJ4" s="112"/>
      <c r="GTK4" s="112"/>
      <c r="GTL4" s="112"/>
      <c r="GTM4" s="112"/>
      <c r="GTN4" s="112"/>
      <c r="GTO4" s="112"/>
      <c r="GTP4" s="112"/>
      <c r="GTQ4" s="112"/>
      <c r="GTR4" s="112"/>
      <c r="GTS4" s="112"/>
      <c r="GTT4" s="112"/>
      <c r="GTU4" s="112"/>
      <c r="GTV4" s="112"/>
      <c r="GTW4" s="112"/>
      <c r="GTX4" s="112"/>
      <c r="GTY4" s="112"/>
      <c r="GTZ4" s="112"/>
      <c r="GUA4" s="112"/>
      <c r="GUB4" s="112"/>
      <c r="GUC4" s="112"/>
      <c r="GUD4" s="112"/>
      <c r="GUE4" s="112"/>
      <c r="GUF4" s="112"/>
      <c r="GUG4" s="112"/>
      <c r="GUH4" s="112"/>
      <c r="GUI4" s="112"/>
      <c r="GUJ4" s="112"/>
      <c r="GUK4" s="112"/>
      <c r="GUL4" s="112"/>
      <c r="GUM4" s="112"/>
      <c r="GUN4" s="112"/>
      <c r="GUO4" s="112"/>
      <c r="GUP4" s="112"/>
      <c r="GUQ4" s="112"/>
      <c r="GUR4" s="112"/>
      <c r="GUS4" s="112"/>
      <c r="GUT4" s="112"/>
      <c r="GUU4" s="112"/>
      <c r="GUV4" s="112"/>
      <c r="GUW4" s="112"/>
      <c r="GUX4" s="112"/>
      <c r="GUY4" s="112"/>
      <c r="GUZ4" s="112"/>
      <c r="GVA4" s="112"/>
      <c r="GVB4" s="112"/>
      <c r="GVC4" s="112"/>
      <c r="GVD4" s="112"/>
      <c r="GVE4" s="112"/>
      <c r="GVF4" s="112"/>
      <c r="GVG4" s="112"/>
      <c r="GVH4" s="112"/>
      <c r="GVI4" s="112"/>
      <c r="GVJ4" s="112"/>
      <c r="GVK4" s="112"/>
      <c r="GVL4" s="112"/>
      <c r="GVM4" s="112"/>
      <c r="GVN4" s="112"/>
      <c r="GVO4" s="112"/>
      <c r="GVP4" s="112"/>
      <c r="GVQ4" s="112"/>
      <c r="GVR4" s="112"/>
      <c r="GVS4" s="112"/>
      <c r="GVT4" s="112"/>
      <c r="GVU4" s="112"/>
      <c r="GVV4" s="112"/>
      <c r="GVW4" s="112"/>
      <c r="GVX4" s="112"/>
      <c r="GVY4" s="112"/>
      <c r="GVZ4" s="112"/>
      <c r="GWA4" s="112"/>
      <c r="GWB4" s="112"/>
      <c r="GWC4" s="112"/>
      <c r="GWD4" s="112"/>
      <c r="GWE4" s="112"/>
      <c r="GWF4" s="112"/>
      <c r="GWG4" s="112"/>
      <c r="GWH4" s="112"/>
      <c r="GWI4" s="112"/>
      <c r="GWJ4" s="112"/>
      <c r="GWK4" s="112"/>
      <c r="GWL4" s="112"/>
      <c r="GWM4" s="112"/>
      <c r="GWN4" s="112"/>
      <c r="GWO4" s="112"/>
      <c r="GWP4" s="112"/>
      <c r="GWQ4" s="112"/>
      <c r="GWR4" s="112"/>
      <c r="GWS4" s="112"/>
      <c r="GWT4" s="112"/>
      <c r="GWU4" s="112"/>
      <c r="GWV4" s="112"/>
      <c r="GWW4" s="112"/>
      <c r="GWX4" s="112"/>
      <c r="GWY4" s="112"/>
      <c r="GWZ4" s="112"/>
      <c r="GXA4" s="112"/>
      <c r="GXB4" s="112"/>
      <c r="GXC4" s="112"/>
      <c r="GXD4" s="112"/>
      <c r="GXE4" s="112"/>
      <c r="GXF4" s="112"/>
      <c r="GXG4" s="112"/>
      <c r="GXH4" s="112"/>
      <c r="GXI4" s="112"/>
      <c r="GXJ4" s="112"/>
      <c r="GXK4" s="112"/>
      <c r="GXL4" s="112"/>
      <c r="GXM4" s="112"/>
      <c r="GXN4" s="112"/>
      <c r="GXO4" s="112"/>
      <c r="GXP4" s="112"/>
      <c r="GXQ4" s="112"/>
      <c r="GXR4" s="112"/>
      <c r="GXS4" s="112"/>
      <c r="GXT4" s="112"/>
      <c r="GXU4" s="112"/>
      <c r="GXV4" s="112"/>
      <c r="GXW4" s="112"/>
      <c r="GXX4" s="112"/>
      <c r="GXY4" s="112"/>
      <c r="GXZ4" s="112"/>
      <c r="GYA4" s="112"/>
      <c r="GYB4" s="112"/>
      <c r="GYC4" s="112"/>
      <c r="GYD4" s="112"/>
      <c r="GYE4" s="112"/>
      <c r="GYF4" s="112"/>
      <c r="GYG4" s="112"/>
      <c r="GYH4" s="112"/>
      <c r="GYI4" s="112"/>
      <c r="GYJ4" s="112"/>
      <c r="GYK4" s="112"/>
      <c r="GYL4" s="112"/>
      <c r="GYM4" s="112"/>
      <c r="GYN4" s="112"/>
      <c r="GYO4" s="112"/>
      <c r="GYP4" s="112"/>
      <c r="GYQ4" s="112"/>
      <c r="GYR4" s="112"/>
      <c r="GYS4" s="112"/>
      <c r="GYT4" s="112"/>
      <c r="GYU4" s="112"/>
      <c r="GYV4" s="112"/>
      <c r="GYW4" s="112"/>
      <c r="GYX4" s="112"/>
      <c r="GYY4" s="112"/>
      <c r="GYZ4" s="112"/>
      <c r="GZA4" s="112"/>
      <c r="GZB4" s="112"/>
      <c r="GZC4" s="112"/>
      <c r="GZD4" s="112"/>
      <c r="GZE4" s="112"/>
      <c r="GZF4" s="112"/>
      <c r="GZG4" s="112"/>
      <c r="GZH4" s="112"/>
      <c r="GZI4" s="112"/>
      <c r="GZJ4" s="112"/>
      <c r="GZK4" s="112"/>
      <c r="GZL4" s="112"/>
      <c r="GZM4" s="112"/>
      <c r="GZN4" s="112"/>
      <c r="GZO4" s="112"/>
      <c r="GZP4" s="112"/>
      <c r="GZQ4" s="112"/>
      <c r="GZR4" s="112"/>
      <c r="GZS4" s="112"/>
      <c r="GZT4" s="112"/>
      <c r="GZU4" s="112"/>
      <c r="GZV4" s="112"/>
      <c r="GZW4" s="112"/>
      <c r="GZX4" s="112"/>
      <c r="GZY4" s="112"/>
      <c r="GZZ4" s="112"/>
      <c r="HAA4" s="112"/>
      <c r="HAB4" s="112"/>
      <c r="HAC4" s="112"/>
      <c r="HAD4" s="112"/>
      <c r="HAE4" s="112"/>
      <c r="HAF4" s="112"/>
      <c r="HAG4" s="112"/>
      <c r="HAH4" s="112"/>
      <c r="HAI4" s="112"/>
      <c r="HAJ4" s="112"/>
      <c r="HAK4" s="112"/>
      <c r="HAL4" s="112"/>
      <c r="HAM4" s="112"/>
      <c r="HAN4" s="112"/>
      <c r="HAO4" s="112"/>
      <c r="HAP4" s="112"/>
      <c r="HAQ4" s="112"/>
      <c r="HAR4" s="112"/>
      <c r="HAS4" s="112"/>
      <c r="HAT4" s="112"/>
      <c r="HAU4" s="112"/>
      <c r="HAV4" s="112"/>
      <c r="HAW4" s="112"/>
      <c r="HAX4" s="112"/>
      <c r="HAY4" s="112"/>
      <c r="HAZ4" s="112"/>
      <c r="HBA4" s="112"/>
      <c r="HBB4" s="112"/>
      <c r="HBC4" s="112"/>
      <c r="HBD4" s="112"/>
      <c r="HBE4" s="112"/>
      <c r="HBF4" s="112"/>
      <c r="HBG4" s="112"/>
      <c r="HBH4" s="112"/>
      <c r="HBI4" s="112"/>
      <c r="HBJ4" s="112"/>
      <c r="HBK4" s="112"/>
      <c r="HBL4" s="112"/>
      <c r="HBM4" s="112"/>
      <c r="HBN4" s="112"/>
      <c r="HBO4" s="112"/>
      <c r="HBP4" s="112"/>
      <c r="HBQ4" s="112"/>
      <c r="HBR4" s="112"/>
      <c r="HBS4" s="112"/>
      <c r="HBT4" s="112"/>
      <c r="HBU4" s="112"/>
      <c r="HBV4" s="112"/>
      <c r="HBW4" s="112"/>
      <c r="HBX4" s="112"/>
      <c r="HBY4" s="112"/>
      <c r="HBZ4" s="112"/>
      <c r="HCA4" s="112"/>
      <c r="HCB4" s="112"/>
      <c r="HCC4" s="112"/>
      <c r="HCD4" s="112"/>
      <c r="HCE4" s="112"/>
      <c r="HCF4" s="112"/>
      <c r="HCG4" s="112"/>
      <c r="HCH4" s="112"/>
      <c r="HCI4" s="112"/>
      <c r="HCJ4" s="112"/>
      <c r="HCK4" s="112"/>
      <c r="HCL4" s="112"/>
      <c r="HCM4" s="112"/>
      <c r="HCN4" s="112"/>
      <c r="HCO4" s="112"/>
      <c r="HCP4" s="112"/>
      <c r="HCQ4" s="112"/>
      <c r="HCR4" s="112"/>
      <c r="HCS4" s="112"/>
      <c r="HCT4" s="112"/>
      <c r="HCU4" s="112"/>
      <c r="HCV4" s="112"/>
      <c r="HCW4" s="112"/>
      <c r="HCX4" s="112"/>
      <c r="HCY4" s="112"/>
      <c r="HCZ4" s="112"/>
      <c r="HDA4" s="112"/>
      <c r="HDB4" s="112"/>
      <c r="HDC4" s="112"/>
      <c r="HDD4" s="112"/>
      <c r="HDE4" s="112"/>
      <c r="HDF4" s="112"/>
      <c r="HDG4" s="112"/>
      <c r="HDH4" s="112"/>
      <c r="HDI4" s="112"/>
      <c r="HDJ4" s="112"/>
      <c r="HDK4" s="112"/>
      <c r="HDL4" s="112"/>
      <c r="HDM4" s="112"/>
      <c r="HDN4" s="112"/>
      <c r="HDO4" s="112"/>
      <c r="HDP4" s="112"/>
      <c r="HDQ4" s="112"/>
      <c r="HDR4" s="112"/>
      <c r="HDS4" s="112"/>
      <c r="HDT4" s="112"/>
      <c r="HDU4" s="112"/>
      <c r="HDV4" s="112"/>
      <c r="HDW4" s="112"/>
      <c r="HDX4" s="112"/>
      <c r="HDY4" s="112"/>
      <c r="HDZ4" s="112"/>
      <c r="HEA4" s="112"/>
      <c r="HEB4" s="112"/>
      <c r="HEC4" s="112"/>
      <c r="HED4" s="112"/>
      <c r="HEE4" s="112"/>
      <c r="HEF4" s="112"/>
      <c r="HEG4" s="112"/>
      <c r="HEH4" s="112"/>
      <c r="HEI4" s="112"/>
      <c r="HEJ4" s="112"/>
      <c r="HEK4" s="112"/>
      <c r="HEL4" s="112"/>
      <c r="HEM4" s="112"/>
      <c r="HEN4" s="112"/>
      <c r="HEO4" s="112"/>
      <c r="HEP4" s="112"/>
      <c r="HEQ4" s="112"/>
      <c r="HER4" s="112"/>
      <c r="HES4" s="112"/>
      <c r="HET4" s="112"/>
      <c r="HEU4" s="112"/>
      <c r="HEV4" s="112"/>
      <c r="HEW4" s="112"/>
      <c r="HEX4" s="112"/>
      <c r="HEY4" s="112"/>
      <c r="HEZ4" s="112"/>
      <c r="HFA4" s="112"/>
      <c r="HFB4" s="112"/>
      <c r="HFC4" s="112"/>
      <c r="HFD4" s="112"/>
      <c r="HFE4" s="112"/>
      <c r="HFF4" s="112"/>
      <c r="HFG4" s="112"/>
      <c r="HFH4" s="112"/>
      <c r="HFI4" s="112"/>
      <c r="HFJ4" s="112"/>
      <c r="HFK4" s="112"/>
      <c r="HFL4" s="112"/>
      <c r="HFM4" s="112"/>
      <c r="HFN4" s="112"/>
      <c r="HFO4" s="112"/>
      <c r="HFP4" s="112"/>
      <c r="HFQ4" s="112"/>
      <c r="HFR4" s="112"/>
      <c r="HFS4" s="112"/>
      <c r="HFT4" s="112"/>
      <c r="HFU4" s="112"/>
      <c r="HFV4" s="112"/>
      <c r="HFW4" s="112"/>
      <c r="HFX4" s="112"/>
      <c r="HFY4" s="112"/>
      <c r="HFZ4" s="112"/>
      <c r="HGA4" s="112"/>
      <c r="HGB4" s="112"/>
      <c r="HGC4" s="112"/>
      <c r="HGD4" s="112"/>
      <c r="HGE4" s="112"/>
      <c r="HGF4" s="112"/>
      <c r="HGG4" s="112"/>
      <c r="HGH4" s="112"/>
      <c r="HGI4" s="112"/>
      <c r="HGJ4" s="112"/>
      <c r="HGK4" s="112"/>
      <c r="HGL4" s="112"/>
      <c r="HGM4" s="112"/>
      <c r="HGN4" s="112"/>
      <c r="HGO4" s="112"/>
      <c r="HGP4" s="112"/>
      <c r="HGQ4" s="112"/>
      <c r="HGR4" s="112"/>
      <c r="HGS4" s="112"/>
      <c r="HGT4" s="112"/>
      <c r="HGU4" s="112"/>
      <c r="HGV4" s="112"/>
      <c r="HGW4" s="112"/>
      <c r="HGX4" s="112"/>
      <c r="HGY4" s="112"/>
      <c r="HGZ4" s="112"/>
      <c r="HHA4" s="112"/>
      <c r="HHB4" s="112"/>
      <c r="HHC4" s="112"/>
      <c r="HHD4" s="112"/>
      <c r="HHE4" s="112"/>
      <c r="HHF4" s="112"/>
      <c r="HHG4" s="112"/>
      <c r="HHH4" s="112"/>
      <c r="HHI4" s="112"/>
      <c r="HHJ4" s="112"/>
      <c r="HHK4" s="112"/>
      <c r="HHL4" s="112"/>
      <c r="HHM4" s="112"/>
      <c r="HHN4" s="112"/>
      <c r="HHO4" s="112"/>
      <c r="HHP4" s="112"/>
      <c r="HHQ4" s="112"/>
      <c r="HHR4" s="112"/>
      <c r="HHS4" s="112"/>
      <c r="HHT4" s="112"/>
      <c r="HHU4" s="112"/>
      <c r="HHV4" s="112"/>
      <c r="HHW4" s="112"/>
      <c r="HHX4" s="112"/>
      <c r="HHY4" s="112"/>
      <c r="HHZ4" s="112"/>
      <c r="HIA4" s="112"/>
      <c r="HIB4" s="112"/>
      <c r="HIC4" s="112"/>
      <c r="HID4" s="112"/>
      <c r="HIE4" s="112"/>
      <c r="HIF4" s="112"/>
      <c r="HIG4" s="112"/>
      <c r="HIH4" s="112"/>
      <c r="HII4" s="112"/>
      <c r="HIJ4" s="112"/>
      <c r="HIK4" s="112"/>
      <c r="HIL4" s="112"/>
      <c r="HIM4" s="112"/>
      <c r="HIN4" s="112"/>
      <c r="HIO4" s="112"/>
      <c r="HIP4" s="112"/>
      <c r="HIQ4" s="112"/>
      <c r="HIR4" s="112"/>
      <c r="HIS4" s="112"/>
      <c r="HIT4" s="112"/>
      <c r="HIU4" s="112"/>
      <c r="HIV4" s="112"/>
      <c r="HIW4" s="112"/>
      <c r="HIX4" s="112"/>
      <c r="HIY4" s="112"/>
      <c r="HIZ4" s="112"/>
      <c r="HJA4" s="112"/>
      <c r="HJB4" s="112"/>
      <c r="HJC4" s="112"/>
      <c r="HJD4" s="112"/>
      <c r="HJE4" s="112"/>
      <c r="HJF4" s="112"/>
      <c r="HJG4" s="112"/>
      <c r="HJH4" s="112"/>
      <c r="HJI4" s="112"/>
      <c r="HJJ4" s="112"/>
      <c r="HJK4" s="112"/>
      <c r="HJL4" s="112"/>
      <c r="HJM4" s="112"/>
      <c r="HJN4" s="112"/>
      <c r="HJO4" s="112"/>
      <c r="HJP4" s="112"/>
      <c r="HJQ4" s="112"/>
      <c r="HJR4" s="112"/>
      <c r="HJS4" s="112"/>
      <c r="HJT4" s="112"/>
      <c r="HJU4" s="112"/>
      <c r="HJV4" s="112"/>
      <c r="HJW4" s="112"/>
      <c r="HJX4" s="112"/>
      <c r="HJY4" s="112"/>
      <c r="HJZ4" s="112"/>
      <c r="HKA4" s="112"/>
      <c r="HKB4" s="112"/>
      <c r="HKC4" s="112"/>
      <c r="HKD4" s="112"/>
      <c r="HKE4" s="112"/>
      <c r="HKF4" s="112"/>
      <c r="HKG4" s="112"/>
      <c r="HKH4" s="112"/>
      <c r="HKI4" s="112"/>
      <c r="HKJ4" s="112"/>
      <c r="HKK4" s="112"/>
      <c r="HKL4" s="112"/>
      <c r="HKM4" s="112"/>
      <c r="HKN4" s="112"/>
      <c r="HKO4" s="112"/>
      <c r="HKP4" s="112"/>
      <c r="HKQ4" s="112"/>
      <c r="HKR4" s="112"/>
      <c r="HKS4" s="112"/>
      <c r="HKT4" s="112"/>
      <c r="HKU4" s="112"/>
      <c r="HKV4" s="112"/>
      <c r="HKW4" s="112"/>
      <c r="HKX4" s="112"/>
      <c r="HKY4" s="112"/>
      <c r="HKZ4" s="112"/>
      <c r="HLA4" s="112"/>
      <c r="HLB4" s="112"/>
      <c r="HLC4" s="112"/>
      <c r="HLD4" s="112"/>
      <c r="HLE4" s="112"/>
      <c r="HLF4" s="112"/>
      <c r="HLG4" s="112"/>
      <c r="HLH4" s="112"/>
      <c r="HLI4" s="112"/>
      <c r="HLJ4" s="112"/>
      <c r="HLK4" s="112"/>
      <c r="HLL4" s="112"/>
      <c r="HLM4" s="112"/>
      <c r="HLN4" s="112"/>
      <c r="HLO4" s="112"/>
      <c r="HLP4" s="112"/>
      <c r="HLQ4" s="112"/>
      <c r="HLR4" s="112"/>
      <c r="HLS4" s="112"/>
      <c r="HLT4" s="112"/>
      <c r="HLU4" s="112"/>
      <c r="HLV4" s="112"/>
      <c r="HLW4" s="112"/>
      <c r="HLX4" s="112"/>
      <c r="HLY4" s="112"/>
      <c r="HLZ4" s="112"/>
      <c r="HMA4" s="112"/>
      <c r="HMB4" s="112"/>
      <c r="HMC4" s="112"/>
      <c r="HMD4" s="112"/>
      <c r="HME4" s="112"/>
      <c r="HMF4" s="112"/>
      <c r="HMG4" s="112"/>
      <c r="HMH4" s="112"/>
      <c r="HMI4" s="112"/>
      <c r="HMJ4" s="112"/>
      <c r="HMK4" s="112"/>
      <c r="HML4" s="112"/>
      <c r="HMM4" s="112"/>
      <c r="HMN4" s="112"/>
      <c r="HMO4" s="112"/>
      <c r="HMP4" s="112"/>
      <c r="HMQ4" s="112"/>
      <c r="HMR4" s="112"/>
      <c r="HMS4" s="112"/>
      <c r="HMT4" s="112"/>
      <c r="HMU4" s="112"/>
      <c r="HMV4" s="112"/>
      <c r="HMW4" s="112"/>
      <c r="HMX4" s="112"/>
      <c r="HMY4" s="112"/>
      <c r="HMZ4" s="112"/>
      <c r="HNA4" s="112"/>
      <c r="HNB4" s="112"/>
      <c r="HNC4" s="112"/>
      <c r="HND4" s="112"/>
      <c r="HNE4" s="112"/>
      <c r="HNF4" s="112"/>
      <c r="HNG4" s="112"/>
      <c r="HNH4" s="112"/>
      <c r="HNI4" s="112"/>
      <c r="HNJ4" s="112"/>
      <c r="HNK4" s="112"/>
      <c r="HNL4" s="112"/>
      <c r="HNM4" s="112"/>
      <c r="HNN4" s="112"/>
      <c r="HNO4" s="112"/>
      <c r="HNP4" s="112"/>
      <c r="HNQ4" s="112"/>
      <c r="HNR4" s="112"/>
      <c r="HNS4" s="112"/>
      <c r="HNT4" s="112"/>
      <c r="HNU4" s="112"/>
      <c r="HNV4" s="112"/>
      <c r="HNW4" s="112"/>
      <c r="HNX4" s="112"/>
      <c r="HNY4" s="112"/>
      <c r="HNZ4" s="112"/>
      <c r="HOA4" s="112"/>
      <c r="HOB4" s="112"/>
      <c r="HOC4" s="112"/>
      <c r="HOD4" s="112"/>
      <c r="HOE4" s="112"/>
      <c r="HOF4" s="112"/>
      <c r="HOG4" s="112"/>
      <c r="HOH4" s="112"/>
      <c r="HOI4" s="112"/>
      <c r="HOJ4" s="112"/>
      <c r="HOK4" s="112"/>
      <c r="HOL4" s="112"/>
      <c r="HOM4" s="112"/>
      <c r="HON4" s="112"/>
      <c r="HOO4" s="112"/>
      <c r="HOP4" s="112"/>
      <c r="HOQ4" s="112"/>
      <c r="HOR4" s="112"/>
      <c r="HOS4" s="112"/>
      <c r="HOT4" s="112"/>
      <c r="HOU4" s="112"/>
      <c r="HOV4" s="112"/>
      <c r="HOW4" s="112"/>
      <c r="HOX4" s="112"/>
      <c r="HOY4" s="112"/>
      <c r="HOZ4" s="112"/>
      <c r="HPA4" s="112"/>
      <c r="HPB4" s="112"/>
      <c r="HPC4" s="112"/>
      <c r="HPD4" s="112"/>
      <c r="HPE4" s="112"/>
      <c r="HPF4" s="112"/>
      <c r="HPG4" s="112"/>
      <c r="HPH4" s="112"/>
      <c r="HPI4" s="112"/>
      <c r="HPJ4" s="112"/>
      <c r="HPK4" s="112"/>
      <c r="HPL4" s="112"/>
      <c r="HPM4" s="112"/>
      <c r="HPN4" s="112"/>
      <c r="HPO4" s="112"/>
      <c r="HPP4" s="112"/>
      <c r="HPQ4" s="112"/>
      <c r="HPR4" s="112"/>
      <c r="HPS4" s="112"/>
      <c r="HPT4" s="112"/>
      <c r="HPU4" s="112"/>
      <c r="HPV4" s="112"/>
      <c r="HPW4" s="112"/>
      <c r="HPX4" s="112"/>
      <c r="HPY4" s="112"/>
      <c r="HPZ4" s="112"/>
      <c r="HQA4" s="112"/>
      <c r="HQB4" s="112"/>
      <c r="HQC4" s="112"/>
      <c r="HQD4" s="112"/>
      <c r="HQE4" s="112"/>
      <c r="HQF4" s="112"/>
      <c r="HQG4" s="112"/>
      <c r="HQH4" s="112"/>
      <c r="HQI4" s="112"/>
      <c r="HQJ4" s="112"/>
      <c r="HQK4" s="112"/>
      <c r="HQL4" s="112"/>
      <c r="HQM4" s="112"/>
      <c r="HQN4" s="112"/>
      <c r="HQO4" s="112"/>
      <c r="HQP4" s="112"/>
      <c r="HQQ4" s="112"/>
      <c r="HQR4" s="112"/>
      <c r="HQS4" s="112"/>
      <c r="HQT4" s="112"/>
      <c r="HQU4" s="112"/>
      <c r="HQV4" s="112"/>
      <c r="HQW4" s="112"/>
      <c r="HQX4" s="112"/>
      <c r="HQY4" s="112"/>
      <c r="HQZ4" s="112"/>
      <c r="HRA4" s="112"/>
      <c r="HRB4" s="112"/>
      <c r="HRC4" s="112"/>
      <c r="HRD4" s="112"/>
      <c r="HRE4" s="112"/>
      <c r="HRF4" s="112"/>
      <c r="HRG4" s="112"/>
      <c r="HRH4" s="112"/>
      <c r="HRI4" s="112"/>
      <c r="HRJ4" s="112"/>
      <c r="HRK4" s="112"/>
      <c r="HRL4" s="112"/>
      <c r="HRM4" s="112"/>
      <c r="HRN4" s="112"/>
      <c r="HRO4" s="112"/>
      <c r="HRP4" s="112"/>
      <c r="HRQ4" s="112"/>
      <c r="HRR4" s="112"/>
      <c r="HRS4" s="112"/>
      <c r="HRT4" s="112"/>
      <c r="HRU4" s="112"/>
      <c r="HRV4" s="112"/>
      <c r="HRW4" s="112"/>
      <c r="HRX4" s="112"/>
      <c r="HRY4" s="112"/>
      <c r="HRZ4" s="112"/>
      <c r="HSA4" s="112"/>
      <c r="HSB4" s="112"/>
      <c r="HSC4" s="112"/>
      <c r="HSD4" s="112"/>
      <c r="HSE4" s="112"/>
      <c r="HSF4" s="112"/>
      <c r="HSG4" s="112"/>
      <c r="HSH4" s="112"/>
      <c r="HSI4" s="112"/>
      <c r="HSJ4" s="112"/>
      <c r="HSK4" s="112"/>
      <c r="HSL4" s="112"/>
      <c r="HSM4" s="112"/>
      <c r="HSN4" s="112"/>
      <c r="HSO4" s="112"/>
      <c r="HSP4" s="112"/>
      <c r="HSQ4" s="112"/>
      <c r="HSR4" s="112"/>
      <c r="HSS4" s="112"/>
      <c r="HST4" s="112"/>
      <c r="HSU4" s="112"/>
      <c r="HSV4" s="112"/>
      <c r="HSW4" s="112"/>
      <c r="HSX4" s="112"/>
      <c r="HSY4" s="112"/>
      <c r="HSZ4" s="112"/>
      <c r="HTA4" s="112"/>
      <c r="HTB4" s="112"/>
      <c r="HTC4" s="112"/>
      <c r="HTD4" s="112"/>
      <c r="HTE4" s="112"/>
      <c r="HTF4" s="112"/>
      <c r="HTG4" s="112"/>
      <c r="HTH4" s="112"/>
      <c r="HTI4" s="112"/>
      <c r="HTJ4" s="112"/>
      <c r="HTK4" s="112"/>
      <c r="HTL4" s="112"/>
      <c r="HTM4" s="112"/>
      <c r="HTN4" s="112"/>
      <c r="HTO4" s="112"/>
      <c r="HTP4" s="112"/>
      <c r="HTQ4" s="112"/>
      <c r="HTR4" s="112"/>
      <c r="HTS4" s="112"/>
      <c r="HTT4" s="112"/>
      <c r="HTU4" s="112"/>
      <c r="HTV4" s="112"/>
      <c r="HTW4" s="112"/>
      <c r="HTX4" s="112"/>
      <c r="HTY4" s="112"/>
      <c r="HTZ4" s="112"/>
      <c r="HUA4" s="112"/>
      <c r="HUB4" s="112"/>
      <c r="HUC4" s="112"/>
      <c r="HUD4" s="112"/>
      <c r="HUE4" s="112"/>
      <c r="HUF4" s="112"/>
      <c r="HUG4" s="112"/>
      <c r="HUH4" s="112"/>
      <c r="HUI4" s="112"/>
      <c r="HUJ4" s="112"/>
      <c r="HUK4" s="112"/>
      <c r="HUL4" s="112"/>
      <c r="HUM4" s="112"/>
      <c r="HUN4" s="112"/>
      <c r="HUO4" s="112"/>
      <c r="HUP4" s="112"/>
      <c r="HUQ4" s="112"/>
      <c r="HUR4" s="112"/>
      <c r="HUS4" s="112"/>
      <c r="HUT4" s="112"/>
      <c r="HUU4" s="112"/>
      <c r="HUV4" s="112"/>
      <c r="HUW4" s="112"/>
      <c r="HUX4" s="112"/>
      <c r="HUY4" s="112"/>
      <c r="HUZ4" s="112"/>
      <c r="HVA4" s="112"/>
      <c r="HVB4" s="112"/>
      <c r="HVC4" s="112"/>
      <c r="HVD4" s="112"/>
      <c r="HVE4" s="112"/>
      <c r="HVF4" s="112"/>
      <c r="HVG4" s="112"/>
      <c r="HVH4" s="112"/>
      <c r="HVI4" s="112"/>
      <c r="HVJ4" s="112"/>
      <c r="HVK4" s="112"/>
      <c r="HVL4" s="112"/>
      <c r="HVM4" s="112"/>
      <c r="HVN4" s="112"/>
      <c r="HVO4" s="112"/>
      <c r="HVP4" s="112"/>
      <c r="HVQ4" s="112"/>
      <c r="HVR4" s="112"/>
      <c r="HVS4" s="112"/>
      <c r="HVT4" s="112"/>
      <c r="HVU4" s="112"/>
      <c r="HVV4" s="112"/>
      <c r="HVW4" s="112"/>
      <c r="HVX4" s="112"/>
      <c r="HVY4" s="112"/>
      <c r="HVZ4" s="112"/>
      <c r="HWA4" s="112"/>
      <c r="HWB4" s="112"/>
      <c r="HWC4" s="112"/>
      <c r="HWD4" s="112"/>
      <c r="HWE4" s="112"/>
      <c r="HWF4" s="112"/>
      <c r="HWG4" s="112"/>
      <c r="HWH4" s="112"/>
      <c r="HWI4" s="112"/>
      <c r="HWJ4" s="112"/>
      <c r="HWK4" s="112"/>
      <c r="HWL4" s="112"/>
      <c r="HWM4" s="112"/>
      <c r="HWN4" s="112"/>
      <c r="HWO4" s="112"/>
      <c r="HWP4" s="112"/>
      <c r="HWQ4" s="112"/>
      <c r="HWR4" s="112"/>
      <c r="HWS4" s="112"/>
      <c r="HWT4" s="112"/>
      <c r="HWU4" s="112"/>
      <c r="HWV4" s="112"/>
      <c r="HWW4" s="112"/>
      <c r="HWX4" s="112"/>
      <c r="HWY4" s="112"/>
      <c r="HWZ4" s="112"/>
      <c r="HXA4" s="112"/>
      <c r="HXB4" s="112"/>
      <c r="HXC4" s="112"/>
      <c r="HXD4" s="112"/>
      <c r="HXE4" s="112"/>
      <c r="HXF4" s="112"/>
      <c r="HXG4" s="112"/>
      <c r="HXH4" s="112"/>
      <c r="HXI4" s="112"/>
      <c r="HXJ4" s="112"/>
      <c r="HXK4" s="112"/>
      <c r="HXL4" s="112"/>
      <c r="HXM4" s="112"/>
      <c r="HXN4" s="112"/>
      <c r="HXO4" s="112"/>
      <c r="HXP4" s="112"/>
      <c r="HXQ4" s="112"/>
      <c r="HXR4" s="112"/>
      <c r="HXS4" s="112"/>
      <c r="HXT4" s="112"/>
      <c r="HXU4" s="112"/>
      <c r="HXV4" s="112"/>
      <c r="HXW4" s="112"/>
      <c r="HXX4" s="112"/>
      <c r="HXY4" s="112"/>
      <c r="HXZ4" s="112"/>
      <c r="HYA4" s="112"/>
      <c r="HYB4" s="112"/>
      <c r="HYC4" s="112"/>
      <c r="HYD4" s="112"/>
      <c r="HYE4" s="112"/>
      <c r="HYF4" s="112"/>
      <c r="HYG4" s="112"/>
      <c r="HYH4" s="112"/>
      <c r="HYI4" s="112"/>
      <c r="HYJ4" s="112"/>
      <c r="HYK4" s="112"/>
      <c r="HYL4" s="112"/>
      <c r="HYM4" s="112"/>
      <c r="HYN4" s="112"/>
      <c r="HYO4" s="112"/>
      <c r="HYP4" s="112"/>
      <c r="HYQ4" s="112"/>
      <c r="HYR4" s="112"/>
      <c r="HYS4" s="112"/>
      <c r="HYT4" s="112"/>
      <c r="HYU4" s="112"/>
      <c r="HYV4" s="112"/>
      <c r="HYW4" s="112"/>
      <c r="HYX4" s="112"/>
      <c r="HYY4" s="112"/>
      <c r="HYZ4" s="112"/>
      <c r="HZA4" s="112"/>
      <c r="HZB4" s="112"/>
      <c r="HZC4" s="112"/>
      <c r="HZD4" s="112"/>
      <c r="HZE4" s="112"/>
      <c r="HZF4" s="112"/>
      <c r="HZG4" s="112"/>
      <c r="HZH4" s="112"/>
      <c r="HZI4" s="112"/>
      <c r="HZJ4" s="112"/>
      <c r="HZK4" s="112"/>
      <c r="HZL4" s="112"/>
      <c r="HZM4" s="112"/>
      <c r="HZN4" s="112"/>
      <c r="HZO4" s="112"/>
      <c r="HZP4" s="112"/>
      <c r="HZQ4" s="112"/>
      <c r="HZR4" s="112"/>
      <c r="HZS4" s="112"/>
      <c r="HZT4" s="112"/>
      <c r="HZU4" s="112"/>
      <c r="HZV4" s="112"/>
      <c r="HZW4" s="112"/>
      <c r="HZX4" s="112"/>
      <c r="HZY4" s="112"/>
      <c r="HZZ4" s="112"/>
      <c r="IAA4" s="112"/>
      <c r="IAB4" s="112"/>
      <c r="IAC4" s="112"/>
      <c r="IAD4" s="112"/>
      <c r="IAE4" s="112"/>
      <c r="IAF4" s="112"/>
      <c r="IAG4" s="112"/>
      <c r="IAH4" s="112"/>
      <c r="IAI4" s="112"/>
      <c r="IAJ4" s="112"/>
      <c r="IAK4" s="112"/>
      <c r="IAL4" s="112"/>
      <c r="IAM4" s="112"/>
      <c r="IAN4" s="112"/>
      <c r="IAO4" s="112"/>
      <c r="IAP4" s="112"/>
      <c r="IAQ4" s="112"/>
      <c r="IAR4" s="112"/>
      <c r="IAS4" s="112"/>
      <c r="IAT4" s="112"/>
      <c r="IAU4" s="112"/>
      <c r="IAV4" s="112"/>
      <c r="IAW4" s="112"/>
      <c r="IAX4" s="112"/>
      <c r="IAY4" s="112"/>
      <c r="IAZ4" s="112"/>
      <c r="IBA4" s="112"/>
      <c r="IBB4" s="112"/>
      <c r="IBC4" s="112"/>
      <c r="IBD4" s="112"/>
      <c r="IBE4" s="112"/>
      <c r="IBF4" s="112"/>
      <c r="IBG4" s="112"/>
      <c r="IBH4" s="112"/>
      <c r="IBI4" s="112"/>
      <c r="IBJ4" s="112"/>
      <c r="IBK4" s="112"/>
      <c r="IBL4" s="112"/>
      <c r="IBM4" s="112"/>
      <c r="IBN4" s="112"/>
      <c r="IBO4" s="112"/>
      <c r="IBP4" s="112"/>
      <c r="IBQ4" s="112"/>
      <c r="IBR4" s="112"/>
      <c r="IBS4" s="112"/>
      <c r="IBT4" s="112"/>
      <c r="IBU4" s="112"/>
      <c r="IBV4" s="112"/>
      <c r="IBW4" s="112"/>
      <c r="IBX4" s="112"/>
      <c r="IBY4" s="112"/>
      <c r="IBZ4" s="112"/>
      <c r="ICA4" s="112"/>
      <c r="ICB4" s="112"/>
      <c r="ICC4" s="112"/>
      <c r="ICD4" s="112"/>
      <c r="ICE4" s="112"/>
      <c r="ICF4" s="112"/>
      <c r="ICG4" s="112"/>
      <c r="ICH4" s="112"/>
      <c r="ICI4" s="112"/>
      <c r="ICJ4" s="112"/>
      <c r="ICK4" s="112"/>
      <c r="ICL4" s="112"/>
      <c r="ICM4" s="112"/>
      <c r="ICN4" s="112"/>
      <c r="ICO4" s="112"/>
      <c r="ICP4" s="112"/>
      <c r="ICQ4" s="112"/>
      <c r="ICR4" s="112"/>
      <c r="ICS4" s="112"/>
      <c r="ICT4" s="112"/>
      <c r="ICU4" s="112"/>
      <c r="ICV4" s="112"/>
      <c r="ICW4" s="112"/>
      <c r="ICX4" s="112"/>
      <c r="ICY4" s="112"/>
      <c r="ICZ4" s="112"/>
      <c r="IDA4" s="112"/>
      <c r="IDB4" s="112"/>
      <c r="IDC4" s="112"/>
      <c r="IDD4" s="112"/>
      <c r="IDE4" s="112"/>
      <c r="IDF4" s="112"/>
      <c r="IDG4" s="112"/>
      <c r="IDH4" s="112"/>
      <c r="IDI4" s="112"/>
      <c r="IDJ4" s="112"/>
      <c r="IDK4" s="112"/>
      <c r="IDL4" s="112"/>
      <c r="IDM4" s="112"/>
      <c r="IDN4" s="112"/>
      <c r="IDO4" s="112"/>
      <c r="IDP4" s="112"/>
      <c r="IDQ4" s="112"/>
      <c r="IDR4" s="112"/>
      <c r="IDS4" s="112"/>
      <c r="IDT4" s="112"/>
      <c r="IDU4" s="112"/>
      <c r="IDV4" s="112"/>
      <c r="IDW4" s="112"/>
      <c r="IDX4" s="112"/>
      <c r="IDY4" s="112"/>
      <c r="IDZ4" s="112"/>
      <c r="IEA4" s="112"/>
      <c r="IEB4" s="112"/>
      <c r="IEC4" s="112"/>
      <c r="IED4" s="112"/>
      <c r="IEE4" s="112"/>
      <c r="IEF4" s="112"/>
      <c r="IEG4" s="112"/>
      <c r="IEH4" s="112"/>
      <c r="IEI4" s="112"/>
      <c r="IEJ4" s="112"/>
      <c r="IEK4" s="112"/>
      <c r="IEL4" s="112"/>
      <c r="IEM4" s="112"/>
      <c r="IEN4" s="112"/>
      <c r="IEO4" s="112"/>
      <c r="IEP4" s="112"/>
      <c r="IEQ4" s="112"/>
      <c r="IER4" s="112"/>
      <c r="IES4" s="112"/>
      <c r="IET4" s="112"/>
      <c r="IEU4" s="112"/>
      <c r="IEV4" s="112"/>
      <c r="IEW4" s="112"/>
      <c r="IEX4" s="112"/>
      <c r="IEY4" s="112"/>
      <c r="IEZ4" s="112"/>
      <c r="IFA4" s="112"/>
      <c r="IFB4" s="112"/>
      <c r="IFC4" s="112"/>
      <c r="IFD4" s="112"/>
      <c r="IFE4" s="112"/>
      <c r="IFF4" s="112"/>
      <c r="IFG4" s="112"/>
      <c r="IFH4" s="112"/>
      <c r="IFI4" s="112"/>
      <c r="IFJ4" s="112"/>
      <c r="IFK4" s="112"/>
      <c r="IFL4" s="112"/>
      <c r="IFM4" s="112"/>
      <c r="IFN4" s="112"/>
      <c r="IFO4" s="112"/>
      <c r="IFP4" s="112"/>
      <c r="IFQ4" s="112"/>
      <c r="IFR4" s="112"/>
      <c r="IFS4" s="112"/>
      <c r="IFT4" s="112"/>
      <c r="IFU4" s="112"/>
      <c r="IFV4" s="112"/>
      <c r="IFW4" s="112"/>
      <c r="IFX4" s="112"/>
      <c r="IFY4" s="112"/>
      <c r="IFZ4" s="112"/>
      <c r="IGA4" s="112"/>
      <c r="IGB4" s="112"/>
      <c r="IGC4" s="112"/>
      <c r="IGD4" s="112"/>
      <c r="IGE4" s="112"/>
      <c r="IGF4" s="112"/>
      <c r="IGG4" s="112"/>
      <c r="IGH4" s="112"/>
      <c r="IGI4" s="112"/>
      <c r="IGJ4" s="112"/>
      <c r="IGK4" s="112"/>
      <c r="IGL4" s="112"/>
      <c r="IGM4" s="112"/>
      <c r="IGN4" s="112"/>
      <c r="IGO4" s="112"/>
      <c r="IGP4" s="112"/>
      <c r="IGQ4" s="112"/>
      <c r="IGR4" s="112"/>
      <c r="IGS4" s="112"/>
      <c r="IGT4" s="112"/>
      <c r="IGU4" s="112"/>
      <c r="IGV4" s="112"/>
      <c r="IGW4" s="112"/>
      <c r="IGX4" s="112"/>
      <c r="IGY4" s="112"/>
      <c r="IGZ4" s="112"/>
      <c r="IHA4" s="112"/>
      <c r="IHB4" s="112"/>
      <c r="IHC4" s="112"/>
      <c r="IHD4" s="112"/>
      <c r="IHE4" s="112"/>
      <c r="IHF4" s="112"/>
      <c r="IHG4" s="112"/>
      <c r="IHH4" s="112"/>
      <c r="IHI4" s="112"/>
      <c r="IHJ4" s="112"/>
      <c r="IHK4" s="112"/>
      <c r="IHL4" s="112"/>
      <c r="IHM4" s="112"/>
      <c r="IHN4" s="112"/>
      <c r="IHO4" s="112"/>
      <c r="IHP4" s="112"/>
      <c r="IHQ4" s="112"/>
      <c r="IHR4" s="112"/>
      <c r="IHS4" s="112"/>
      <c r="IHT4" s="112"/>
      <c r="IHU4" s="112"/>
      <c r="IHV4" s="112"/>
      <c r="IHW4" s="112"/>
      <c r="IHX4" s="112"/>
      <c r="IHY4" s="112"/>
      <c r="IHZ4" s="112"/>
      <c r="IIA4" s="112"/>
      <c r="IIB4" s="112"/>
      <c r="IIC4" s="112"/>
      <c r="IID4" s="112"/>
      <c r="IIE4" s="112"/>
      <c r="IIF4" s="112"/>
      <c r="IIG4" s="112"/>
      <c r="IIH4" s="112"/>
      <c r="III4" s="112"/>
      <c r="IIJ4" s="112"/>
      <c r="IIK4" s="112"/>
      <c r="IIL4" s="112"/>
      <c r="IIM4" s="112"/>
      <c r="IIN4" s="112"/>
      <c r="IIO4" s="112"/>
      <c r="IIP4" s="112"/>
      <c r="IIQ4" s="112"/>
      <c r="IIR4" s="112"/>
      <c r="IIS4" s="112"/>
      <c r="IIT4" s="112"/>
      <c r="IIU4" s="112"/>
      <c r="IIV4" s="112"/>
      <c r="IIW4" s="112"/>
      <c r="IIX4" s="112"/>
      <c r="IIY4" s="112"/>
      <c r="IIZ4" s="112"/>
      <c r="IJA4" s="112"/>
      <c r="IJB4" s="112"/>
      <c r="IJC4" s="112"/>
      <c r="IJD4" s="112"/>
      <c r="IJE4" s="112"/>
      <c r="IJF4" s="112"/>
      <c r="IJG4" s="112"/>
      <c r="IJH4" s="112"/>
      <c r="IJI4" s="112"/>
      <c r="IJJ4" s="112"/>
      <c r="IJK4" s="112"/>
      <c r="IJL4" s="112"/>
      <c r="IJM4" s="112"/>
      <c r="IJN4" s="112"/>
      <c r="IJO4" s="112"/>
      <c r="IJP4" s="112"/>
      <c r="IJQ4" s="112"/>
      <c r="IJR4" s="112"/>
      <c r="IJS4" s="112"/>
      <c r="IJT4" s="112"/>
      <c r="IJU4" s="112"/>
      <c r="IJV4" s="112"/>
      <c r="IJW4" s="112"/>
      <c r="IJX4" s="112"/>
      <c r="IJY4" s="112"/>
      <c r="IJZ4" s="112"/>
      <c r="IKA4" s="112"/>
      <c r="IKB4" s="112"/>
      <c r="IKC4" s="112"/>
      <c r="IKD4" s="112"/>
      <c r="IKE4" s="112"/>
      <c r="IKF4" s="112"/>
      <c r="IKG4" s="112"/>
      <c r="IKH4" s="112"/>
      <c r="IKI4" s="112"/>
      <c r="IKJ4" s="112"/>
      <c r="IKK4" s="112"/>
      <c r="IKL4" s="112"/>
      <c r="IKM4" s="112"/>
      <c r="IKN4" s="112"/>
      <c r="IKO4" s="112"/>
      <c r="IKP4" s="112"/>
      <c r="IKQ4" s="112"/>
      <c r="IKR4" s="112"/>
      <c r="IKS4" s="112"/>
      <c r="IKT4" s="112"/>
      <c r="IKU4" s="112"/>
      <c r="IKV4" s="112"/>
      <c r="IKW4" s="112"/>
      <c r="IKX4" s="112"/>
      <c r="IKY4" s="112"/>
      <c r="IKZ4" s="112"/>
      <c r="ILA4" s="112"/>
      <c r="ILB4" s="112"/>
      <c r="ILC4" s="112"/>
      <c r="ILD4" s="112"/>
      <c r="ILE4" s="112"/>
      <c r="ILF4" s="112"/>
      <c r="ILG4" s="112"/>
      <c r="ILH4" s="112"/>
      <c r="ILI4" s="112"/>
      <c r="ILJ4" s="112"/>
      <c r="ILK4" s="112"/>
      <c r="ILL4" s="112"/>
      <c r="ILM4" s="112"/>
      <c r="ILN4" s="112"/>
      <c r="ILO4" s="112"/>
      <c r="ILP4" s="112"/>
      <c r="ILQ4" s="112"/>
      <c r="ILR4" s="112"/>
      <c r="ILS4" s="112"/>
      <c r="ILT4" s="112"/>
      <c r="ILU4" s="112"/>
      <c r="ILV4" s="112"/>
      <c r="ILW4" s="112"/>
      <c r="ILX4" s="112"/>
      <c r="ILY4" s="112"/>
      <c r="ILZ4" s="112"/>
      <c r="IMA4" s="112"/>
      <c r="IMB4" s="112"/>
      <c r="IMC4" s="112"/>
      <c r="IMD4" s="112"/>
      <c r="IME4" s="112"/>
      <c r="IMF4" s="112"/>
      <c r="IMG4" s="112"/>
      <c r="IMH4" s="112"/>
      <c r="IMI4" s="112"/>
      <c r="IMJ4" s="112"/>
      <c r="IMK4" s="112"/>
      <c r="IML4" s="112"/>
      <c r="IMM4" s="112"/>
      <c r="IMN4" s="112"/>
      <c r="IMO4" s="112"/>
      <c r="IMP4" s="112"/>
      <c r="IMQ4" s="112"/>
      <c r="IMR4" s="112"/>
      <c r="IMS4" s="112"/>
      <c r="IMT4" s="112"/>
      <c r="IMU4" s="112"/>
      <c r="IMV4" s="112"/>
      <c r="IMW4" s="112"/>
      <c r="IMX4" s="112"/>
      <c r="IMY4" s="112"/>
      <c r="IMZ4" s="112"/>
      <c r="INA4" s="112"/>
      <c r="INB4" s="112"/>
      <c r="INC4" s="112"/>
      <c r="IND4" s="112"/>
      <c r="INE4" s="112"/>
      <c r="INF4" s="112"/>
      <c r="ING4" s="112"/>
      <c r="INH4" s="112"/>
      <c r="INI4" s="112"/>
      <c r="INJ4" s="112"/>
      <c r="INK4" s="112"/>
      <c r="INL4" s="112"/>
      <c r="INM4" s="112"/>
      <c r="INN4" s="112"/>
      <c r="INO4" s="112"/>
      <c r="INP4" s="112"/>
      <c r="INQ4" s="112"/>
      <c r="INR4" s="112"/>
      <c r="INS4" s="112"/>
      <c r="INT4" s="112"/>
      <c r="INU4" s="112"/>
      <c r="INV4" s="112"/>
      <c r="INW4" s="112"/>
      <c r="INX4" s="112"/>
      <c r="INY4" s="112"/>
      <c r="INZ4" s="112"/>
      <c r="IOA4" s="112"/>
      <c r="IOB4" s="112"/>
      <c r="IOC4" s="112"/>
      <c r="IOD4" s="112"/>
      <c r="IOE4" s="112"/>
      <c r="IOF4" s="112"/>
      <c r="IOG4" s="112"/>
      <c r="IOH4" s="112"/>
      <c r="IOI4" s="112"/>
      <c r="IOJ4" s="112"/>
      <c r="IOK4" s="112"/>
      <c r="IOL4" s="112"/>
      <c r="IOM4" s="112"/>
      <c r="ION4" s="112"/>
      <c r="IOO4" s="112"/>
      <c r="IOP4" s="112"/>
      <c r="IOQ4" s="112"/>
      <c r="IOR4" s="112"/>
      <c r="IOS4" s="112"/>
      <c r="IOT4" s="112"/>
      <c r="IOU4" s="112"/>
      <c r="IOV4" s="112"/>
      <c r="IOW4" s="112"/>
      <c r="IOX4" s="112"/>
      <c r="IOY4" s="112"/>
      <c r="IOZ4" s="112"/>
      <c r="IPA4" s="112"/>
      <c r="IPB4" s="112"/>
      <c r="IPC4" s="112"/>
      <c r="IPD4" s="112"/>
      <c r="IPE4" s="112"/>
      <c r="IPF4" s="112"/>
      <c r="IPG4" s="112"/>
      <c r="IPH4" s="112"/>
      <c r="IPI4" s="112"/>
      <c r="IPJ4" s="112"/>
      <c r="IPK4" s="112"/>
      <c r="IPL4" s="112"/>
      <c r="IPM4" s="112"/>
      <c r="IPN4" s="112"/>
      <c r="IPO4" s="112"/>
      <c r="IPP4" s="112"/>
      <c r="IPQ4" s="112"/>
      <c r="IPR4" s="112"/>
      <c r="IPS4" s="112"/>
      <c r="IPT4" s="112"/>
      <c r="IPU4" s="112"/>
      <c r="IPV4" s="112"/>
      <c r="IPW4" s="112"/>
      <c r="IPX4" s="112"/>
      <c r="IPY4" s="112"/>
      <c r="IPZ4" s="112"/>
      <c r="IQA4" s="112"/>
      <c r="IQB4" s="112"/>
      <c r="IQC4" s="112"/>
      <c r="IQD4" s="112"/>
      <c r="IQE4" s="112"/>
      <c r="IQF4" s="112"/>
      <c r="IQG4" s="112"/>
      <c r="IQH4" s="112"/>
      <c r="IQI4" s="112"/>
      <c r="IQJ4" s="112"/>
      <c r="IQK4" s="112"/>
      <c r="IQL4" s="112"/>
      <c r="IQM4" s="112"/>
      <c r="IQN4" s="112"/>
      <c r="IQO4" s="112"/>
      <c r="IQP4" s="112"/>
      <c r="IQQ4" s="112"/>
      <c r="IQR4" s="112"/>
      <c r="IQS4" s="112"/>
      <c r="IQT4" s="112"/>
      <c r="IQU4" s="112"/>
      <c r="IQV4" s="112"/>
      <c r="IQW4" s="112"/>
      <c r="IQX4" s="112"/>
      <c r="IQY4" s="112"/>
      <c r="IQZ4" s="112"/>
      <c r="IRA4" s="112"/>
      <c r="IRB4" s="112"/>
      <c r="IRC4" s="112"/>
      <c r="IRD4" s="112"/>
      <c r="IRE4" s="112"/>
      <c r="IRF4" s="112"/>
      <c r="IRG4" s="112"/>
      <c r="IRH4" s="112"/>
      <c r="IRI4" s="112"/>
      <c r="IRJ4" s="112"/>
      <c r="IRK4" s="112"/>
      <c r="IRL4" s="112"/>
      <c r="IRM4" s="112"/>
      <c r="IRN4" s="112"/>
      <c r="IRO4" s="112"/>
      <c r="IRP4" s="112"/>
      <c r="IRQ4" s="112"/>
      <c r="IRR4" s="112"/>
      <c r="IRS4" s="112"/>
      <c r="IRT4" s="112"/>
      <c r="IRU4" s="112"/>
      <c r="IRV4" s="112"/>
      <c r="IRW4" s="112"/>
      <c r="IRX4" s="112"/>
      <c r="IRY4" s="112"/>
      <c r="IRZ4" s="112"/>
      <c r="ISA4" s="112"/>
      <c r="ISB4" s="112"/>
      <c r="ISC4" s="112"/>
      <c r="ISD4" s="112"/>
      <c r="ISE4" s="112"/>
      <c r="ISF4" s="112"/>
      <c r="ISG4" s="112"/>
      <c r="ISH4" s="112"/>
      <c r="ISI4" s="112"/>
      <c r="ISJ4" s="112"/>
      <c r="ISK4" s="112"/>
      <c r="ISL4" s="112"/>
      <c r="ISM4" s="112"/>
      <c r="ISN4" s="112"/>
      <c r="ISO4" s="112"/>
      <c r="ISP4" s="112"/>
      <c r="ISQ4" s="112"/>
      <c r="ISR4" s="112"/>
      <c r="ISS4" s="112"/>
      <c r="IST4" s="112"/>
      <c r="ISU4" s="112"/>
      <c r="ISV4" s="112"/>
      <c r="ISW4" s="112"/>
      <c r="ISX4" s="112"/>
      <c r="ISY4" s="112"/>
      <c r="ISZ4" s="112"/>
      <c r="ITA4" s="112"/>
      <c r="ITB4" s="112"/>
      <c r="ITC4" s="112"/>
      <c r="ITD4" s="112"/>
      <c r="ITE4" s="112"/>
      <c r="ITF4" s="112"/>
      <c r="ITG4" s="112"/>
      <c r="ITH4" s="112"/>
      <c r="ITI4" s="112"/>
      <c r="ITJ4" s="112"/>
      <c r="ITK4" s="112"/>
      <c r="ITL4" s="112"/>
      <c r="ITM4" s="112"/>
      <c r="ITN4" s="112"/>
      <c r="ITO4" s="112"/>
      <c r="ITP4" s="112"/>
      <c r="ITQ4" s="112"/>
      <c r="ITR4" s="112"/>
      <c r="ITS4" s="112"/>
      <c r="ITT4" s="112"/>
      <c r="ITU4" s="112"/>
      <c r="ITV4" s="112"/>
      <c r="ITW4" s="112"/>
      <c r="ITX4" s="112"/>
      <c r="ITY4" s="112"/>
      <c r="ITZ4" s="112"/>
      <c r="IUA4" s="112"/>
      <c r="IUB4" s="112"/>
      <c r="IUC4" s="112"/>
      <c r="IUD4" s="112"/>
      <c r="IUE4" s="112"/>
      <c r="IUF4" s="112"/>
      <c r="IUG4" s="112"/>
      <c r="IUH4" s="112"/>
      <c r="IUI4" s="112"/>
      <c r="IUJ4" s="112"/>
      <c r="IUK4" s="112"/>
      <c r="IUL4" s="112"/>
      <c r="IUM4" s="112"/>
      <c r="IUN4" s="112"/>
      <c r="IUO4" s="112"/>
      <c r="IUP4" s="112"/>
      <c r="IUQ4" s="112"/>
      <c r="IUR4" s="112"/>
      <c r="IUS4" s="112"/>
      <c r="IUT4" s="112"/>
      <c r="IUU4" s="112"/>
      <c r="IUV4" s="112"/>
      <c r="IUW4" s="112"/>
      <c r="IUX4" s="112"/>
      <c r="IUY4" s="112"/>
      <c r="IUZ4" s="112"/>
      <c r="IVA4" s="112"/>
      <c r="IVB4" s="112"/>
      <c r="IVC4" s="112"/>
      <c r="IVD4" s="112"/>
      <c r="IVE4" s="112"/>
      <c r="IVF4" s="112"/>
      <c r="IVG4" s="112"/>
      <c r="IVH4" s="112"/>
      <c r="IVI4" s="112"/>
      <c r="IVJ4" s="112"/>
      <c r="IVK4" s="112"/>
      <c r="IVL4" s="112"/>
      <c r="IVM4" s="112"/>
      <c r="IVN4" s="112"/>
      <c r="IVO4" s="112"/>
      <c r="IVP4" s="112"/>
      <c r="IVQ4" s="112"/>
      <c r="IVR4" s="112"/>
      <c r="IVS4" s="112"/>
      <c r="IVT4" s="112"/>
      <c r="IVU4" s="112"/>
      <c r="IVV4" s="112"/>
      <c r="IVW4" s="112"/>
      <c r="IVX4" s="112"/>
      <c r="IVY4" s="112"/>
      <c r="IVZ4" s="112"/>
      <c r="IWA4" s="112"/>
      <c r="IWB4" s="112"/>
      <c r="IWC4" s="112"/>
      <c r="IWD4" s="112"/>
      <c r="IWE4" s="112"/>
      <c r="IWF4" s="112"/>
      <c r="IWG4" s="112"/>
      <c r="IWH4" s="112"/>
      <c r="IWI4" s="112"/>
      <c r="IWJ4" s="112"/>
      <c r="IWK4" s="112"/>
      <c r="IWL4" s="112"/>
      <c r="IWM4" s="112"/>
      <c r="IWN4" s="112"/>
      <c r="IWO4" s="112"/>
      <c r="IWP4" s="112"/>
      <c r="IWQ4" s="112"/>
      <c r="IWR4" s="112"/>
      <c r="IWS4" s="112"/>
      <c r="IWT4" s="112"/>
      <c r="IWU4" s="112"/>
      <c r="IWV4" s="112"/>
      <c r="IWW4" s="112"/>
      <c r="IWX4" s="112"/>
      <c r="IWY4" s="112"/>
      <c r="IWZ4" s="112"/>
      <c r="IXA4" s="112"/>
      <c r="IXB4" s="112"/>
      <c r="IXC4" s="112"/>
      <c r="IXD4" s="112"/>
      <c r="IXE4" s="112"/>
      <c r="IXF4" s="112"/>
      <c r="IXG4" s="112"/>
      <c r="IXH4" s="112"/>
      <c r="IXI4" s="112"/>
      <c r="IXJ4" s="112"/>
      <c r="IXK4" s="112"/>
      <c r="IXL4" s="112"/>
      <c r="IXM4" s="112"/>
      <c r="IXN4" s="112"/>
      <c r="IXO4" s="112"/>
      <c r="IXP4" s="112"/>
      <c r="IXQ4" s="112"/>
      <c r="IXR4" s="112"/>
      <c r="IXS4" s="112"/>
      <c r="IXT4" s="112"/>
      <c r="IXU4" s="112"/>
      <c r="IXV4" s="112"/>
      <c r="IXW4" s="112"/>
      <c r="IXX4" s="112"/>
      <c r="IXY4" s="112"/>
      <c r="IXZ4" s="112"/>
      <c r="IYA4" s="112"/>
      <c r="IYB4" s="112"/>
      <c r="IYC4" s="112"/>
      <c r="IYD4" s="112"/>
      <c r="IYE4" s="112"/>
      <c r="IYF4" s="112"/>
      <c r="IYG4" s="112"/>
      <c r="IYH4" s="112"/>
      <c r="IYI4" s="112"/>
      <c r="IYJ4" s="112"/>
      <c r="IYK4" s="112"/>
      <c r="IYL4" s="112"/>
      <c r="IYM4" s="112"/>
      <c r="IYN4" s="112"/>
      <c r="IYO4" s="112"/>
      <c r="IYP4" s="112"/>
      <c r="IYQ4" s="112"/>
      <c r="IYR4" s="112"/>
      <c r="IYS4" s="112"/>
      <c r="IYT4" s="112"/>
      <c r="IYU4" s="112"/>
      <c r="IYV4" s="112"/>
      <c r="IYW4" s="112"/>
      <c r="IYX4" s="112"/>
      <c r="IYY4" s="112"/>
      <c r="IYZ4" s="112"/>
      <c r="IZA4" s="112"/>
      <c r="IZB4" s="112"/>
      <c r="IZC4" s="112"/>
      <c r="IZD4" s="112"/>
      <c r="IZE4" s="112"/>
      <c r="IZF4" s="112"/>
      <c r="IZG4" s="112"/>
      <c r="IZH4" s="112"/>
      <c r="IZI4" s="112"/>
      <c r="IZJ4" s="112"/>
      <c r="IZK4" s="112"/>
      <c r="IZL4" s="112"/>
      <c r="IZM4" s="112"/>
      <c r="IZN4" s="112"/>
      <c r="IZO4" s="112"/>
      <c r="IZP4" s="112"/>
      <c r="IZQ4" s="112"/>
      <c r="IZR4" s="112"/>
      <c r="IZS4" s="112"/>
      <c r="IZT4" s="112"/>
      <c r="IZU4" s="112"/>
      <c r="IZV4" s="112"/>
      <c r="IZW4" s="112"/>
      <c r="IZX4" s="112"/>
      <c r="IZY4" s="112"/>
      <c r="IZZ4" s="112"/>
      <c r="JAA4" s="112"/>
      <c r="JAB4" s="112"/>
      <c r="JAC4" s="112"/>
      <c r="JAD4" s="112"/>
      <c r="JAE4" s="112"/>
      <c r="JAF4" s="112"/>
      <c r="JAG4" s="112"/>
      <c r="JAH4" s="112"/>
      <c r="JAI4" s="112"/>
      <c r="JAJ4" s="112"/>
      <c r="JAK4" s="112"/>
      <c r="JAL4" s="112"/>
      <c r="JAM4" s="112"/>
      <c r="JAN4" s="112"/>
      <c r="JAO4" s="112"/>
      <c r="JAP4" s="112"/>
      <c r="JAQ4" s="112"/>
      <c r="JAR4" s="112"/>
      <c r="JAS4" s="112"/>
      <c r="JAT4" s="112"/>
      <c r="JAU4" s="112"/>
      <c r="JAV4" s="112"/>
      <c r="JAW4" s="112"/>
      <c r="JAX4" s="112"/>
      <c r="JAY4" s="112"/>
      <c r="JAZ4" s="112"/>
      <c r="JBA4" s="112"/>
      <c r="JBB4" s="112"/>
      <c r="JBC4" s="112"/>
      <c r="JBD4" s="112"/>
      <c r="JBE4" s="112"/>
      <c r="JBF4" s="112"/>
      <c r="JBG4" s="112"/>
      <c r="JBH4" s="112"/>
      <c r="JBI4" s="112"/>
      <c r="JBJ4" s="112"/>
      <c r="JBK4" s="112"/>
      <c r="JBL4" s="112"/>
      <c r="JBM4" s="112"/>
      <c r="JBN4" s="112"/>
      <c r="JBO4" s="112"/>
      <c r="JBP4" s="112"/>
      <c r="JBQ4" s="112"/>
      <c r="JBR4" s="112"/>
      <c r="JBS4" s="112"/>
      <c r="JBT4" s="112"/>
      <c r="JBU4" s="112"/>
      <c r="JBV4" s="112"/>
      <c r="JBW4" s="112"/>
      <c r="JBX4" s="112"/>
      <c r="JBY4" s="112"/>
      <c r="JBZ4" s="112"/>
      <c r="JCA4" s="112"/>
      <c r="JCB4" s="112"/>
      <c r="JCC4" s="112"/>
      <c r="JCD4" s="112"/>
      <c r="JCE4" s="112"/>
      <c r="JCF4" s="112"/>
      <c r="JCG4" s="112"/>
      <c r="JCH4" s="112"/>
      <c r="JCI4" s="112"/>
      <c r="JCJ4" s="112"/>
      <c r="JCK4" s="112"/>
      <c r="JCL4" s="112"/>
      <c r="JCM4" s="112"/>
      <c r="JCN4" s="112"/>
      <c r="JCO4" s="112"/>
      <c r="JCP4" s="112"/>
      <c r="JCQ4" s="112"/>
      <c r="JCR4" s="112"/>
      <c r="JCS4" s="112"/>
      <c r="JCT4" s="112"/>
      <c r="JCU4" s="112"/>
      <c r="JCV4" s="112"/>
      <c r="JCW4" s="112"/>
      <c r="JCX4" s="112"/>
      <c r="JCY4" s="112"/>
      <c r="JCZ4" s="112"/>
      <c r="JDA4" s="112"/>
      <c r="JDB4" s="112"/>
      <c r="JDC4" s="112"/>
      <c r="JDD4" s="112"/>
      <c r="JDE4" s="112"/>
      <c r="JDF4" s="112"/>
      <c r="JDG4" s="112"/>
      <c r="JDH4" s="112"/>
      <c r="JDI4" s="112"/>
      <c r="JDJ4" s="112"/>
      <c r="JDK4" s="112"/>
      <c r="JDL4" s="112"/>
      <c r="JDM4" s="112"/>
      <c r="JDN4" s="112"/>
      <c r="JDO4" s="112"/>
      <c r="JDP4" s="112"/>
      <c r="JDQ4" s="112"/>
      <c r="JDR4" s="112"/>
      <c r="JDS4" s="112"/>
      <c r="JDT4" s="112"/>
      <c r="JDU4" s="112"/>
      <c r="JDV4" s="112"/>
      <c r="JDW4" s="112"/>
      <c r="JDX4" s="112"/>
      <c r="JDY4" s="112"/>
      <c r="JDZ4" s="112"/>
      <c r="JEA4" s="112"/>
      <c r="JEB4" s="112"/>
      <c r="JEC4" s="112"/>
      <c r="JED4" s="112"/>
      <c r="JEE4" s="112"/>
      <c r="JEF4" s="112"/>
      <c r="JEG4" s="112"/>
      <c r="JEH4" s="112"/>
      <c r="JEI4" s="112"/>
      <c r="JEJ4" s="112"/>
      <c r="JEK4" s="112"/>
      <c r="JEL4" s="112"/>
      <c r="JEM4" s="112"/>
      <c r="JEN4" s="112"/>
      <c r="JEO4" s="112"/>
      <c r="JEP4" s="112"/>
      <c r="JEQ4" s="112"/>
      <c r="JER4" s="112"/>
      <c r="JES4" s="112"/>
      <c r="JET4" s="112"/>
      <c r="JEU4" s="112"/>
      <c r="JEV4" s="112"/>
      <c r="JEW4" s="112"/>
      <c r="JEX4" s="112"/>
      <c r="JEY4" s="112"/>
      <c r="JEZ4" s="112"/>
      <c r="JFA4" s="112"/>
      <c r="JFB4" s="112"/>
      <c r="JFC4" s="112"/>
      <c r="JFD4" s="112"/>
      <c r="JFE4" s="112"/>
      <c r="JFF4" s="112"/>
      <c r="JFG4" s="112"/>
      <c r="JFH4" s="112"/>
      <c r="JFI4" s="112"/>
      <c r="JFJ4" s="112"/>
      <c r="JFK4" s="112"/>
      <c r="JFL4" s="112"/>
      <c r="JFM4" s="112"/>
      <c r="JFN4" s="112"/>
      <c r="JFO4" s="112"/>
      <c r="JFP4" s="112"/>
      <c r="JFQ4" s="112"/>
      <c r="JFR4" s="112"/>
      <c r="JFS4" s="112"/>
      <c r="JFT4" s="112"/>
      <c r="JFU4" s="112"/>
      <c r="JFV4" s="112"/>
      <c r="JFW4" s="112"/>
      <c r="JFX4" s="112"/>
      <c r="JFY4" s="112"/>
      <c r="JFZ4" s="112"/>
      <c r="JGA4" s="112"/>
      <c r="JGB4" s="112"/>
      <c r="JGC4" s="112"/>
      <c r="JGD4" s="112"/>
      <c r="JGE4" s="112"/>
      <c r="JGF4" s="112"/>
      <c r="JGG4" s="112"/>
      <c r="JGH4" s="112"/>
      <c r="JGI4" s="112"/>
      <c r="JGJ4" s="112"/>
      <c r="JGK4" s="112"/>
      <c r="JGL4" s="112"/>
      <c r="JGM4" s="112"/>
      <c r="JGN4" s="112"/>
      <c r="JGO4" s="112"/>
      <c r="JGP4" s="112"/>
      <c r="JGQ4" s="112"/>
      <c r="JGR4" s="112"/>
      <c r="JGS4" s="112"/>
      <c r="JGT4" s="112"/>
      <c r="JGU4" s="112"/>
      <c r="JGV4" s="112"/>
      <c r="JGW4" s="112"/>
      <c r="JGX4" s="112"/>
      <c r="JGY4" s="112"/>
      <c r="JGZ4" s="112"/>
      <c r="JHA4" s="112"/>
      <c r="JHB4" s="112"/>
      <c r="JHC4" s="112"/>
      <c r="JHD4" s="112"/>
      <c r="JHE4" s="112"/>
      <c r="JHF4" s="112"/>
      <c r="JHG4" s="112"/>
      <c r="JHH4" s="112"/>
      <c r="JHI4" s="112"/>
      <c r="JHJ4" s="112"/>
      <c r="JHK4" s="112"/>
      <c r="JHL4" s="112"/>
      <c r="JHM4" s="112"/>
      <c r="JHN4" s="112"/>
      <c r="JHO4" s="112"/>
      <c r="JHP4" s="112"/>
      <c r="JHQ4" s="112"/>
      <c r="JHR4" s="112"/>
      <c r="JHS4" s="112"/>
      <c r="JHT4" s="112"/>
      <c r="JHU4" s="112"/>
      <c r="JHV4" s="112"/>
      <c r="JHW4" s="112"/>
      <c r="JHX4" s="112"/>
      <c r="JHY4" s="112"/>
      <c r="JHZ4" s="112"/>
      <c r="JIA4" s="112"/>
      <c r="JIB4" s="112"/>
      <c r="JIC4" s="112"/>
      <c r="JID4" s="112"/>
      <c r="JIE4" s="112"/>
      <c r="JIF4" s="112"/>
      <c r="JIG4" s="112"/>
      <c r="JIH4" s="112"/>
      <c r="JII4" s="112"/>
      <c r="JIJ4" s="112"/>
      <c r="JIK4" s="112"/>
      <c r="JIL4" s="112"/>
      <c r="JIM4" s="112"/>
      <c r="JIN4" s="112"/>
      <c r="JIO4" s="112"/>
      <c r="JIP4" s="112"/>
      <c r="JIQ4" s="112"/>
      <c r="JIR4" s="112"/>
      <c r="JIS4" s="112"/>
      <c r="JIT4" s="112"/>
      <c r="JIU4" s="112"/>
      <c r="JIV4" s="112"/>
      <c r="JIW4" s="112"/>
      <c r="JIX4" s="112"/>
      <c r="JIY4" s="112"/>
      <c r="JIZ4" s="112"/>
      <c r="JJA4" s="112"/>
      <c r="JJB4" s="112"/>
      <c r="JJC4" s="112"/>
      <c r="JJD4" s="112"/>
      <c r="JJE4" s="112"/>
      <c r="JJF4" s="112"/>
      <c r="JJG4" s="112"/>
      <c r="JJH4" s="112"/>
      <c r="JJI4" s="112"/>
      <c r="JJJ4" s="112"/>
      <c r="JJK4" s="112"/>
      <c r="JJL4" s="112"/>
      <c r="JJM4" s="112"/>
      <c r="JJN4" s="112"/>
      <c r="JJO4" s="112"/>
      <c r="JJP4" s="112"/>
      <c r="JJQ4" s="112"/>
      <c r="JJR4" s="112"/>
      <c r="JJS4" s="112"/>
      <c r="JJT4" s="112"/>
      <c r="JJU4" s="112"/>
      <c r="JJV4" s="112"/>
      <c r="JJW4" s="112"/>
      <c r="JJX4" s="112"/>
      <c r="JJY4" s="112"/>
      <c r="JJZ4" s="112"/>
      <c r="JKA4" s="112"/>
      <c r="JKB4" s="112"/>
      <c r="JKC4" s="112"/>
      <c r="JKD4" s="112"/>
      <c r="JKE4" s="112"/>
      <c r="JKF4" s="112"/>
      <c r="JKG4" s="112"/>
      <c r="JKH4" s="112"/>
      <c r="JKI4" s="112"/>
      <c r="JKJ4" s="112"/>
      <c r="JKK4" s="112"/>
      <c r="JKL4" s="112"/>
      <c r="JKM4" s="112"/>
      <c r="JKN4" s="112"/>
      <c r="JKO4" s="112"/>
      <c r="JKP4" s="112"/>
      <c r="JKQ4" s="112"/>
      <c r="JKR4" s="112"/>
      <c r="JKS4" s="112"/>
      <c r="JKT4" s="112"/>
      <c r="JKU4" s="112"/>
      <c r="JKV4" s="112"/>
      <c r="JKW4" s="112"/>
      <c r="JKX4" s="112"/>
      <c r="JKY4" s="112"/>
      <c r="JKZ4" s="112"/>
      <c r="JLA4" s="112"/>
      <c r="JLB4" s="112"/>
      <c r="JLC4" s="112"/>
      <c r="JLD4" s="112"/>
      <c r="JLE4" s="112"/>
      <c r="JLF4" s="112"/>
      <c r="JLG4" s="112"/>
      <c r="JLH4" s="112"/>
      <c r="JLI4" s="112"/>
      <c r="JLJ4" s="112"/>
      <c r="JLK4" s="112"/>
      <c r="JLL4" s="112"/>
      <c r="JLM4" s="112"/>
      <c r="JLN4" s="112"/>
      <c r="JLO4" s="112"/>
      <c r="JLP4" s="112"/>
      <c r="JLQ4" s="112"/>
      <c r="JLR4" s="112"/>
      <c r="JLS4" s="112"/>
      <c r="JLT4" s="112"/>
      <c r="JLU4" s="112"/>
      <c r="JLV4" s="112"/>
      <c r="JLW4" s="112"/>
      <c r="JLX4" s="112"/>
      <c r="JLY4" s="112"/>
      <c r="JLZ4" s="112"/>
      <c r="JMA4" s="112"/>
      <c r="JMB4" s="112"/>
      <c r="JMC4" s="112"/>
      <c r="JMD4" s="112"/>
      <c r="JME4" s="112"/>
      <c r="JMF4" s="112"/>
      <c r="JMG4" s="112"/>
      <c r="JMH4" s="112"/>
      <c r="JMI4" s="112"/>
      <c r="JMJ4" s="112"/>
      <c r="JMK4" s="112"/>
      <c r="JML4" s="112"/>
      <c r="JMM4" s="112"/>
      <c r="JMN4" s="112"/>
      <c r="JMO4" s="112"/>
      <c r="JMP4" s="112"/>
      <c r="JMQ4" s="112"/>
      <c r="JMR4" s="112"/>
      <c r="JMS4" s="112"/>
      <c r="JMT4" s="112"/>
      <c r="JMU4" s="112"/>
      <c r="JMV4" s="112"/>
      <c r="JMW4" s="112"/>
      <c r="JMX4" s="112"/>
      <c r="JMY4" s="112"/>
      <c r="JMZ4" s="112"/>
      <c r="JNA4" s="112"/>
      <c r="JNB4" s="112"/>
      <c r="JNC4" s="112"/>
      <c r="JND4" s="112"/>
      <c r="JNE4" s="112"/>
      <c r="JNF4" s="112"/>
      <c r="JNG4" s="112"/>
      <c r="JNH4" s="112"/>
      <c r="JNI4" s="112"/>
      <c r="JNJ4" s="112"/>
      <c r="JNK4" s="112"/>
      <c r="JNL4" s="112"/>
      <c r="JNM4" s="112"/>
      <c r="JNN4" s="112"/>
      <c r="JNO4" s="112"/>
      <c r="JNP4" s="112"/>
      <c r="JNQ4" s="112"/>
      <c r="JNR4" s="112"/>
      <c r="JNS4" s="112"/>
      <c r="JNT4" s="112"/>
      <c r="JNU4" s="112"/>
      <c r="JNV4" s="112"/>
      <c r="JNW4" s="112"/>
      <c r="JNX4" s="112"/>
      <c r="JNY4" s="112"/>
      <c r="JNZ4" s="112"/>
      <c r="JOA4" s="112"/>
      <c r="JOB4" s="112"/>
      <c r="JOC4" s="112"/>
      <c r="JOD4" s="112"/>
      <c r="JOE4" s="112"/>
      <c r="JOF4" s="112"/>
      <c r="JOG4" s="112"/>
      <c r="JOH4" s="112"/>
      <c r="JOI4" s="112"/>
      <c r="JOJ4" s="112"/>
      <c r="JOK4" s="112"/>
      <c r="JOL4" s="112"/>
      <c r="JOM4" s="112"/>
      <c r="JON4" s="112"/>
      <c r="JOO4" s="112"/>
      <c r="JOP4" s="112"/>
      <c r="JOQ4" s="112"/>
      <c r="JOR4" s="112"/>
      <c r="JOS4" s="112"/>
      <c r="JOT4" s="112"/>
      <c r="JOU4" s="112"/>
      <c r="JOV4" s="112"/>
      <c r="JOW4" s="112"/>
      <c r="JOX4" s="112"/>
      <c r="JOY4" s="112"/>
      <c r="JOZ4" s="112"/>
      <c r="JPA4" s="112"/>
      <c r="JPB4" s="112"/>
      <c r="JPC4" s="112"/>
      <c r="JPD4" s="112"/>
      <c r="JPE4" s="112"/>
      <c r="JPF4" s="112"/>
      <c r="JPG4" s="112"/>
      <c r="JPH4" s="112"/>
      <c r="JPI4" s="112"/>
      <c r="JPJ4" s="112"/>
      <c r="JPK4" s="112"/>
      <c r="JPL4" s="112"/>
      <c r="JPM4" s="112"/>
      <c r="JPN4" s="112"/>
      <c r="JPO4" s="112"/>
      <c r="JPP4" s="112"/>
      <c r="JPQ4" s="112"/>
      <c r="JPR4" s="112"/>
      <c r="JPS4" s="112"/>
      <c r="JPT4" s="112"/>
      <c r="JPU4" s="112"/>
      <c r="JPV4" s="112"/>
      <c r="JPW4" s="112"/>
      <c r="JPX4" s="112"/>
      <c r="JPY4" s="112"/>
      <c r="JPZ4" s="112"/>
      <c r="JQA4" s="112"/>
      <c r="JQB4" s="112"/>
      <c r="JQC4" s="112"/>
      <c r="JQD4" s="112"/>
      <c r="JQE4" s="112"/>
      <c r="JQF4" s="112"/>
      <c r="JQG4" s="112"/>
      <c r="JQH4" s="112"/>
      <c r="JQI4" s="112"/>
      <c r="JQJ4" s="112"/>
      <c r="JQK4" s="112"/>
      <c r="JQL4" s="112"/>
      <c r="JQM4" s="112"/>
      <c r="JQN4" s="112"/>
      <c r="JQO4" s="112"/>
      <c r="JQP4" s="112"/>
      <c r="JQQ4" s="112"/>
      <c r="JQR4" s="112"/>
      <c r="JQS4" s="112"/>
      <c r="JQT4" s="112"/>
      <c r="JQU4" s="112"/>
      <c r="JQV4" s="112"/>
      <c r="JQW4" s="112"/>
      <c r="JQX4" s="112"/>
      <c r="JQY4" s="112"/>
      <c r="JQZ4" s="112"/>
      <c r="JRA4" s="112"/>
      <c r="JRB4" s="112"/>
      <c r="JRC4" s="112"/>
      <c r="JRD4" s="112"/>
      <c r="JRE4" s="112"/>
      <c r="JRF4" s="112"/>
      <c r="JRG4" s="112"/>
      <c r="JRH4" s="112"/>
      <c r="JRI4" s="112"/>
      <c r="JRJ4" s="112"/>
      <c r="JRK4" s="112"/>
      <c r="JRL4" s="112"/>
      <c r="JRM4" s="112"/>
      <c r="JRN4" s="112"/>
      <c r="JRO4" s="112"/>
      <c r="JRP4" s="112"/>
      <c r="JRQ4" s="112"/>
      <c r="JRR4" s="112"/>
      <c r="JRS4" s="112"/>
      <c r="JRT4" s="112"/>
      <c r="JRU4" s="112"/>
      <c r="JRV4" s="112"/>
      <c r="JRW4" s="112"/>
      <c r="JRX4" s="112"/>
      <c r="JRY4" s="112"/>
      <c r="JRZ4" s="112"/>
      <c r="JSA4" s="112"/>
      <c r="JSB4" s="112"/>
      <c r="JSC4" s="112"/>
      <c r="JSD4" s="112"/>
      <c r="JSE4" s="112"/>
      <c r="JSF4" s="112"/>
      <c r="JSG4" s="112"/>
      <c r="JSH4" s="112"/>
      <c r="JSI4" s="112"/>
      <c r="JSJ4" s="112"/>
      <c r="JSK4" s="112"/>
      <c r="JSL4" s="112"/>
      <c r="JSM4" s="112"/>
      <c r="JSN4" s="112"/>
      <c r="JSO4" s="112"/>
      <c r="JSP4" s="112"/>
      <c r="JSQ4" s="112"/>
      <c r="JSR4" s="112"/>
      <c r="JSS4" s="112"/>
      <c r="JST4" s="112"/>
      <c r="JSU4" s="112"/>
      <c r="JSV4" s="112"/>
      <c r="JSW4" s="112"/>
      <c r="JSX4" s="112"/>
      <c r="JSY4" s="112"/>
      <c r="JSZ4" s="112"/>
      <c r="JTA4" s="112"/>
      <c r="JTB4" s="112"/>
      <c r="JTC4" s="112"/>
      <c r="JTD4" s="112"/>
      <c r="JTE4" s="112"/>
      <c r="JTF4" s="112"/>
      <c r="JTG4" s="112"/>
      <c r="JTH4" s="112"/>
      <c r="JTI4" s="112"/>
      <c r="JTJ4" s="112"/>
      <c r="JTK4" s="112"/>
      <c r="JTL4" s="112"/>
      <c r="JTM4" s="112"/>
      <c r="JTN4" s="112"/>
      <c r="JTO4" s="112"/>
      <c r="JTP4" s="112"/>
      <c r="JTQ4" s="112"/>
      <c r="JTR4" s="112"/>
      <c r="JTS4" s="112"/>
      <c r="JTT4" s="112"/>
      <c r="JTU4" s="112"/>
      <c r="JTV4" s="112"/>
      <c r="JTW4" s="112"/>
      <c r="JTX4" s="112"/>
      <c r="JTY4" s="112"/>
      <c r="JTZ4" s="112"/>
      <c r="JUA4" s="112"/>
      <c r="JUB4" s="112"/>
      <c r="JUC4" s="112"/>
      <c r="JUD4" s="112"/>
      <c r="JUE4" s="112"/>
      <c r="JUF4" s="112"/>
      <c r="JUG4" s="112"/>
      <c r="JUH4" s="112"/>
      <c r="JUI4" s="112"/>
      <c r="JUJ4" s="112"/>
      <c r="JUK4" s="112"/>
      <c r="JUL4" s="112"/>
      <c r="JUM4" s="112"/>
      <c r="JUN4" s="112"/>
      <c r="JUO4" s="112"/>
      <c r="JUP4" s="112"/>
      <c r="JUQ4" s="112"/>
      <c r="JUR4" s="112"/>
      <c r="JUS4" s="112"/>
      <c r="JUT4" s="112"/>
      <c r="JUU4" s="112"/>
      <c r="JUV4" s="112"/>
      <c r="JUW4" s="112"/>
      <c r="JUX4" s="112"/>
      <c r="JUY4" s="112"/>
      <c r="JUZ4" s="112"/>
      <c r="JVA4" s="112"/>
      <c r="JVB4" s="112"/>
      <c r="JVC4" s="112"/>
      <c r="JVD4" s="112"/>
      <c r="JVE4" s="112"/>
      <c r="JVF4" s="112"/>
      <c r="JVG4" s="112"/>
      <c r="JVH4" s="112"/>
      <c r="JVI4" s="112"/>
      <c r="JVJ4" s="112"/>
      <c r="JVK4" s="112"/>
      <c r="JVL4" s="112"/>
      <c r="JVM4" s="112"/>
      <c r="JVN4" s="112"/>
      <c r="JVO4" s="112"/>
      <c r="JVP4" s="112"/>
      <c r="JVQ4" s="112"/>
      <c r="JVR4" s="112"/>
      <c r="JVS4" s="112"/>
      <c r="JVT4" s="112"/>
      <c r="JVU4" s="112"/>
      <c r="JVV4" s="112"/>
      <c r="JVW4" s="112"/>
      <c r="JVX4" s="112"/>
      <c r="JVY4" s="112"/>
      <c r="JVZ4" s="112"/>
      <c r="JWA4" s="112"/>
      <c r="JWB4" s="112"/>
      <c r="JWC4" s="112"/>
      <c r="JWD4" s="112"/>
      <c r="JWE4" s="112"/>
      <c r="JWF4" s="112"/>
      <c r="JWG4" s="112"/>
      <c r="JWH4" s="112"/>
      <c r="JWI4" s="112"/>
      <c r="JWJ4" s="112"/>
      <c r="JWK4" s="112"/>
      <c r="JWL4" s="112"/>
      <c r="JWM4" s="112"/>
      <c r="JWN4" s="112"/>
      <c r="JWO4" s="112"/>
      <c r="JWP4" s="112"/>
      <c r="JWQ4" s="112"/>
      <c r="JWR4" s="112"/>
      <c r="JWS4" s="112"/>
      <c r="JWT4" s="112"/>
      <c r="JWU4" s="112"/>
      <c r="JWV4" s="112"/>
      <c r="JWW4" s="112"/>
      <c r="JWX4" s="112"/>
      <c r="JWY4" s="112"/>
      <c r="JWZ4" s="112"/>
      <c r="JXA4" s="112"/>
      <c r="JXB4" s="112"/>
      <c r="JXC4" s="112"/>
      <c r="JXD4" s="112"/>
      <c r="JXE4" s="112"/>
      <c r="JXF4" s="112"/>
      <c r="JXG4" s="112"/>
      <c r="JXH4" s="112"/>
      <c r="JXI4" s="112"/>
      <c r="JXJ4" s="112"/>
      <c r="JXK4" s="112"/>
      <c r="JXL4" s="112"/>
      <c r="JXM4" s="112"/>
      <c r="JXN4" s="112"/>
      <c r="JXO4" s="112"/>
      <c r="JXP4" s="112"/>
      <c r="JXQ4" s="112"/>
      <c r="JXR4" s="112"/>
      <c r="JXS4" s="112"/>
      <c r="JXT4" s="112"/>
      <c r="JXU4" s="112"/>
      <c r="JXV4" s="112"/>
      <c r="JXW4" s="112"/>
      <c r="JXX4" s="112"/>
      <c r="JXY4" s="112"/>
      <c r="JXZ4" s="112"/>
      <c r="JYA4" s="112"/>
      <c r="JYB4" s="112"/>
      <c r="JYC4" s="112"/>
      <c r="JYD4" s="112"/>
      <c r="JYE4" s="112"/>
      <c r="JYF4" s="112"/>
      <c r="JYG4" s="112"/>
      <c r="JYH4" s="112"/>
      <c r="JYI4" s="112"/>
      <c r="JYJ4" s="112"/>
      <c r="JYK4" s="112"/>
      <c r="JYL4" s="112"/>
      <c r="JYM4" s="112"/>
      <c r="JYN4" s="112"/>
      <c r="JYO4" s="112"/>
      <c r="JYP4" s="112"/>
      <c r="JYQ4" s="112"/>
      <c r="JYR4" s="112"/>
      <c r="JYS4" s="112"/>
      <c r="JYT4" s="112"/>
      <c r="JYU4" s="112"/>
      <c r="JYV4" s="112"/>
      <c r="JYW4" s="112"/>
      <c r="JYX4" s="112"/>
      <c r="JYY4" s="112"/>
      <c r="JYZ4" s="112"/>
      <c r="JZA4" s="112"/>
      <c r="JZB4" s="112"/>
      <c r="JZC4" s="112"/>
      <c r="JZD4" s="112"/>
      <c r="JZE4" s="112"/>
      <c r="JZF4" s="112"/>
      <c r="JZG4" s="112"/>
      <c r="JZH4" s="112"/>
      <c r="JZI4" s="112"/>
      <c r="JZJ4" s="112"/>
      <c r="JZK4" s="112"/>
      <c r="JZL4" s="112"/>
      <c r="JZM4" s="112"/>
      <c r="JZN4" s="112"/>
      <c r="JZO4" s="112"/>
      <c r="JZP4" s="112"/>
      <c r="JZQ4" s="112"/>
      <c r="JZR4" s="112"/>
      <c r="JZS4" s="112"/>
      <c r="JZT4" s="112"/>
      <c r="JZU4" s="112"/>
      <c r="JZV4" s="112"/>
      <c r="JZW4" s="112"/>
      <c r="JZX4" s="112"/>
      <c r="JZY4" s="112"/>
      <c r="JZZ4" s="112"/>
      <c r="KAA4" s="112"/>
      <c r="KAB4" s="112"/>
      <c r="KAC4" s="112"/>
      <c r="KAD4" s="112"/>
      <c r="KAE4" s="112"/>
      <c r="KAF4" s="112"/>
      <c r="KAG4" s="112"/>
      <c r="KAH4" s="112"/>
      <c r="KAI4" s="112"/>
      <c r="KAJ4" s="112"/>
      <c r="KAK4" s="112"/>
      <c r="KAL4" s="112"/>
      <c r="KAM4" s="112"/>
      <c r="KAN4" s="112"/>
      <c r="KAO4" s="112"/>
      <c r="KAP4" s="112"/>
      <c r="KAQ4" s="112"/>
      <c r="KAR4" s="112"/>
      <c r="KAS4" s="112"/>
      <c r="KAT4" s="112"/>
      <c r="KAU4" s="112"/>
      <c r="KAV4" s="112"/>
      <c r="KAW4" s="112"/>
      <c r="KAX4" s="112"/>
      <c r="KAY4" s="112"/>
      <c r="KAZ4" s="112"/>
      <c r="KBA4" s="112"/>
      <c r="KBB4" s="112"/>
      <c r="KBC4" s="112"/>
      <c r="KBD4" s="112"/>
      <c r="KBE4" s="112"/>
      <c r="KBF4" s="112"/>
      <c r="KBG4" s="112"/>
      <c r="KBH4" s="112"/>
      <c r="KBI4" s="112"/>
      <c r="KBJ4" s="112"/>
      <c r="KBK4" s="112"/>
      <c r="KBL4" s="112"/>
      <c r="KBM4" s="112"/>
      <c r="KBN4" s="112"/>
      <c r="KBO4" s="112"/>
      <c r="KBP4" s="112"/>
      <c r="KBQ4" s="112"/>
      <c r="KBR4" s="112"/>
      <c r="KBS4" s="112"/>
      <c r="KBT4" s="112"/>
      <c r="KBU4" s="112"/>
      <c r="KBV4" s="112"/>
      <c r="KBW4" s="112"/>
      <c r="KBX4" s="112"/>
      <c r="KBY4" s="112"/>
      <c r="KBZ4" s="112"/>
      <c r="KCA4" s="112"/>
      <c r="KCB4" s="112"/>
      <c r="KCC4" s="112"/>
      <c r="KCD4" s="112"/>
      <c r="KCE4" s="112"/>
      <c r="KCF4" s="112"/>
      <c r="KCG4" s="112"/>
      <c r="KCH4" s="112"/>
      <c r="KCI4" s="112"/>
      <c r="KCJ4" s="112"/>
      <c r="KCK4" s="112"/>
      <c r="KCL4" s="112"/>
      <c r="KCM4" s="112"/>
      <c r="KCN4" s="112"/>
      <c r="KCO4" s="112"/>
      <c r="KCP4" s="112"/>
      <c r="KCQ4" s="112"/>
      <c r="KCR4" s="112"/>
      <c r="KCS4" s="112"/>
      <c r="KCT4" s="112"/>
      <c r="KCU4" s="112"/>
      <c r="KCV4" s="112"/>
      <c r="KCW4" s="112"/>
      <c r="KCX4" s="112"/>
      <c r="KCY4" s="112"/>
      <c r="KCZ4" s="112"/>
      <c r="KDA4" s="112"/>
      <c r="KDB4" s="112"/>
      <c r="KDC4" s="112"/>
      <c r="KDD4" s="112"/>
      <c r="KDE4" s="112"/>
      <c r="KDF4" s="112"/>
      <c r="KDG4" s="112"/>
      <c r="KDH4" s="112"/>
      <c r="KDI4" s="112"/>
      <c r="KDJ4" s="112"/>
      <c r="KDK4" s="112"/>
      <c r="KDL4" s="112"/>
      <c r="KDM4" s="112"/>
      <c r="KDN4" s="112"/>
      <c r="KDO4" s="112"/>
      <c r="KDP4" s="112"/>
      <c r="KDQ4" s="112"/>
      <c r="KDR4" s="112"/>
      <c r="KDS4" s="112"/>
      <c r="KDT4" s="112"/>
      <c r="KDU4" s="112"/>
      <c r="KDV4" s="112"/>
      <c r="KDW4" s="112"/>
      <c r="KDX4" s="112"/>
      <c r="KDY4" s="112"/>
      <c r="KDZ4" s="112"/>
      <c r="KEA4" s="112"/>
      <c r="KEB4" s="112"/>
      <c r="KEC4" s="112"/>
      <c r="KED4" s="112"/>
      <c r="KEE4" s="112"/>
      <c r="KEF4" s="112"/>
      <c r="KEG4" s="112"/>
      <c r="KEH4" s="112"/>
      <c r="KEI4" s="112"/>
      <c r="KEJ4" s="112"/>
      <c r="KEK4" s="112"/>
      <c r="KEL4" s="112"/>
      <c r="KEM4" s="112"/>
      <c r="KEN4" s="112"/>
      <c r="KEO4" s="112"/>
      <c r="KEP4" s="112"/>
      <c r="KEQ4" s="112"/>
      <c r="KER4" s="112"/>
      <c r="KES4" s="112"/>
      <c r="KET4" s="112"/>
      <c r="KEU4" s="112"/>
      <c r="KEV4" s="112"/>
      <c r="KEW4" s="112"/>
      <c r="KEX4" s="112"/>
      <c r="KEY4" s="112"/>
      <c r="KEZ4" s="112"/>
      <c r="KFA4" s="112"/>
      <c r="KFB4" s="112"/>
      <c r="KFC4" s="112"/>
      <c r="KFD4" s="112"/>
      <c r="KFE4" s="112"/>
      <c r="KFF4" s="112"/>
      <c r="KFG4" s="112"/>
      <c r="KFH4" s="112"/>
      <c r="KFI4" s="112"/>
      <c r="KFJ4" s="112"/>
      <c r="KFK4" s="112"/>
      <c r="KFL4" s="112"/>
      <c r="KFM4" s="112"/>
      <c r="KFN4" s="112"/>
      <c r="KFO4" s="112"/>
      <c r="KFP4" s="112"/>
      <c r="KFQ4" s="112"/>
      <c r="KFR4" s="112"/>
      <c r="KFS4" s="112"/>
      <c r="KFT4" s="112"/>
      <c r="KFU4" s="112"/>
      <c r="KFV4" s="112"/>
      <c r="KFW4" s="112"/>
      <c r="KFX4" s="112"/>
      <c r="KFY4" s="112"/>
      <c r="KFZ4" s="112"/>
      <c r="KGA4" s="112"/>
      <c r="KGB4" s="112"/>
      <c r="KGC4" s="112"/>
      <c r="KGD4" s="112"/>
      <c r="KGE4" s="112"/>
      <c r="KGF4" s="112"/>
      <c r="KGG4" s="112"/>
      <c r="KGH4" s="112"/>
      <c r="KGI4" s="112"/>
      <c r="KGJ4" s="112"/>
      <c r="KGK4" s="112"/>
      <c r="KGL4" s="112"/>
      <c r="KGM4" s="112"/>
      <c r="KGN4" s="112"/>
      <c r="KGO4" s="112"/>
      <c r="KGP4" s="112"/>
      <c r="KGQ4" s="112"/>
      <c r="KGR4" s="112"/>
      <c r="KGS4" s="112"/>
      <c r="KGT4" s="112"/>
      <c r="KGU4" s="112"/>
      <c r="KGV4" s="112"/>
      <c r="KGW4" s="112"/>
      <c r="KGX4" s="112"/>
      <c r="KGY4" s="112"/>
      <c r="KGZ4" s="112"/>
      <c r="KHA4" s="112"/>
      <c r="KHB4" s="112"/>
      <c r="KHC4" s="112"/>
      <c r="KHD4" s="112"/>
      <c r="KHE4" s="112"/>
      <c r="KHF4" s="112"/>
      <c r="KHG4" s="112"/>
      <c r="KHH4" s="112"/>
      <c r="KHI4" s="112"/>
      <c r="KHJ4" s="112"/>
      <c r="KHK4" s="112"/>
      <c r="KHL4" s="112"/>
      <c r="KHM4" s="112"/>
      <c r="KHN4" s="112"/>
      <c r="KHO4" s="112"/>
      <c r="KHP4" s="112"/>
      <c r="KHQ4" s="112"/>
      <c r="KHR4" s="112"/>
      <c r="KHS4" s="112"/>
      <c r="KHT4" s="112"/>
      <c r="KHU4" s="112"/>
      <c r="KHV4" s="112"/>
      <c r="KHW4" s="112"/>
      <c r="KHX4" s="112"/>
      <c r="KHY4" s="112"/>
      <c r="KHZ4" s="112"/>
      <c r="KIA4" s="112"/>
      <c r="KIB4" s="112"/>
      <c r="KIC4" s="112"/>
      <c r="KID4" s="112"/>
      <c r="KIE4" s="112"/>
      <c r="KIF4" s="112"/>
      <c r="KIG4" s="112"/>
      <c r="KIH4" s="112"/>
      <c r="KII4" s="112"/>
      <c r="KIJ4" s="112"/>
      <c r="KIK4" s="112"/>
      <c r="KIL4" s="112"/>
      <c r="KIM4" s="112"/>
      <c r="KIN4" s="112"/>
      <c r="KIO4" s="112"/>
      <c r="KIP4" s="112"/>
      <c r="KIQ4" s="112"/>
      <c r="KIR4" s="112"/>
      <c r="KIS4" s="112"/>
      <c r="KIT4" s="112"/>
      <c r="KIU4" s="112"/>
      <c r="KIV4" s="112"/>
      <c r="KIW4" s="112"/>
      <c r="KIX4" s="112"/>
      <c r="KIY4" s="112"/>
      <c r="KIZ4" s="112"/>
      <c r="KJA4" s="112"/>
      <c r="KJB4" s="112"/>
      <c r="KJC4" s="112"/>
      <c r="KJD4" s="112"/>
      <c r="KJE4" s="112"/>
      <c r="KJF4" s="112"/>
      <c r="KJG4" s="112"/>
      <c r="KJH4" s="112"/>
      <c r="KJI4" s="112"/>
      <c r="KJJ4" s="112"/>
      <c r="KJK4" s="112"/>
      <c r="KJL4" s="112"/>
      <c r="KJM4" s="112"/>
      <c r="KJN4" s="112"/>
      <c r="KJO4" s="112"/>
      <c r="KJP4" s="112"/>
      <c r="KJQ4" s="112"/>
      <c r="KJR4" s="112"/>
      <c r="KJS4" s="112"/>
      <c r="KJT4" s="112"/>
      <c r="KJU4" s="112"/>
      <c r="KJV4" s="112"/>
      <c r="KJW4" s="112"/>
      <c r="KJX4" s="112"/>
      <c r="KJY4" s="112"/>
      <c r="KJZ4" s="112"/>
      <c r="KKA4" s="112"/>
      <c r="KKB4" s="112"/>
      <c r="KKC4" s="112"/>
      <c r="KKD4" s="112"/>
      <c r="KKE4" s="112"/>
      <c r="KKF4" s="112"/>
      <c r="KKG4" s="112"/>
      <c r="KKH4" s="112"/>
      <c r="KKI4" s="112"/>
      <c r="KKJ4" s="112"/>
      <c r="KKK4" s="112"/>
      <c r="KKL4" s="112"/>
      <c r="KKM4" s="112"/>
      <c r="KKN4" s="112"/>
      <c r="KKO4" s="112"/>
      <c r="KKP4" s="112"/>
      <c r="KKQ4" s="112"/>
      <c r="KKR4" s="112"/>
      <c r="KKS4" s="112"/>
      <c r="KKT4" s="112"/>
      <c r="KKU4" s="112"/>
      <c r="KKV4" s="112"/>
      <c r="KKW4" s="112"/>
      <c r="KKX4" s="112"/>
      <c r="KKY4" s="112"/>
      <c r="KKZ4" s="112"/>
      <c r="KLA4" s="112"/>
      <c r="KLB4" s="112"/>
      <c r="KLC4" s="112"/>
      <c r="KLD4" s="112"/>
      <c r="KLE4" s="112"/>
      <c r="KLF4" s="112"/>
      <c r="KLG4" s="112"/>
      <c r="KLH4" s="112"/>
      <c r="KLI4" s="112"/>
      <c r="KLJ4" s="112"/>
      <c r="KLK4" s="112"/>
      <c r="KLL4" s="112"/>
      <c r="KLM4" s="112"/>
      <c r="KLN4" s="112"/>
      <c r="KLO4" s="112"/>
      <c r="KLP4" s="112"/>
      <c r="KLQ4" s="112"/>
      <c r="KLR4" s="112"/>
      <c r="KLS4" s="112"/>
      <c r="KLT4" s="112"/>
      <c r="KLU4" s="112"/>
      <c r="KLV4" s="112"/>
      <c r="KLW4" s="112"/>
      <c r="KLX4" s="112"/>
      <c r="KLY4" s="112"/>
      <c r="KLZ4" s="112"/>
      <c r="KMA4" s="112"/>
      <c r="KMB4" s="112"/>
      <c r="KMC4" s="112"/>
      <c r="KMD4" s="112"/>
      <c r="KME4" s="112"/>
      <c r="KMF4" s="112"/>
      <c r="KMG4" s="112"/>
      <c r="KMH4" s="112"/>
      <c r="KMI4" s="112"/>
      <c r="KMJ4" s="112"/>
      <c r="KMK4" s="112"/>
      <c r="KML4" s="112"/>
      <c r="KMM4" s="112"/>
      <c r="KMN4" s="112"/>
      <c r="KMO4" s="112"/>
      <c r="KMP4" s="112"/>
      <c r="KMQ4" s="112"/>
      <c r="KMR4" s="112"/>
      <c r="KMS4" s="112"/>
      <c r="KMT4" s="112"/>
      <c r="KMU4" s="112"/>
      <c r="KMV4" s="112"/>
      <c r="KMW4" s="112"/>
      <c r="KMX4" s="112"/>
      <c r="KMY4" s="112"/>
      <c r="KMZ4" s="112"/>
      <c r="KNA4" s="112"/>
      <c r="KNB4" s="112"/>
      <c r="KNC4" s="112"/>
      <c r="KND4" s="112"/>
      <c r="KNE4" s="112"/>
      <c r="KNF4" s="112"/>
      <c r="KNG4" s="112"/>
      <c r="KNH4" s="112"/>
      <c r="KNI4" s="112"/>
      <c r="KNJ4" s="112"/>
      <c r="KNK4" s="112"/>
      <c r="KNL4" s="112"/>
      <c r="KNM4" s="112"/>
      <c r="KNN4" s="112"/>
      <c r="KNO4" s="112"/>
      <c r="KNP4" s="112"/>
      <c r="KNQ4" s="112"/>
      <c r="KNR4" s="112"/>
      <c r="KNS4" s="112"/>
      <c r="KNT4" s="112"/>
      <c r="KNU4" s="112"/>
      <c r="KNV4" s="112"/>
      <c r="KNW4" s="112"/>
      <c r="KNX4" s="112"/>
      <c r="KNY4" s="112"/>
      <c r="KNZ4" s="112"/>
      <c r="KOA4" s="112"/>
      <c r="KOB4" s="112"/>
      <c r="KOC4" s="112"/>
      <c r="KOD4" s="112"/>
      <c r="KOE4" s="112"/>
      <c r="KOF4" s="112"/>
      <c r="KOG4" s="112"/>
      <c r="KOH4" s="112"/>
      <c r="KOI4" s="112"/>
      <c r="KOJ4" s="112"/>
      <c r="KOK4" s="112"/>
      <c r="KOL4" s="112"/>
      <c r="KOM4" s="112"/>
      <c r="KON4" s="112"/>
      <c r="KOO4" s="112"/>
      <c r="KOP4" s="112"/>
      <c r="KOQ4" s="112"/>
      <c r="KOR4" s="112"/>
      <c r="KOS4" s="112"/>
      <c r="KOT4" s="112"/>
      <c r="KOU4" s="112"/>
      <c r="KOV4" s="112"/>
      <c r="KOW4" s="112"/>
      <c r="KOX4" s="112"/>
      <c r="KOY4" s="112"/>
      <c r="KOZ4" s="112"/>
      <c r="KPA4" s="112"/>
      <c r="KPB4" s="112"/>
      <c r="KPC4" s="112"/>
      <c r="KPD4" s="112"/>
      <c r="KPE4" s="112"/>
      <c r="KPF4" s="112"/>
      <c r="KPG4" s="112"/>
      <c r="KPH4" s="112"/>
      <c r="KPI4" s="112"/>
      <c r="KPJ4" s="112"/>
      <c r="KPK4" s="112"/>
      <c r="KPL4" s="112"/>
      <c r="KPM4" s="112"/>
      <c r="KPN4" s="112"/>
      <c r="KPO4" s="112"/>
      <c r="KPP4" s="112"/>
      <c r="KPQ4" s="112"/>
      <c r="KPR4" s="112"/>
      <c r="KPS4" s="112"/>
      <c r="KPT4" s="112"/>
      <c r="KPU4" s="112"/>
      <c r="KPV4" s="112"/>
      <c r="KPW4" s="112"/>
      <c r="KPX4" s="112"/>
      <c r="KPY4" s="112"/>
      <c r="KPZ4" s="112"/>
      <c r="KQA4" s="112"/>
      <c r="KQB4" s="112"/>
      <c r="KQC4" s="112"/>
      <c r="KQD4" s="112"/>
      <c r="KQE4" s="112"/>
      <c r="KQF4" s="112"/>
      <c r="KQG4" s="112"/>
      <c r="KQH4" s="112"/>
      <c r="KQI4" s="112"/>
      <c r="KQJ4" s="112"/>
      <c r="KQK4" s="112"/>
      <c r="KQL4" s="112"/>
      <c r="KQM4" s="112"/>
      <c r="KQN4" s="112"/>
      <c r="KQO4" s="112"/>
      <c r="KQP4" s="112"/>
      <c r="KQQ4" s="112"/>
      <c r="KQR4" s="112"/>
      <c r="KQS4" s="112"/>
      <c r="KQT4" s="112"/>
      <c r="KQU4" s="112"/>
      <c r="KQV4" s="112"/>
      <c r="KQW4" s="112"/>
      <c r="KQX4" s="112"/>
      <c r="KQY4" s="112"/>
      <c r="KQZ4" s="112"/>
      <c r="KRA4" s="112"/>
      <c r="KRB4" s="112"/>
      <c r="KRC4" s="112"/>
      <c r="KRD4" s="112"/>
      <c r="KRE4" s="112"/>
      <c r="KRF4" s="112"/>
      <c r="KRG4" s="112"/>
      <c r="KRH4" s="112"/>
      <c r="KRI4" s="112"/>
      <c r="KRJ4" s="112"/>
      <c r="KRK4" s="112"/>
      <c r="KRL4" s="112"/>
      <c r="KRM4" s="112"/>
      <c r="KRN4" s="112"/>
      <c r="KRO4" s="112"/>
      <c r="KRP4" s="112"/>
      <c r="KRQ4" s="112"/>
      <c r="KRR4" s="112"/>
      <c r="KRS4" s="112"/>
      <c r="KRT4" s="112"/>
      <c r="KRU4" s="112"/>
      <c r="KRV4" s="112"/>
      <c r="KRW4" s="112"/>
      <c r="KRX4" s="112"/>
      <c r="KRY4" s="112"/>
      <c r="KRZ4" s="112"/>
      <c r="KSA4" s="112"/>
      <c r="KSB4" s="112"/>
      <c r="KSC4" s="112"/>
      <c r="KSD4" s="112"/>
      <c r="KSE4" s="112"/>
      <c r="KSF4" s="112"/>
      <c r="KSG4" s="112"/>
      <c r="KSH4" s="112"/>
      <c r="KSI4" s="112"/>
      <c r="KSJ4" s="112"/>
      <c r="KSK4" s="112"/>
      <c r="KSL4" s="112"/>
      <c r="KSM4" s="112"/>
      <c r="KSN4" s="112"/>
      <c r="KSO4" s="112"/>
      <c r="KSP4" s="112"/>
      <c r="KSQ4" s="112"/>
      <c r="KSR4" s="112"/>
      <c r="KSS4" s="112"/>
      <c r="KST4" s="112"/>
      <c r="KSU4" s="112"/>
      <c r="KSV4" s="112"/>
      <c r="KSW4" s="112"/>
      <c r="KSX4" s="112"/>
      <c r="KSY4" s="112"/>
      <c r="KSZ4" s="112"/>
      <c r="KTA4" s="112"/>
      <c r="KTB4" s="112"/>
      <c r="KTC4" s="112"/>
      <c r="KTD4" s="112"/>
      <c r="KTE4" s="112"/>
      <c r="KTF4" s="112"/>
      <c r="KTG4" s="112"/>
      <c r="KTH4" s="112"/>
      <c r="KTI4" s="112"/>
      <c r="KTJ4" s="112"/>
      <c r="KTK4" s="112"/>
      <c r="KTL4" s="112"/>
      <c r="KTM4" s="112"/>
      <c r="KTN4" s="112"/>
      <c r="KTO4" s="112"/>
      <c r="KTP4" s="112"/>
      <c r="KTQ4" s="112"/>
      <c r="KTR4" s="112"/>
      <c r="KTS4" s="112"/>
      <c r="KTT4" s="112"/>
      <c r="KTU4" s="112"/>
      <c r="KTV4" s="112"/>
      <c r="KTW4" s="112"/>
      <c r="KTX4" s="112"/>
      <c r="KTY4" s="112"/>
      <c r="KTZ4" s="112"/>
      <c r="KUA4" s="112"/>
      <c r="KUB4" s="112"/>
      <c r="KUC4" s="112"/>
      <c r="KUD4" s="112"/>
      <c r="KUE4" s="112"/>
      <c r="KUF4" s="112"/>
      <c r="KUG4" s="112"/>
      <c r="KUH4" s="112"/>
      <c r="KUI4" s="112"/>
      <c r="KUJ4" s="112"/>
      <c r="KUK4" s="112"/>
      <c r="KUL4" s="112"/>
      <c r="KUM4" s="112"/>
      <c r="KUN4" s="112"/>
      <c r="KUO4" s="112"/>
      <c r="KUP4" s="112"/>
      <c r="KUQ4" s="112"/>
      <c r="KUR4" s="112"/>
      <c r="KUS4" s="112"/>
      <c r="KUT4" s="112"/>
      <c r="KUU4" s="112"/>
      <c r="KUV4" s="112"/>
      <c r="KUW4" s="112"/>
      <c r="KUX4" s="112"/>
      <c r="KUY4" s="112"/>
      <c r="KUZ4" s="112"/>
      <c r="KVA4" s="112"/>
      <c r="KVB4" s="112"/>
      <c r="KVC4" s="112"/>
      <c r="KVD4" s="112"/>
      <c r="KVE4" s="112"/>
      <c r="KVF4" s="112"/>
      <c r="KVG4" s="112"/>
      <c r="KVH4" s="112"/>
      <c r="KVI4" s="112"/>
      <c r="KVJ4" s="112"/>
      <c r="KVK4" s="112"/>
      <c r="KVL4" s="112"/>
      <c r="KVM4" s="112"/>
      <c r="KVN4" s="112"/>
      <c r="KVO4" s="112"/>
      <c r="KVP4" s="112"/>
      <c r="KVQ4" s="112"/>
      <c r="KVR4" s="112"/>
      <c r="KVS4" s="112"/>
      <c r="KVT4" s="112"/>
      <c r="KVU4" s="112"/>
      <c r="KVV4" s="112"/>
      <c r="KVW4" s="112"/>
      <c r="KVX4" s="112"/>
      <c r="KVY4" s="112"/>
      <c r="KVZ4" s="112"/>
      <c r="KWA4" s="112"/>
      <c r="KWB4" s="112"/>
      <c r="KWC4" s="112"/>
      <c r="KWD4" s="112"/>
      <c r="KWE4" s="112"/>
      <c r="KWF4" s="112"/>
      <c r="KWG4" s="112"/>
      <c r="KWH4" s="112"/>
      <c r="KWI4" s="112"/>
      <c r="KWJ4" s="112"/>
      <c r="KWK4" s="112"/>
      <c r="KWL4" s="112"/>
      <c r="KWM4" s="112"/>
      <c r="KWN4" s="112"/>
      <c r="KWO4" s="112"/>
      <c r="KWP4" s="112"/>
      <c r="KWQ4" s="112"/>
      <c r="KWR4" s="112"/>
      <c r="KWS4" s="112"/>
      <c r="KWT4" s="112"/>
      <c r="KWU4" s="112"/>
      <c r="KWV4" s="112"/>
      <c r="KWW4" s="112"/>
      <c r="KWX4" s="112"/>
      <c r="KWY4" s="112"/>
      <c r="KWZ4" s="112"/>
      <c r="KXA4" s="112"/>
      <c r="KXB4" s="112"/>
      <c r="KXC4" s="112"/>
      <c r="KXD4" s="112"/>
      <c r="KXE4" s="112"/>
      <c r="KXF4" s="112"/>
      <c r="KXG4" s="112"/>
      <c r="KXH4" s="112"/>
      <c r="KXI4" s="112"/>
      <c r="KXJ4" s="112"/>
      <c r="KXK4" s="112"/>
      <c r="KXL4" s="112"/>
      <c r="KXM4" s="112"/>
      <c r="KXN4" s="112"/>
      <c r="KXO4" s="112"/>
      <c r="KXP4" s="112"/>
      <c r="KXQ4" s="112"/>
      <c r="KXR4" s="112"/>
      <c r="KXS4" s="112"/>
      <c r="KXT4" s="112"/>
      <c r="KXU4" s="112"/>
      <c r="KXV4" s="112"/>
      <c r="KXW4" s="112"/>
      <c r="KXX4" s="112"/>
      <c r="KXY4" s="112"/>
      <c r="KXZ4" s="112"/>
      <c r="KYA4" s="112"/>
      <c r="KYB4" s="112"/>
      <c r="KYC4" s="112"/>
      <c r="KYD4" s="112"/>
      <c r="KYE4" s="112"/>
      <c r="KYF4" s="112"/>
      <c r="KYG4" s="112"/>
      <c r="KYH4" s="112"/>
      <c r="KYI4" s="112"/>
      <c r="KYJ4" s="112"/>
      <c r="KYK4" s="112"/>
      <c r="KYL4" s="112"/>
      <c r="KYM4" s="112"/>
      <c r="KYN4" s="112"/>
      <c r="KYO4" s="112"/>
      <c r="KYP4" s="112"/>
      <c r="KYQ4" s="112"/>
      <c r="KYR4" s="112"/>
      <c r="KYS4" s="112"/>
      <c r="KYT4" s="112"/>
      <c r="KYU4" s="112"/>
      <c r="KYV4" s="112"/>
      <c r="KYW4" s="112"/>
      <c r="KYX4" s="112"/>
      <c r="KYY4" s="112"/>
      <c r="KYZ4" s="112"/>
      <c r="KZA4" s="112"/>
      <c r="KZB4" s="112"/>
      <c r="KZC4" s="112"/>
      <c r="KZD4" s="112"/>
      <c r="KZE4" s="112"/>
      <c r="KZF4" s="112"/>
      <c r="KZG4" s="112"/>
      <c r="KZH4" s="112"/>
      <c r="KZI4" s="112"/>
      <c r="KZJ4" s="112"/>
      <c r="KZK4" s="112"/>
      <c r="KZL4" s="112"/>
      <c r="KZM4" s="112"/>
      <c r="KZN4" s="112"/>
      <c r="KZO4" s="112"/>
      <c r="KZP4" s="112"/>
      <c r="KZQ4" s="112"/>
      <c r="KZR4" s="112"/>
      <c r="KZS4" s="112"/>
      <c r="KZT4" s="112"/>
      <c r="KZU4" s="112"/>
      <c r="KZV4" s="112"/>
      <c r="KZW4" s="112"/>
      <c r="KZX4" s="112"/>
      <c r="KZY4" s="112"/>
      <c r="KZZ4" s="112"/>
      <c r="LAA4" s="112"/>
      <c r="LAB4" s="112"/>
      <c r="LAC4" s="112"/>
      <c r="LAD4" s="112"/>
      <c r="LAE4" s="112"/>
      <c r="LAF4" s="112"/>
      <c r="LAG4" s="112"/>
      <c r="LAH4" s="112"/>
      <c r="LAI4" s="112"/>
      <c r="LAJ4" s="112"/>
      <c r="LAK4" s="112"/>
      <c r="LAL4" s="112"/>
      <c r="LAM4" s="112"/>
      <c r="LAN4" s="112"/>
      <c r="LAO4" s="112"/>
      <c r="LAP4" s="112"/>
      <c r="LAQ4" s="112"/>
      <c r="LAR4" s="112"/>
      <c r="LAS4" s="112"/>
      <c r="LAT4" s="112"/>
      <c r="LAU4" s="112"/>
      <c r="LAV4" s="112"/>
      <c r="LAW4" s="112"/>
      <c r="LAX4" s="112"/>
      <c r="LAY4" s="112"/>
      <c r="LAZ4" s="112"/>
      <c r="LBA4" s="112"/>
      <c r="LBB4" s="112"/>
      <c r="LBC4" s="112"/>
      <c r="LBD4" s="112"/>
      <c r="LBE4" s="112"/>
      <c r="LBF4" s="112"/>
      <c r="LBG4" s="112"/>
      <c r="LBH4" s="112"/>
      <c r="LBI4" s="112"/>
      <c r="LBJ4" s="112"/>
      <c r="LBK4" s="112"/>
      <c r="LBL4" s="112"/>
      <c r="LBM4" s="112"/>
      <c r="LBN4" s="112"/>
      <c r="LBO4" s="112"/>
      <c r="LBP4" s="112"/>
      <c r="LBQ4" s="112"/>
      <c r="LBR4" s="112"/>
      <c r="LBS4" s="112"/>
      <c r="LBT4" s="112"/>
      <c r="LBU4" s="112"/>
      <c r="LBV4" s="112"/>
      <c r="LBW4" s="112"/>
      <c r="LBX4" s="112"/>
      <c r="LBY4" s="112"/>
      <c r="LBZ4" s="112"/>
      <c r="LCA4" s="112"/>
      <c r="LCB4" s="112"/>
      <c r="LCC4" s="112"/>
      <c r="LCD4" s="112"/>
      <c r="LCE4" s="112"/>
      <c r="LCF4" s="112"/>
      <c r="LCG4" s="112"/>
      <c r="LCH4" s="112"/>
      <c r="LCI4" s="112"/>
      <c r="LCJ4" s="112"/>
      <c r="LCK4" s="112"/>
      <c r="LCL4" s="112"/>
      <c r="LCM4" s="112"/>
      <c r="LCN4" s="112"/>
      <c r="LCO4" s="112"/>
      <c r="LCP4" s="112"/>
      <c r="LCQ4" s="112"/>
      <c r="LCR4" s="112"/>
      <c r="LCS4" s="112"/>
      <c r="LCT4" s="112"/>
      <c r="LCU4" s="112"/>
      <c r="LCV4" s="112"/>
      <c r="LCW4" s="112"/>
      <c r="LCX4" s="112"/>
      <c r="LCY4" s="112"/>
      <c r="LCZ4" s="112"/>
      <c r="LDA4" s="112"/>
      <c r="LDB4" s="112"/>
      <c r="LDC4" s="112"/>
      <c r="LDD4" s="112"/>
      <c r="LDE4" s="112"/>
      <c r="LDF4" s="112"/>
      <c r="LDG4" s="112"/>
      <c r="LDH4" s="112"/>
      <c r="LDI4" s="112"/>
      <c r="LDJ4" s="112"/>
      <c r="LDK4" s="112"/>
      <c r="LDL4" s="112"/>
      <c r="LDM4" s="112"/>
      <c r="LDN4" s="112"/>
      <c r="LDO4" s="112"/>
      <c r="LDP4" s="112"/>
      <c r="LDQ4" s="112"/>
      <c r="LDR4" s="112"/>
      <c r="LDS4" s="112"/>
      <c r="LDT4" s="112"/>
      <c r="LDU4" s="112"/>
      <c r="LDV4" s="112"/>
      <c r="LDW4" s="112"/>
      <c r="LDX4" s="112"/>
      <c r="LDY4" s="112"/>
      <c r="LDZ4" s="112"/>
      <c r="LEA4" s="112"/>
      <c r="LEB4" s="112"/>
      <c r="LEC4" s="112"/>
      <c r="LED4" s="112"/>
      <c r="LEE4" s="112"/>
      <c r="LEF4" s="112"/>
      <c r="LEG4" s="112"/>
      <c r="LEH4" s="112"/>
      <c r="LEI4" s="112"/>
      <c r="LEJ4" s="112"/>
      <c r="LEK4" s="112"/>
      <c r="LEL4" s="112"/>
      <c r="LEM4" s="112"/>
      <c r="LEN4" s="112"/>
      <c r="LEO4" s="112"/>
      <c r="LEP4" s="112"/>
      <c r="LEQ4" s="112"/>
      <c r="LER4" s="112"/>
      <c r="LES4" s="112"/>
      <c r="LET4" s="112"/>
      <c r="LEU4" s="112"/>
      <c r="LEV4" s="112"/>
      <c r="LEW4" s="112"/>
      <c r="LEX4" s="112"/>
      <c r="LEY4" s="112"/>
      <c r="LEZ4" s="112"/>
      <c r="LFA4" s="112"/>
      <c r="LFB4" s="112"/>
      <c r="LFC4" s="112"/>
      <c r="LFD4" s="112"/>
      <c r="LFE4" s="112"/>
      <c r="LFF4" s="112"/>
      <c r="LFG4" s="112"/>
      <c r="LFH4" s="112"/>
      <c r="LFI4" s="112"/>
      <c r="LFJ4" s="112"/>
      <c r="LFK4" s="112"/>
      <c r="LFL4" s="112"/>
      <c r="LFM4" s="112"/>
      <c r="LFN4" s="112"/>
      <c r="LFO4" s="112"/>
      <c r="LFP4" s="112"/>
      <c r="LFQ4" s="112"/>
      <c r="LFR4" s="112"/>
      <c r="LFS4" s="112"/>
      <c r="LFT4" s="112"/>
      <c r="LFU4" s="112"/>
      <c r="LFV4" s="112"/>
      <c r="LFW4" s="112"/>
      <c r="LFX4" s="112"/>
      <c r="LFY4" s="112"/>
      <c r="LFZ4" s="112"/>
      <c r="LGA4" s="112"/>
      <c r="LGB4" s="112"/>
      <c r="LGC4" s="112"/>
      <c r="LGD4" s="112"/>
      <c r="LGE4" s="112"/>
      <c r="LGF4" s="112"/>
      <c r="LGG4" s="112"/>
      <c r="LGH4" s="112"/>
      <c r="LGI4" s="112"/>
      <c r="LGJ4" s="112"/>
      <c r="LGK4" s="112"/>
      <c r="LGL4" s="112"/>
      <c r="LGM4" s="112"/>
      <c r="LGN4" s="112"/>
      <c r="LGO4" s="112"/>
      <c r="LGP4" s="112"/>
      <c r="LGQ4" s="112"/>
      <c r="LGR4" s="112"/>
      <c r="LGS4" s="112"/>
      <c r="LGT4" s="112"/>
      <c r="LGU4" s="112"/>
      <c r="LGV4" s="112"/>
      <c r="LGW4" s="112"/>
      <c r="LGX4" s="112"/>
      <c r="LGY4" s="112"/>
      <c r="LGZ4" s="112"/>
      <c r="LHA4" s="112"/>
      <c r="LHB4" s="112"/>
      <c r="LHC4" s="112"/>
      <c r="LHD4" s="112"/>
      <c r="LHE4" s="112"/>
      <c r="LHF4" s="112"/>
      <c r="LHG4" s="112"/>
      <c r="LHH4" s="112"/>
      <c r="LHI4" s="112"/>
      <c r="LHJ4" s="112"/>
      <c r="LHK4" s="112"/>
      <c r="LHL4" s="112"/>
      <c r="LHM4" s="112"/>
      <c r="LHN4" s="112"/>
      <c r="LHO4" s="112"/>
      <c r="LHP4" s="112"/>
      <c r="LHQ4" s="112"/>
      <c r="LHR4" s="112"/>
      <c r="LHS4" s="112"/>
      <c r="LHT4" s="112"/>
      <c r="LHU4" s="112"/>
      <c r="LHV4" s="112"/>
      <c r="LHW4" s="112"/>
      <c r="LHX4" s="112"/>
      <c r="LHY4" s="112"/>
      <c r="LHZ4" s="112"/>
      <c r="LIA4" s="112"/>
      <c r="LIB4" s="112"/>
      <c r="LIC4" s="112"/>
      <c r="LID4" s="112"/>
      <c r="LIE4" s="112"/>
      <c r="LIF4" s="112"/>
      <c r="LIG4" s="112"/>
      <c r="LIH4" s="112"/>
      <c r="LII4" s="112"/>
      <c r="LIJ4" s="112"/>
      <c r="LIK4" s="112"/>
      <c r="LIL4" s="112"/>
      <c r="LIM4" s="112"/>
      <c r="LIN4" s="112"/>
      <c r="LIO4" s="112"/>
      <c r="LIP4" s="112"/>
      <c r="LIQ4" s="112"/>
      <c r="LIR4" s="112"/>
      <c r="LIS4" s="112"/>
      <c r="LIT4" s="112"/>
      <c r="LIU4" s="112"/>
      <c r="LIV4" s="112"/>
      <c r="LIW4" s="112"/>
      <c r="LIX4" s="112"/>
      <c r="LIY4" s="112"/>
      <c r="LIZ4" s="112"/>
      <c r="LJA4" s="112"/>
      <c r="LJB4" s="112"/>
      <c r="LJC4" s="112"/>
      <c r="LJD4" s="112"/>
      <c r="LJE4" s="112"/>
      <c r="LJF4" s="112"/>
      <c r="LJG4" s="112"/>
      <c r="LJH4" s="112"/>
      <c r="LJI4" s="112"/>
      <c r="LJJ4" s="112"/>
      <c r="LJK4" s="112"/>
      <c r="LJL4" s="112"/>
      <c r="LJM4" s="112"/>
      <c r="LJN4" s="112"/>
      <c r="LJO4" s="112"/>
      <c r="LJP4" s="112"/>
      <c r="LJQ4" s="112"/>
      <c r="LJR4" s="112"/>
      <c r="LJS4" s="112"/>
      <c r="LJT4" s="112"/>
      <c r="LJU4" s="112"/>
      <c r="LJV4" s="112"/>
      <c r="LJW4" s="112"/>
      <c r="LJX4" s="112"/>
      <c r="LJY4" s="112"/>
      <c r="LJZ4" s="112"/>
      <c r="LKA4" s="112"/>
      <c r="LKB4" s="112"/>
      <c r="LKC4" s="112"/>
      <c r="LKD4" s="112"/>
      <c r="LKE4" s="112"/>
      <c r="LKF4" s="112"/>
      <c r="LKG4" s="112"/>
      <c r="LKH4" s="112"/>
      <c r="LKI4" s="112"/>
      <c r="LKJ4" s="112"/>
      <c r="LKK4" s="112"/>
      <c r="LKL4" s="112"/>
      <c r="LKM4" s="112"/>
      <c r="LKN4" s="112"/>
      <c r="LKO4" s="112"/>
      <c r="LKP4" s="112"/>
      <c r="LKQ4" s="112"/>
      <c r="LKR4" s="112"/>
      <c r="LKS4" s="112"/>
      <c r="LKT4" s="112"/>
      <c r="LKU4" s="112"/>
      <c r="LKV4" s="112"/>
      <c r="LKW4" s="112"/>
      <c r="LKX4" s="112"/>
      <c r="LKY4" s="112"/>
      <c r="LKZ4" s="112"/>
      <c r="LLA4" s="112"/>
      <c r="LLB4" s="112"/>
      <c r="LLC4" s="112"/>
      <c r="LLD4" s="112"/>
      <c r="LLE4" s="112"/>
      <c r="LLF4" s="112"/>
      <c r="LLG4" s="112"/>
      <c r="LLH4" s="112"/>
      <c r="LLI4" s="112"/>
      <c r="LLJ4" s="112"/>
      <c r="LLK4" s="112"/>
      <c r="LLL4" s="112"/>
      <c r="LLM4" s="112"/>
      <c r="LLN4" s="112"/>
      <c r="LLO4" s="112"/>
      <c r="LLP4" s="112"/>
      <c r="LLQ4" s="112"/>
      <c r="LLR4" s="112"/>
      <c r="LLS4" s="112"/>
      <c r="LLT4" s="112"/>
      <c r="LLU4" s="112"/>
      <c r="LLV4" s="112"/>
      <c r="LLW4" s="112"/>
      <c r="LLX4" s="112"/>
      <c r="LLY4" s="112"/>
      <c r="LLZ4" s="112"/>
      <c r="LMA4" s="112"/>
      <c r="LMB4" s="112"/>
      <c r="LMC4" s="112"/>
      <c r="LMD4" s="112"/>
      <c r="LME4" s="112"/>
      <c r="LMF4" s="112"/>
      <c r="LMG4" s="112"/>
      <c r="LMH4" s="112"/>
      <c r="LMI4" s="112"/>
      <c r="LMJ4" s="112"/>
      <c r="LMK4" s="112"/>
      <c r="LML4" s="112"/>
      <c r="LMM4" s="112"/>
      <c r="LMN4" s="112"/>
      <c r="LMO4" s="112"/>
      <c r="LMP4" s="112"/>
      <c r="LMQ4" s="112"/>
      <c r="LMR4" s="112"/>
      <c r="LMS4" s="112"/>
      <c r="LMT4" s="112"/>
      <c r="LMU4" s="112"/>
      <c r="LMV4" s="112"/>
      <c r="LMW4" s="112"/>
      <c r="LMX4" s="112"/>
      <c r="LMY4" s="112"/>
      <c r="LMZ4" s="112"/>
      <c r="LNA4" s="112"/>
      <c r="LNB4" s="112"/>
      <c r="LNC4" s="112"/>
      <c r="LND4" s="112"/>
      <c r="LNE4" s="112"/>
      <c r="LNF4" s="112"/>
      <c r="LNG4" s="112"/>
      <c r="LNH4" s="112"/>
      <c r="LNI4" s="112"/>
      <c r="LNJ4" s="112"/>
      <c r="LNK4" s="112"/>
      <c r="LNL4" s="112"/>
      <c r="LNM4" s="112"/>
      <c r="LNN4" s="112"/>
      <c r="LNO4" s="112"/>
      <c r="LNP4" s="112"/>
      <c r="LNQ4" s="112"/>
      <c r="LNR4" s="112"/>
      <c r="LNS4" s="112"/>
      <c r="LNT4" s="112"/>
      <c r="LNU4" s="112"/>
      <c r="LNV4" s="112"/>
      <c r="LNW4" s="112"/>
      <c r="LNX4" s="112"/>
      <c r="LNY4" s="112"/>
      <c r="LNZ4" s="112"/>
      <c r="LOA4" s="112"/>
      <c r="LOB4" s="112"/>
      <c r="LOC4" s="112"/>
      <c r="LOD4" s="112"/>
      <c r="LOE4" s="112"/>
      <c r="LOF4" s="112"/>
      <c r="LOG4" s="112"/>
      <c r="LOH4" s="112"/>
      <c r="LOI4" s="112"/>
      <c r="LOJ4" s="112"/>
      <c r="LOK4" s="112"/>
      <c r="LOL4" s="112"/>
      <c r="LOM4" s="112"/>
      <c r="LON4" s="112"/>
      <c r="LOO4" s="112"/>
      <c r="LOP4" s="112"/>
      <c r="LOQ4" s="112"/>
      <c r="LOR4" s="112"/>
      <c r="LOS4" s="112"/>
      <c r="LOT4" s="112"/>
      <c r="LOU4" s="112"/>
      <c r="LOV4" s="112"/>
      <c r="LOW4" s="112"/>
      <c r="LOX4" s="112"/>
      <c r="LOY4" s="112"/>
      <c r="LOZ4" s="112"/>
      <c r="LPA4" s="112"/>
      <c r="LPB4" s="112"/>
      <c r="LPC4" s="112"/>
      <c r="LPD4" s="112"/>
      <c r="LPE4" s="112"/>
      <c r="LPF4" s="112"/>
      <c r="LPG4" s="112"/>
      <c r="LPH4" s="112"/>
      <c r="LPI4" s="112"/>
      <c r="LPJ4" s="112"/>
      <c r="LPK4" s="112"/>
      <c r="LPL4" s="112"/>
      <c r="LPM4" s="112"/>
      <c r="LPN4" s="112"/>
      <c r="LPO4" s="112"/>
      <c r="LPP4" s="112"/>
      <c r="LPQ4" s="112"/>
      <c r="LPR4" s="112"/>
      <c r="LPS4" s="112"/>
      <c r="LPT4" s="112"/>
      <c r="LPU4" s="112"/>
      <c r="LPV4" s="112"/>
      <c r="LPW4" s="112"/>
      <c r="LPX4" s="112"/>
      <c r="LPY4" s="112"/>
      <c r="LPZ4" s="112"/>
      <c r="LQA4" s="112"/>
      <c r="LQB4" s="112"/>
      <c r="LQC4" s="112"/>
      <c r="LQD4" s="112"/>
      <c r="LQE4" s="112"/>
      <c r="LQF4" s="112"/>
      <c r="LQG4" s="112"/>
      <c r="LQH4" s="112"/>
      <c r="LQI4" s="112"/>
      <c r="LQJ4" s="112"/>
      <c r="LQK4" s="112"/>
      <c r="LQL4" s="112"/>
      <c r="LQM4" s="112"/>
      <c r="LQN4" s="112"/>
      <c r="LQO4" s="112"/>
      <c r="LQP4" s="112"/>
      <c r="LQQ4" s="112"/>
      <c r="LQR4" s="112"/>
      <c r="LQS4" s="112"/>
      <c r="LQT4" s="112"/>
      <c r="LQU4" s="112"/>
      <c r="LQV4" s="112"/>
      <c r="LQW4" s="112"/>
      <c r="LQX4" s="112"/>
      <c r="LQY4" s="112"/>
      <c r="LQZ4" s="112"/>
      <c r="LRA4" s="112"/>
      <c r="LRB4" s="112"/>
      <c r="LRC4" s="112"/>
      <c r="LRD4" s="112"/>
      <c r="LRE4" s="112"/>
      <c r="LRF4" s="112"/>
      <c r="LRG4" s="112"/>
      <c r="LRH4" s="112"/>
      <c r="LRI4" s="112"/>
      <c r="LRJ4" s="112"/>
      <c r="LRK4" s="112"/>
      <c r="LRL4" s="112"/>
      <c r="LRM4" s="112"/>
      <c r="LRN4" s="112"/>
      <c r="LRO4" s="112"/>
      <c r="LRP4" s="112"/>
      <c r="LRQ4" s="112"/>
      <c r="LRR4" s="112"/>
      <c r="LRS4" s="112"/>
      <c r="LRT4" s="112"/>
      <c r="LRU4" s="112"/>
      <c r="LRV4" s="112"/>
      <c r="LRW4" s="112"/>
      <c r="LRX4" s="112"/>
      <c r="LRY4" s="112"/>
      <c r="LRZ4" s="112"/>
      <c r="LSA4" s="112"/>
      <c r="LSB4" s="112"/>
      <c r="LSC4" s="112"/>
      <c r="LSD4" s="112"/>
      <c r="LSE4" s="112"/>
      <c r="LSF4" s="112"/>
      <c r="LSG4" s="112"/>
      <c r="LSH4" s="112"/>
      <c r="LSI4" s="112"/>
      <c r="LSJ4" s="112"/>
      <c r="LSK4" s="112"/>
      <c r="LSL4" s="112"/>
      <c r="LSM4" s="112"/>
      <c r="LSN4" s="112"/>
      <c r="LSO4" s="112"/>
      <c r="LSP4" s="112"/>
      <c r="LSQ4" s="112"/>
      <c r="LSR4" s="112"/>
      <c r="LSS4" s="112"/>
      <c r="LST4" s="112"/>
      <c r="LSU4" s="112"/>
      <c r="LSV4" s="112"/>
      <c r="LSW4" s="112"/>
      <c r="LSX4" s="112"/>
      <c r="LSY4" s="112"/>
      <c r="LSZ4" s="112"/>
      <c r="LTA4" s="112"/>
      <c r="LTB4" s="112"/>
      <c r="LTC4" s="112"/>
      <c r="LTD4" s="112"/>
      <c r="LTE4" s="112"/>
      <c r="LTF4" s="112"/>
      <c r="LTG4" s="112"/>
      <c r="LTH4" s="112"/>
      <c r="LTI4" s="112"/>
      <c r="LTJ4" s="112"/>
      <c r="LTK4" s="112"/>
      <c r="LTL4" s="112"/>
      <c r="LTM4" s="112"/>
      <c r="LTN4" s="112"/>
      <c r="LTO4" s="112"/>
      <c r="LTP4" s="112"/>
      <c r="LTQ4" s="112"/>
      <c r="LTR4" s="112"/>
      <c r="LTS4" s="112"/>
      <c r="LTT4" s="112"/>
      <c r="LTU4" s="112"/>
      <c r="LTV4" s="112"/>
      <c r="LTW4" s="112"/>
      <c r="LTX4" s="112"/>
      <c r="LTY4" s="112"/>
      <c r="LTZ4" s="112"/>
      <c r="LUA4" s="112"/>
      <c r="LUB4" s="112"/>
      <c r="LUC4" s="112"/>
      <c r="LUD4" s="112"/>
      <c r="LUE4" s="112"/>
      <c r="LUF4" s="112"/>
      <c r="LUG4" s="112"/>
      <c r="LUH4" s="112"/>
      <c r="LUI4" s="112"/>
      <c r="LUJ4" s="112"/>
      <c r="LUK4" s="112"/>
      <c r="LUL4" s="112"/>
      <c r="LUM4" s="112"/>
      <c r="LUN4" s="112"/>
      <c r="LUO4" s="112"/>
      <c r="LUP4" s="112"/>
      <c r="LUQ4" s="112"/>
      <c r="LUR4" s="112"/>
      <c r="LUS4" s="112"/>
      <c r="LUT4" s="112"/>
      <c r="LUU4" s="112"/>
      <c r="LUV4" s="112"/>
      <c r="LUW4" s="112"/>
      <c r="LUX4" s="112"/>
      <c r="LUY4" s="112"/>
      <c r="LUZ4" s="112"/>
      <c r="LVA4" s="112"/>
      <c r="LVB4" s="112"/>
      <c r="LVC4" s="112"/>
      <c r="LVD4" s="112"/>
      <c r="LVE4" s="112"/>
      <c r="LVF4" s="112"/>
      <c r="LVG4" s="112"/>
      <c r="LVH4" s="112"/>
      <c r="LVI4" s="112"/>
      <c r="LVJ4" s="112"/>
      <c r="LVK4" s="112"/>
      <c r="LVL4" s="112"/>
      <c r="LVM4" s="112"/>
      <c r="LVN4" s="112"/>
      <c r="LVO4" s="112"/>
      <c r="LVP4" s="112"/>
      <c r="LVQ4" s="112"/>
      <c r="LVR4" s="112"/>
      <c r="LVS4" s="112"/>
      <c r="LVT4" s="112"/>
      <c r="LVU4" s="112"/>
      <c r="LVV4" s="112"/>
      <c r="LVW4" s="112"/>
      <c r="LVX4" s="112"/>
      <c r="LVY4" s="112"/>
      <c r="LVZ4" s="112"/>
      <c r="LWA4" s="112"/>
      <c r="LWB4" s="112"/>
      <c r="LWC4" s="112"/>
      <c r="LWD4" s="112"/>
      <c r="LWE4" s="112"/>
      <c r="LWF4" s="112"/>
      <c r="LWG4" s="112"/>
      <c r="LWH4" s="112"/>
      <c r="LWI4" s="112"/>
      <c r="LWJ4" s="112"/>
      <c r="LWK4" s="112"/>
      <c r="LWL4" s="112"/>
      <c r="LWM4" s="112"/>
      <c r="LWN4" s="112"/>
      <c r="LWO4" s="112"/>
      <c r="LWP4" s="112"/>
      <c r="LWQ4" s="112"/>
      <c r="LWR4" s="112"/>
      <c r="LWS4" s="112"/>
      <c r="LWT4" s="112"/>
      <c r="LWU4" s="112"/>
      <c r="LWV4" s="112"/>
      <c r="LWW4" s="112"/>
      <c r="LWX4" s="112"/>
      <c r="LWY4" s="112"/>
      <c r="LWZ4" s="112"/>
      <c r="LXA4" s="112"/>
      <c r="LXB4" s="112"/>
      <c r="LXC4" s="112"/>
      <c r="LXD4" s="112"/>
      <c r="LXE4" s="112"/>
      <c r="LXF4" s="112"/>
      <c r="LXG4" s="112"/>
      <c r="LXH4" s="112"/>
      <c r="LXI4" s="112"/>
      <c r="LXJ4" s="112"/>
      <c r="LXK4" s="112"/>
      <c r="LXL4" s="112"/>
      <c r="LXM4" s="112"/>
      <c r="LXN4" s="112"/>
      <c r="LXO4" s="112"/>
      <c r="LXP4" s="112"/>
      <c r="LXQ4" s="112"/>
      <c r="LXR4" s="112"/>
      <c r="LXS4" s="112"/>
      <c r="LXT4" s="112"/>
      <c r="LXU4" s="112"/>
      <c r="LXV4" s="112"/>
      <c r="LXW4" s="112"/>
      <c r="LXX4" s="112"/>
      <c r="LXY4" s="112"/>
      <c r="LXZ4" s="112"/>
      <c r="LYA4" s="112"/>
      <c r="LYB4" s="112"/>
      <c r="LYC4" s="112"/>
      <c r="LYD4" s="112"/>
      <c r="LYE4" s="112"/>
      <c r="LYF4" s="112"/>
      <c r="LYG4" s="112"/>
      <c r="LYH4" s="112"/>
      <c r="LYI4" s="112"/>
      <c r="LYJ4" s="112"/>
      <c r="LYK4" s="112"/>
      <c r="LYL4" s="112"/>
      <c r="LYM4" s="112"/>
      <c r="LYN4" s="112"/>
      <c r="LYO4" s="112"/>
      <c r="LYP4" s="112"/>
      <c r="LYQ4" s="112"/>
      <c r="LYR4" s="112"/>
      <c r="LYS4" s="112"/>
      <c r="LYT4" s="112"/>
      <c r="LYU4" s="112"/>
      <c r="LYV4" s="112"/>
      <c r="LYW4" s="112"/>
      <c r="LYX4" s="112"/>
      <c r="LYY4" s="112"/>
      <c r="LYZ4" s="112"/>
      <c r="LZA4" s="112"/>
      <c r="LZB4" s="112"/>
      <c r="LZC4" s="112"/>
      <c r="LZD4" s="112"/>
      <c r="LZE4" s="112"/>
      <c r="LZF4" s="112"/>
      <c r="LZG4" s="112"/>
      <c r="LZH4" s="112"/>
      <c r="LZI4" s="112"/>
      <c r="LZJ4" s="112"/>
      <c r="LZK4" s="112"/>
      <c r="LZL4" s="112"/>
      <c r="LZM4" s="112"/>
      <c r="LZN4" s="112"/>
      <c r="LZO4" s="112"/>
      <c r="LZP4" s="112"/>
      <c r="LZQ4" s="112"/>
      <c r="LZR4" s="112"/>
      <c r="LZS4" s="112"/>
      <c r="LZT4" s="112"/>
      <c r="LZU4" s="112"/>
      <c r="LZV4" s="112"/>
      <c r="LZW4" s="112"/>
      <c r="LZX4" s="112"/>
      <c r="LZY4" s="112"/>
      <c r="LZZ4" s="112"/>
      <c r="MAA4" s="112"/>
      <c r="MAB4" s="112"/>
      <c r="MAC4" s="112"/>
      <c r="MAD4" s="112"/>
      <c r="MAE4" s="112"/>
      <c r="MAF4" s="112"/>
      <c r="MAG4" s="112"/>
      <c r="MAH4" s="112"/>
      <c r="MAI4" s="112"/>
      <c r="MAJ4" s="112"/>
      <c r="MAK4" s="112"/>
      <c r="MAL4" s="112"/>
      <c r="MAM4" s="112"/>
      <c r="MAN4" s="112"/>
      <c r="MAO4" s="112"/>
      <c r="MAP4" s="112"/>
      <c r="MAQ4" s="112"/>
      <c r="MAR4" s="112"/>
      <c r="MAS4" s="112"/>
      <c r="MAT4" s="112"/>
      <c r="MAU4" s="112"/>
      <c r="MAV4" s="112"/>
      <c r="MAW4" s="112"/>
      <c r="MAX4" s="112"/>
      <c r="MAY4" s="112"/>
      <c r="MAZ4" s="112"/>
      <c r="MBA4" s="112"/>
      <c r="MBB4" s="112"/>
      <c r="MBC4" s="112"/>
      <c r="MBD4" s="112"/>
      <c r="MBE4" s="112"/>
      <c r="MBF4" s="112"/>
      <c r="MBG4" s="112"/>
      <c r="MBH4" s="112"/>
      <c r="MBI4" s="112"/>
      <c r="MBJ4" s="112"/>
      <c r="MBK4" s="112"/>
      <c r="MBL4" s="112"/>
      <c r="MBM4" s="112"/>
      <c r="MBN4" s="112"/>
      <c r="MBO4" s="112"/>
      <c r="MBP4" s="112"/>
      <c r="MBQ4" s="112"/>
      <c r="MBR4" s="112"/>
      <c r="MBS4" s="112"/>
      <c r="MBT4" s="112"/>
      <c r="MBU4" s="112"/>
      <c r="MBV4" s="112"/>
      <c r="MBW4" s="112"/>
      <c r="MBX4" s="112"/>
      <c r="MBY4" s="112"/>
      <c r="MBZ4" s="112"/>
      <c r="MCA4" s="112"/>
      <c r="MCB4" s="112"/>
      <c r="MCC4" s="112"/>
      <c r="MCD4" s="112"/>
      <c r="MCE4" s="112"/>
      <c r="MCF4" s="112"/>
      <c r="MCG4" s="112"/>
      <c r="MCH4" s="112"/>
      <c r="MCI4" s="112"/>
      <c r="MCJ4" s="112"/>
      <c r="MCK4" s="112"/>
      <c r="MCL4" s="112"/>
      <c r="MCM4" s="112"/>
      <c r="MCN4" s="112"/>
      <c r="MCO4" s="112"/>
      <c r="MCP4" s="112"/>
      <c r="MCQ4" s="112"/>
      <c r="MCR4" s="112"/>
      <c r="MCS4" s="112"/>
      <c r="MCT4" s="112"/>
      <c r="MCU4" s="112"/>
      <c r="MCV4" s="112"/>
      <c r="MCW4" s="112"/>
      <c r="MCX4" s="112"/>
      <c r="MCY4" s="112"/>
      <c r="MCZ4" s="112"/>
      <c r="MDA4" s="112"/>
      <c r="MDB4" s="112"/>
      <c r="MDC4" s="112"/>
      <c r="MDD4" s="112"/>
      <c r="MDE4" s="112"/>
      <c r="MDF4" s="112"/>
      <c r="MDG4" s="112"/>
      <c r="MDH4" s="112"/>
      <c r="MDI4" s="112"/>
      <c r="MDJ4" s="112"/>
      <c r="MDK4" s="112"/>
      <c r="MDL4" s="112"/>
      <c r="MDM4" s="112"/>
      <c r="MDN4" s="112"/>
      <c r="MDO4" s="112"/>
      <c r="MDP4" s="112"/>
      <c r="MDQ4" s="112"/>
      <c r="MDR4" s="112"/>
      <c r="MDS4" s="112"/>
      <c r="MDT4" s="112"/>
      <c r="MDU4" s="112"/>
      <c r="MDV4" s="112"/>
      <c r="MDW4" s="112"/>
      <c r="MDX4" s="112"/>
      <c r="MDY4" s="112"/>
      <c r="MDZ4" s="112"/>
      <c r="MEA4" s="112"/>
      <c r="MEB4" s="112"/>
      <c r="MEC4" s="112"/>
      <c r="MED4" s="112"/>
      <c r="MEE4" s="112"/>
      <c r="MEF4" s="112"/>
      <c r="MEG4" s="112"/>
      <c r="MEH4" s="112"/>
      <c r="MEI4" s="112"/>
      <c r="MEJ4" s="112"/>
      <c r="MEK4" s="112"/>
      <c r="MEL4" s="112"/>
      <c r="MEM4" s="112"/>
      <c r="MEN4" s="112"/>
      <c r="MEO4" s="112"/>
      <c r="MEP4" s="112"/>
      <c r="MEQ4" s="112"/>
      <c r="MER4" s="112"/>
      <c r="MES4" s="112"/>
      <c r="MET4" s="112"/>
      <c r="MEU4" s="112"/>
      <c r="MEV4" s="112"/>
      <c r="MEW4" s="112"/>
      <c r="MEX4" s="112"/>
      <c r="MEY4" s="112"/>
      <c r="MEZ4" s="112"/>
      <c r="MFA4" s="112"/>
      <c r="MFB4" s="112"/>
      <c r="MFC4" s="112"/>
      <c r="MFD4" s="112"/>
      <c r="MFE4" s="112"/>
      <c r="MFF4" s="112"/>
      <c r="MFG4" s="112"/>
      <c r="MFH4" s="112"/>
      <c r="MFI4" s="112"/>
      <c r="MFJ4" s="112"/>
      <c r="MFK4" s="112"/>
      <c r="MFL4" s="112"/>
      <c r="MFM4" s="112"/>
      <c r="MFN4" s="112"/>
      <c r="MFO4" s="112"/>
      <c r="MFP4" s="112"/>
      <c r="MFQ4" s="112"/>
      <c r="MFR4" s="112"/>
      <c r="MFS4" s="112"/>
      <c r="MFT4" s="112"/>
      <c r="MFU4" s="112"/>
      <c r="MFV4" s="112"/>
      <c r="MFW4" s="112"/>
      <c r="MFX4" s="112"/>
      <c r="MFY4" s="112"/>
      <c r="MFZ4" s="112"/>
      <c r="MGA4" s="112"/>
      <c r="MGB4" s="112"/>
      <c r="MGC4" s="112"/>
      <c r="MGD4" s="112"/>
      <c r="MGE4" s="112"/>
      <c r="MGF4" s="112"/>
      <c r="MGG4" s="112"/>
      <c r="MGH4" s="112"/>
      <c r="MGI4" s="112"/>
      <c r="MGJ4" s="112"/>
      <c r="MGK4" s="112"/>
      <c r="MGL4" s="112"/>
      <c r="MGM4" s="112"/>
      <c r="MGN4" s="112"/>
      <c r="MGO4" s="112"/>
      <c r="MGP4" s="112"/>
      <c r="MGQ4" s="112"/>
      <c r="MGR4" s="112"/>
      <c r="MGS4" s="112"/>
      <c r="MGT4" s="112"/>
      <c r="MGU4" s="112"/>
      <c r="MGV4" s="112"/>
      <c r="MGW4" s="112"/>
      <c r="MGX4" s="112"/>
      <c r="MGY4" s="112"/>
      <c r="MGZ4" s="112"/>
      <c r="MHA4" s="112"/>
      <c r="MHB4" s="112"/>
      <c r="MHC4" s="112"/>
      <c r="MHD4" s="112"/>
      <c r="MHE4" s="112"/>
      <c r="MHF4" s="112"/>
      <c r="MHG4" s="112"/>
      <c r="MHH4" s="112"/>
      <c r="MHI4" s="112"/>
      <c r="MHJ4" s="112"/>
      <c r="MHK4" s="112"/>
      <c r="MHL4" s="112"/>
      <c r="MHM4" s="112"/>
      <c r="MHN4" s="112"/>
      <c r="MHO4" s="112"/>
      <c r="MHP4" s="112"/>
      <c r="MHQ4" s="112"/>
      <c r="MHR4" s="112"/>
      <c r="MHS4" s="112"/>
      <c r="MHT4" s="112"/>
      <c r="MHU4" s="112"/>
      <c r="MHV4" s="112"/>
      <c r="MHW4" s="112"/>
      <c r="MHX4" s="112"/>
      <c r="MHY4" s="112"/>
      <c r="MHZ4" s="112"/>
      <c r="MIA4" s="112"/>
      <c r="MIB4" s="112"/>
      <c r="MIC4" s="112"/>
      <c r="MID4" s="112"/>
      <c r="MIE4" s="112"/>
      <c r="MIF4" s="112"/>
      <c r="MIG4" s="112"/>
      <c r="MIH4" s="112"/>
      <c r="MII4" s="112"/>
      <c r="MIJ4" s="112"/>
      <c r="MIK4" s="112"/>
      <c r="MIL4" s="112"/>
      <c r="MIM4" s="112"/>
      <c r="MIN4" s="112"/>
      <c r="MIO4" s="112"/>
      <c r="MIP4" s="112"/>
      <c r="MIQ4" s="112"/>
      <c r="MIR4" s="112"/>
      <c r="MIS4" s="112"/>
      <c r="MIT4" s="112"/>
      <c r="MIU4" s="112"/>
      <c r="MIV4" s="112"/>
      <c r="MIW4" s="112"/>
      <c r="MIX4" s="112"/>
      <c r="MIY4" s="112"/>
      <c r="MIZ4" s="112"/>
      <c r="MJA4" s="112"/>
      <c r="MJB4" s="112"/>
      <c r="MJC4" s="112"/>
      <c r="MJD4" s="112"/>
      <c r="MJE4" s="112"/>
      <c r="MJF4" s="112"/>
      <c r="MJG4" s="112"/>
      <c r="MJH4" s="112"/>
      <c r="MJI4" s="112"/>
      <c r="MJJ4" s="112"/>
      <c r="MJK4" s="112"/>
      <c r="MJL4" s="112"/>
      <c r="MJM4" s="112"/>
      <c r="MJN4" s="112"/>
      <c r="MJO4" s="112"/>
      <c r="MJP4" s="112"/>
      <c r="MJQ4" s="112"/>
      <c r="MJR4" s="112"/>
      <c r="MJS4" s="112"/>
      <c r="MJT4" s="112"/>
      <c r="MJU4" s="112"/>
      <c r="MJV4" s="112"/>
      <c r="MJW4" s="112"/>
      <c r="MJX4" s="112"/>
      <c r="MJY4" s="112"/>
      <c r="MJZ4" s="112"/>
      <c r="MKA4" s="112"/>
      <c r="MKB4" s="112"/>
      <c r="MKC4" s="112"/>
      <c r="MKD4" s="112"/>
      <c r="MKE4" s="112"/>
      <c r="MKF4" s="112"/>
      <c r="MKG4" s="112"/>
      <c r="MKH4" s="112"/>
      <c r="MKI4" s="112"/>
      <c r="MKJ4" s="112"/>
      <c r="MKK4" s="112"/>
      <c r="MKL4" s="112"/>
      <c r="MKM4" s="112"/>
      <c r="MKN4" s="112"/>
      <c r="MKO4" s="112"/>
      <c r="MKP4" s="112"/>
      <c r="MKQ4" s="112"/>
      <c r="MKR4" s="112"/>
      <c r="MKS4" s="112"/>
      <c r="MKT4" s="112"/>
      <c r="MKU4" s="112"/>
      <c r="MKV4" s="112"/>
      <c r="MKW4" s="112"/>
      <c r="MKX4" s="112"/>
      <c r="MKY4" s="112"/>
      <c r="MKZ4" s="112"/>
      <c r="MLA4" s="112"/>
      <c r="MLB4" s="112"/>
      <c r="MLC4" s="112"/>
      <c r="MLD4" s="112"/>
      <c r="MLE4" s="112"/>
      <c r="MLF4" s="112"/>
      <c r="MLG4" s="112"/>
      <c r="MLH4" s="112"/>
      <c r="MLI4" s="112"/>
      <c r="MLJ4" s="112"/>
      <c r="MLK4" s="112"/>
      <c r="MLL4" s="112"/>
      <c r="MLM4" s="112"/>
      <c r="MLN4" s="112"/>
      <c r="MLO4" s="112"/>
      <c r="MLP4" s="112"/>
      <c r="MLQ4" s="112"/>
      <c r="MLR4" s="112"/>
      <c r="MLS4" s="112"/>
      <c r="MLT4" s="112"/>
      <c r="MLU4" s="112"/>
      <c r="MLV4" s="112"/>
      <c r="MLW4" s="112"/>
      <c r="MLX4" s="112"/>
      <c r="MLY4" s="112"/>
      <c r="MLZ4" s="112"/>
      <c r="MMA4" s="112"/>
      <c r="MMB4" s="112"/>
      <c r="MMC4" s="112"/>
      <c r="MMD4" s="112"/>
      <c r="MME4" s="112"/>
      <c r="MMF4" s="112"/>
      <c r="MMG4" s="112"/>
      <c r="MMH4" s="112"/>
      <c r="MMI4" s="112"/>
      <c r="MMJ4" s="112"/>
      <c r="MMK4" s="112"/>
      <c r="MML4" s="112"/>
      <c r="MMM4" s="112"/>
      <c r="MMN4" s="112"/>
      <c r="MMO4" s="112"/>
      <c r="MMP4" s="112"/>
      <c r="MMQ4" s="112"/>
      <c r="MMR4" s="112"/>
      <c r="MMS4" s="112"/>
      <c r="MMT4" s="112"/>
      <c r="MMU4" s="112"/>
      <c r="MMV4" s="112"/>
      <c r="MMW4" s="112"/>
      <c r="MMX4" s="112"/>
      <c r="MMY4" s="112"/>
      <c r="MMZ4" s="112"/>
      <c r="MNA4" s="112"/>
      <c r="MNB4" s="112"/>
      <c r="MNC4" s="112"/>
      <c r="MND4" s="112"/>
      <c r="MNE4" s="112"/>
      <c r="MNF4" s="112"/>
      <c r="MNG4" s="112"/>
      <c r="MNH4" s="112"/>
      <c r="MNI4" s="112"/>
      <c r="MNJ4" s="112"/>
      <c r="MNK4" s="112"/>
      <c r="MNL4" s="112"/>
      <c r="MNM4" s="112"/>
      <c r="MNN4" s="112"/>
      <c r="MNO4" s="112"/>
      <c r="MNP4" s="112"/>
      <c r="MNQ4" s="112"/>
      <c r="MNR4" s="112"/>
      <c r="MNS4" s="112"/>
      <c r="MNT4" s="112"/>
      <c r="MNU4" s="112"/>
      <c r="MNV4" s="112"/>
      <c r="MNW4" s="112"/>
      <c r="MNX4" s="112"/>
      <c r="MNY4" s="112"/>
      <c r="MNZ4" s="112"/>
      <c r="MOA4" s="112"/>
      <c r="MOB4" s="112"/>
      <c r="MOC4" s="112"/>
      <c r="MOD4" s="112"/>
      <c r="MOE4" s="112"/>
      <c r="MOF4" s="112"/>
      <c r="MOG4" s="112"/>
      <c r="MOH4" s="112"/>
      <c r="MOI4" s="112"/>
      <c r="MOJ4" s="112"/>
      <c r="MOK4" s="112"/>
      <c r="MOL4" s="112"/>
      <c r="MOM4" s="112"/>
      <c r="MON4" s="112"/>
      <c r="MOO4" s="112"/>
      <c r="MOP4" s="112"/>
      <c r="MOQ4" s="112"/>
      <c r="MOR4" s="112"/>
      <c r="MOS4" s="112"/>
      <c r="MOT4" s="112"/>
      <c r="MOU4" s="112"/>
      <c r="MOV4" s="112"/>
      <c r="MOW4" s="112"/>
      <c r="MOX4" s="112"/>
      <c r="MOY4" s="112"/>
      <c r="MOZ4" s="112"/>
      <c r="MPA4" s="112"/>
      <c r="MPB4" s="112"/>
      <c r="MPC4" s="112"/>
      <c r="MPD4" s="112"/>
      <c r="MPE4" s="112"/>
      <c r="MPF4" s="112"/>
      <c r="MPG4" s="112"/>
      <c r="MPH4" s="112"/>
      <c r="MPI4" s="112"/>
      <c r="MPJ4" s="112"/>
      <c r="MPK4" s="112"/>
      <c r="MPL4" s="112"/>
      <c r="MPM4" s="112"/>
      <c r="MPN4" s="112"/>
      <c r="MPO4" s="112"/>
      <c r="MPP4" s="112"/>
      <c r="MPQ4" s="112"/>
      <c r="MPR4" s="112"/>
      <c r="MPS4" s="112"/>
      <c r="MPT4" s="112"/>
      <c r="MPU4" s="112"/>
      <c r="MPV4" s="112"/>
      <c r="MPW4" s="112"/>
      <c r="MPX4" s="112"/>
      <c r="MPY4" s="112"/>
      <c r="MPZ4" s="112"/>
      <c r="MQA4" s="112"/>
      <c r="MQB4" s="112"/>
      <c r="MQC4" s="112"/>
      <c r="MQD4" s="112"/>
      <c r="MQE4" s="112"/>
      <c r="MQF4" s="112"/>
      <c r="MQG4" s="112"/>
      <c r="MQH4" s="112"/>
      <c r="MQI4" s="112"/>
      <c r="MQJ4" s="112"/>
      <c r="MQK4" s="112"/>
      <c r="MQL4" s="112"/>
      <c r="MQM4" s="112"/>
      <c r="MQN4" s="112"/>
      <c r="MQO4" s="112"/>
      <c r="MQP4" s="112"/>
      <c r="MQQ4" s="112"/>
      <c r="MQR4" s="112"/>
      <c r="MQS4" s="112"/>
      <c r="MQT4" s="112"/>
      <c r="MQU4" s="112"/>
      <c r="MQV4" s="112"/>
      <c r="MQW4" s="112"/>
      <c r="MQX4" s="112"/>
      <c r="MQY4" s="112"/>
      <c r="MQZ4" s="112"/>
      <c r="MRA4" s="112"/>
      <c r="MRB4" s="112"/>
      <c r="MRC4" s="112"/>
      <c r="MRD4" s="112"/>
      <c r="MRE4" s="112"/>
      <c r="MRF4" s="112"/>
      <c r="MRG4" s="112"/>
      <c r="MRH4" s="112"/>
      <c r="MRI4" s="112"/>
      <c r="MRJ4" s="112"/>
      <c r="MRK4" s="112"/>
      <c r="MRL4" s="112"/>
      <c r="MRM4" s="112"/>
      <c r="MRN4" s="112"/>
      <c r="MRO4" s="112"/>
      <c r="MRP4" s="112"/>
      <c r="MRQ4" s="112"/>
      <c r="MRR4" s="112"/>
      <c r="MRS4" s="112"/>
      <c r="MRT4" s="112"/>
      <c r="MRU4" s="112"/>
      <c r="MRV4" s="112"/>
      <c r="MRW4" s="112"/>
      <c r="MRX4" s="112"/>
      <c r="MRY4" s="112"/>
      <c r="MRZ4" s="112"/>
      <c r="MSA4" s="112"/>
      <c r="MSB4" s="112"/>
      <c r="MSC4" s="112"/>
      <c r="MSD4" s="112"/>
      <c r="MSE4" s="112"/>
      <c r="MSF4" s="112"/>
      <c r="MSG4" s="112"/>
      <c r="MSH4" s="112"/>
      <c r="MSI4" s="112"/>
      <c r="MSJ4" s="112"/>
      <c r="MSK4" s="112"/>
      <c r="MSL4" s="112"/>
      <c r="MSM4" s="112"/>
      <c r="MSN4" s="112"/>
      <c r="MSO4" s="112"/>
      <c r="MSP4" s="112"/>
      <c r="MSQ4" s="112"/>
      <c r="MSR4" s="112"/>
      <c r="MSS4" s="112"/>
      <c r="MST4" s="112"/>
      <c r="MSU4" s="112"/>
      <c r="MSV4" s="112"/>
      <c r="MSW4" s="112"/>
      <c r="MSX4" s="112"/>
      <c r="MSY4" s="112"/>
      <c r="MSZ4" s="112"/>
      <c r="MTA4" s="112"/>
      <c r="MTB4" s="112"/>
      <c r="MTC4" s="112"/>
      <c r="MTD4" s="112"/>
      <c r="MTE4" s="112"/>
      <c r="MTF4" s="112"/>
      <c r="MTG4" s="112"/>
      <c r="MTH4" s="112"/>
      <c r="MTI4" s="112"/>
      <c r="MTJ4" s="112"/>
      <c r="MTK4" s="112"/>
      <c r="MTL4" s="112"/>
      <c r="MTM4" s="112"/>
      <c r="MTN4" s="112"/>
      <c r="MTO4" s="112"/>
      <c r="MTP4" s="112"/>
      <c r="MTQ4" s="112"/>
      <c r="MTR4" s="112"/>
      <c r="MTS4" s="112"/>
      <c r="MTT4" s="112"/>
      <c r="MTU4" s="112"/>
      <c r="MTV4" s="112"/>
      <c r="MTW4" s="112"/>
      <c r="MTX4" s="112"/>
      <c r="MTY4" s="112"/>
      <c r="MTZ4" s="112"/>
      <c r="MUA4" s="112"/>
      <c r="MUB4" s="112"/>
      <c r="MUC4" s="112"/>
      <c r="MUD4" s="112"/>
      <c r="MUE4" s="112"/>
      <c r="MUF4" s="112"/>
      <c r="MUG4" s="112"/>
      <c r="MUH4" s="112"/>
      <c r="MUI4" s="112"/>
      <c r="MUJ4" s="112"/>
      <c r="MUK4" s="112"/>
      <c r="MUL4" s="112"/>
      <c r="MUM4" s="112"/>
      <c r="MUN4" s="112"/>
      <c r="MUO4" s="112"/>
      <c r="MUP4" s="112"/>
      <c r="MUQ4" s="112"/>
      <c r="MUR4" s="112"/>
      <c r="MUS4" s="112"/>
      <c r="MUT4" s="112"/>
      <c r="MUU4" s="112"/>
      <c r="MUV4" s="112"/>
      <c r="MUW4" s="112"/>
      <c r="MUX4" s="112"/>
      <c r="MUY4" s="112"/>
      <c r="MUZ4" s="112"/>
      <c r="MVA4" s="112"/>
      <c r="MVB4" s="112"/>
      <c r="MVC4" s="112"/>
      <c r="MVD4" s="112"/>
      <c r="MVE4" s="112"/>
      <c r="MVF4" s="112"/>
      <c r="MVG4" s="112"/>
      <c r="MVH4" s="112"/>
      <c r="MVI4" s="112"/>
      <c r="MVJ4" s="112"/>
      <c r="MVK4" s="112"/>
      <c r="MVL4" s="112"/>
      <c r="MVM4" s="112"/>
      <c r="MVN4" s="112"/>
      <c r="MVO4" s="112"/>
      <c r="MVP4" s="112"/>
      <c r="MVQ4" s="112"/>
      <c r="MVR4" s="112"/>
      <c r="MVS4" s="112"/>
      <c r="MVT4" s="112"/>
      <c r="MVU4" s="112"/>
      <c r="MVV4" s="112"/>
      <c r="MVW4" s="112"/>
      <c r="MVX4" s="112"/>
      <c r="MVY4" s="112"/>
      <c r="MVZ4" s="112"/>
      <c r="MWA4" s="112"/>
      <c r="MWB4" s="112"/>
      <c r="MWC4" s="112"/>
      <c r="MWD4" s="112"/>
      <c r="MWE4" s="112"/>
      <c r="MWF4" s="112"/>
      <c r="MWG4" s="112"/>
      <c r="MWH4" s="112"/>
      <c r="MWI4" s="112"/>
      <c r="MWJ4" s="112"/>
      <c r="MWK4" s="112"/>
      <c r="MWL4" s="112"/>
      <c r="MWM4" s="112"/>
      <c r="MWN4" s="112"/>
      <c r="MWO4" s="112"/>
      <c r="MWP4" s="112"/>
      <c r="MWQ4" s="112"/>
      <c r="MWR4" s="112"/>
      <c r="MWS4" s="112"/>
      <c r="MWT4" s="112"/>
      <c r="MWU4" s="112"/>
      <c r="MWV4" s="112"/>
      <c r="MWW4" s="112"/>
      <c r="MWX4" s="112"/>
      <c r="MWY4" s="112"/>
      <c r="MWZ4" s="112"/>
      <c r="MXA4" s="112"/>
      <c r="MXB4" s="112"/>
      <c r="MXC4" s="112"/>
      <c r="MXD4" s="112"/>
      <c r="MXE4" s="112"/>
      <c r="MXF4" s="112"/>
      <c r="MXG4" s="112"/>
      <c r="MXH4" s="112"/>
      <c r="MXI4" s="112"/>
      <c r="MXJ4" s="112"/>
      <c r="MXK4" s="112"/>
      <c r="MXL4" s="112"/>
      <c r="MXM4" s="112"/>
      <c r="MXN4" s="112"/>
      <c r="MXO4" s="112"/>
      <c r="MXP4" s="112"/>
      <c r="MXQ4" s="112"/>
      <c r="MXR4" s="112"/>
      <c r="MXS4" s="112"/>
      <c r="MXT4" s="112"/>
      <c r="MXU4" s="112"/>
      <c r="MXV4" s="112"/>
      <c r="MXW4" s="112"/>
      <c r="MXX4" s="112"/>
      <c r="MXY4" s="112"/>
      <c r="MXZ4" s="112"/>
      <c r="MYA4" s="112"/>
      <c r="MYB4" s="112"/>
      <c r="MYC4" s="112"/>
      <c r="MYD4" s="112"/>
      <c r="MYE4" s="112"/>
      <c r="MYF4" s="112"/>
      <c r="MYG4" s="112"/>
      <c r="MYH4" s="112"/>
      <c r="MYI4" s="112"/>
      <c r="MYJ4" s="112"/>
      <c r="MYK4" s="112"/>
      <c r="MYL4" s="112"/>
      <c r="MYM4" s="112"/>
      <c r="MYN4" s="112"/>
      <c r="MYO4" s="112"/>
      <c r="MYP4" s="112"/>
      <c r="MYQ4" s="112"/>
      <c r="MYR4" s="112"/>
      <c r="MYS4" s="112"/>
      <c r="MYT4" s="112"/>
      <c r="MYU4" s="112"/>
      <c r="MYV4" s="112"/>
      <c r="MYW4" s="112"/>
      <c r="MYX4" s="112"/>
      <c r="MYY4" s="112"/>
      <c r="MYZ4" s="112"/>
      <c r="MZA4" s="112"/>
      <c r="MZB4" s="112"/>
      <c r="MZC4" s="112"/>
      <c r="MZD4" s="112"/>
      <c r="MZE4" s="112"/>
      <c r="MZF4" s="112"/>
      <c r="MZG4" s="112"/>
      <c r="MZH4" s="112"/>
      <c r="MZI4" s="112"/>
      <c r="MZJ4" s="112"/>
      <c r="MZK4" s="112"/>
      <c r="MZL4" s="112"/>
      <c r="MZM4" s="112"/>
      <c r="MZN4" s="112"/>
      <c r="MZO4" s="112"/>
      <c r="MZP4" s="112"/>
      <c r="MZQ4" s="112"/>
      <c r="MZR4" s="112"/>
      <c r="MZS4" s="112"/>
      <c r="MZT4" s="112"/>
      <c r="MZU4" s="112"/>
      <c r="MZV4" s="112"/>
      <c r="MZW4" s="112"/>
      <c r="MZX4" s="112"/>
      <c r="MZY4" s="112"/>
      <c r="MZZ4" s="112"/>
      <c r="NAA4" s="112"/>
      <c r="NAB4" s="112"/>
      <c r="NAC4" s="112"/>
      <c r="NAD4" s="112"/>
      <c r="NAE4" s="112"/>
      <c r="NAF4" s="112"/>
      <c r="NAG4" s="112"/>
      <c r="NAH4" s="112"/>
      <c r="NAI4" s="112"/>
      <c r="NAJ4" s="112"/>
      <c r="NAK4" s="112"/>
      <c r="NAL4" s="112"/>
      <c r="NAM4" s="112"/>
      <c r="NAN4" s="112"/>
      <c r="NAO4" s="112"/>
      <c r="NAP4" s="112"/>
      <c r="NAQ4" s="112"/>
      <c r="NAR4" s="112"/>
      <c r="NAS4" s="112"/>
      <c r="NAT4" s="112"/>
      <c r="NAU4" s="112"/>
      <c r="NAV4" s="112"/>
      <c r="NAW4" s="112"/>
      <c r="NAX4" s="112"/>
      <c r="NAY4" s="112"/>
      <c r="NAZ4" s="112"/>
      <c r="NBA4" s="112"/>
      <c r="NBB4" s="112"/>
      <c r="NBC4" s="112"/>
      <c r="NBD4" s="112"/>
      <c r="NBE4" s="112"/>
      <c r="NBF4" s="112"/>
      <c r="NBG4" s="112"/>
      <c r="NBH4" s="112"/>
      <c r="NBI4" s="112"/>
      <c r="NBJ4" s="112"/>
      <c r="NBK4" s="112"/>
      <c r="NBL4" s="112"/>
      <c r="NBM4" s="112"/>
      <c r="NBN4" s="112"/>
      <c r="NBO4" s="112"/>
      <c r="NBP4" s="112"/>
      <c r="NBQ4" s="112"/>
      <c r="NBR4" s="112"/>
      <c r="NBS4" s="112"/>
      <c r="NBT4" s="112"/>
      <c r="NBU4" s="112"/>
      <c r="NBV4" s="112"/>
      <c r="NBW4" s="112"/>
      <c r="NBX4" s="112"/>
      <c r="NBY4" s="112"/>
      <c r="NBZ4" s="112"/>
      <c r="NCA4" s="112"/>
      <c r="NCB4" s="112"/>
      <c r="NCC4" s="112"/>
      <c r="NCD4" s="112"/>
      <c r="NCE4" s="112"/>
      <c r="NCF4" s="112"/>
      <c r="NCG4" s="112"/>
      <c r="NCH4" s="112"/>
      <c r="NCI4" s="112"/>
      <c r="NCJ4" s="112"/>
      <c r="NCK4" s="112"/>
      <c r="NCL4" s="112"/>
      <c r="NCM4" s="112"/>
      <c r="NCN4" s="112"/>
      <c r="NCO4" s="112"/>
      <c r="NCP4" s="112"/>
      <c r="NCQ4" s="112"/>
      <c r="NCR4" s="112"/>
      <c r="NCS4" s="112"/>
      <c r="NCT4" s="112"/>
      <c r="NCU4" s="112"/>
      <c r="NCV4" s="112"/>
      <c r="NCW4" s="112"/>
      <c r="NCX4" s="112"/>
      <c r="NCY4" s="112"/>
      <c r="NCZ4" s="112"/>
      <c r="NDA4" s="112"/>
      <c r="NDB4" s="112"/>
      <c r="NDC4" s="112"/>
      <c r="NDD4" s="112"/>
      <c r="NDE4" s="112"/>
      <c r="NDF4" s="112"/>
      <c r="NDG4" s="112"/>
      <c r="NDH4" s="112"/>
      <c r="NDI4" s="112"/>
      <c r="NDJ4" s="112"/>
      <c r="NDK4" s="112"/>
      <c r="NDL4" s="112"/>
      <c r="NDM4" s="112"/>
      <c r="NDN4" s="112"/>
      <c r="NDO4" s="112"/>
      <c r="NDP4" s="112"/>
      <c r="NDQ4" s="112"/>
      <c r="NDR4" s="112"/>
      <c r="NDS4" s="112"/>
      <c r="NDT4" s="112"/>
      <c r="NDU4" s="112"/>
      <c r="NDV4" s="112"/>
      <c r="NDW4" s="112"/>
      <c r="NDX4" s="112"/>
      <c r="NDY4" s="112"/>
      <c r="NDZ4" s="112"/>
      <c r="NEA4" s="112"/>
      <c r="NEB4" s="112"/>
      <c r="NEC4" s="112"/>
      <c r="NED4" s="112"/>
      <c r="NEE4" s="112"/>
      <c r="NEF4" s="112"/>
      <c r="NEG4" s="112"/>
      <c r="NEH4" s="112"/>
      <c r="NEI4" s="112"/>
      <c r="NEJ4" s="112"/>
      <c r="NEK4" s="112"/>
      <c r="NEL4" s="112"/>
      <c r="NEM4" s="112"/>
      <c r="NEN4" s="112"/>
      <c r="NEO4" s="112"/>
      <c r="NEP4" s="112"/>
      <c r="NEQ4" s="112"/>
      <c r="NER4" s="112"/>
      <c r="NES4" s="112"/>
      <c r="NET4" s="112"/>
      <c r="NEU4" s="112"/>
      <c r="NEV4" s="112"/>
      <c r="NEW4" s="112"/>
      <c r="NEX4" s="112"/>
      <c r="NEY4" s="112"/>
      <c r="NEZ4" s="112"/>
      <c r="NFA4" s="112"/>
      <c r="NFB4" s="112"/>
      <c r="NFC4" s="112"/>
      <c r="NFD4" s="112"/>
      <c r="NFE4" s="112"/>
      <c r="NFF4" s="112"/>
      <c r="NFG4" s="112"/>
      <c r="NFH4" s="112"/>
      <c r="NFI4" s="112"/>
      <c r="NFJ4" s="112"/>
      <c r="NFK4" s="112"/>
      <c r="NFL4" s="112"/>
      <c r="NFM4" s="112"/>
      <c r="NFN4" s="112"/>
      <c r="NFO4" s="112"/>
      <c r="NFP4" s="112"/>
      <c r="NFQ4" s="112"/>
      <c r="NFR4" s="112"/>
      <c r="NFS4" s="112"/>
      <c r="NFT4" s="112"/>
      <c r="NFU4" s="112"/>
      <c r="NFV4" s="112"/>
      <c r="NFW4" s="112"/>
      <c r="NFX4" s="112"/>
      <c r="NFY4" s="112"/>
      <c r="NFZ4" s="112"/>
      <c r="NGA4" s="112"/>
      <c r="NGB4" s="112"/>
      <c r="NGC4" s="112"/>
      <c r="NGD4" s="112"/>
      <c r="NGE4" s="112"/>
      <c r="NGF4" s="112"/>
      <c r="NGG4" s="112"/>
      <c r="NGH4" s="112"/>
      <c r="NGI4" s="112"/>
      <c r="NGJ4" s="112"/>
      <c r="NGK4" s="112"/>
      <c r="NGL4" s="112"/>
      <c r="NGM4" s="112"/>
      <c r="NGN4" s="112"/>
      <c r="NGO4" s="112"/>
      <c r="NGP4" s="112"/>
      <c r="NGQ4" s="112"/>
      <c r="NGR4" s="112"/>
      <c r="NGS4" s="112"/>
      <c r="NGT4" s="112"/>
      <c r="NGU4" s="112"/>
      <c r="NGV4" s="112"/>
      <c r="NGW4" s="112"/>
      <c r="NGX4" s="112"/>
      <c r="NGY4" s="112"/>
      <c r="NGZ4" s="112"/>
      <c r="NHA4" s="112"/>
      <c r="NHB4" s="112"/>
      <c r="NHC4" s="112"/>
      <c r="NHD4" s="112"/>
      <c r="NHE4" s="112"/>
      <c r="NHF4" s="112"/>
      <c r="NHG4" s="112"/>
      <c r="NHH4" s="112"/>
      <c r="NHI4" s="112"/>
      <c r="NHJ4" s="112"/>
      <c r="NHK4" s="112"/>
      <c r="NHL4" s="112"/>
      <c r="NHM4" s="112"/>
      <c r="NHN4" s="112"/>
      <c r="NHO4" s="112"/>
      <c r="NHP4" s="112"/>
      <c r="NHQ4" s="112"/>
      <c r="NHR4" s="112"/>
      <c r="NHS4" s="112"/>
      <c r="NHT4" s="112"/>
      <c r="NHU4" s="112"/>
      <c r="NHV4" s="112"/>
      <c r="NHW4" s="112"/>
      <c r="NHX4" s="112"/>
      <c r="NHY4" s="112"/>
      <c r="NHZ4" s="112"/>
      <c r="NIA4" s="112"/>
      <c r="NIB4" s="112"/>
      <c r="NIC4" s="112"/>
      <c r="NID4" s="112"/>
      <c r="NIE4" s="112"/>
      <c r="NIF4" s="112"/>
      <c r="NIG4" s="112"/>
      <c r="NIH4" s="112"/>
      <c r="NII4" s="112"/>
      <c r="NIJ4" s="112"/>
      <c r="NIK4" s="112"/>
      <c r="NIL4" s="112"/>
      <c r="NIM4" s="112"/>
      <c r="NIN4" s="112"/>
      <c r="NIO4" s="112"/>
      <c r="NIP4" s="112"/>
      <c r="NIQ4" s="112"/>
      <c r="NIR4" s="112"/>
      <c r="NIS4" s="112"/>
      <c r="NIT4" s="112"/>
      <c r="NIU4" s="112"/>
      <c r="NIV4" s="112"/>
      <c r="NIW4" s="112"/>
      <c r="NIX4" s="112"/>
      <c r="NIY4" s="112"/>
      <c r="NIZ4" s="112"/>
      <c r="NJA4" s="112"/>
      <c r="NJB4" s="112"/>
      <c r="NJC4" s="112"/>
      <c r="NJD4" s="112"/>
      <c r="NJE4" s="112"/>
      <c r="NJF4" s="112"/>
      <c r="NJG4" s="112"/>
      <c r="NJH4" s="112"/>
      <c r="NJI4" s="112"/>
      <c r="NJJ4" s="112"/>
      <c r="NJK4" s="112"/>
      <c r="NJL4" s="112"/>
      <c r="NJM4" s="112"/>
      <c r="NJN4" s="112"/>
      <c r="NJO4" s="112"/>
      <c r="NJP4" s="112"/>
      <c r="NJQ4" s="112"/>
      <c r="NJR4" s="112"/>
      <c r="NJS4" s="112"/>
      <c r="NJT4" s="112"/>
      <c r="NJU4" s="112"/>
      <c r="NJV4" s="112"/>
      <c r="NJW4" s="112"/>
      <c r="NJX4" s="112"/>
      <c r="NJY4" s="112"/>
      <c r="NJZ4" s="112"/>
      <c r="NKA4" s="112"/>
      <c r="NKB4" s="112"/>
      <c r="NKC4" s="112"/>
      <c r="NKD4" s="112"/>
      <c r="NKE4" s="112"/>
      <c r="NKF4" s="112"/>
      <c r="NKG4" s="112"/>
      <c r="NKH4" s="112"/>
      <c r="NKI4" s="112"/>
      <c r="NKJ4" s="112"/>
      <c r="NKK4" s="112"/>
      <c r="NKL4" s="112"/>
      <c r="NKM4" s="112"/>
      <c r="NKN4" s="112"/>
      <c r="NKO4" s="112"/>
      <c r="NKP4" s="112"/>
      <c r="NKQ4" s="112"/>
      <c r="NKR4" s="112"/>
      <c r="NKS4" s="112"/>
      <c r="NKT4" s="112"/>
      <c r="NKU4" s="112"/>
      <c r="NKV4" s="112"/>
      <c r="NKW4" s="112"/>
      <c r="NKX4" s="112"/>
      <c r="NKY4" s="112"/>
      <c r="NKZ4" s="112"/>
      <c r="NLA4" s="112"/>
      <c r="NLB4" s="112"/>
      <c r="NLC4" s="112"/>
      <c r="NLD4" s="112"/>
      <c r="NLE4" s="112"/>
      <c r="NLF4" s="112"/>
      <c r="NLG4" s="112"/>
      <c r="NLH4" s="112"/>
      <c r="NLI4" s="112"/>
      <c r="NLJ4" s="112"/>
      <c r="NLK4" s="112"/>
      <c r="NLL4" s="112"/>
      <c r="NLM4" s="112"/>
      <c r="NLN4" s="112"/>
      <c r="NLO4" s="112"/>
      <c r="NLP4" s="112"/>
      <c r="NLQ4" s="112"/>
      <c r="NLR4" s="112"/>
      <c r="NLS4" s="112"/>
      <c r="NLT4" s="112"/>
      <c r="NLU4" s="112"/>
      <c r="NLV4" s="112"/>
      <c r="NLW4" s="112"/>
      <c r="NLX4" s="112"/>
      <c r="NLY4" s="112"/>
      <c r="NLZ4" s="112"/>
      <c r="NMA4" s="112"/>
      <c r="NMB4" s="112"/>
      <c r="NMC4" s="112"/>
      <c r="NMD4" s="112"/>
      <c r="NME4" s="112"/>
      <c r="NMF4" s="112"/>
      <c r="NMG4" s="112"/>
      <c r="NMH4" s="112"/>
      <c r="NMI4" s="112"/>
      <c r="NMJ4" s="112"/>
      <c r="NMK4" s="112"/>
      <c r="NML4" s="112"/>
      <c r="NMM4" s="112"/>
      <c r="NMN4" s="112"/>
      <c r="NMO4" s="112"/>
      <c r="NMP4" s="112"/>
      <c r="NMQ4" s="112"/>
      <c r="NMR4" s="112"/>
      <c r="NMS4" s="112"/>
      <c r="NMT4" s="112"/>
      <c r="NMU4" s="112"/>
      <c r="NMV4" s="112"/>
      <c r="NMW4" s="112"/>
      <c r="NMX4" s="112"/>
      <c r="NMY4" s="112"/>
      <c r="NMZ4" s="112"/>
      <c r="NNA4" s="112"/>
      <c r="NNB4" s="112"/>
      <c r="NNC4" s="112"/>
      <c r="NND4" s="112"/>
      <c r="NNE4" s="112"/>
      <c r="NNF4" s="112"/>
      <c r="NNG4" s="112"/>
      <c r="NNH4" s="112"/>
      <c r="NNI4" s="112"/>
      <c r="NNJ4" s="112"/>
      <c r="NNK4" s="112"/>
      <c r="NNL4" s="112"/>
      <c r="NNM4" s="112"/>
      <c r="NNN4" s="112"/>
      <c r="NNO4" s="112"/>
      <c r="NNP4" s="112"/>
      <c r="NNQ4" s="112"/>
      <c r="NNR4" s="112"/>
      <c r="NNS4" s="112"/>
      <c r="NNT4" s="112"/>
      <c r="NNU4" s="112"/>
      <c r="NNV4" s="112"/>
      <c r="NNW4" s="112"/>
      <c r="NNX4" s="112"/>
      <c r="NNY4" s="112"/>
      <c r="NNZ4" s="112"/>
      <c r="NOA4" s="112"/>
      <c r="NOB4" s="112"/>
      <c r="NOC4" s="112"/>
      <c r="NOD4" s="112"/>
      <c r="NOE4" s="112"/>
      <c r="NOF4" s="112"/>
      <c r="NOG4" s="112"/>
      <c r="NOH4" s="112"/>
      <c r="NOI4" s="112"/>
      <c r="NOJ4" s="112"/>
      <c r="NOK4" s="112"/>
      <c r="NOL4" s="112"/>
      <c r="NOM4" s="112"/>
      <c r="NON4" s="112"/>
      <c r="NOO4" s="112"/>
      <c r="NOP4" s="112"/>
      <c r="NOQ4" s="112"/>
      <c r="NOR4" s="112"/>
      <c r="NOS4" s="112"/>
      <c r="NOT4" s="112"/>
      <c r="NOU4" s="112"/>
      <c r="NOV4" s="112"/>
      <c r="NOW4" s="112"/>
      <c r="NOX4" s="112"/>
      <c r="NOY4" s="112"/>
      <c r="NOZ4" s="112"/>
      <c r="NPA4" s="112"/>
      <c r="NPB4" s="112"/>
      <c r="NPC4" s="112"/>
      <c r="NPD4" s="112"/>
      <c r="NPE4" s="112"/>
      <c r="NPF4" s="112"/>
      <c r="NPG4" s="112"/>
      <c r="NPH4" s="112"/>
      <c r="NPI4" s="112"/>
      <c r="NPJ4" s="112"/>
      <c r="NPK4" s="112"/>
      <c r="NPL4" s="112"/>
      <c r="NPM4" s="112"/>
      <c r="NPN4" s="112"/>
      <c r="NPO4" s="112"/>
      <c r="NPP4" s="112"/>
      <c r="NPQ4" s="112"/>
      <c r="NPR4" s="112"/>
      <c r="NPS4" s="112"/>
      <c r="NPT4" s="112"/>
      <c r="NPU4" s="112"/>
      <c r="NPV4" s="112"/>
      <c r="NPW4" s="112"/>
      <c r="NPX4" s="112"/>
      <c r="NPY4" s="112"/>
      <c r="NPZ4" s="112"/>
      <c r="NQA4" s="112"/>
      <c r="NQB4" s="112"/>
      <c r="NQC4" s="112"/>
      <c r="NQD4" s="112"/>
      <c r="NQE4" s="112"/>
      <c r="NQF4" s="112"/>
      <c r="NQG4" s="112"/>
      <c r="NQH4" s="112"/>
      <c r="NQI4" s="112"/>
      <c r="NQJ4" s="112"/>
      <c r="NQK4" s="112"/>
      <c r="NQL4" s="112"/>
      <c r="NQM4" s="112"/>
      <c r="NQN4" s="112"/>
      <c r="NQO4" s="112"/>
      <c r="NQP4" s="112"/>
      <c r="NQQ4" s="112"/>
      <c r="NQR4" s="112"/>
      <c r="NQS4" s="112"/>
      <c r="NQT4" s="112"/>
      <c r="NQU4" s="112"/>
      <c r="NQV4" s="112"/>
      <c r="NQW4" s="112"/>
      <c r="NQX4" s="112"/>
      <c r="NQY4" s="112"/>
      <c r="NQZ4" s="112"/>
      <c r="NRA4" s="112"/>
      <c r="NRB4" s="112"/>
      <c r="NRC4" s="112"/>
      <c r="NRD4" s="112"/>
      <c r="NRE4" s="112"/>
      <c r="NRF4" s="112"/>
      <c r="NRG4" s="112"/>
      <c r="NRH4" s="112"/>
      <c r="NRI4" s="112"/>
      <c r="NRJ4" s="112"/>
      <c r="NRK4" s="112"/>
      <c r="NRL4" s="112"/>
      <c r="NRM4" s="112"/>
      <c r="NRN4" s="112"/>
      <c r="NRO4" s="112"/>
      <c r="NRP4" s="112"/>
      <c r="NRQ4" s="112"/>
      <c r="NRR4" s="112"/>
      <c r="NRS4" s="112"/>
      <c r="NRT4" s="112"/>
      <c r="NRU4" s="112"/>
      <c r="NRV4" s="112"/>
      <c r="NRW4" s="112"/>
      <c r="NRX4" s="112"/>
      <c r="NRY4" s="112"/>
      <c r="NRZ4" s="112"/>
      <c r="NSA4" s="112"/>
      <c r="NSB4" s="112"/>
      <c r="NSC4" s="112"/>
      <c r="NSD4" s="112"/>
      <c r="NSE4" s="112"/>
      <c r="NSF4" s="112"/>
      <c r="NSG4" s="112"/>
      <c r="NSH4" s="112"/>
      <c r="NSI4" s="112"/>
      <c r="NSJ4" s="112"/>
      <c r="NSK4" s="112"/>
      <c r="NSL4" s="112"/>
      <c r="NSM4" s="112"/>
      <c r="NSN4" s="112"/>
      <c r="NSO4" s="112"/>
      <c r="NSP4" s="112"/>
      <c r="NSQ4" s="112"/>
      <c r="NSR4" s="112"/>
      <c r="NSS4" s="112"/>
      <c r="NST4" s="112"/>
      <c r="NSU4" s="112"/>
      <c r="NSV4" s="112"/>
      <c r="NSW4" s="112"/>
      <c r="NSX4" s="112"/>
      <c r="NSY4" s="112"/>
      <c r="NSZ4" s="112"/>
      <c r="NTA4" s="112"/>
      <c r="NTB4" s="112"/>
      <c r="NTC4" s="112"/>
      <c r="NTD4" s="112"/>
      <c r="NTE4" s="112"/>
      <c r="NTF4" s="112"/>
      <c r="NTG4" s="112"/>
      <c r="NTH4" s="112"/>
      <c r="NTI4" s="112"/>
      <c r="NTJ4" s="112"/>
      <c r="NTK4" s="112"/>
      <c r="NTL4" s="112"/>
      <c r="NTM4" s="112"/>
      <c r="NTN4" s="112"/>
      <c r="NTO4" s="112"/>
      <c r="NTP4" s="112"/>
      <c r="NTQ4" s="112"/>
      <c r="NTR4" s="112"/>
      <c r="NTS4" s="112"/>
      <c r="NTT4" s="112"/>
      <c r="NTU4" s="112"/>
      <c r="NTV4" s="112"/>
      <c r="NTW4" s="112"/>
      <c r="NTX4" s="112"/>
      <c r="NTY4" s="112"/>
      <c r="NTZ4" s="112"/>
      <c r="NUA4" s="112"/>
      <c r="NUB4" s="112"/>
      <c r="NUC4" s="112"/>
      <c r="NUD4" s="112"/>
      <c r="NUE4" s="112"/>
      <c r="NUF4" s="112"/>
      <c r="NUG4" s="112"/>
      <c r="NUH4" s="112"/>
      <c r="NUI4" s="112"/>
      <c r="NUJ4" s="112"/>
      <c r="NUK4" s="112"/>
      <c r="NUL4" s="112"/>
      <c r="NUM4" s="112"/>
      <c r="NUN4" s="112"/>
      <c r="NUO4" s="112"/>
      <c r="NUP4" s="112"/>
      <c r="NUQ4" s="112"/>
      <c r="NUR4" s="112"/>
      <c r="NUS4" s="112"/>
      <c r="NUT4" s="112"/>
      <c r="NUU4" s="112"/>
      <c r="NUV4" s="112"/>
      <c r="NUW4" s="112"/>
      <c r="NUX4" s="112"/>
      <c r="NUY4" s="112"/>
      <c r="NUZ4" s="112"/>
      <c r="NVA4" s="112"/>
      <c r="NVB4" s="112"/>
      <c r="NVC4" s="112"/>
      <c r="NVD4" s="112"/>
      <c r="NVE4" s="112"/>
      <c r="NVF4" s="112"/>
      <c r="NVG4" s="112"/>
      <c r="NVH4" s="112"/>
      <c r="NVI4" s="112"/>
      <c r="NVJ4" s="112"/>
      <c r="NVK4" s="112"/>
      <c r="NVL4" s="112"/>
      <c r="NVM4" s="112"/>
      <c r="NVN4" s="112"/>
      <c r="NVO4" s="112"/>
      <c r="NVP4" s="112"/>
      <c r="NVQ4" s="112"/>
      <c r="NVR4" s="112"/>
      <c r="NVS4" s="112"/>
      <c r="NVT4" s="112"/>
      <c r="NVU4" s="112"/>
      <c r="NVV4" s="112"/>
      <c r="NVW4" s="112"/>
      <c r="NVX4" s="112"/>
      <c r="NVY4" s="112"/>
      <c r="NVZ4" s="112"/>
      <c r="NWA4" s="112"/>
      <c r="NWB4" s="112"/>
      <c r="NWC4" s="112"/>
      <c r="NWD4" s="112"/>
      <c r="NWE4" s="112"/>
      <c r="NWF4" s="112"/>
      <c r="NWG4" s="112"/>
      <c r="NWH4" s="112"/>
      <c r="NWI4" s="112"/>
      <c r="NWJ4" s="112"/>
      <c r="NWK4" s="112"/>
      <c r="NWL4" s="112"/>
      <c r="NWM4" s="112"/>
      <c r="NWN4" s="112"/>
      <c r="NWO4" s="112"/>
      <c r="NWP4" s="112"/>
      <c r="NWQ4" s="112"/>
      <c r="NWR4" s="112"/>
      <c r="NWS4" s="112"/>
      <c r="NWT4" s="112"/>
      <c r="NWU4" s="112"/>
      <c r="NWV4" s="112"/>
      <c r="NWW4" s="112"/>
      <c r="NWX4" s="112"/>
      <c r="NWY4" s="112"/>
      <c r="NWZ4" s="112"/>
      <c r="NXA4" s="112"/>
      <c r="NXB4" s="112"/>
      <c r="NXC4" s="112"/>
      <c r="NXD4" s="112"/>
      <c r="NXE4" s="112"/>
      <c r="NXF4" s="112"/>
      <c r="NXG4" s="112"/>
      <c r="NXH4" s="112"/>
      <c r="NXI4" s="112"/>
      <c r="NXJ4" s="112"/>
      <c r="NXK4" s="112"/>
      <c r="NXL4" s="112"/>
      <c r="NXM4" s="112"/>
      <c r="NXN4" s="112"/>
      <c r="NXO4" s="112"/>
      <c r="NXP4" s="112"/>
      <c r="NXQ4" s="112"/>
      <c r="NXR4" s="112"/>
      <c r="NXS4" s="112"/>
      <c r="NXT4" s="112"/>
      <c r="NXU4" s="112"/>
      <c r="NXV4" s="112"/>
      <c r="NXW4" s="112"/>
      <c r="NXX4" s="112"/>
      <c r="NXY4" s="112"/>
      <c r="NXZ4" s="112"/>
      <c r="NYA4" s="112"/>
      <c r="NYB4" s="112"/>
      <c r="NYC4" s="112"/>
      <c r="NYD4" s="112"/>
      <c r="NYE4" s="112"/>
      <c r="NYF4" s="112"/>
      <c r="NYG4" s="112"/>
      <c r="NYH4" s="112"/>
      <c r="NYI4" s="112"/>
      <c r="NYJ4" s="112"/>
      <c r="NYK4" s="112"/>
      <c r="NYL4" s="112"/>
      <c r="NYM4" s="112"/>
      <c r="NYN4" s="112"/>
      <c r="NYO4" s="112"/>
      <c r="NYP4" s="112"/>
      <c r="NYQ4" s="112"/>
      <c r="NYR4" s="112"/>
      <c r="NYS4" s="112"/>
      <c r="NYT4" s="112"/>
      <c r="NYU4" s="112"/>
      <c r="NYV4" s="112"/>
      <c r="NYW4" s="112"/>
      <c r="NYX4" s="112"/>
      <c r="NYY4" s="112"/>
      <c r="NYZ4" s="112"/>
      <c r="NZA4" s="112"/>
      <c r="NZB4" s="112"/>
      <c r="NZC4" s="112"/>
      <c r="NZD4" s="112"/>
      <c r="NZE4" s="112"/>
      <c r="NZF4" s="112"/>
      <c r="NZG4" s="112"/>
      <c r="NZH4" s="112"/>
      <c r="NZI4" s="112"/>
      <c r="NZJ4" s="112"/>
      <c r="NZK4" s="112"/>
      <c r="NZL4" s="112"/>
      <c r="NZM4" s="112"/>
      <c r="NZN4" s="112"/>
      <c r="NZO4" s="112"/>
      <c r="NZP4" s="112"/>
      <c r="NZQ4" s="112"/>
      <c r="NZR4" s="112"/>
      <c r="NZS4" s="112"/>
      <c r="NZT4" s="112"/>
      <c r="NZU4" s="112"/>
      <c r="NZV4" s="112"/>
      <c r="NZW4" s="112"/>
      <c r="NZX4" s="112"/>
      <c r="NZY4" s="112"/>
      <c r="NZZ4" s="112"/>
      <c r="OAA4" s="112"/>
      <c r="OAB4" s="112"/>
      <c r="OAC4" s="112"/>
      <c r="OAD4" s="112"/>
      <c r="OAE4" s="112"/>
      <c r="OAF4" s="112"/>
      <c r="OAG4" s="112"/>
      <c r="OAH4" s="112"/>
      <c r="OAI4" s="112"/>
      <c r="OAJ4" s="112"/>
      <c r="OAK4" s="112"/>
      <c r="OAL4" s="112"/>
      <c r="OAM4" s="112"/>
      <c r="OAN4" s="112"/>
      <c r="OAO4" s="112"/>
      <c r="OAP4" s="112"/>
      <c r="OAQ4" s="112"/>
      <c r="OAR4" s="112"/>
      <c r="OAS4" s="112"/>
      <c r="OAT4" s="112"/>
      <c r="OAU4" s="112"/>
      <c r="OAV4" s="112"/>
      <c r="OAW4" s="112"/>
      <c r="OAX4" s="112"/>
      <c r="OAY4" s="112"/>
      <c r="OAZ4" s="112"/>
      <c r="OBA4" s="112"/>
      <c r="OBB4" s="112"/>
      <c r="OBC4" s="112"/>
      <c r="OBD4" s="112"/>
      <c r="OBE4" s="112"/>
      <c r="OBF4" s="112"/>
      <c r="OBG4" s="112"/>
      <c r="OBH4" s="112"/>
      <c r="OBI4" s="112"/>
      <c r="OBJ4" s="112"/>
      <c r="OBK4" s="112"/>
      <c r="OBL4" s="112"/>
      <c r="OBM4" s="112"/>
      <c r="OBN4" s="112"/>
      <c r="OBO4" s="112"/>
      <c r="OBP4" s="112"/>
      <c r="OBQ4" s="112"/>
      <c r="OBR4" s="112"/>
      <c r="OBS4" s="112"/>
      <c r="OBT4" s="112"/>
      <c r="OBU4" s="112"/>
      <c r="OBV4" s="112"/>
      <c r="OBW4" s="112"/>
      <c r="OBX4" s="112"/>
      <c r="OBY4" s="112"/>
      <c r="OBZ4" s="112"/>
      <c r="OCA4" s="112"/>
      <c r="OCB4" s="112"/>
      <c r="OCC4" s="112"/>
      <c r="OCD4" s="112"/>
      <c r="OCE4" s="112"/>
      <c r="OCF4" s="112"/>
      <c r="OCG4" s="112"/>
      <c r="OCH4" s="112"/>
      <c r="OCI4" s="112"/>
      <c r="OCJ4" s="112"/>
      <c r="OCK4" s="112"/>
      <c r="OCL4" s="112"/>
      <c r="OCM4" s="112"/>
      <c r="OCN4" s="112"/>
      <c r="OCO4" s="112"/>
      <c r="OCP4" s="112"/>
      <c r="OCQ4" s="112"/>
      <c r="OCR4" s="112"/>
      <c r="OCS4" s="112"/>
      <c r="OCT4" s="112"/>
      <c r="OCU4" s="112"/>
      <c r="OCV4" s="112"/>
      <c r="OCW4" s="112"/>
      <c r="OCX4" s="112"/>
      <c r="OCY4" s="112"/>
      <c r="OCZ4" s="112"/>
      <c r="ODA4" s="112"/>
      <c r="ODB4" s="112"/>
      <c r="ODC4" s="112"/>
      <c r="ODD4" s="112"/>
      <c r="ODE4" s="112"/>
      <c r="ODF4" s="112"/>
      <c r="ODG4" s="112"/>
      <c r="ODH4" s="112"/>
      <c r="ODI4" s="112"/>
      <c r="ODJ4" s="112"/>
      <c r="ODK4" s="112"/>
      <c r="ODL4" s="112"/>
      <c r="ODM4" s="112"/>
      <c r="ODN4" s="112"/>
      <c r="ODO4" s="112"/>
      <c r="ODP4" s="112"/>
      <c r="ODQ4" s="112"/>
      <c r="ODR4" s="112"/>
      <c r="ODS4" s="112"/>
      <c r="ODT4" s="112"/>
      <c r="ODU4" s="112"/>
      <c r="ODV4" s="112"/>
      <c r="ODW4" s="112"/>
      <c r="ODX4" s="112"/>
      <c r="ODY4" s="112"/>
      <c r="ODZ4" s="112"/>
      <c r="OEA4" s="112"/>
      <c r="OEB4" s="112"/>
      <c r="OEC4" s="112"/>
      <c r="OED4" s="112"/>
      <c r="OEE4" s="112"/>
      <c r="OEF4" s="112"/>
      <c r="OEG4" s="112"/>
      <c r="OEH4" s="112"/>
      <c r="OEI4" s="112"/>
      <c r="OEJ4" s="112"/>
      <c r="OEK4" s="112"/>
      <c r="OEL4" s="112"/>
      <c r="OEM4" s="112"/>
      <c r="OEN4" s="112"/>
      <c r="OEO4" s="112"/>
      <c r="OEP4" s="112"/>
      <c r="OEQ4" s="112"/>
      <c r="OER4" s="112"/>
      <c r="OES4" s="112"/>
      <c r="OET4" s="112"/>
      <c r="OEU4" s="112"/>
      <c r="OEV4" s="112"/>
      <c r="OEW4" s="112"/>
      <c r="OEX4" s="112"/>
      <c r="OEY4" s="112"/>
      <c r="OEZ4" s="112"/>
      <c r="OFA4" s="112"/>
      <c r="OFB4" s="112"/>
      <c r="OFC4" s="112"/>
      <c r="OFD4" s="112"/>
      <c r="OFE4" s="112"/>
      <c r="OFF4" s="112"/>
      <c r="OFG4" s="112"/>
      <c r="OFH4" s="112"/>
      <c r="OFI4" s="112"/>
      <c r="OFJ4" s="112"/>
      <c r="OFK4" s="112"/>
      <c r="OFL4" s="112"/>
      <c r="OFM4" s="112"/>
      <c r="OFN4" s="112"/>
      <c r="OFO4" s="112"/>
      <c r="OFP4" s="112"/>
      <c r="OFQ4" s="112"/>
      <c r="OFR4" s="112"/>
      <c r="OFS4" s="112"/>
      <c r="OFT4" s="112"/>
      <c r="OFU4" s="112"/>
      <c r="OFV4" s="112"/>
      <c r="OFW4" s="112"/>
      <c r="OFX4" s="112"/>
      <c r="OFY4" s="112"/>
      <c r="OFZ4" s="112"/>
      <c r="OGA4" s="112"/>
      <c r="OGB4" s="112"/>
      <c r="OGC4" s="112"/>
      <c r="OGD4" s="112"/>
      <c r="OGE4" s="112"/>
      <c r="OGF4" s="112"/>
      <c r="OGG4" s="112"/>
      <c r="OGH4" s="112"/>
      <c r="OGI4" s="112"/>
      <c r="OGJ4" s="112"/>
      <c r="OGK4" s="112"/>
      <c r="OGL4" s="112"/>
      <c r="OGM4" s="112"/>
      <c r="OGN4" s="112"/>
      <c r="OGO4" s="112"/>
      <c r="OGP4" s="112"/>
      <c r="OGQ4" s="112"/>
      <c r="OGR4" s="112"/>
      <c r="OGS4" s="112"/>
      <c r="OGT4" s="112"/>
      <c r="OGU4" s="112"/>
      <c r="OGV4" s="112"/>
      <c r="OGW4" s="112"/>
      <c r="OGX4" s="112"/>
      <c r="OGY4" s="112"/>
      <c r="OGZ4" s="112"/>
      <c r="OHA4" s="112"/>
      <c r="OHB4" s="112"/>
      <c r="OHC4" s="112"/>
      <c r="OHD4" s="112"/>
      <c r="OHE4" s="112"/>
      <c r="OHF4" s="112"/>
      <c r="OHG4" s="112"/>
      <c r="OHH4" s="112"/>
      <c r="OHI4" s="112"/>
      <c r="OHJ4" s="112"/>
      <c r="OHK4" s="112"/>
      <c r="OHL4" s="112"/>
      <c r="OHM4" s="112"/>
      <c r="OHN4" s="112"/>
      <c r="OHO4" s="112"/>
      <c r="OHP4" s="112"/>
      <c r="OHQ4" s="112"/>
      <c r="OHR4" s="112"/>
      <c r="OHS4" s="112"/>
      <c r="OHT4" s="112"/>
      <c r="OHU4" s="112"/>
      <c r="OHV4" s="112"/>
      <c r="OHW4" s="112"/>
      <c r="OHX4" s="112"/>
      <c r="OHY4" s="112"/>
      <c r="OHZ4" s="112"/>
      <c r="OIA4" s="112"/>
      <c r="OIB4" s="112"/>
      <c r="OIC4" s="112"/>
      <c r="OID4" s="112"/>
      <c r="OIE4" s="112"/>
      <c r="OIF4" s="112"/>
      <c r="OIG4" s="112"/>
      <c r="OIH4" s="112"/>
      <c r="OII4" s="112"/>
      <c r="OIJ4" s="112"/>
      <c r="OIK4" s="112"/>
      <c r="OIL4" s="112"/>
      <c r="OIM4" s="112"/>
      <c r="OIN4" s="112"/>
      <c r="OIO4" s="112"/>
      <c r="OIP4" s="112"/>
      <c r="OIQ4" s="112"/>
      <c r="OIR4" s="112"/>
      <c r="OIS4" s="112"/>
      <c r="OIT4" s="112"/>
      <c r="OIU4" s="112"/>
      <c r="OIV4" s="112"/>
      <c r="OIW4" s="112"/>
      <c r="OIX4" s="112"/>
      <c r="OIY4" s="112"/>
      <c r="OIZ4" s="112"/>
      <c r="OJA4" s="112"/>
      <c r="OJB4" s="112"/>
      <c r="OJC4" s="112"/>
      <c r="OJD4" s="112"/>
      <c r="OJE4" s="112"/>
      <c r="OJF4" s="112"/>
      <c r="OJG4" s="112"/>
      <c r="OJH4" s="112"/>
      <c r="OJI4" s="112"/>
      <c r="OJJ4" s="112"/>
      <c r="OJK4" s="112"/>
      <c r="OJL4" s="112"/>
      <c r="OJM4" s="112"/>
      <c r="OJN4" s="112"/>
      <c r="OJO4" s="112"/>
      <c r="OJP4" s="112"/>
      <c r="OJQ4" s="112"/>
      <c r="OJR4" s="112"/>
      <c r="OJS4" s="112"/>
      <c r="OJT4" s="112"/>
      <c r="OJU4" s="112"/>
      <c r="OJV4" s="112"/>
      <c r="OJW4" s="112"/>
      <c r="OJX4" s="112"/>
      <c r="OJY4" s="112"/>
      <c r="OJZ4" s="112"/>
      <c r="OKA4" s="112"/>
      <c r="OKB4" s="112"/>
      <c r="OKC4" s="112"/>
      <c r="OKD4" s="112"/>
      <c r="OKE4" s="112"/>
      <c r="OKF4" s="112"/>
      <c r="OKG4" s="112"/>
      <c r="OKH4" s="112"/>
      <c r="OKI4" s="112"/>
      <c r="OKJ4" s="112"/>
      <c r="OKK4" s="112"/>
      <c r="OKL4" s="112"/>
      <c r="OKM4" s="112"/>
      <c r="OKN4" s="112"/>
      <c r="OKO4" s="112"/>
      <c r="OKP4" s="112"/>
      <c r="OKQ4" s="112"/>
      <c r="OKR4" s="112"/>
      <c r="OKS4" s="112"/>
      <c r="OKT4" s="112"/>
      <c r="OKU4" s="112"/>
      <c r="OKV4" s="112"/>
      <c r="OKW4" s="112"/>
      <c r="OKX4" s="112"/>
      <c r="OKY4" s="112"/>
      <c r="OKZ4" s="112"/>
      <c r="OLA4" s="112"/>
      <c r="OLB4" s="112"/>
      <c r="OLC4" s="112"/>
      <c r="OLD4" s="112"/>
      <c r="OLE4" s="112"/>
      <c r="OLF4" s="112"/>
      <c r="OLG4" s="112"/>
      <c r="OLH4" s="112"/>
      <c r="OLI4" s="112"/>
      <c r="OLJ4" s="112"/>
      <c r="OLK4" s="112"/>
      <c r="OLL4" s="112"/>
      <c r="OLM4" s="112"/>
      <c r="OLN4" s="112"/>
      <c r="OLO4" s="112"/>
      <c r="OLP4" s="112"/>
      <c r="OLQ4" s="112"/>
      <c r="OLR4" s="112"/>
      <c r="OLS4" s="112"/>
      <c r="OLT4" s="112"/>
      <c r="OLU4" s="112"/>
      <c r="OLV4" s="112"/>
      <c r="OLW4" s="112"/>
      <c r="OLX4" s="112"/>
      <c r="OLY4" s="112"/>
      <c r="OLZ4" s="112"/>
      <c r="OMA4" s="112"/>
      <c r="OMB4" s="112"/>
      <c r="OMC4" s="112"/>
      <c r="OMD4" s="112"/>
      <c r="OME4" s="112"/>
      <c r="OMF4" s="112"/>
      <c r="OMG4" s="112"/>
      <c r="OMH4" s="112"/>
      <c r="OMI4" s="112"/>
      <c r="OMJ4" s="112"/>
      <c r="OMK4" s="112"/>
      <c r="OML4" s="112"/>
      <c r="OMM4" s="112"/>
      <c r="OMN4" s="112"/>
      <c r="OMO4" s="112"/>
      <c r="OMP4" s="112"/>
      <c r="OMQ4" s="112"/>
      <c r="OMR4" s="112"/>
      <c r="OMS4" s="112"/>
      <c r="OMT4" s="112"/>
      <c r="OMU4" s="112"/>
      <c r="OMV4" s="112"/>
      <c r="OMW4" s="112"/>
      <c r="OMX4" s="112"/>
      <c r="OMY4" s="112"/>
      <c r="OMZ4" s="112"/>
      <c r="ONA4" s="112"/>
      <c r="ONB4" s="112"/>
      <c r="ONC4" s="112"/>
      <c r="OND4" s="112"/>
      <c r="ONE4" s="112"/>
      <c r="ONF4" s="112"/>
      <c r="ONG4" s="112"/>
      <c r="ONH4" s="112"/>
      <c r="ONI4" s="112"/>
      <c r="ONJ4" s="112"/>
      <c r="ONK4" s="112"/>
      <c r="ONL4" s="112"/>
      <c r="ONM4" s="112"/>
      <c r="ONN4" s="112"/>
      <c r="ONO4" s="112"/>
      <c r="ONP4" s="112"/>
      <c r="ONQ4" s="112"/>
      <c r="ONR4" s="112"/>
      <c r="ONS4" s="112"/>
      <c r="ONT4" s="112"/>
      <c r="ONU4" s="112"/>
      <c r="ONV4" s="112"/>
      <c r="ONW4" s="112"/>
      <c r="ONX4" s="112"/>
      <c r="ONY4" s="112"/>
      <c r="ONZ4" s="112"/>
      <c r="OOA4" s="112"/>
      <c r="OOB4" s="112"/>
      <c r="OOC4" s="112"/>
      <c r="OOD4" s="112"/>
      <c r="OOE4" s="112"/>
      <c r="OOF4" s="112"/>
      <c r="OOG4" s="112"/>
      <c r="OOH4" s="112"/>
      <c r="OOI4" s="112"/>
      <c r="OOJ4" s="112"/>
      <c r="OOK4" s="112"/>
      <c r="OOL4" s="112"/>
      <c r="OOM4" s="112"/>
      <c r="OON4" s="112"/>
      <c r="OOO4" s="112"/>
      <c r="OOP4" s="112"/>
      <c r="OOQ4" s="112"/>
      <c r="OOR4" s="112"/>
      <c r="OOS4" s="112"/>
      <c r="OOT4" s="112"/>
      <c r="OOU4" s="112"/>
      <c r="OOV4" s="112"/>
      <c r="OOW4" s="112"/>
      <c r="OOX4" s="112"/>
      <c r="OOY4" s="112"/>
      <c r="OOZ4" s="112"/>
      <c r="OPA4" s="112"/>
      <c r="OPB4" s="112"/>
      <c r="OPC4" s="112"/>
      <c r="OPD4" s="112"/>
      <c r="OPE4" s="112"/>
      <c r="OPF4" s="112"/>
      <c r="OPG4" s="112"/>
      <c r="OPH4" s="112"/>
      <c r="OPI4" s="112"/>
      <c r="OPJ4" s="112"/>
      <c r="OPK4" s="112"/>
      <c r="OPL4" s="112"/>
      <c r="OPM4" s="112"/>
      <c r="OPN4" s="112"/>
      <c r="OPO4" s="112"/>
      <c r="OPP4" s="112"/>
      <c r="OPQ4" s="112"/>
      <c r="OPR4" s="112"/>
      <c r="OPS4" s="112"/>
      <c r="OPT4" s="112"/>
      <c r="OPU4" s="112"/>
      <c r="OPV4" s="112"/>
      <c r="OPW4" s="112"/>
      <c r="OPX4" s="112"/>
      <c r="OPY4" s="112"/>
      <c r="OPZ4" s="112"/>
      <c r="OQA4" s="112"/>
      <c r="OQB4" s="112"/>
      <c r="OQC4" s="112"/>
      <c r="OQD4" s="112"/>
      <c r="OQE4" s="112"/>
      <c r="OQF4" s="112"/>
      <c r="OQG4" s="112"/>
      <c r="OQH4" s="112"/>
      <c r="OQI4" s="112"/>
      <c r="OQJ4" s="112"/>
      <c r="OQK4" s="112"/>
      <c r="OQL4" s="112"/>
      <c r="OQM4" s="112"/>
      <c r="OQN4" s="112"/>
      <c r="OQO4" s="112"/>
      <c r="OQP4" s="112"/>
      <c r="OQQ4" s="112"/>
      <c r="OQR4" s="112"/>
      <c r="OQS4" s="112"/>
      <c r="OQT4" s="112"/>
      <c r="OQU4" s="112"/>
      <c r="OQV4" s="112"/>
      <c r="OQW4" s="112"/>
      <c r="OQX4" s="112"/>
      <c r="OQY4" s="112"/>
      <c r="OQZ4" s="112"/>
      <c r="ORA4" s="112"/>
      <c r="ORB4" s="112"/>
      <c r="ORC4" s="112"/>
      <c r="ORD4" s="112"/>
      <c r="ORE4" s="112"/>
      <c r="ORF4" s="112"/>
      <c r="ORG4" s="112"/>
      <c r="ORH4" s="112"/>
      <c r="ORI4" s="112"/>
      <c r="ORJ4" s="112"/>
      <c r="ORK4" s="112"/>
      <c r="ORL4" s="112"/>
      <c r="ORM4" s="112"/>
      <c r="ORN4" s="112"/>
      <c r="ORO4" s="112"/>
      <c r="ORP4" s="112"/>
      <c r="ORQ4" s="112"/>
      <c r="ORR4" s="112"/>
      <c r="ORS4" s="112"/>
      <c r="ORT4" s="112"/>
      <c r="ORU4" s="112"/>
      <c r="ORV4" s="112"/>
      <c r="ORW4" s="112"/>
      <c r="ORX4" s="112"/>
      <c r="ORY4" s="112"/>
      <c r="ORZ4" s="112"/>
      <c r="OSA4" s="112"/>
      <c r="OSB4" s="112"/>
      <c r="OSC4" s="112"/>
      <c r="OSD4" s="112"/>
      <c r="OSE4" s="112"/>
      <c r="OSF4" s="112"/>
      <c r="OSG4" s="112"/>
      <c r="OSH4" s="112"/>
      <c r="OSI4" s="112"/>
      <c r="OSJ4" s="112"/>
      <c r="OSK4" s="112"/>
      <c r="OSL4" s="112"/>
      <c r="OSM4" s="112"/>
      <c r="OSN4" s="112"/>
      <c r="OSO4" s="112"/>
      <c r="OSP4" s="112"/>
      <c r="OSQ4" s="112"/>
      <c r="OSR4" s="112"/>
      <c r="OSS4" s="112"/>
      <c r="OST4" s="112"/>
      <c r="OSU4" s="112"/>
      <c r="OSV4" s="112"/>
      <c r="OSW4" s="112"/>
      <c r="OSX4" s="112"/>
      <c r="OSY4" s="112"/>
      <c r="OSZ4" s="112"/>
      <c r="OTA4" s="112"/>
      <c r="OTB4" s="112"/>
      <c r="OTC4" s="112"/>
      <c r="OTD4" s="112"/>
      <c r="OTE4" s="112"/>
      <c r="OTF4" s="112"/>
      <c r="OTG4" s="112"/>
      <c r="OTH4" s="112"/>
      <c r="OTI4" s="112"/>
      <c r="OTJ4" s="112"/>
      <c r="OTK4" s="112"/>
      <c r="OTL4" s="112"/>
      <c r="OTM4" s="112"/>
      <c r="OTN4" s="112"/>
      <c r="OTO4" s="112"/>
      <c r="OTP4" s="112"/>
      <c r="OTQ4" s="112"/>
      <c r="OTR4" s="112"/>
      <c r="OTS4" s="112"/>
      <c r="OTT4" s="112"/>
      <c r="OTU4" s="112"/>
      <c r="OTV4" s="112"/>
      <c r="OTW4" s="112"/>
      <c r="OTX4" s="112"/>
      <c r="OTY4" s="112"/>
      <c r="OTZ4" s="112"/>
      <c r="OUA4" s="112"/>
      <c r="OUB4" s="112"/>
      <c r="OUC4" s="112"/>
      <c r="OUD4" s="112"/>
      <c r="OUE4" s="112"/>
      <c r="OUF4" s="112"/>
      <c r="OUG4" s="112"/>
      <c r="OUH4" s="112"/>
      <c r="OUI4" s="112"/>
      <c r="OUJ4" s="112"/>
      <c r="OUK4" s="112"/>
      <c r="OUL4" s="112"/>
      <c r="OUM4" s="112"/>
      <c r="OUN4" s="112"/>
      <c r="OUO4" s="112"/>
      <c r="OUP4" s="112"/>
      <c r="OUQ4" s="112"/>
      <c r="OUR4" s="112"/>
      <c r="OUS4" s="112"/>
      <c r="OUT4" s="112"/>
      <c r="OUU4" s="112"/>
      <c r="OUV4" s="112"/>
      <c r="OUW4" s="112"/>
      <c r="OUX4" s="112"/>
      <c r="OUY4" s="112"/>
      <c r="OUZ4" s="112"/>
      <c r="OVA4" s="112"/>
      <c r="OVB4" s="112"/>
      <c r="OVC4" s="112"/>
      <c r="OVD4" s="112"/>
      <c r="OVE4" s="112"/>
      <c r="OVF4" s="112"/>
      <c r="OVG4" s="112"/>
      <c r="OVH4" s="112"/>
      <c r="OVI4" s="112"/>
      <c r="OVJ4" s="112"/>
      <c r="OVK4" s="112"/>
      <c r="OVL4" s="112"/>
      <c r="OVM4" s="112"/>
      <c r="OVN4" s="112"/>
      <c r="OVO4" s="112"/>
      <c r="OVP4" s="112"/>
      <c r="OVQ4" s="112"/>
      <c r="OVR4" s="112"/>
      <c r="OVS4" s="112"/>
      <c r="OVT4" s="112"/>
      <c r="OVU4" s="112"/>
      <c r="OVV4" s="112"/>
      <c r="OVW4" s="112"/>
      <c r="OVX4" s="112"/>
      <c r="OVY4" s="112"/>
      <c r="OVZ4" s="112"/>
      <c r="OWA4" s="112"/>
      <c r="OWB4" s="112"/>
      <c r="OWC4" s="112"/>
      <c r="OWD4" s="112"/>
      <c r="OWE4" s="112"/>
      <c r="OWF4" s="112"/>
      <c r="OWG4" s="112"/>
      <c r="OWH4" s="112"/>
      <c r="OWI4" s="112"/>
      <c r="OWJ4" s="112"/>
      <c r="OWK4" s="112"/>
      <c r="OWL4" s="112"/>
      <c r="OWM4" s="112"/>
      <c r="OWN4" s="112"/>
      <c r="OWO4" s="112"/>
      <c r="OWP4" s="112"/>
      <c r="OWQ4" s="112"/>
      <c r="OWR4" s="112"/>
      <c r="OWS4" s="112"/>
      <c r="OWT4" s="112"/>
      <c r="OWU4" s="112"/>
      <c r="OWV4" s="112"/>
      <c r="OWW4" s="112"/>
      <c r="OWX4" s="112"/>
      <c r="OWY4" s="112"/>
      <c r="OWZ4" s="112"/>
      <c r="OXA4" s="112"/>
      <c r="OXB4" s="112"/>
      <c r="OXC4" s="112"/>
      <c r="OXD4" s="112"/>
      <c r="OXE4" s="112"/>
      <c r="OXF4" s="112"/>
      <c r="OXG4" s="112"/>
      <c r="OXH4" s="112"/>
      <c r="OXI4" s="112"/>
      <c r="OXJ4" s="112"/>
      <c r="OXK4" s="112"/>
      <c r="OXL4" s="112"/>
      <c r="OXM4" s="112"/>
      <c r="OXN4" s="112"/>
      <c r="OXO4" s="112"/>
      <c r="OXP4" s="112"/>
      <c r="OXQ4" s="112"/>
      <c r="OXR4" s="112"/>
      <c r="OXS4" s="112"/>
      <c r="OXT4" s="112"/>
      <c r="OXU4" s="112"/>
      <c r="OXV4" s="112"/>
      <c r="OXW4" s="112"/>
      <c r="OXX4" s="112"/>
      <c r="OXY4" s="112"/>
      <c r="OXZ4" s="112"/>
      <c r="OYA4" s="112"/>
      <c r="OYB4" s="112"/>
      <c r="OYC4" s="112"/>
      <c r="OYD4" s="112"/>
      <c r="OYE4" s="112"/>
      <c r="OYF4" s="112"/>
      <c r="OYG4" s="112"/>
      <c r="OYH4" s="112"/>
      <c r="OYI4" s="112"/>
      <c r="OYJ4" s="112"/>
      <c r="OYK4" s="112"/>
      <c r="OYL4" s="112"/>
      <c r="OYM4" s="112"/>
      <c r="OYN4" s="112"/>
      <c r="OYO4" s="112"/>
      <c r="OYP4" s="112"/>
      <c r="OYQ4" s="112"/>
      <c r="OYR4" s="112"/>
      <c r="OYS4" s="112"/>
      <c r="OYT4" s="112"/>
      <c r="OYU4" s="112"/>
      <c r="OYV4" s="112"/>
      <c r="OYW4" s="112"/>
      <c r="OYX4" s="112"/>
      <c r="OYY4" s="112"/>
      <c r="OYZ4" s="112"/>
      <c r="OZA4" s="112"/>
      <c r="OZB4" s="112"/>
      <c r="OZC4" s="112"/>
      <c r="OZD4" s="112"/>
      <c r="OZE4" s="112"/>
      <c r="OZF4" s="112"/>
      <c r="OZG4" s="112"/>
      <c r="OZH4" s="112"/>
      <c r="OZI4" s="112"/>
      <c r="OZJ4" s="112"/>
      <c r="OZK4" s="112"/>
      <c r="OZL4" s="112"/>
      <c r="OZM4" s="112"/>
      <c r="OZN4" s="112"/>
      <c r="OZO4" s="112"/>
      <c r="OZP4" s="112"/>
      <c r="OZQ4" s="112"/>
      <c r="OZR4" s="112"/>
      <c r="OZS4" s="112"/>
      <c r="OZT4" s="112"/>
      <c r="OZU4" s="112"/>
      <c r="OZV4" s="112"/>
      <c r="OZW4" s="112"/>
      <c r="OZX4" s="112"/>
      <c r="OZY4" s="112"/>
      <c r="OZZ4" s="112"/>
      <c r="PAA4" s="112"/>
      <c r="PAB4" s="112"/>
      <c r="PAC4" s="112"/>
      <c r="PAD4" s="112"/>
      <c r="PAE4" s="112"/>
      <c r="PAF4" s="112"/>
      <c r="PAG4" s="112"/>
      <c r="PAH4" s="112"/>
      <c r="PAI4" s="112"/>
      <c r="PAJ4" s="112"/>
      <c r="PAK4" s="112"/>
      <c r="PAL4" s="112"/>
      <c r="PAM4" s="112"/>
      <c r="PAN4" s="112"/>
      <c r="PAO4" s="112"/>
      <c r="PAP4" s="112"/>
      <c r="PAQ4" s="112"/>
      <c r="PAR4" s="112"/>
      <c r="PAS4" s="112"/>
      <c r="PAT4" s="112"/>
      <c r="PAU4" s="112"/>
      <c r="PAV4" s="112"/>
      <c r="PAW4" s="112"/>
      <c r="PAX4" s="112"/>
      <c r="PAY4" s="112"/>
      <c r="PAZ4" s="112"/>
      <c r="PBA4" s="112"/>
      <c r="PBB4" s="112"/>
      <c r="PBC4" s="112"/>
      <c r="PBD4" s="112"/>
      <c r="PBE4" s="112"/>
      <c r="PBF4" s="112"/>
      <c r="PBG4" s="112"/>
      <c r="PBH4" s="112"/>
      <c r="PBI4" s="112"/>
      <c r="PBJ4" s="112"/>
      <c r="PBK4" s="112"/>
      <c r="PBL4" s="112"/>
      <c r="PBM4" s="112"/>
      <c r="PBN4" s="112"/>
      <c r="PBO4" s="112"/>
      <c r="PBP4" s="112"/>
      <c r="PBQ4" s="112"/>
      <c r="PBR4" s="112"/>
      <c r="PBS4" s="112"/>
      <c r="PBT4" s="112"/>
      <c r="PBU4" s="112"/>
      <c r="PBV4" s="112"/>
      <c r="PBW4" s="112"/>
      <c r="PBX4" s="112"/>
      <c r="PBY4" s="112"/>
      <c r="PBZ4" s="112"/>
      <c r="PCA4" s="112"/>
      <c r="PCB4" s="112"/>
      <c r="PCC4" s="112"/>
      <c r="PCD4" s="112"/>
      <c r="PCE4" s="112"/>
      <c r="PCF4" s="112"/>
      <c r="PCG4" s="112"/>
      <c r="PCH4" s="112"/>
      <c r="PCI4" s="112"/>
      <c r="PCJ4" s="112"/>
      <c r="PCK4" s="112"/>
      <c r="PCL4" s="112"/>
      <c r="PCM4" s="112"/>
      <c r="PCN4" s="112"/>
      <c r="PCO4" s="112"/>
      <c r="PCP4" s="112"/>
      <c r="PCQ4" s="112"/>
      <c r="PCR4" s="112"/>
      <c r="PCS4" s="112"/>
      <c r="PCT4" s="112"/>
      <c r="PCU4" s="112"/>
      <c r="PCV4" s="112"/>
      <c r="PCW4" s="112"/>
      <c r="PCX4" s="112"/>
      <c r="PCY4" s="112"/>
      <c r="PCZ4" s="112"/>
      <c r="PDA4" s="112"/>
      <c r="PDB4" s="112"/>
      <c r="PDC4" s="112"/>
      <c r="PDD4" s="112"/>
      <c r="PDE4" s="112"/>
      <c r="PDF4" s="112"/>
      <c r="PDG4" s="112"/>
      <c r="PDH4" s="112"/>
      <c r="PDI4" s="112"/>
      <c r="PDJ4" s="112"/>
      <c r="PDK4" s="112"/>
      <c r="PDL4" s="112"/>
      <c r="PDM4" s="112"/>
      <c r="PDN4" s="112"/>
      <c r="PDO4" s="112"/>
      <c r="PDP4" s="112"/>
      <c r="PDQ4" s="112"/>
      <c r="PDR4" s="112"/>
      <c r="PDS4" s="112"/>
      <c r="PDT4" s="112"/>
      <c r="PDU4" s="112"/>
      <c r="PDV4" s="112"/>
      <c r="PDW4" s="112"/>
      <c r="PDX4" s="112"/>
      <c r="PDY4" s="112"/>
      <c r="PDZ4" s="112"/>
      <c r="PEA4" s="112"/>
      <c r="PEB4" s="112"/>
      <c r="PEC4" s="112"/>
      <c r="PED4" s="112"/>
      <c r="PEE4" s="112"/>
      <c r="PEF4" s="112"/>
      <c r="PEG4" s="112"/>
      <c r="PEH4" s="112"/>
      <c r="PEI4" s="112"/>
      <c r="PEJ4" s="112"/>
      <c r="PEK4" s="112"/>
      <c r="PEL4" s="112"/>
      <c r="PEM4" s="112"/>
      <c r="PEN4" s="112"/>
      <c r="PEO4" s="112"/>
      <c r="PEP4" s="112"/>
      <c r="PEQ4" s="112"/>
      <c r="PER4" s="112"/>
      <c r="PES4" s="112"/>
      <c r="PET4" s="112"/>
      <c r="PEU4" s="112"/>
      <c r="PEV4" s="112"/>
      <c r="PEW4" s="112"/>
      <c r="PEX4" s="112"/>
      <c r="PEY4" s="112"/>
      <c r="PEZ4" s="112"/>
      <c r="PFA4" s="112"/>
      <c r="PFB4" s="112"/>
      <c r="PFC4" s="112"/>
      <c r="PFD4" s="112"/>
      <c r="PFE4" s="112"/>
      <c r="PFF4" s="112"/>
      <c r="PFG4" s="112"/>
      <c r="PFH4" s="112"/>
      <c r="PFI4" s="112"/>
      <c r="PFJ4" s="112"/>
      <c r="PFK4" s="112"/>
      <c r="PFL4" s="112"/>
      <c r="PFM4" s="112"/>
      <c r="PFN4" s="112"/>
      <c r="PFO4" s="112"/>
      <c r="PFP4" s="112"/>
      <c r="PFQ4" s="112"/>
      <c r="PFR4" s="112"/>
      <c r="PFS4" s="112"/>
      <c r="PFT4" s="112"/>
      <c r="PFU4" s="112"/>
      <c r="PFV4" s="112"/>
      <c r="PFW4" s="112"/>
      <c r="PFX4" s="112"/>
      <c r="PFY4" s="112"/>
      <c r="PFZ4" s="112"/>
      <c r="PGA4" s="112"/>
      <c r="PGB4" s="112"/>
      <c r="PGC4" s="112"/>
      <c r="PGD4" s="112"/>
      <c r="PGE4" s="112"/>
      <c r="PGF4" s="112"/>
      <c r="PGG4" s="112"/>
      <c r="PGH4" s="112"/>
      <c r="PGI4" s="112"/>
      <c r="PGJ4" s="112"/>
      <c r="PGK4" s="112"/>
      <c r="PGL4" s="112"/>
      <c r="PGM4" s="112"/>
      <c r="PGN4" s="112"/>
      <c r="PGO4" s="112"/>
      <c r="PGP4" s="112"/>
      <c r="PGQ4" s="112"/>
      <c r="PGR4" s="112"/>
      <c r="PGS4" s="112"/>
      <c r="PGT4" s="112"/>
      <c r="PGU4" s="112"/>
      <c r="PGV4" s="112"/>
      <c r="PGW4" s="112"/>
      <c r="PGX4" s="112"/>
      <c r="PGY4" s="112"/>
      <c r="PGZ4" s="112"/>
      <c r="PHA4" s="112"/>
      <c r="PHB4" s="112"/>
      <c r="PHC4" s="112"/>
      <c r="PHD4" s="112"/>
      <c r="PHE4" s="112"/>
      <c r="PHF4" s="112"/>
      <c r="PHG4" s="112"/>
      <c r="PHH4" s="112"/>
      <c r="PHI4" s="112"/>
      <c r="PHJ4" s="112"/>
      <c r="PHK4" s="112"/>
      <c r="PHL4" s="112"/>
      <c r="PHM4" s="112"/>
      <c r="PHN4" s="112"/>
      <c r="PHO4" s="112"/>
      <c r="PHP4" s="112"/>
      <c r="PHQ4" s="112"/>
      <c r="PHR4" s="112"/>
      <c r="PHS4" s="112"/>
      <c r="PHT4" s="112"/>
      <c r="PHU4" s="112"/>
      <c r="PHV4" s="112"/>
      <c r="PHW4" s="112"/>
      <c r="PHX4" s="112"/>
      <c r="PHY4" s="112"/>
      <c r="PHZ4" s="112"/>
      <c r="PIA4" s="112"/>
      <c r="PIB4" s="112"/>
      <c r="PIC4" s="112"/>
      <c r="PID4" s="112"/>
      <c r="PIE4" s="112"/>
      <c r="PIF4" s="112"/>
      <c r="PIG4" s="112"/>
      <c r="PIH4" s="112"/>
      <c r="PII4" s="112"/>
      <c r="PIJ4" s="112"/>
      <c r="PIK4" s="112"/>
      <c r="PIL4" s="112"/>
      <c r="PIM4" s="112"/>
      <c r="PIN4" s="112"/>
      <c r="PIO4" s="112"/>
      <c r="PIP4" s="112"/>
      <c r="PIQ4" s="112"/>
      <c r="PIR4" s="112"/>
      <c r="PIS4" s="112"/>
      <c r="PIT4" s="112"/>
      <c r="PIU4" s="112"/>
      <c r="PIV4" s="112"/>
      <c r="PIW4" s="112"/>
      <c r="PIX4" s="112"/>
      <c r="PIY4" s="112"/>
      <c r="PIZ4" s="112"/>
      <c r="PJA4" s="112"/>
      <c r="PJB4" s="112"/>
      <c r="PJC4" s="112"/>
      <c r="PJD4" s="112"/>
      <c r="PJE4" s="112"/>
      <c r="PJF4" s="112"/>
      <c r="PJG4" s="112"/>
      <c r="PJH4" s="112"/>
      <c r="PJI4" s="112"/>
      <c r="PJJ4" s="112"/>
      <c r="PJK4" s="112"/>
      <c r="PJL4" s="112"/>
      <c r="PJM4" s="112"/>
      <c r="PJN4" s="112"/>
      <c r="PJO4" s="112"/>
      <c r="PJP4" s="112"/>
      <c r="PJQ4" s="112"/>
      <c r="PJR4" s="112"/>
      <c r="PJS4" s="112"/>
      <c r="PJT4" s="112"/>
      <c r="PJU4" s="112"/>
      <c r="PJV4" s="112"/>
      <c r="PJW4" s="112"/>
      <c r="PJX4" s="112"/>
      <c r="PJY4" s="112"/>
      <c r="PJZ4" s="112"/>
      <c r="PKA4" s="112"/>
      <c r="PKB4" s="112"/>
      <c r="PKC4" s="112"/>
      <c r="PKD4" s="112"/>
      <c r="PKE4" s="112"/>
      <c r="PKF4" s="112"/>
      <c r="PKG4" s="112"/>
      <c r="PKH4" s="112"/>
      <c r="PKI4" s="112"/>
      <c r="PKJ4" s="112"/>
      <c r="PKK4" s="112"/>
      <c r="PKL4" s="112"/>
      <c r="PKM4" s="112"/>
      <c r="PKN4" s="112"/>
      <c r="PKO4" s="112"/>
      <c r="PKP4" s="112"/>
      <c r="PKQ4" s="112"/>
      <c r="PKR4" s="112"/>
      <c r="PKS4" s="112"/>
      <c r="PKT4" s="112"/>
      <c r="PKU4" s="112"/>
      <c r="PKV4" s="112"/>
      <c r="PKW4" s="112"/>
      <c r="PKX4" s="112"/>
      <c r="PKY4" s="112"/>
      <c r="PKZ4" s="112"/>
      <c r="PLA4" s="112"/>
      <c r="PLB4" s="112"/>
      <c r="PLC4" s="112"/>
      <c r="PLD4" s="112"/>
      <c r="PLE4" s="112"/>
      <c r="PLF4" s="112"/>
      <c r="PLG4" s="112"/>
      <c r="PLH4" s="112"/>
      <c r="PLI4" s="112"/>
      <c r="PLJ4" s="112"/>
      <c r="PLK4" s="112"/>
      <c r="PLL4" s="112"/>
      <c r="PLM4" s="112"/>
      <c r="PLN4" s="112"/>
      <c r="PLO4" s="112"/>
      <c r="PLP4" s="112"/>
      <c r="PLQ4" s="112"/>
      <c r="PLR4" s="112"/>
      <c r="PLS4" s="112"/>
      <c r="PLT4" s="112"/>
      <c r="PLU4" s="112"/>
      <c r="PLV4" s="112"/>
      <c r="PLW4" s="112"/>
      <c r="PLX4" s="112"/>
      <c r="PLY4" s="112"/>
      <c r="PLZ4" s="112"/>
      <c r="PMA4" s="112"/>
      <c r="PMB4" s="112"/>
      <c r="PMC4" s="112"/>
      <c r="PMD4" s="112"/>
      <c r="PME4" s="112"/>
      <c r="PMF4" s="112"/>
      <c r="PMG4" s="112"/>
      <c r="PMH4" s="112"/>
      <c r="PMI4" s="112"/>
      <c r="PMJ4" s="112"/>
      <c r="PMK4" s="112"/>
      <c r="PML4" s="112"/>
      <c r="PMM4" s="112"/>
      <c r="PMN4" s="112"/>
      <c r="PMO4" s="112"/>
      <c r="PMP4" s="112"/>
      <c r="PMQ4" s="112"/>
      <c r="PMR4" s="112"/>
      <c r="PMS4" s="112"/>
      <c r="PMT4" s="112"/>
      <c r="PMU4" s="112"/>
      <c r="PMV4" s="112"/>
      <c r="PMW4" s="112"/>
      <c r="PMX4" s="112"/>
      <c r="PMY4" s="112"/>
      <c r="PMZ4" s="112"/>
      <c r="PNA4" s="112"/>
      <c r="PNB4" s="112"/>
      <c r="PNC4" s="112"/>
      <c r="PND4" s="112"/>
      <c r="PNE4" s="112"/>
      <c r="PNF4" s="112"/>
      <c r="PNG4" s="112"/>
      <c r="PNH4" s="112"/>
      <c r="PNI4" s="112"/>
      <c r="PNJ4" s="112"/>
      <c r="PNK4" s="112"/>
      <c r="PNL4" s="112"/>
      <c r="PNM4" s="112"/>
      <c r="PNN4" s="112"/>
      <c r="PNO4" s="112"/>
      <c r="PNP4" s="112"/>
      <c r="PNQ4" s="112"/>
      <c r="PNR4" s="112"/>
      <c r="PNS4" s="112"/>
      <c r="PNT4" s="112"/>
      <c r="PNU4" s="112"/>
      <c r="PNV4" s="112"/>
      <c r="PNW4" s="112"/>
      <c r="PNX4" s="112"/>
      <c r="PNY4" s="112"/>
      <c r="PNZ4" s="112"/>
      <c r="POA4" s="112"/>
      <c r="POB4" s="112"/>
      <c r="POC4" s="112"/>
      <c r="POD4" s="112"/>
      <c r="POE4" s="112"/>
      <c r="POF4" s="112"/>
      <c r="POG4" s="112"/>
      <c r="POH4" s="112"/>
      <c r="POI4" s="112"/>
      <c r="POJ4" s="112"/>
      <c r="POK4" s="112"/>
      <c r="POL4" s="112"/>
      <c r="POM4" s="112"/>
      <c r="PON4" s="112"/>
      <c r="POO4" s="112"/>
      <c r="POP4" s="112"/>
      <c r="POQ4" s="112"/>
      <c r="POR4" s="112"/>
      <c r="POS4" s="112"/>
      <c r="POT4" s="112"/>
      <c r="POU4" s="112"/>
      <c r="POV4" s="112"/>
      <c r="POW4" s="112"/>
      <c r="POX4" s="112"/>
      <c r="POY4" s="112"/>
      <c r="POZ4" s="112"/>
      <c r="PPA4" s="112"/>
      <c r="PPB4" s="112"/>
      <c r="PPC4" s="112"/>
      <c r="PPD4" s="112"/>
      <c r="PPE4" s="112"/>
      <c r="PPF4" s="112"/>
      <c r="PPG4" s="112"/>
      <c r="PPH4" s="112"/>
      <c r="PPI4" s="112"/>
      <c r="PPJ4" s="112"/>
      <c r="PPK4" s="112"/>
      <c r="PPL4" s="112"/>
      <c r="PPM4" s="112"/>
      <c r="PPN4" s="112"/>
      <c r="PPO4" s="112"/>
      <c r="PPP4" s="112"/>
      <c r="PPQ4" s="112"/>
      <c r="PPR4" s="112"/>
      <c r="PPS4" s="112"/>
      <c r="PPT4" s="112"/>
      <c r="PPU4" s="112"/>
      <c r="PPV4" s="112"/>
      <c r="PPW4" s="112"/>
      <c r="PPX4" s="112"/>
      <c r="PPY4" s="112"/>
      <c r="PPZ4" s="112"/>
      <c r="PQA4" s="112"/>
      <c r="PQB4" s="112"/>
      <c r="PQC4" s="112"/>
      <c r="PQD4" s="112"/>
      <c r="PQE4" s="112"/>
      <c r="PQF4" s="112"/>
      <c r="PQG4" s="112"/>
      <c r="PQH4" s="112"/>
      <c r="PQI4" s="112"/>
      <c r="PQJ4" s="112"/>
      <c r="PQK4" s="112"/>
      <c r="PQL4" s="112"/>
      <c r="PQM4" s="112"/>
      <c r="PQN4" s="112"/>
      <c r="PQO4" s="112"/>
      <c r="PQP4" s="112"/>
      <c r="PQQ4" s="112"/>
      <c r="PQR4" s="112"/>
      <c r="PQS4" s="112"/>
      <c r="PQT4" s="112"/>
      <c r="PQU4" s="112"/>
      <c r="PQV4" s="112"/>
      <c r="PQW4" s="112"/>
      <c r="PQX4" s="112"/>
      <c r="PQY4" s="112"/>
      <c r="PQZ4" s="112"/>
      <c r="PRA4" s="112"/>
      <c r="PRB4" s="112"/>
      <c r="PRC4" s="112"/>
      <c r="PRD4" s="112"/>
      <c r="PRE4" s="112"/>
      <c r="PRF4" s="112"/>
      <c r="PRG4" s="112"/>
      <c r="PRH4" s="112"/>
      <c r="PRI4" s="112"/>
      <c r="PRJ4" s="112"/>
      <c r="PRK4" s="112"/>
      <c r="PRL4" s="112"/>
      <c r="PRM4" s="112"/>
      <c r="PRN4" s="112"/>
      <c r="PRO4" s="112"/>
      <c r="PRP4" s="112"/>
      <c r="PRQ4" s="112"/>
      <c r="PRR4" s="112"/>
      <c r="PRS4" s="112"/>
      <c r="PRT4" s="112"/>
      <c r="PRU4" s="112"/>
      <c r="PRV4" s="112"/>
      <c r="PRW4" s="112"/>
      <c r="PRX4" s="112"/>
      <c r="PRY4" s="112"/>
      <c r="PRZ4" s="112"/>
      <c r="PSA4" s="112"/>
      <c r="PSB4" s="112"/>
      <c r="PSC4" s="112"/>
      <c r="PSD4" s="112"/>
      <c r="PSE4" s="112"/>
      <c r="PSF4" s="112"/>
      <c r="PSG4" s="112"/>
      <c r="PSH4" s="112"/>
      <c r="PSI4" s="112"/>
      <c r="PSJ4" s="112"/>
      <c r="PSK4" s="112"/>
      <c r="PSL4" s="112"/>
      <c r="PSM4" s="112"/>
      <c r="PSN4" s="112"/>
      <c r="PSO4" s="112"/>
      <c r="PSP4" s="112"/>
      <c r="PSQ4" s="112"/>
      <c r="PSR4" s="112"/>
      <c r="PSS4" s="112"/>
      <c r="PST4" s="112"/>
      <c r="PSU4" s="112"/>
      <c r="PSV4" s="112"/>
      <c r="PSW4" s="112"/>
      <c r="PSX4" s="112"/>
      <c r="PSY4" s="112"/>
      <c r="PSZ4" s="112"/>
      <c r="PTA4" s="112"/>
      <c r="PTB4" s="112"/>
      <c r="PTC4" s="112"/>
      <c r="PTD4" s="112"/>
      <c r="PTE4" s="112"/>
      <c r="PTF4" s="112"/>
      <c r="PTG4" s="112"/>
      <c r="PTH4" s="112"/>
      <c r="PTI4" s="112"/>
      <c r="PTJ4" s="112"/>
      <c r="PTK4" s="112"/>
      <c r="PTL4" s="112"/>
      <c r="PTM4" s="112"/>
      <c r="PTN4" s="112"/>
      <c r="PTO4" s="112"/>
      <c r="PTP4" s="112"/>
      <c r="PTQ4" s="112"/>
      <c r="PTR4" s="112"/>
      <c r="PTS4" s="112"/>
      <c r="PTT4" s="112"/>
      <c r="PTU4" s="112"/>
      <c r="PTV4" s="112"/>
      <c r="PTW4" s="112"/>
      <c r="PTX4" s="112"/>
      <c r="PTY4" s="112"/>
      <c r="PTZ4" s="112"/>
      <c r="PUA4" s="112"/>
      <c r="PUB4" s="112"/>
      <c r="PUC4" s="112"/>
      <c r="PUD4" s="112"/>
      <c r="PUE4" s="112"/>
      <c r="PUF4" s="112"/>
      <c r="PUG4" s="112"/>
      <c r="PUH4" s="112"/>
      <c r="PUI4" s="112"/>
      <c r="PUJ4" s="112"/>
      <c r="PUK4" s="112"/>
      <c r="PUL4" s="112"/>
      <c r="PUM4" s="112"/>
      <c r="PUN4" s="112"/>
      <c r="PUO4" s="112"/>
      <c r="PUP4" s="112"/>
      <c r="PUQ4" s="112"/>
      <c r="PUR4" s="112"/>
      <c r="PUS4" s="112"/>
      <c r="PUT4" s="112"/>
      <c r="PUU4" s="112"/>
      <c r="PUV4" s="112"/>
      <c r="PUW4" s="112"/>
      <c r="PUX4" s="112"/>
      <c r="PUY4" s="112"/>
      <c r="PUZ4" s="112"/>
      <c r="PVA4" s="112"/>
      <c r="PVB4" s="112"/>
      <c r="PVC4" s="112"/>
      <c r="PVD4" s="112"/>
      <c r="PVE4" s="112"/>
      <c r="PVF4" s="112"/>
      <c r="PVG4" s="112"/>
      <c r="PVH4" s="112"/>
      <c r="PVI4" s="112"/>
      <c r="PVJ4" s="112"/>
      <c r="PVK4" s="112"/>
      <c r="PVL4" s="112"/>
      <c r="PVM4" s="112"/>
      <c r="PVN4" s="112"/>
      <c r="PVO4" s="112"/>
      <c r="PVP4" s="112"/>
      <c r="PVQ4" s="112"/>
      <c r="PVR4" s="112"/>
      <c r="PVS4" s="112"/>
      <c r="PVT4" s="112"/>
      <c r="PVU4" s="112"/>
      <c r="PVV4" s="112"/>
      <c r="PVW4" s="112"/>
      <c r="PVX4" s="112"/>
      <c r="PVY4" s="112"/>
      <c r="PVZ4" s="112"/>
      <c r="PWA4" s="112"/>
      <c r="PWB4" s="112"/>
      <c r="PWC4" s="112"/>
      <c r="PWD4" s="112"/>
      <c r="PWE4" s="112"/>
      <c r="PWF4" s="112"/>
      <c r="PWG4" s="112"/>
      <c r="PWH4" s="112"/>
      <c r="PWI4" s="112"/>
      <c r="PWJ4" s="112"/>
      <c r="PWK4" s="112"/>
      <c r="PWL4" s="112"/>
      <c r="PWM4" s="112"/>
      <c r="PWN4" s="112"/>
      <c r="PWO4" s="112"/>
      <c r="PWP4" s="112"/>
      <c r="PWQ4" s="112"/>
      <c r="PWR4" s="112"/>
      <c r="PWS4" s="112"/>
      <c r="PWT4" s="112"/>
      <c r="PWU4" s="112"/>
      <c r="PWV4" s="112"/>
      <c r="PWW4" s="112"/>
      <c r="PWX4" s="112"/>
      <c r="PWY4" s="112"/>
      <c r="PWZ4" s="112"/>
      <c r="PXA4" s="112"/>
      <c r="PXB4" s="112"/>
      <c r="PXC4" s="112"/>
      <c r="PXD4" s="112"/>
      <c r="PXE4" s="112"/>
      <c r="PXF4" s="112"/>
      <c r="PXG4" s="112"/>
      <c r="PXH4" s="112"/>
      <c r="PXI4" s="112"/>
      <c r="PXJ4" s="112"/>
      <c r="PXK4" s="112"/>
      <c r="PXL4" s="112"/>
      <c r="PXM4" s="112"/>
      <c r="PXN4" s="112"/>
      <c r="PXO4" s="112"/>
      <c r="PXP4" s="112"/>
      <c r="PXQ4" s="112"/>
      <c r="PXR4" s="112"/>
      <c r="PXS4" s="112"/>
      <c r="PXT4" s="112"/>
      <c r="PXU4" s="112"/>
      <c r="PXV4" s="112"/>
      <c r="PXW4" s="112"/>
      <c r="PXX4" s="112"/>
      <c r="PXY4" s="112"/>
      <c r="PXZ4" s="112"/>
      <c r="PYA4" s="112"/>
      <c r="PYB4" s="112"/>
      <c r="PYC4" s="112"/>
      <c r="PYD4" s="112"/>
      <c r="PYE4" s="112"/>
      <c r="PYF4" s="112"/>
      <c r="PYG4" s="112"/>
      <c r="PYH4" s="112"/>
      <c r="PYI4" s="112"/>
      <c r="PYJ4" s="112"/>
      <c r="PYK4" s="112"/>
      <c r="PYL4" s="112"/>
      <c r="PYM4" s="112"/>
      <c r="PYN4" s="112"/>
      <c r="PYO4" s="112"/>
      <c r="PYP4" s="112"/>
      <c r="PYQ4" s="112"/>
      <c r="PYR4" s="112"/>
      <c r="PYS4" s="112"/>
      <c r="PYT4" s="112"/>
      <c r="PYU4" s="112"/>
      <c r="PYV4" s="112"/>
      <c r="PYW4" s="112"/>
      <c r="PYX4" s="112"/>
      <c r="PYY4" s="112"/>
      <c r="PYZ4" s="112"/>
      <c r="PZA4" s="112"/>
      <c r="PZB4" s="112"/>
      <c r="PZC4" s="112"/>
      <c r="PZD4" s="112"/>
      <c r="PZE4" s="112"/>
      <c r="PZF4" s="112"/>
      <c r="PZG4" s="112"/>
      <c r="PZH4" s="112"/>
      <c r="PZI4" s="112"/>
      <c r="PZJ4" s="112"/>
      <c r="PZK4" s="112"/>
      <c r="PZL4" s="112"/>
      <c r="PZM4" s="112"/>
      <c r="PZN4" s="112"/>
      <c r="PZO4" s="112"/>
      <c r="PZP4" s="112"/>
      <c r="PZQ4" s="112"/>
      <c r="PZR4" s="112"/>
      <c r="PZS4" s="112"/>
      <c r="PZT4" s="112"/>
      <c r="PZU4" s="112"/>
      <c r="PZV4" s="112"/>
      <c r="PZW4" s="112"/>
      <c r="PZX4" s="112"/>
      <c r="PZY4" s="112"/>
      <c r="PZZ4" s="112"/>
      <c r="QAA4" s="112"/>
      <c r="QAB4" s="112"/>
      <c r="QAC4" s="112"/>
      <c r="QAD4" s="112"/>
      <c r="QAE4" s="112"/>
      <c r="QAF4" s="112"/>
      <c r="QAG4" s="112"/>
      <c r="QAH4" s="112"/>
      <c r="QAI4" s="112"/>
      <c r="QAJ4" s="112"/>
      <c r="QAK4" s="112"/>
      <c r="QAL4" s="112"/>
      <c r="QAM4" s="112"/>
      <c r="QAN4" s="112"/>
      <c r="QAO4" s="112"/>
      <c r="QAP4" s="112"/>
      <c r="QAQ4" s="112"/>
      <c r="QAR4" s="112"/>
      <c r="QAS4" s="112"/>
      <c r="QAT4" s="112"/>
      <c r="QAU4" s="112"/>
      <c r="QAV4" s="112"/>
      <c r="QAW4" s="112"/>
      <c r="QAX4" s="112"/>
      <c r="QAY4" s="112"/>
      <c r="QAZ4" s="112"/>
      <c r="QBA4" s="112"/>
      <c r="QBB4" s="112"/>
      <c r="QBC4" s="112"/>
      <c r="QBD4" s="112"/>
      <c r="QBE4" s="112"/>
      <c r="QBF4" s="112"/>
      <c r="QBG4" s="112"/>
      <c r="QBH4" s="112"/>
      <c r="QBI4" s="112"/>
      <c r="QBJ4" s="112"/>
      <c r="QBK4" s="112"/>
      <c r="QBL4" s="112"/>
      <c r="QBM4" s="112"/>
      <c r="QBN4" s="112"/>
      <c r="QBO4" s="112"/>
      <c r="QBP4" s="112"/>
      <c r="QBQ4" s="112"/>
      <c r="QBR4" s="112"/>
      <c r="QBS4" s="112"/>
      <c r="QBT4" s="112"/>
      <c r="QBU4" s="112"/>
      <c r="QBV4" s="112"/>
      <c r="QBW4" s="112"/>
      <c r="QBX4" s="112"/>
      <c r="QBY4" s="112"/>
      <c r="QBZ4" s="112"/>
      <c r="QCA4" s="112"/>
      <c r="QCB4" s="112"/>
      <c r="QCC4" s="112"/>
      <c r="QCD4" s="112"/>
      <c r="QCE4" s="112"/>
      <c r="QCF4" s="112"/>
      <c r="QCG4" s="112"/>
      <c r="QCH4" s="112"/>
      <c r="QCI4" s="112"/>
      <c r="QCJ4" s="112"/>
      <c r="QCK4" s="112"/>
      <c r="QCL4" s="112"/>
      <c r="QCM4" s="112"/>
      <c r="QCN4" s="112"/>
      <c r="QCO4" s="112"/>
      <c r="QCP4" s="112"/>
      <c r="QCQ4" s="112"/>
      <c r="QCR4" s="112"/>
      <c r="QCS4" s="112"/>
      <c r="QCT4" s="112"/>
      <c r="QCU4" s="112"/>
      <c r="QCV4" s="112"/>
      <c r="QCW4" s="112"/>
      <c r="QCX4" s="112"/>
      <c r="QCY4" s="112"/>
      <c r="QCZ4" s="112"/>
      <c r="QDA4" s="112"/>
      <c r="QDB4" s="112"/>
      <c r="QDC4" s="112"/>
      <c r="QDD4" s="112"/>
      <c r="QDE4" s="112"/>
      <c r="QDF4" s="112"/>
      <c r="QDG4" s="112"/>
      <c r="QDH4" s="112"/>
      <c r="QDI4" s="112"/>
      <c r="QDJ4" s="112"/>
      <c r="QDK4" s="112"/>
      <c r="QDL4" s="112"/>
      <c r="QDM4" s="112"/>
      <c r="QDN4" s="112"/>
      <c r="QDO4" s="112"/>
      <c r="QDP4" s="112"/>
      <c r="QDQ4" s="112"/>
      <c r="QDR4" s="112"/>
      <c r="QDS4" s="112"/>
      <c r="QDT4" s="112"/>
      <c r="QDU4" s="112"/>
      <c r="QDV4" s="112"/>
      <c r="QDW4" s="112"/>
      <c r="QDX4" s="112"/>
      <c r="QDY4" s="112"/>
      <c r="QDZ4" s="112"/>
      <c r="QEA4" s="112"/>
      <c r="QEB4" s="112"/>
      <c r="QEC4" s="112"/>
      <c r="QED4" s="112"/>
      <c r="QEE4" s="112"/>
      <c r="QEF4" s="112"/>
      <c r="QEG4" s="112"/>
      <c r="QEH4" s="112"/>
      <c r="QEI4" s="112"/>
      <c r="QEJ4" s="112"/>
      <c r="QEK4" s="112"/>
      <c r="QEL4" s="112"/>
      <c r="QEM4" s="112"/>
      <c r="QEN4" s="112"/>
      <c r="QEO4" s="112"/>
      <c r="QEP4" s="112"/>
      <c r="QEQ4" s="112"/>
      <c r="QER4" s="112"/>
      <c r="QES4" s="112"/>
      <c r="QET4" s="112"/>
      <c r="QEU4" s="112"/>
      <c r="QEV4" s="112"/>
      <c r="QEW4" s="112"/>
      <c r="QEX4" s="112"/>
      <c r="QEY4" s="112"/>
      <c r="QEZ4" s="112"/>
      <c r="QFA4" s="112"/>
      <c r="QFB4" s="112"/>
      <c r="QFC4" s="112"/>
      <c r="QFD4" s="112"/>
      <c r="QFE4" s="112"/>
      <c r="QFF4" s="112"/>
      <c r="QFG4" s="112"/>
      <c r="QFH4" s="112"/>
      <c r="QFI4" s="112"/>
      <c r="QFJ4" s="112"/>
      <c r="QFK4" s="112"/>
      <c r="QFL4" s="112"/>
      <c r="QFM4" s="112"/>
      <c r="QFN4" s="112"/>
      <c r="QFO4" s="112"/>
      <c r="QFP4" s="112"/>
      <c r="QFQ4" s="112"/>
      <c r="QFR4" s="112"/>
      <c r="QFS4" s="112"/>
      <c r="QFT4" s="112"/>
      <c r="QFU4" s="112"/>
      <c r="QFV4" s="112"/>
      <c r="QFW4" s="112"/>
      <c r="QFX4" s="112"/>
      <c r="QFY4" s="112"/>
      <c r="QFZ4" s="112"/>
      <c r="QGA4" s="112"/>
      <c r="QGB4" s="112"/>
      <c r="QGC4" s="112"/>
      <c r="QGD4" s="112"/>
      <c r="QGE4" s="112"/>
      <c r="QGF4" s="112"/>
      <c r="QGG4" s="112"/>
      <c r="QGH4" s="112"/>
      <c r="QGI4" s="112"/>
      <c r="QGJ4" s="112"/>
      <c r="QGK4" s="112"/>
      <c r="QGL4" s="112"/>
      <c r="QGM4" s="112"/>
      <c r="QGN4" s="112"/>
      <c r="QGO4" s="112"/>
      <c r="QGP4" s="112"/>
      <c r="QGQ4" s="112"/>
      <c r="QGR4" s="112"/>
      <c r="QGS4" s="112"/>
      <c r="QGT4" s="112"/>
      <c r="QGU4" s="112"/>
      <c r="QGV4" s="112"/>
      <c r="QGW4" s="112"/>
      <c r="QGX4" s="112"/>
      <c r="QGY4" s="112"/>
      <c r="QGZ4" s="112"/>
      <c r="QHA4" s="112"/>
      <c r="QHB4" s="112"/>
      <c r="QHC4" s="112"/>
      <c r="QHD4" s="112"/>
      <c r="QHE4" s="112"/>
      <c r="QHF4" s="112"/>
      <c r="QHG4" s="112"/>
      <c r="QHH4" s="112"/>
      <c r="QHI4" s="112"/>
      <c r="QHJ4" s="112"/>
      <c r="QHK4" s="112"/>
      <c r="QHL4" s="112"/>
      <c r="QHM4" s="112"/>
      <c r="QHN4" s="112"/>
      <c r="QHO4" s="112"/>
      <c r="QHP4" s="112"/>
      <c r="QHQ4" s="112"/>
      <c r="QHR4" s="112"/>
      <c r="QHS4" s="112"/>
      <c r="QHT4" s="112"/>
      <c r="QHU4" s="112"/>
      <c r="QHV4" s="112"/>
      <c r="QHW4" s="112"/>
      <c r="QHX4" s="112"/>
      <c r="QHY4" s="112"/>
      <c r="QHZ4" s="112"/>
      <c r="QIA4" s="112"/>
      <c r="QIB4" s="112"/>
      <c r="QIC4" s="112"/>
      <c r="QID4" s="112"/>
      <c r="QIE4" s="112"/>
      <c r="QIF4" s="112"/>
      <c r="QIG4" s="112"/>
      <c r="QIH4" s="112"/>
      <c r="QII4" s="112"/>
      <c r="QIJ4" s="112"/>
      <c r="QIK4" s="112"/>
      <c r="QIL4" s="112"/>
      <c r="QIM4" s="112"/>
      <c r="QIN4" s="112"/>
      <c r="QIO4" s="112"/>
      <c r="QIP4" s="112"/>
      <c r="QIQ4" s="112"/>
      <c r="QIR4" s="112"/>
      <c r="QIS4" s="112"/>
      <c r="QIT4" s="112"/>
      <c r="QIU4" s="112"/>
      <c r="QIV4" s="112"/>
      <c r="QIW4" s="112"/>
      <c r="QIX4" s="112"/>
      <c r="QIY4" s="112"/>
      <c r="QIZ4" s="112"/>
      <c r="QJA4" s="112"/>
      <c r="QJB4" s="112"/>
      <c r="QJC4" s="112"/>
      <c r="QJD4" s="112"/>
      <c r="QJE4" s="112"/>
      <c r="QJF4" s="112"/>
      <c r="QJG4" s="112"/>
      <c r="QJH4" s="112"/>
      <c r="QJI4" s="112"/>
      <c r="QJJ4" s="112"/>
      <c r="QJK4" s="112"/>
      <c r="QJL4" s="112"/>
      <c r="QJM4" s="112"/>
      <c r="QJN4" s="112"/>
      <c r="QJO4" s="112"/>
      <c r="QJP4" s="112"/>
      <c r="QJQ4" s="112"/>
      <c r="QJR4" s="112"/>
      <c r="QJS4" s="112"/>
      <c r="QJT4" s="112"/>
      <c r="QJU4" s="112"/>
      <c r="QJV4" s="112"/>
      <c r="QJW4" s="112"/>
      <c r="QJX4" s="112"/>
      <c r="QJY4" s="112"/>
      <c r="QJZ4" s="112"/>
      <c r="QKA4" s="112"/>
      <c r="QKB4" s="112"/>
      <c r="QKC4" s="112"/>
      <c r="QKD4" s="112"/>
      <c r="QKE4" s="112"/>
      <c r="QKF4" s="112"/>
      <c r="QKG4" s="112"/>
      <c r="QKH4" s="112"/>
      <c r="QKI4" s="112"/>
      <c r="QKJ4" s="112"/>
      <c r="QKK4" s="112"/>
      <c r="QKL4" s="112"/>
      <c r="QKM4" s="112"/>
      <c r="QKN4" s="112"/>
      <c r="QKO4" s="112"/>
      <c r="QKP4" s="112"/>
      <c r="QKQ4" s="112"/>
      <c r="QKR4" s="112"/>
      <c r="QKS4" s="112"/>
      <c r="QKT4" s="112"/>
      <c r="QKU4" s="112"/>
      <c r="QKV4" s="112"/>
      <c r="QKW4" s="112"/>
      <c r="QKX4" s="112"/>
      <c r="QKY4" s="112"/>
      <c r="QKZ4" s="112"/>
      <c r="QLA4" s="112"/>
      <c r="QLB4" s="112"/>
      <c r="QLC4" s="112"/>
      <c r="QLD4" s="112"/>
      <c r="QLE4" s="112"/>
      <c r="QLF4" s="112"/>
      <c r="QLG4" s="112"/>
      <c r="QLH4" s="112"/>
      <c r="QLI4" s="112"/>
      <c r="QLJ4" s="112"/>
      <c r="QLK4" s="112"/>
      <c r="QLL4" s="112"/>
      <c r="QLM4" s="112"/>
      <c r="QLN4" s="112"/>
      <c r="QLO4" s="112"/>
      <c r="QLP4" s="112"/>
      <c r="QLQ4" s="112"/>
      <c r="QLR4" s="112"/>
      <c r="QLS4" s="112"/>
      <c r="QLT4" s="112"/>
      <c r="QLU4" s="112"/>
      <c r="QLV4" s="112"/>
      <c r="QLW4" s="112"/>
      <c r="QLX4" s="112"/>
      <c r="QLY4" s="112"/>
      <c r="QLZ4" s="112"/>
      <c r="QMA4" s="112"/>
      <c r="QMB4" s="112"/>
      <c r="QMC4" s="112"/>
      <c r="QMD4" s="112"/>
      <c r="QME4" s="112"/>
      <c r="QMF4" s="112"/>
      <c r="QMG4" s="112"/>
      <c r="QMH4" s="112"/>
      <c r="QMI4" s="112"/>
      <c r="QMJ4" s="112"/>
      <c r="QMK4" s="112"/>
      <c r="QML4" s="112"/>
      <c r="QMM4" s="112"/>
      <c r="QMN4" s="112"/>
      <c r="QMO4" s="112"/>
      <c r="QMP4" s="112"/>
      <c r="QMQ4" s="112"/>
      <c r="QMR4" s="112"/>
      <c r="QMS4" s="112"/>
      <c r="QMT4" s="112"/>
      <c r="QMU4" s="112"/>
      <c r="QMV4" s="112"/>
      <c r="QMW4" s="112"/>
      <c r="QMX4" s="112"/>
      <c r="QMY4" s="112"/>
      <c r="QMZ4" s="112"/>
      <c r="QNA4" s="112"/>
      <c r="QNB4" s="112"/>
      <c r="QNC4" s="112"/>
      <c r="QND4" s="112"/>
      <c r="QNE4" s="112"/>
      <c r="QNF4" s="112"/>
      <c r="QNG4" s="112"/>
      <c r="QNH4" s="112"/>
      <c r="QNI4" s="112"/>
      <c r="QNJ4" s="112"/>
      <c r="QNK4" s="112"/>
      <c r="QNL4" s="112"/>
      <c r="QNM4" s="112"/>
      <c r="QNN4" s="112"/>
      <c r="QNO4" s="112"/>
      <c r="QNP4" s="112"/>
      <c r="QNQ4" s="112"/>
      <c r="QNR4" s="112"/>
      <c r="QNS4" s="112"/>
      <c r="QNT4" s="112"/>
      <c r="QNU4" s="112"/>
      <c r="QNV4" s="112"/>
      <c r="QNW4" s="112"/>
      <c r="QNX4" s="112"/>
      <c r="QNY4" s="112"/>
      <c r="QNZ4" s="112"/>
      <c r="QOA4" s="112"/>
      <c r="QOB4" s="112"/>
      <c r="QOC4" s="112"/>
      <c r="QOD4" s="112"/>
      <c r="QOE4" s="112"/>
      <c r="QOF4" s="112"/>
      <c r="QOG4" s="112"/>
      <c r="QOH4" s="112"/>
      <c r="QOI4" s="112"/>
      <c r="QOJ4" s="112"/>
      <c r="QOK4" s="112"/>
      <c r="QOL4" s="112"/>
      <c r="QOM4" s="112"/>
      <c r="QON4" s="112"/>
      <c r="QOO4" s="112"/>
      <c r="QOP4" s="112"/>
      <c r="QOQ4" s="112"/>
      <c r="QOR4" s="112"/>
      <c r="QOS4" s="112"/>
      <c r="QOT4" s="112"/>
      <c r="QOU4" s="112"/>
      <c r="QOV4" s="112"/>
      <c r="QOW4" s="112"/>
      <c r="QOX4" s="112"/>
      <c r="QOY4" s="112"/>
      <c r="QOZ4" s="112"/>
      <c r="QPA4" s="112"/>
      <c r="QPB4" s="112"/>
      <c r="QPC4" s="112"/>
      <c r="QPD4" s="112"/>
      <c r="QPE4" s="112"/>
      <c r="QPF4" s="112"/>
      <c r="QPG4" s="112"/>
      <c r="QPH4" s="112"/>
      <c r="QPI4" s="112"/>
      <c r="QPJ4" s="112"/>
      <c r="QPK4" s="112"/>
      <c r="QPL4" s="112"/>
      <c r="QPM4" s="112"/>
      <c r="QPN4" s="112"/>
      <c r="QPO4" s="112"/>
      <c r="QPP4" s="112"/>
      <c r="QPQ4" s="112"/>
      <c r="QPR4" s="112"/>
      <c r="QPS4" s="112"/>
      <c r="QPT4" s="112"/>
      <c r="QPU4" s="112"/>
      <c r="QPV4" s="112"/>
      <c r="QPW4" s="112"/>
      <c r="QPX4" s="112"/>
      <c r="QPY4" s="112"/>
      <c r="QPZ4" s="112"/>
      <c r="QQA4" s="112"/>
      <c r="QQB4" s="112"/>
      <c r="QQC4" s="112"/>
      <c r="QQD4" s="112"/>
      <c r="QQE4" s="112"/>
      <c r="QQF4" s="112"/>
      <c r="QQG4" s="112"/>
      <c r="QQH4" s="112"/>
      <c r="QQI4" s="112"/>
      <c r="QQJ4" s="112"/>
      <c r="QQK4" s="112"/>
      <c r="QQL4" s="112"/>
      <c r="QQM4" s="112"/>
      <c r="QQN4" s="112"/>
      <c r="QQO4" s="112"/>
      <c r="QQP4" s="112"/>
      <c r="QQQ4" s="112"/>
      <c r="QQR4" s="112"/>
      <c r="QQS4" s="112"/>
      <c r="QQT4" s="112"/>
      <c r="QQU4" s="112"/>
      <c r="QQV4" s="112"/>
      <c r="QQW4" s="112"/>
      <c r="QQX4" s="112"/>
      <c r="QQY4" s="112"/>
      <c r="QQZ4" s="112"/>
      <c r="QRA4" s="112"/>
      <c r="QRB4" s="112"/>
      <c r="QRC4" s="112"/>
      <c r="QRD4" s="112"/>
      <c r="QRE4" s="112"/>
      <c r="QRF4" s="112"/>
      <c r="QRG4" s="112"/>
      <c r="QRH4" s="112"/>
      <c r="QRI4" s="112"/>
      <c r="QRJ4" s="112"/>
      <c r="QRK4" s="112"/>
      <c r="QRL4" s="112"/>
      <c r="QRM4" s="112"/>
      <c r="QRN4" s="112"/>
      <c r="QRO4" s="112"/>
      <c r="QRP4" s="112"/>
      <c r="QRQ4" s="112"/>
      <c r="QRR4" s="112"/>
      <c r="QRS4" s="112"/>
      <c r="QRT4" s="112"/>
      <c r="QRU4" s="112"/>
      <c r="QRV4" s="112"/>
      <c r="QRW4" s="112"/>
      <c r="QRX4" s="112"/>
      <c r="QRY4" s="112"/>
      <c r="QRZ4" s="112"/>
      <c r="QSA4" s="112"/>
      <c r="QSB4" s="112"/>
      <c r="QSC4" s="112"/>
      <c r="QSD4" s="112"/>
      <c r="QSE4" s="112"/>
      <c r="QSF4" s="112"/>
      <c r="QSG4" s="112"/>
      <c r="QSH4" s="112"/>
      <c r="QSI4" s="112"/>
      <c r="QSJ4" s="112"/>
      <c r="QSK4" s="112"/>
      <c r="QSL4" s="112"/>
      <c r="QSM4" s="112"/>
      <c r="QSN4" s="112"/>
      <c r="QSO4" s="112"/>
      <c r="QSP4" s="112"/>
      <c r="QSQ4" s="112"/>
      <c r="QSR4" s="112"/>
      <c r="QSS4" s="112"/>
      <c r="QST4" s="112"/>
      <c r="QSU4" s="112"/>
      <c r="QSV4" s="112"/>
      <c r="QSW4" s="112"/>
      <c r="QSX4" s="112"/>
      <c r="QSY4" s="112"/>
      <c r="QSZ4" s="112"/>
      <c r="QTA4" s="112"/>
      <c r="QTB4" s="112"/>
      <c r="QTC4" s="112"/>
      <c r="QTD4" s="112"/>
      <c r="QTE4" s="112"/>
      <c r="QTF4" s="112"/>
      <c r="QTG4" s="112"/>
      <c r="QTH4" s="112"/>
      <c r="QTI4" s="112"/>
      <c r="QTJ4" s="112"/>
      <c r="QTK4" s="112"/>
      <c r="QTL4" s="112"/>
      <c r="QTM4" s="112"/>
      <c r="QTN4" s="112"/>
      <c r="QTO4" s="112"/>
      <c r="QTP4" s="112"/>
      <c r="QTQ4" s="112"/>
      <c r="QTR4" s="112"/>
      <c r="QTS4" s="112"/>
      <c r="QTT4" s="112"/>
      <c r="QTU4" s="112"/>
      <c r="QTV4" s="112"/>
      <c r="QTW4" s="112"/>
      <c r="QTX4" s="112"/>
      <c r="QTY4" s="112"/>
      <c r="QTZ4" s="112"/>
      <c r="QUA4" s="112"/>
      <c r="QUB4" s="112"/>
      <c r="QUC4" s="112"/>
      <c r="QUD4" s="112"/>
      <c r="QUE4" s="112"/>
      <c r="QUF4" s="112"/>
      <c r="QUG4" s="112"/>
      <c r="QUH4" s="112"/>
      <c r="QUI4" s="112"/>
      <c r="QUJ4" s="112"/>
      <c r="QUK4" s="112"/>
      <c r="QUL4" s="112"/>
      <c r="QUM4" s="112"/>
      <c r="QUN4" s="112"/>
      <c r="QUO4" s="112"/>
      <c r="QUP4" s="112"/>
      <c r="QUQ4" s="112"/>
      <c r="QUR4" s="112"/>
      <c r="QUS4" s="112"/>
      <c r="QUT4" s="112"/>
      <c r="QUU4" s="112"/>
      <c r="QUV4" s="112"/>
      <c r="QUW4" s="112"/>
      <c r="QUX4" s="112"/>
      <c r="QUY4" s="112"/>
      <c r="QUZ4" s="112"/>
      <c r="QVA4" s="112"/>
      <c r="QVB4" s="112"/>
      <c r="QVC4" s="112"/>
      <c r="QVD4" s="112"/>
      <c r="QVE4" s="112"/>
      <c r="QVF4" s="112"/>
      <c r="QVG4" s="112"/>
      <c r="QVH4" s="112"/>
      <c r="QVI4" s="112"/>
      <c r="QVJ4" s="112"/>
      <c r="QVK4" s="112"/>
      <c r="QVL4" s="112"/>
      <c r="QVM4" s="112"/>
      <c r="QVN4" s="112"/>
      <c r="QVO4" s="112"/>
      <c r="QVP4" s="112"/>
      <c r="QVQ4" s="112"/>
      <c r="QVR4" s="112"/>
      <c r="QVS4" s="112"/>
      <c r="QVT4" s="112"/>
      <c r="QVU4" s="112"/>
      <c r="QVV4" s="112"/>
      <c r="QVW4" s="112"/>
      <c r="QVX4" s="112"/>
      <c r="QVY4" s="112"/>
      <c r="QVZ4" s="112"/>
      <c r="QWA4" s="112"/>
      <c r="QWB4" s="112"/>
      <c r="QWC4" s="112"/>
      <c r="QWD4" s="112"/>
      <c r="QWE4" s="112"/>
      <c r="QWF4" s="112"/>
      <c r="QWG4" s="112"/>
      <c r="QWH4" s="112"/>
      <c r="QWI4" s="112"/>
      <c r="QWJ4" s="112"/>
      <c r="QWK4" s="112"/>
      <c r="QWL4" s="112"/>
      <c r="QWM4" s="112"/>
      <c r="QWN4" s="112"/>
      <c r="QWO4" s="112"/>
      <c r="QWP4" s="112"/>
      <c r="QWQ4" s="112"/>
      <c r="QWR4" s="112"/>
      <c r="QWS4" s="112"/>
      <c r="QWT4" s="112"/>
      <c r="QWU4" s="112"/>
      <c r="QWV4" s="112"/>
      <c r="QWW4" s="112"/>
      <c r="QWX4" s="112"/>
      <c r="QWY4" s="112"/>
      <c r="QWZ4" s="112"/>
      <c r="QXA4" s="112"/>
      <c r="QXB4" s="112"/>
      <c r="QXC4" s="112"/>
      <c r="QXD4" s="112"/>
      <c r="QXE4" s="112"/>
      <c r="QXF4" s="112"/>
      <c r="QXG4" s="112"/>
      <c r="QXH4" s="112"/>
      <c r="QXI4" s="112"/>
      <c r="QXJ4" s="112"/>
      <c r="QXK4" s="112"/>
      <c r="QXL4" s="112"/>
      <c r="QXM4" s="112"/>
      <c r="QXN4" s="112"/>
      <c r="QXO4" s="112"/>
      <c r="QXP4" s="112"/>
      <c r="QXQ4" s="112"/>
      <c r="QXR4" s="112"/>
      <c r="QXS4" s="112"/>
      <c r="QXT4" s="112"/>
      <c r="QXU4" s="112"/>
      <c r="QXV4" s="112"/>
      <c r="QXW4" s="112"/>
      <c r="QXX4" s="112"/>
      <c r="QXY4" s="112"/>
      <c r="QXZ4" s="112"/>
      <c r="QYA4" s="112"/>
      <c r="QYB4" s="112"/>
      <c r="QYC4" s="112"/>
      <c r="QYD4" s="112"/>
      <c r="QYE4" s="112"/>
      <c r="QYF4" s="112"/>
      <c r="QYG4" s="112"/>
      <c r="QYH4" s="112"/>
      <c r="QYI4" s="112"/>
      <c r="QYJ4" s="112"/>
      <c r="QYK4" s="112"/>
      <c r="QYL4" s="112"/>
      <c r="QYM4" s="112"/>
      <c r="QYN4" s="112"/>
      <c r="QYO4" s="112"/>
      <c r="QYP4" s="112"/>
      <c r="QYQ4" s="112"/>
      <c r="QYR4" s="112"/>
      <c r="QYS4" s="112"/>
      <c r="QYT4" s="112"/>
      <c r="QYU4" s="112"/>
      <c r="QYV4" s="112"/>
      <c r="QYW4" s="112"/>
      <c r="QYX4" s="112"/>
      <c r="QYY4" s="112"/>
      <c r="QYZ4" s="112"/>
      <c r="QZA4" s="112"/>
      <c r="QZB4" s="112"/>
      <c r="QZC4" s="112"/>
      <c r="QZD4" s="112"/>
      <c r="QZE4" s="112"/>
      <c r="QZF4" s="112"/>
      <c r="QZG4" s="112"/>
      <c r="QZH4" s="112"/>
      <c r="QZI4" s="112"/>
      <c r="QZJ4" s="112"/>
      <c r="QZK4" s="112"/>
      <c r="QZL4" s="112"/>
      <c r="QZM4" s="112"/>
      <c r="QZN4" s="112"/>
      <c r="QZO4" s="112"/>
      <c r="QZP4" s="112"/>
      <c r="QZQ4" s="112"/>
      <c r="QZR4" s="112"/>
      <c r="QZS4" s="112"/>
      <c r="QZT4" s="112"/>
      <c r="QZU4" s="112"/>
      <c r="QZV4" s="112"/>
      <c r="QZW4" s="112"/>
      <c r="QZX4" s="112"/>
      <c r="QZY4" s="112"/>
      <c r="QZZ4" s="112"/>
      <c r="RAA4" s="112"/>
      <c r="RAB4" s="112"/>
      <c r="RAC4" s="112"/>
      <c r="RAD4" s="112"/>
      <c r="RAE4" s="112"/>
      <c r="RAF4" s="112"/>
      <c r="RAG4" s="112"/>
      <c r="RAH4" s="112"/>
      <c r="RAI4" s="112"/>
      <c r="RAJ4" s="112"/>
      <c r="RAK4" s="112"/>
      <c r="RAL4" s="112"/>
      <c r="RAM4" s="112"/>
      <c r="RAN4" s="112"/>
      <c r="RAO4" s="112"/>
      <c r="RAP4" s="112"/>
      <c r="RAQ4" s="112"/>
      <c r="RAR4" s="112"/>
      <c r="RAS4" s="112"/>
      <c r="RAT4" s="112"/>
      <c r="RAU4" s="112"/>
      <c r="RAV4" s="112"/>
      <c r="RAW4" s="112"/>
      <c r="RAX4" s="112"/>
      <c r="RAY4" s="112"/>
      <c r="RAZ4" s="112"/>
      <c r="RBA4" s="112"/>
      <c r="RBB4" s="112"/>
      <c r="RBC4" s="112"/>
      <c r="RBD4" s="112"/>
      <c r="RBE4" s="112"/>
      <c r="RBF4" s="112"/>
      <c r="RBG4" s="112"/>
      <c r="RBH4" s="112"/>
      <c r="RBI4" s="112"/>
      <c r="RBJ4" s="112"/>
      <c r="RBK4" s="112"/>
      <c r="RBL4" s="112"/>
      <c r="RBM4" s="112"/>
      <c r="RBN4" s="112"/>
      <c r="RBO4" s="112"/>
      <c r="RBP4" s="112"/>
      <c r="RBQ4" s="112"/>
      <c r="RBR4" s="112"/>
      <c r="RBS4" s="112"/>
      <c r="RBT4" s="112"/>
      <c r="RBU4" s="112"/>
      <c r="RBV4" s="112"/>
      <c r="RBW4" s="112"/>
      <c r="RBX4" s="112"/>
      <c r="RBY4" s="112"/>
      <c r="RBZ4" s="112"/>
      <c r="RCA4" s="112"/>
      <c r="RCB4" s="112"/>
      <c r="RCC4" s="112"/>
      <c r="RCD4" s="112"/>
      <c r="RCE4" s="112"/>
      <c r="RCF4" s="112"/>
      <c r="RCG4" s="112"/>
      <c r="RCH4" s="112"/>
      <c r="RCI4" s="112"/>
      <c r="RCJ4" s="112"/>
      <c r="RCK4" s="112"/>
      <c r="RCL4" s="112"/>
      <c r="RCM4" s="112"/>
      <c r="RCN4" s="112"/>
      <c r="RCO4" s="112"/>
      <c r="RCP4" s="112"/>
      <c r="RCQ4" s="112"/>
      <c r="RCR4" s="112"/>
      <c r="RCS4" s="112"/>
      <c r="RCT4" s="112"/>
      <c r="RCU4" s="112"/>
      <c r="RCV4" s="112"/>
      <c r="RCW4" s="112"/>
      <c r="RCX4" s="112"/>
      <c r="RCY4" s="112"/>
      <c r="RCZ4" s="112"/>
      <c r="RDA4" s="112"/>
      <c r="RDB4" s="112"/>
      <c r="RDC4" s="112"/>
      <c r="RDD4" s="112"/>
      <c r="RDE4" s="112"/>
      <c r="RDF4" s="112"/>
      <c r="RDG4" s="112"/>
      <c r="RDH4" s="112"/>
      <c r="RDI4" s="112"/>
      <c r="RDJ4" s="112"/>
      <c r="RDK4" s="112"/>
      <c r="RDL4" s="112"/>
      <c r="RDM4" s="112"/>
      <c r="RDN4" s="112"/>
      <c r="RDO4" s="112"/>
      <c r="RDP4" s="112"/>
      <c r="RDQ4" s="112"/>
      <c r="RDR4" s="112"/>
      <c r="RDS4" s="112"/>
      <c r="RDT4" s="112"/>
      <c r="RDU4" s="112"/>
      <c r="RDV4" s="112"/>
      <c r="RDW4" s="112"/>
      <c r="RDX4" s="112"/>
      <c r="RDY4" s="112"/>
      <c r="RDZ4" s="112"/>
      <c r="REA4" s="112"/>
      <c r="REB4" s="112"/>
      <c r="REC4" s="112"/>
      <c r="RED4" s="112"/>
      <c r="REE4" s="112"/>
      <c r="REF4" s="112"/>
      <c r="REG4" s="112"/>
      <c r="REH4" s="112"/>
      <c r="REI4" s="112"/>
      <c r="REJ4" s="112"/>
      <c r="REK4" s="112"/>
      <c r="REL4" s="112"/>
      <c r="REM4" s="112"/>
      <c r="REN4" s="112"/>
      <c r="REO4" s="112"/>
      <c r="REP4" s="112"/>
      <c r="REQ4" s="112"/>
      <c r="RER4" s="112"/>
      <c r="RES4" s="112"/>
      <c r="RET4" s="112"/>
      <c r="REU4" s="112"/>
      <c r="REV4" s="112"/>
      <c r="REW4" s="112"/>
      <c r="REX4" s="112"/>
      <c r="REY4" s="112"/>
      <c r="REZ4" s="112"/>
      <c r="RFA4" s="112"/>
      <c r="RFB4" s="112"/>
      <c r="RFC4" s="112"/>
      <c r="RFD4" s="112"/>
      <c r="RFE4" s="112"/>
      <c r="RFF4" s="112"/>
      <c r="RFG4" s="112"/>
      <c r="RFH4" s="112"/>
      <c r="RFI4" s="112"/>
      <c r="RFJ4" s="112"/>
      <c r="RFK4" s="112"/>
      <c r="RFL4" s="112"/>
      <c r="RFM4" s="112"/>
      <c r="RFN4" s="112"/>
      <c r="RFO4" s="112"/>
      <c r="RFP4" s="112"/>
      <c r="RFQ4" s="112"/>
      <c r="RFR4" s="112"/>
      <c r="RFS4" s="112"/>
      <c r="RFT4" s="112"/>
      <c r="RFU4" s="112"/>
      <c r="RFV4" s="112"/>
      <c r="RFW4" s="112"/>
      <c r="RFX4" s="112"/>
      <c r="RFY4" s="112"/>
      <c r="RFZ4" s="112"/>
      <c r="RGA4" s="112"/>
      <c r="RGB4" s="112"/>
      <c r="RGC4" s="112"/>
      <c r="RGD4" s="112"/>
      <c r="RGE4" s="112"/>
      <c r="RGF4" s="112"/>
      <c r="RGG4" s="112"/>
      <c r="RGH4" s="112"/>
      <c r="RGI4" s="112"/>
      <c r="RGJ4" s="112"/>
      <c r="RGK4" s="112"/>
      <c r="RGL4" s="112"/>
      <c r="RGM4" s="112"/>
      <c r="RGN4" s="112"/>
      <c r="RGO4" s="112"/>
      <c r="RGP4" s="112"/>
      <c r="RGQ4" s="112"/>
      <c r="RGR4" s="112"/>
      <c r="RGS4" s="112"/>
      <c r="RGT4" s="112"/>
      <c r="RGU4" s="112"/>
      <c r="RGV4" s="112"/>
      <c r="RGW4" s="112"/>
      <c r="RGX4" s="112"/>
      <c r="RGY4" s="112"/>
      <c r="RGZ4" s="112"/>
      <c r="RHA4" s="112"/>
      <c r="RHB4" s="112"/>
      <c r="RHC4" s="112"/>
      <c r="RHD4" s="112"/>
      <c r="RHE4" s="112"/>
      <c r="RHF4" s="112"/>
      <c r="RHG4" s="112"/>
      <c r="RHH4" s="112"/>
      <c r="RHI4" s="112"/>
      <c r="RHJ4" s="112"/>
      <c r="RHK4" s="112"/>
      <c r="RHL4" s="112"/>
      <c r="RHM4" s="112"/>
      <c r="RHN4" s="112"/>
      <c r="RHO4" s="112"/>
      <c r="RHP4" s="112"/>
      <c r="RHQ4" s="112"/>
      <c r="RHR4" s="112"/>
      <c r="RHS4" s="112"/>
      <c r="RHT4" s="112"/>
      <c r="RHU4" s="112"/>
      <c r="RHV4" s="112"/>
      <c r="RHW4" s="112"/>
      <c r="RHX4" s="112"/>
      <c r="RHY4" s="112"/>
      <c r="RHZ4" s="112"/>
      <c r="RIA4" s="112"/>
      <c r="RIB4" s="112"/>
      <c r="RIC4" s="112"/>
      <c r="RID4" s="112"/>
      <c r="RIE4" s="112"/>
      <c r="RIF4" s="112"/>
      <c r="RIG4" s="112"/>
      <c r="RIH4" s="112"/>
      <c r="RII4" s="112"/>
      <c r="RIJ4" s="112"/>
      <c r="RIK4" s="112"/>
      <c r="RIL4" s="112"/>
      <c r="RIM4" s="112"/>
      <c r="RIN4" s="112"/>
      <c r="RIO4" s="112"/>
      <c r="RIP4" s="112"/>
      <c r="RIQ4" s="112"/>
      <c r="RIR4" s="112"/>
      <c r="RIS4" s="112"/>
      <c r="RIT4" s="112"/>
      <c r="RIU4" s="112"/>
      <c r="RIV4" s="112"/>
      <c r="RIW4" s="112"/>
      <c r="RIX4" s="112"/>
      <c r="RIY4" s="112"/>
      <c r="RIZ4" s="112"/>
      <c r="RJA4" s="112"/>
      <c r="RJB4" s="112"/>
      <c r="RJC4" s="112"/>
      <c r="RJD4" s="112"/>
      <c r="RJE4" s="112"/>
      <c r="RJF4" s="112"/>
      <c r="RJG4" s="112"/>
      <c r="RJH4" s="112"/>
      <c r="RJI4" s="112"/>
      <c r="RJJ4" s="112"/>
      <c r="RJK4" s="112"/>
      <c r="RJL4" s="112"/>
      <c r="RJM4" s="112"/>
      <c r="RJN4" s="112"/>
      <c r="RJO4" s="112"/>
      <c r="RJP4" s="112"/>
      <c r="RJQ4" s="112"/>
      <c r="RJR4" s="112"/>
      <c r="RJS4" s="112"/>
      <c r="RJT4" s="112"/>
      <c r="RJU4" s="112"/>
      <c r="RJV4" s="112"/>
      <c r="RJW4" s="112"/>
      <c r="RJX4" s="112"/>
      <c r="RJY4" s="112"/>
      <c r="RJZ4" s="112"/>
      <c r="RKA4" s="112"/>
      <c r="RKB4" s="112"/>
      <c r="RKC4" s="112"/>
      <c r="RKD4" s="112"/>
      <c r="RKE4" s="112"/>
      <c r="RKF4" s="112"/>
      <c r="RKG4" s="112"/>
      <c r="RKH4" s="112"/>
      <c r="RKI4" s="112"/>
      <c r="RKJ4" s="112"/>
      <c r="RKK4" s="112"/>
      <c r="RKL4" s="112"/>
      <c r="RKM4" s="112"/>
      <c r="RKN4" s="112"/>
      <c r="RKO4" s="112"/>
      <c r="RKP4" s="112"/>
      <c r="RKQ4" s="112"/>
      <c r="RKR4" s="112"/>
      <c r="RKS4" s="112"/>
      <c r="RKT4" s="112"/>
      <c r="RKU4" s="112"/>
      <c r="RKV4" s="112"/>
      <c r="RKW4" s="112"/>
      <c r="RKX4" s="112"/>
      <c r="RKY4" s="112"/>
      <c r="RKZ4" s="112"/>
      <c r="RLA4" s="112"/>
      <c r="RLB4" s="112"/>
      <c r="RLC4" s="112"/>
      <c r="RLD4" s="112"/>
      <c r="RLE4" s="112"/>
      <c r="RLF4" s="112"/>
      <c r="RLG4" s="112"/>
      <c r="RLH4" s="112"/>
      <c r="RLI4" s="112"/>
      <c r="RLJ4" s="112"/>
      <c r="RLK4" s="112"/>
      <c r="RLL4" s="112"/>
      <c r="RLM4" s="112"/>
      <c r="RLN4" s="112"/>
      <c r="RLO4" s="112"/>
      <c r="RLP4" s="112"/>
      <c r="RLQ4" s="112"/>
      <c r="RLR4" s="112"/>
      <c r="RLS4" s="112"/>
      <c r="RLT4" s="112"/>
      <c r="RLU4" s="112"/>
      <c r="RLV4" s="112"/>
      <c r="RLW4" s="112"/>
      <c r="RLX4" s="112"/>
      <c r="RLY4" s="112"/>
      <c r="RLZ4" s="112"/>
      <c r="RMA4" s="112"/>
      <c r="RMB4" s="112"/>
      <c r="RMC4" s="112"/>
      <c r="RMD4" s="112"/>
      <c r="RME4" s="112"/>
      <c r="RMF4" s="112"/>
      <c r="RMG4" s="112"/>
      <c r="RMH4" s="112"/>
      <c r="RMI4" s="112"/>
      <c r="RMJ4" s="112"/>
      <c r="RMK4" s="112"/>
      <c r="RML4" s="112"/>
      <c r="RMM4" s="112"/>
      <c r="RMN4" s="112"/>
      <c r="RMO4" s="112"/>
      <c r="RMP4" s="112"/>
      <c r="RMQ4" s="112"/>
      <c r="RMR4" s="112"/>
      <c r="RMS4" s="112"/>
      <c r="RMT4" s="112"/>
      <c r="RMU4" s="112"/>
      <c r="RMV4" s="112"/>
      <c r="RMW4" s="112"/>
      <c r="RMX4" s="112"/>
      <c r="RMY4" s="112"/>
      <c r="RMZ4" s="112"/>
      <c r="RNA4" s="112"/>
      <c r="RNB4" s="112"/>
      <c r="RNC4" s="112"/>
      <c r="RND4" s="112"/>
      <c r="RNE4" s="112"/>
      <c r="RNF4" s="112"/>
      <c r="RNG4" s="112"/>
      <c r="RNH4" s="112"/>
      <c r="RNI4" s="112"/>
      <c r="RNJ4" s="112"/>
      <c r="RNK4" s="112"/>
      <c r="RNL4" s="112"/>
      <c r="RNM4" s="112"/>
      <c r="RNN4" s="112"/>
      <c r="RNO4" s="112"/>
      <c r="RNP4" s="112"/>
      <c r="RNQ4" s="112"/>
      <c r="RNR4" s="112"/>
      <c r="RNS4" s="112"/>
      <c r="RNT4" s="112"/>
      <c r="RNU4" s="112"/>
      <c r="RNV4" s="112"/>
      <c r="RNW4" s="112"/>
      <c r="RNX4" s="112"/>
      <c r="RNY4" s="112"/>
      <c r="RNZ4" s="112"/>
      <c r="ROA4" s="112"/>
      <c r="ROB4" s="112"/>
      <c r="ROC4" s="112"/>
      <c r="ROD4" s="112"/>
      <c r="ROE4" s="112"/>
      <c r="ROF4" s="112"/>
      <c r="ROG4" s="112"/>
      <c r="ROH4" s="112"/>
      <c r="ROI4" s="112"/>
      <c r="ROJ4" s="112"/>
      <c r="ROK4" s="112"/>
      <c r="ROL4" s="112"/>
      <c r="ROM4" s="112"/>
      <c r="RON4" s="112"/>
      <c r="ROO4" s="112"/>
      <c r="ROP4" s="112"/>
      <c r="ROQ4" s="112"/>
      <c r="ROR4" s="112"/>
      <c r="ROS4" s="112"/>
      <c r="ROT4" s="112"/>
      <c r="ROU4" s="112"/>
      <c r="ROV4" s="112"/>
      <c r="ROW4" s="112"/>
      <c r="ROX4" s="112"/>
      <c r="ROY4" s="112"/>
      <c r="ROZ4" s="112"/>
      <c r="RPA4" s="112"/>
      <c r="RPB4" s="112"/>
      <c r="RPC4" s="112"/>
      <c r="RPD4" s="112"/>
      <c r="RPE4" s="112"/>
      <c r="RPF4" s="112"/>
      <c r="RPG4" s="112"/>
      <c r="RPH4" s="112"/>
      <c r="RPI4" s="112"/>
      <c r="RPJ4" s="112"/>
      <c r="RPK4" s="112"/>
      <c r="RPL4" s="112"/>
      <c r="RPM4" s="112"/>
      <c r="RPN4" s="112"/>
      <c r="RPO4" s="112"/>
      <c r="RPP4" s="112"/>
      <c r="RPQ4" s="112"/>
      <c r="RPR4" s="112"/>
      <c r="RPS4" s="112"/>
      <c r="RPT4" s="112"/>
      <c r="RPU4" s="112"/>
      <c r="RPV4" s="112"/>
      <c r="RPW4" s="112"/>
      <c r="RPX4" s="112"/>
      <c r="RPY4" s="112"/>
      <c r="RPZ4" s="112"/>
      <c r="RQA4" s="112"/>
      <c r="RQB4" s="112"/>
      <c r="RQC4" s="112"/>
      <c r="RQD4" s="112"/>
      <c r="RQE4" s="112"/>
      <c r="RQF4" s="112"/>
      <c r="RQG4" s="112"/>
      <c r="RQH4" s="112"/>
      <c r="RQI4" s="112"/>
      <c r="RQJ4" s="112"/>
      <c r="RQK4" s="112"/>
      <c r="RQL4" s="112"/>
      <c r="RQM4" s="112"/>
      <c r="RQN4" s="112"/>
      <c r="RQO4" s="112"/>
      <c r="RQP4" s="112"/>
      <c r="RQQ4" s="112"/>
      <c r="RQR4" s="112"/>
      <c r="RQS4" s="112"/>
      <c r="RQT4" s="112"/>
      <c r="RQU4" s="112"/>
      <c r="RQV4" s="112"/>
      <c r="RQW4" s="112"/>
      <c r="RQX4" s="112"/>
      <c r="RQY4" s="112"/>
      <c r="RQZ4" s="112"/>
      <c r="RRA4" s="112"/>
      <c r="RRB4" s="112"/>
      <c r="RRC4" s="112"/>
      <c r="RRD4" s="112"/>
      <c r="RRE4" s="112"/>
      <c r="RRF4" s="112"/>
      <c r="RRG4" s="112"/>
      <c r="RRH4" s="112"/>
      <c r="RRI4" s="112"/>
      <c r="RRJ4" s="112"/>
      <c r="RRK4" s="112"/>
      <c r="RRL4" s="112"/>
      <c r="RRM4" s="112"/>
      <c r="RRN4" s="112"/>
      <c r="RRO4" s="112"/>
      <c r="RRP4" s="112"/>
      <c r="RRQ4" s="112"/>
      <c r="RRR4" s="112"/>
      <c r="RRS4" s="112"/>
      <c r="RRT4" s="112"/>
      <c r="RRU4" s="112"/>
      <c r="RRV4" s="112"/>
      <c r="RRW4" s="112"/>
      <c r="RRX4" s="112"/>
      <c r="RRY4" s="112"/>
      <c r="RRZ4" s="112"/>
      <c r="RSA4" s="112"/>
      <c r="RSB4" s="112"/>
      <c r="RSC4" s="112"/>
      <c r="RSD4" s="112"/>
      <c r="RSE4" s="112"/>
      <c r="RSF4" s="112"/>
      <c r="RSG4" s="112"/>
      <c r="RSH4" s="112"/>
      <c r="RSI4" s="112"/>
      <c r="RSJ4" s="112"/>
      <c r="RSK4" s="112"/>
      <c r="RSL4" s="112"/>
      <c r="RSM4" s="112"/>
      <c r="RSN4" s="112"/>
      <c r="RSO4" s="112"/>
      <c r="RSP4" s="112"/>
      <c r="RSQ4" s="112"/>
      <c r="RSR4" s="112"/>
      <c r="RSS4" s="112"/>
      <c r="RST4" s="112"/>
      <c r="RSU4" s="112"/>
      <c r="RSV4" s="112"/>
      <c r="RSW4" s="112"/>
      <c r="RSX4" s="112"/>
      <c r="RSY4" s="112"/>
      <c r="RSZ4" s="112"/>
      <c r="RTA4" s="112"/>
      <c r="RTB4" s="112"/>
      <c r="RTC4" s="112"/>
      <c r="RTD4" s="112"/>
      <c r="RTE4" s="112"/>
      <c r="RTF4" s="112"/>
      <c r="RTG4" s="112"/>
      <c r="RTH4" s="112"/>
      <c r="RTI4" s="112"/>
      <c r="RTJ4" s="112"/>
      <c r="RTK4" s="112"/>
      <c r="RTL4" s="112"/>
      <c r="RTM4" s="112"/>
      <c r="RTN4" s="112"/>
      <c r="RTO4" s="112"/>
      <c r="RTP4" s="112"/>
      <c r="RTQ4" s="112"/>
      <c r="RTR4" s="112"/>
      <c r="RTS4" s="112"/>
      <c r="RTT4" s="112"/>
      <c r="RTU4" s="112"/>
      <c r="RTV4" s="112"/>
      <c r="RTW4" s="112"/>
      <c r="RTX4" s="112"/>
      <c r="RTY4" s="112"/>
      <c r="RTZ4" s="112"/>
      <c r="RUA4" s="112"/>
      <c r="RUB4" s="112"/>
      <c r="RUC4" s="112"/>
      <c r="RUD4" s="112"/>
      <c r="RUE4" s="112"/>
      <c r="RUF4" s="112"/>
      <c r="RUG4" s="112"/>
      <c r="RUH4" s="112"/>
      <c r="RUI4" s="112"/>
      <c r="RUJ4" s="112"/>
      <c r="RUK4" s="112"/>
      <c r="RUL4" s="112"/>
      <c r="RUM4" s="112"/>
      <c r="RUN4" s="112"/>
      <c r="RUO4" s="112"/>
      <c r="RUP4" s="112"/>
      <c r="RUQ4" s="112"/>
      <c r="RUR4" s="112"/>
      <c r="RUS4" s="112"/>
      <c r="RUT4" s="112"/>
      <c r="RUU4" s="112"/>
      <c r="RUV4" s="112"/>
      <c r="RUW4" s="112"/>
      <c r="RUX4" s="112"/>
      <c r="RUY4" s="112"/>
      <c r="RUZ4" s="112"/>
      <c r="RVA4" s="112"/>
      <c r="RVB4" s="112"/>
      <c r="RVC4" s="112"/>
      <c r="RVD4" s="112"/>
      <c r="RVE4" s="112"/>
      <c r="RVF4" s="112"/>
      <c r="RVG4" s="112"/>
      <c r="RVH4" s="112"/>
      <c r="RVI4" s="112"/>
      <c r="RVJ4" s="112"/>
      <c r="RVK4" s="112"/>
      <c r="RVL4" s="112"/>
      <c r="RVM4" s="112"/>
      <c r="RVN4" s="112"/>
      <c r="RVO4" s="112"/>
      <c r="RVP4" s="112"/>
      <c r="RVQ4" s="112"/>
      <c r="RVR4" s="112"/>
      <c r="RVS4" s="112"/>
      <c r="RVT4" s="112"/>
      <c r="RVU4" s="112"/>
      <c r="RVV4" s="112"/>
      <c r="RVW4" s="112"/>
      <c r="RVX4" s="112"/>
      <c r="RVY4" s="112"/>
      <c r="RVZ4" s="112"/>
      <c r="RWA4" s="112"/>
      <c r="RWB4" s="112"/>
      <c r="RWC4" s="112"/>
      <c r="RWD4" s="112"/>
      <c r="RWE4" s="112"/>
      <c r="RWF4" s="112"/>
      <c r="RWG4" s="112"/>
      <c r="RWH4" s="112"/>
      <c r="RWI4" s="112"/>
      <c r="RWJ4" s="112"/>
      <c r="RWK4" s="112"/>
      <c r="RWL4" s="112"/>
      <c r="RWM4" s="112"/>
      <c r="RWN4" s="112"/>
      <c r="RWO4" s="112"/>
      <c r="RWP4" s="112"/>
      <c r="RWQ4" s="112"/>
      <c r="RWR4" s="112"/>
      <c r="RWS4" s="112"/>
      <c r="RWT4" s="112"/>
      <c r="RWU4" s="112"/>
      <c r="RWV4" s="112"/>
      <c r="RWW4" s="112"/>
      <c r="RWX4" s="112"/>
      <c r="RWY4" s="112"/>
      <c r="RWZ4" s="112"/>
      <c r="RXA4" s="112"/>
      <c r="RXB4" s="112"/>
      <c r="RXC4" s="112"/>
      <c r="RXD4" s="112"/>
      <c r="RXE4" s="112"/>
      <c r="RXF4" s="112"/>
      <c r="RXG4" s="112"/>
      <c r="RXH4" s="112"/>
      <c r="RXI4" s="112"/>
      <c r="RXJ4" s="112"/>
      <c r="RXK4" s="112"/>
      <c r="RXL4" s="112"/>
      <c r="RXM4" s="112"/>
      <c r="RXN4" s="112"/>
      <c r="RXO4" s="112"/>
      <c r="RXP4" s="112"/>
      <c r="RXQ4" s="112"/>
      <c r="RXR4" s="112"/>
      <c r="RXS4" s="112"/>
      <c r="RXT4" s="112"/>
      <c r="RXU4" s="112"/>
      <c r="RXV4" s="112"/>
      <c r="RXW4" s="112"/>
      <c r="RXX4" s="112"/>
      <c r="RXY4" s="112"/>
      <c r="RXZ4" s="112"/>
      <c r="RYA4" s="112"/>
      <c r="RYB4" s="112"/>
      <c r="RYC4" s="112"/>
      <c r="RYD4" s="112"/>
      <c r="RYE4" s="112"/>
      <c r="RYF4" s="112"/>
      <c r="RYG4" s="112"/>
      <c r="RYH4" s="112"/>
      <c r="RYI4" s="112"/>
      <c r="RYJ4" s="112"/>
      <c r="RYK4" s="112"/>
      <c r="RYL4" s="112"/>
      <c r="RYM4" s="112"/>
      <c r="RYN4" s="112"/>
      <c r="RYO4" s="112"/>
      <c r="RYP4" s="112"/>
      <c r="RYQ4" s="112"/>
      <c r="RYR4" s="112"/>
      <c r="RYS4" s="112"/>
      <c r="RYT4" s="112"/>
      <c r="RYU4" s="112"/>
      <c r="RYV4" s="112"/>
      <c r="RYW4" s="112"/>
      <c r="RYX4" s="112"/>
      <c r="RYY4" s="112"/>
      <c r="RYZ4" s="112"/>
      <c r="RZA4" s="112"/>
      <c r="RZB4" s="112"/>
      <c r="RZC4" s="112"/>
      <c r="RZD4" s="112"/>
      <c r="RZE4" s="112"/>
      <c r="RZF4" s="112"/>
      <c r="RZG4" s="112"/>
      <c r="RZH4" s="112"/>
      <c r="RZI4" s="112"/>
      <c r="RZJ4" s="112"/>
      <c r="RZK4" s="112"/>
      <c r="RZL4" s="112"/>
      <c r="RZM4" s="112"/>
      <c r="RZN4" s="112"/>
      <c r="RZO4" s="112"/>
      <c r="RZP4" s="112"/>
      <c r="RZQ4" s="112"/>
      <c r="RZR4" s="112"/>
      <c r="RZS4" s="112"/>
      <c r="RZT4" s="112"/>
      <c r="RZU4" s="112"/>
      <c r="RZV4" s="112"/>
      <c r="RZW4" s="112"/>
      <c r="RZX4" s="112"/>
      <c r="RZY4" s="112"/>
      <c r="RZZ4" s="112"/>
      <c r="SAA4" s="112"/>
      <c r="SAB4" s="112"/>
      <c r="SAC4" s="112"/>
      <c r="SAD4" s="112"/>
      <c r="SAE4" s="112"/>
      <c r="SAF4" s="112"/>
      <c r="SAG4" s="112"/>
      <c r="SAH4" s="112"/>
      <c r="SAI4" s="112"/>
      <c r="SAJ4" s="112"/>
      <c r="SAK4" s="112"/>
      <c r="SAL4" s="112"/>
      <c r="SAM4" s="112"/>
      <c r="SAN4" s="112"/>
      <c r="SAO4" s="112"/>
      <c r="SAP4" s="112"/>
      <c r="SAQ4" s="112"/>
      <c r="SAR4" s="112"/>
      <c r="SAS4" s="112"/>
      <c r="SAT4" s="112"/>
      <c r="SAU4" s="112"/>
      <c r="SAV4" s="112"/>
      <c r="SAW4" s="112"/>
      <c r="SAX4" s="112"/>
      <c r="SAY4" s="112"/>
      <c r="SAZ4" s="112"/>
      <c r="SBA4" s="112"/>
      <c r="SBB4" s="112"/>
      <c r="SBC4" s="112"/>
      <c r="SBD4" s="112"/>
      <c r="SBE4" s="112"/>
      <c r="SBF4" s="112"/>
      <c r="SBG4" s="112"/>
      <c r="SBH4" s="112"/>
      <c r="SBI4" s="112"/>
      <c r="SBJ4" s="112"/>
      <c r="SBK4" s="112"/>
      <c r="SBL4" s="112"/>
      <c r="SBM4" s="112"/>
      <c r="SBN4" s="112"/>
      <c r="SBO4" s="112"/>
      <c r="SBP4" s="112"/>
      <c r="SBQ4" s="112"/>
      <c r="SBR4" s="112"/>
      <c r="SBS4" s="112"/>
      <c r="SBT4" s="112"/>
      <c r="SBU4" s="112"/>
      <c r="SBV4" s="112"/>
      <c r="SBW4" s="112"/>
      <c r="SBX4" s="112"/>
      <c r="SBY4" s="112"/>
      <c r="SBZ4" s="112"/>
      <c r="SCA4" s="112"/>
      <c r="SCB4" s="112"/>
      <c r="SCC4" s="112"/>
      <c r="SCD4" s="112"/>
      <c r="SCE4" s="112"/>
      <c r="SCF4" s="112"/>
      <c r="SCG4" s="112"/>
      <c r="SCH4" s="112"/>
      <c r="SCI4" s="112"/>
      <c r="SCJ4" s="112"/>
      <c r="SCK4" s="112"/>
      <c r="SCL4" s="112"/>
      <c r="SCM4" s="112"/>
      <c r="SCN4" s="112"/>
      <c r="SCO4" s="112"/>
      <c r="SCP4" s="112"/>
      <c r="SCQ4" s="112"/>
      <c r="SCR4" s="112"/>
      <c r="SCS4" s="112"/>
      <c r="SCT4" s="112"/>
      <c r="SCU4" s="112"/>
      <c r="SCV4" s="112"/>
      <c r="SCW4" s="112"/>
      <c r="SCX4" s="112"/>
      <c r="SCY4" s="112"/>
      <c r="SCZ4" s="112"/>
      <c r="SDA4" s="112"/>
      <c r="SDB4" s="112"/>
      <c r="SDC4" s="112"/>
      <c r="SDD4" s="112"/>
      <c r="SDE4" s="112"/>
      <c r="SDF4" s="112"/>
      <c r="SDG4" s="112"/>
      <c r="SDH4" s="112"/>
      <c r="SDI4" s="112"/>
      <c r="SDJ4" s="112"/>
      <c r="SDK4" s="112"/>
      <c r="SDL4" s="112"/>
      <c r="SDM4" s="112"/>
      <c r="SDN4" s="112"/>
      <c r="SDO4" s="112"/>
      <c r="SDP4" s="112"/>
      <c r="SDQ4" s="112"/>
      <c r="SDR4" s="112"/>
      <c r="SDS4" s="112"/>
      <c r="SDT4" s="112"/>
      <c r="SDU4" s="112"/>
      <c r="SDV4" s="112"/>
      <c r="SDW4" s="112"/>
      <c r="SDX4" s="112"/>
      <c r="SDY4" s="112"/>
      <c r="SDZ4" s="112"/>
      <c r="SEA4" s="112"/>
      <c r="SEB4" s="112"/>
      <c r="SEC4" s="112"/>
      <c r="SED4" s="112"/>
      <c r="SEE4" s="112"/>
      <c r="SEF4" s="112"/>
      <c r="SEG4" s="112"/>
      <c r="SEH4" s="112"/>
      <c r="SEI4" s="112"/>
      <c r="SEJ4" s="112"/>
      <c r="SEK4" s="112"/>
      <c r="SEL4" s="112"/>
      <c r="SEM4" s="112"/>
      <c r="SEN4" s="112"/>
      <c r="SEO4" s="112"/>
      <c r="SEP4" s="112"/>
      <c r="SEQ4" s="112"/>
      <c r="SER4" s="112"/>
      <c r="SES4" s="112"/>
      <c r="SET4" s="112"/>
      <c r="SEU4" s="112"/>
      <c r="SEV4" s="112"/>
      <c r="SEW4" s="112"/>
      <c r="SEX4" s="112"/>
      <c r="SEY4" s="112"/>
      <c r="SEZ4" s="112"/>
      <c r="SFA4" s="112"/>
      <c r="SFB4" s="112"/>
      <c r="SFC4" s="112"/>
      <c r="SFD4" s="112"/>
      <c r="SFE4" s="112"/>
      <c r="SFF4" s="112"/>
      <c r="SFG4" s="112"/>
      <c r="SFH4" s="112"/>
      <c r="SFI4" s="112"/>
      <c r="SFJ4" s="112"/>
      <c r="SFK4" s="112"/>
      <c r="SFL4" s="112"/>
      <c r="SFM4" s="112"/>
      <c r="SFN4" s="112"/>
      <c r="SFO4" s="112"/>
      <c r="SFP4" s="112"/>
      <c r="SFQ4" s="112"/>
      <c r="SFR4" s="112"/>
      <c r="SFS4" s="112"/>
      <c r="SFT4" s="112"/>
      <c r="SFU4" s="112"/>
      <c r="SFV4" s="112"/>
      <c r="SFW4" s="112"/>
      <c r="SFX4" s="112"/>
      <c r="SFY4" s="112"/>
      <c r="SFZ4" s="112"/>
      <c r="SGA4" s="112"/>
      <c r="SGB4" s="112"/>
      <c r="SGC4" s="112"/>
      <c r="SGD4" s="112"/>
      <c r="SGE4" s="112"/>
      <c r="SGF4" s="112"/>
      <c r="SGG4" s="112"/>
      <c r="SGH4" s="112"/>
      <c r="SGI4" s="112"/>
      <c r="SGJ4" s="112"/>
      <c r="SGK4" s="112"/>
      <c r="SGL4" s="112"/>
      <c r="SGM4" s="112"/>
      <c r="SGN4" s="112"/>
      <c r="SGO4" s="112"/>
      <c r="SGP4" s="112"/>
      <c r="SGQ4" s="112"/>
      <c r="SGR4" s="112"/>
      <c r="SGS4" s="112"/>
      <c r="SGT4" s="112"/>
      <c r="SGU4" s="112"/>
      <c r="SGV4" s="112"/>
      <c r="SGW4" s="112"/>
      <c r="SGX4" s="112"/>
      <c r="SGY4" s="112"/>
      <c r="SGZ4" s="112"/>
      <c r="SHA4" s="112"/>
      <c r="SHB4" s="112"/>
      <c r="SHC4" s="112"/>
      <c r="SHD4" s="112"/>
      <c r="SHE4" s="112"/>
      <c r="SHF4" s="112"/>
      <c r="SHG4" s="112"/>
      <c r="SHH4" s="112"/>
      <c r="SHI4" s="112"/>
      <c r="SHJ4" s="112"/>
      <c r="SHK4" s="112"/>
      <c r="SHL4" s="112"/>
      <c r="SHM4" s="112"/>
      <c r="SHN4" s="112"/>
      <c r="SHO4" s="112"/>
      <c r="SHP4" s="112"/>
      <c r="SHQ4" s="112"/>
      <c r="SHR4" s="112"/>
      <c r="SHS4" s="112"/>
      <c r="SHT4" s="112"/>
      <c r="SHU4" s="112"/>
      <c r="SHV4" s="112"/>
      <c r="SHW4" s="112"/>
      <c r="SHX4" s="112"/>
      <c r="SHY4" s="112"/>
      <c r="SHZ4" s="112"/>
      <c r="SIA4" s="112"/>
      <c r="SIB4" s="112"/>
      <c r="SIC4" s="112"/>
      <c r="SID4" s="112"/>
      <c r="SIE4" s="112"/>
      <c r="SIF4" s="112"/>
      <c r="SIG4" s="112"/>
      <c r="SIH4" s="112"/>
      <c r="SII4" s="112"/>
      <c r="SIJ4" s="112"/>
      <c r="SIK4" s="112"/>
      <c r="SIL4" s="112"/>
      <c r="SIM4" s="112"/>
      <c r="SIN4" s="112"/>
      <c r="SIO4" s="112"/>
      <c r="SIP4" s="112"/>
      <c r="SIQ4" s="112"/>
      <c r="SIR4" s="112"/>
      <c r="SIS4" s="112"/>
      <c r="SIT4" s="112"/>
      <c r="SIU4" s="112"/>
      <c r="SIV4" s="112"/>
      <c r="SIW4" s="112"/>
      <c r="SIX4" s="112"/>
      <c r="SIY4" s="112"/>
      <c r="SIZ4" s="112"/>
      <c r="SJA4" s="112"/>
      <c r="SJB4" s="112"/>
      <c r="SJC4" s="112"/>
      <c r="SJD4" s="112"/>
      <c r="SJE4" s="112"/>
      <c r="SJF4" s="112"/>
      <c r="SJG4" s="112"/>
      <c r="SJH4" s="112"/>
      <c r="SJI4" s="112"/>
      <c r="SJJ4" s="112"/>
      <c r="SJK4" s="112"/>
      <c r="SJL4" s="112"/>
      <c r="SJM4" s="112"/>
      <c r="SJN4" s="112"/>
      <c r="SJO4" s="112"/>
      <c r="SJP4" s="112"/>
      <c r="SJQ4" s="112"/>
      <c r="SJR4" s="112"/>
      <c r="SJS4" s="112"/>
      <c r="SJT4" s="112"/>
      <c r="SJU4" s="112"/>
      <c r="SJV4" s="112"/>
      <c r="SJW4" s="112"/>
      <c r="SJX4" s="112"/>
      <c r="SJY4" s="112"/>
      <c r="SJZ4" s="112"/>
      <c r="SKA4" s="112"/>
      <c r="SKB4" s="112"/>
      <c r="SKC4" s="112"/>
      <c r="SKD4" s="112"/>
      <c r="SKE4" s="112"/>
      <c r="SKF4" s="112"/>
      <c r="SKG4" s="112"/>
      <c r="SKH4" s="112"/>
      <c r="SKI4" s="112"/>
      <c r="SKJ4" s="112"/>
      <c r="SKK4" s="112"/>
      <c r="SKL4" s="112"/>
      <c r="SKM4" s="112"/>
      <c r="SKN4" s="112"/>
      <c r="SKO4" s="112"/>
      <c r="SKP4" s="112"/>
      <c r="SKQ4" s="112"/>
      <c r="SKR4" s="112"/>
      <c r="SKS4" s="112"/>
      <c r="SKT4" s="112"/>
      <c r="SKU4" s="112"/>
      <c r="SKV4" s="112"/>
      <c r="SKW4" s="112"/>
      <c r="SKX4" s="112"/>
      <c r="SKY4" s="112"/>
      <c r="SKZ4" s="112"/>
      <c r="SLA4" s="112"/>
      <c r="SLB4" s="112"/>
      <c r="SLC4" s="112"/>
      <c r="SLD4" s="112"/>
      <c r="SLE4" s="112"/>
      <c r="SLF4" s="112"/>
      <c r="SLG4" s="112"/>
      <c r="SLH4" s="112"/>
      <c r="SLI4" s="112"/>
      <c r="SLJ4" s="112"/>
      <c r="SLK4" s="112"/>
      <c r="SLL4" s="112"/>
      <c r="SLM4" s="112"/>
      <c r="SLN4" s="112"/>
      <c r="SLO4" s="112"/>
      <c r="SLP4" s="112"/>
      <c r="SLQ4" s="112"/>
      <c r="SLR4" s="112"/>
      <c r="SLS4" s="112"/>
      <c r="SLT4" s="112"/>
      <c r="SLU4" s="112"/>
      <c r="SLV4" s="112"/>
      <c r="SLW4" s="112"/>
      <c r="SLX4" s="112"/>
      <c r="SLY4" s="112"/>
      <c r="SLZ4" s="112"/>
      <c r="SMA4" s="112"/>
      <c r="SMB4" s="112"/>
      <c r="SMC4" s="112"/>
      <c r="SMD4" s="112"/>
      <c r="SME4" s="112"/>
      <c r="SMF4" s="112"/>
      <c r="SMG4" s="112"/>
      <c r="SMH4" s="112"/>
      <c r="SMI4" s="112"/>
      <c r="SMJ4" s="112"/>
      <c r="SMK4" s="112"/>
      <c r="SML4" s="112"/>
      <c r="SMM4" s="112"/>
      <c r="SMN4" s="112"/>
      <c r="SMO4" s="112"/>
      <c r="SMP4" s="112"/>
      <c r="SMQ4" s="112"/>
      <c r="SMR4" s="112"/>
      <c r="SMS4" s="112"/>
      <c r="SMT4" s="112"/>
      <c r="SMU4" s="112"/>
      <c r="SMV4" s="112"/>
      <c r="SMW4" s="112"/>
      <c r="SMX4" s="112"/>
      <c r="SMY4" s="112"/>
      <c r="SMZ4" s="112"/>
      <c r="SNA4" s="112"/>
      <c r="SNB4" s="112"/>
      <c r="SNC4" s="112"/>
      <c r="SND4" s="112"/>
      <c r="SNE4" s="112"/>
      <c r="SNF4" s="112"/>
      <c r="SNG4" s="112"/>
      <c r="SNH4" s="112"/>
      <c r="SNI4" s="112"/>
      <c r="SNJ4" s="112"/>
      <c r="SNK4" s="112"/>
      <c r="SNL4" s="112"/>
      <c r="SNM4" s="112"/>
      <c r="SNN4" s="112"/>
      <c r="SNO4" s="112"/>
      <c r="SNP4" s="112"/>
      <c r="SNQ4" s="112"/>
      <c r="SNR4" s="112"/>
      <c r="SNS4" s="112"/>
      <c r="SNT4" s="112"/>
      <c r="SNU4" s="112"/>
      <c r="SNV4" s="112"/>
      <c r="SNW4" s="112"/>
      <c r="SNX4" s="112"/>
      <c r="SNY4" s="112"/>
      <c r="SNZ4" s="112"/>
      <c r="SOA4" s="112"/>
      <c r="SOB4" s="112"/>
      <c r="SOC4" s="112"/>
      <c r="SOD4" s="112"/>
      <c r="SOE4" s="112"/>
      <c r="SOF4" s="112"/>
      <c r="SOG4" s="112"/>
      <c r="SOH4" s="112"/>
      <c r="SOI4" s="112"/>
      <c r="SOJ4" s="112"/>
      <c r="SOK4" s="112"/>
      <c r="SOL4" s="112"/>
      <c r="SOM4" s="112"/>
      <c r="SON4" s="112"/>
      <c r="SOO4" s="112"/>
      <c r="SOP4" s="112"/>
      <c r="SOQ4" s="112"/>
      <c r="SOR4" s="112"/>
      <c r="SOS4" s="112"/>
      <c r="SOT4" s="112"/>
      <c r="SOU4" s="112"/>
      <c r="SOV4" s="112"/>
      <c r="SOW4" s="112"/>
      <c r="SOX4" s="112"/>
      <c r="SOY4" s="112"/>
      <c r="SOZ4" s="112"/>
      <c r="SPA4" s="112"/>
      <c r="SPB4" s="112"/>
      <c r="SPC4" s="112"/>
      <c r="SPD4" s="112"/>
      <c r="SPE4" s="112"/>
      <c r="SPF4" s="112"/>
      <c r="SPG4" s="112"/>
      <c r="SPH4" s="112"/>
      <c r="SPI4" s="112"/>
      <c r="SPJ4" s="112"/>
      <c r="SPK4" s="112"/>
      <c r="SPL4" s="112"/>
      <c r="SPM4" s="112"/>
      <c r="SPN4" s="112"/>
      <c r="SPO4" s="112"/>
      <c r="SPP4" s="112"/>
      <c r="SPQ4" s="112"/>
      <c r="SPR4" s="112"/>
      <c r="SPS4" s="112"/>
      <c r="SPT4" s="112"/>
      <c r="SPU4" s="112"/>
      <c r="SPV4" s="112"/>
      <c r="SPW4" s="112"/>
      <c r="SPX4" s="112"/>
      <c r="SPY4" s="112"/>
      <c r="SPZ4" s="112"/>
      <c r="SQA4" s="112"/>
      <c r="SQB4" s="112"/>
      <c r="SQC4" s="112"/>
      <c r="SQD4" s="112"/>
      <c r="SQE4" s="112"/>
      <c r="SQF4" s="112"/>
      <c r="SQG4" s="112"/>
      <c r="SQH4" s="112"/>
      <c r="SQI4" s="112"/>
      <c r="SQJ4" s="112"/>
      <c r="SQK4" s="112"/>
      <c r="SQL4" s="112"/>
      <c r="SQM4" s="112"/>
      <c r="SQN4" s="112"/>
      <c r="SQO4" s="112"/>
      <c r="SQP4" s="112"/>
      <c r="SQQ4" s="112"/>
      <c r="SQR4" s="112"/>
      <c r="SQS4" s="112"/>
      <c r="SQT4" s="112"/>
      <c r="SQU4" s="112"/>
      <c r="SQV4" s="112"/>
      <c r="SQW4" s="112"/>
      <c r="SQX4" s="112"/>
      <c r="SQY4" s="112"/>
      <c r="SQZ4" s="112"/>
      <c r="SRA4" s="112"/>
      <c r="SRB4" s="112"/>
      <c r="SRC4" s="112"/>
      <c r="SRD4" s="112"/>
      <c r="SRE4" s="112"/>
      <c r="SRF4" s="112"/>
      <c r="SRG4" s="112"/>
      <c r="SRH4" s="112"/>
      <c r="SRI4" s="112"/>
      <c r="SRJ4" s="112"/>
      <c r="SRK4" s="112"/>
      <c r="SRL4" s="112"/>
      <c r="SRM4" s="112"/>
      <c r="SRN4" s="112"/>
      <c r="SRO4" s="112"/>
      <c r="SRP4" s="112"/>
      <c r="SRQ4" s="112"/>
      <c r="SRR4" s="112"/>
      <c r="SRS4" s="112"/>
      <c r="SRT4" s="112"/>
      <c r="SRU4" s="112"/>
      <c r="SRV4" s="112"/>
      <c r="SRW4" s="112"/>
      <c r="SRX4" s="112"/>
      <c r="SRY4" s="112"/>
      <c r="SRZ4" s="112"/>
      <c r="SSA4" s="112"/>
      <c r="SSB4" s="112"/>
      <c r="SSC4" s="112"/>
      <c r="SSD4" s="112"/>
      <c r="SSE4" s="112"/>
      <c r="SSF4" s="112"/>
      <c r="SSG4" s="112"/>
      <c r="SSH4" s="112"/>
      <c r="SSI4" s="112"/>
      <c r="SSJ4" s="112"/>
      <c r="SSK4" s="112"/>
      <c r="SSL4" s="112"/>
      <c r="SSM4" s="112"/>
      <c r="SSN4" s="112"/>
      <c r="SSO4" s="112"/>
      <c r="SSP4" s="112"/>
      <c r="SSQ4" s="112"/>
      <c r="SSR4" s="112"/>
      <c r="SSS4" s="112"/>
      <c r="SST4" s="112"/>
      <c r="SSU4" s="112"/>
      <c r="SSV4" s="112"/>
      <c r="SSW4" s="112"/>
      <c r="SSX4" s="112"/>
      <c r="SSY4" s="112"/>
      <c r="SSZ4" s="112"/>
      <c r="STA4" s="112"/>
      <c r="STB4" s="112"/>
      <c r="STC4" s="112"/>
      <c r="STD4" s="112"/>
      <c r="STE4" s="112"/>
      <c r="STF4" s="112"/>
      <c r="STG4" s="112"/>
      <c r="STH4" s="112"/>
      <c r="STI4" s="112"/>
      <c r="STJ4" s="112"/>
      <c r="STK4" s="112"/>
      <c r="STL4" s="112"/>
      <c r="STM4" s="112"/>
      <c r="STN4" s="112"/>
      <c r="STO4" s="112"/>
      <c r="STP4" s="112"/>
      <c r="STQ4" s="112"/>
      <c r="STR4" s="112"/>
      <c r="STS4" s="112"/>
      <c r="STT4" s="112"/>
      <c r="STU4" s="112"/>
      <c r="STV4" s="112"/>
      <c r="STW4" s="112"/>
      <c r="STX4" s="112"/>
      <c r="STY4" s="112"/>
      <c r="STZ4" s="112"/>
      <c r="SUA4" s="112"/>
      <c r="SUB4" s="112"/>
      <c r="SUC4" s="112"/>
      <c r="SUD4" s="112"/>
      <c r="SUE4" s="112"/>
      <c r="SUF4" s="112"/>
      <c r="SUG4" s="112"/>
      <c r="SUH4" s="112"/>
      <c r="SUI4" s="112"/>
      <c r="SUJ4" s="112"/>
      <c r="SUK4" s="112"/>
      <c r="SUL4" s="112"/>
      <c r="SUM4" s="112"/>
      <c r="SUN4" s="112"/>
      <c r="SUO4" s="112"/>
      <c r="SUP4" s="112"/>
      <c r="SUQ4" s="112"/>
      <c r="SUR4" s="112"/>
      <c r="SUS4" s="112"/>
      <c r="SUT4" s="112"/>
      <c r="SUU4" s="112"/>
      <c r="SUV4" s="112"/>
      <c r="SUW4" s="112"/>
      <c r="SUX4" s="112"/>
      <c r="SUY4" s="112"/>
      <c r="SUZ4" s="112"/>
      <c r="SVA4" s="112"/>
      <c r="SVB4" s="112"/>
      <c r="SVC4" s="112"/>
      <c r="SVD4" s="112"/>
      <c r="SVE4" s="112"/>
      <c r="SVF4" s="112"/>
      <c r="SVG4" s="112"/>
      <c r="SVH4" s="112"/>
      <c r="SVI4" s="112"/>
      <c r="SVJ4" s="112"/>
      <c r="SVK4" s="112"/>
      <c r="SVL4" s="112"/>
      <c r="SVM4" s="112"/>
      <c r="SVN4" s="112"/>
      <c r="SVO4" s="112"/>
      <c r="SVP4" s="112"/>
      <c r="SVQ4" s="112"/>
      <c r="SVR4" s="112"/>
      <c r="SVS4" s="112"/>
      <c r="SVT4" s="112"/>
      <c r="SVU4" s="112"/>
      <c r="SVV4" s="112"/>
      <c r="SVW4" s="112"/>
      <c r="SVX4" s="112"/>
      <c r="SVY4" s="112"/>
      <c r="SVZ4" s="112"/>
      <c r="SWA4" s="112"/>
      <c r="SWB4" s="112"/>
      <c r="SWC4" s="112"/>
      <c r="SWD4" s="112"/>
      <c r="SWE4" s="112"/>
      <c r="SWF4" s="112"/>
      <c r="SWG4" s="112"/>
      <c r="SWH4" s="112"/>
      <c r="SWI4" s="112"/>
      <c r="SWJ4" s="112"/>
      <c r="SWK4" s="112"/>
      <c r="SWL4" s="112"/>
      <c r="SWM4" s="112"/>
      <c r="SWN4" s="112"/>
      <c r="SWO4" s="112"/>
      <c r="SWP4" s="112"/>
      <c r="SWQ4" s="112"/>
      <c r="SWR4" s="112"/>
      <c r="SWS4" s="112"/>
      <c r="SWT4" s="112"/>
      <c r="SWU4" s="112"/>
      <c r="SWV4" s="112"/>
      <c r="SWW4" s="112"/>
      <c r="SWX4" s="112"/>
      <c r="SWY4" s="112"/>
      <c r="SWZ4" s="112"/>
      <c r="SXA4" s="112"/>
      <c r="SXB4" s="112"/>
      <c r="SXC4" s="112"/>
      <c r="SXD4" s="112"/>
      <c r="SXE4" s="112"/>
      <c r="SXF4" s="112"/>
      <c r="SXG4" s="112"/>
      <c r="SXH4" s="112"/>
      <c r="SXI4" s="112"/>
      <c r="SXJ4" s="112"/>
      <c r="SXK4" s="112"/>
      <c r="SXL4" s="112"/>
      <c r="SXM4" s="112"/>
      <c r="SXN4" s="112"/>
      <c r="SXO4" s="112"/>
      <c r="SXP4" s="112"/>
      <c r="SXQ4" s="112"/>
      <c r="SXR4" s="112"/>
      <c r="SXS4" s="112"/>
      <c r="SXT4" s="112"/>
      <c r="SXU4" s="112"/>
      <c r="SXV4" s="112"/>
      <c r="SXW4" s="112"/>
      <c r="SXX4" s="112"/>
      <c r="SXY4" s="112"/>
      <c r="SXZ4" s="112"/>
      <c r="SYA4" s="112"/>
      <c r="SYB4" s="112"/>
      <c r="SYC4" s="112"/>
      <c r="SYD4" s="112"/>
      <c r="SYE4" s="112"/>
      <c r="SYF4" s="112"/>
      <c r="SYG4" s="112"/>
      <c r="SYH4" s="112"/>
      <c r="SYI4" s="112"/>
      <c r="SYJ4" s="112"/>
      <c r="SYK4" s="112"/>
      <c r="SYL4" s="112"/>
      <c r="SYM4" s="112"/>
      <c r="SYN4" s="112"/>
      <c r="SYO4" s="112"/>
      <c r="SYP4" s="112"/>
      <c r="SYQ4" s="112"/>
      <c r="SYR4" s="112"/>
      <c r="SYS4" s="112"/>
      <c r="SYT4" s="112"/>
      <c r="SYU4" s="112"/>
      <c r="SYV4" s="112"/>
      <c r="SYW4" s="112"/>
      <c r="SYX4" s="112"/>
      <c r="SYY4" s="112"/>
      <c r="SYZ4" s="112"/>
      <c r="SZA4" s="112"/>
      <c r="SZB4" s="112"/>
      <c r="SZC4" s="112"/>
      <c r="SZD4" s="112"/>
      <c r="SZE4" s="112"/>
      <c r="SZF4" s="112"/>
      <c r="SZG4" s="112"/>
      <c r="SZH4" s="112"/>
      <c r="SZI4" s="112"/>
      <c r="SZJ4" s="112"/>
      <c r="SZK4" s="112"/>
      <c r="SZL4" s="112"/>
      <c r="SZM4" s="112"/>
      <c r="SZN4" s="112"/>
      <c r="SZO4" s="112"/>
      <c r="SZP4" s="112"/>
      <c r="SZQ4" s="112"/>
      <c r="SZR4" s="112"/>
      <c r="SZS4" s="112"/>
      <c r="SZT4" s="112"/>
      <c r="SZU4" s="112"/>
      <c r="SZV4" s="112"/>
      <c r="SZW4" s="112"/>
      <c r="SZX4" s="112"/>
      <c r="SZY4" s="112"/>
      <c r="SZZ4" s="112"/>
      <c r="TAA4" s="112"/>
      <c r="TAB4" s="112"/>
      <c r="TAC4" s="112"/>
      <c r="TAD4" s="112"/>
      <c r="TAE4" s="112"/>
      <c r="TAF4" s="112"/>
      <c r="TAG4" s="112"/>
      <c r="TAH4" s="112"/>
      <c r="TAI4" s="112"/>
      <c r="TAJ4" s="112"/>
      <c r="TAK4" s="112"/>
      <c r="TAL4" s="112"/>
      <c r="TAM4" s="112"/>
      <c r="TAN4" s="112"/>
      <c r="TAO4" s="112"/>
      <c r="TAP4" s="112"/>
      <c r="TAQ4" s="112"/>
      <c r="TAR4" s="112"/>
      <c r="TAS4" s="112"/>
      <c r="TAT4" s="112"/>
      <c r="TAU4" s="112"/>
      <c r="TAV4" s="112"/>
      <c r="TAW4" s="112"/>
      <c r="TAX4" s="112"/>
      <c r="TAY4" s="112"/>
      <c r="TAZ4" s="112"/>
      <c r="TBA4" s="112"/>
      <c r="TBB4" s="112"/>
      <c r="TBC4" s="112"/>
      <c r="TBD4" s="112"/>
      <c r="TBE4" s="112"/>
      <c r="TBF4" s="112"/>
      <c r="TBG4" s="112"/>
      <c r="TBH4" s="112"/>
      <c r="TBI4" s="112"/>
      <c r="TBJ4" s="112"/>
      <c r="TBK4" s="112"/>
      <c r="TBL4" s="112"/>
      <c r="TBM4" s="112"/>
      <c r="TBN4" s="112"/>
      <c r="TBO4" s="112"/>
      <c r="TBP4" s="112"/>
      <c r="TBQ4" s="112"/>
      <c r="TBR4" s="112"/>
      <c r="TBS4" s="112"/>
      <c r="TBT4" s="112"/>
      <c r="TBU4" s="112"/>
      <c r="TBV4" s="112"/>
      <c r="TBW4" s="112"/>
      <c r="TBX4" s="112"/>
      <c r="TBY4" s="112"/>
      <c r="TBZ4" s="112"/>
      <c r="TCA4" s="112"/>
      <c r="TCB4" s="112"/>
      <c r="TCC4" s="112"/>
      <c r="TCD4" s="112"/>
      <c r="TCE4" s="112"/>
      <c r="TCF4" s="112"/>
      <c r="TCG4" s="112"/>
      <c r="TCH4" s="112"/>
      <c r="TCI4" s="112"/>
      <c r="TCJ4" s="112"/>
      <c r="TCK4" s="112"/>
      <c r="TCL4" s="112"/>
      <c r="TCM4" s="112"/>
      <c r="TCN4" s="112"/>
      <c r="TCO4" s="112"/>
      <c r="TCP4" s="112"/>
      <c r="TCQ4" s="112"/>
      <c r="TCR4" s="112"/>
      <c r="TCS4" s="112"/>
      <c r="TCT4" s="112"/>
      <c r="TCU4" s="112"/>
      <c r="TCV4" s="112"/>
      <c r="TCW4" s="112"/>
      <c r="TCX4" s="112"/>
      <c r="TCY4" s="112"/>
      <c r="TCZ4" s="112"/>
      <c r="TDA4" s="112"/>
      <c r="TDB4" s="112"/>
      <c r="TDC4" s="112"/>
      <c r="TDD4" s="112"/>
      <c r="TDE4" s="112"/>
      <c r="TDF4" s="112"/>
      <c r="TDG4" s="112"/>
      <c r="TDH4" s="112"/>
      <c r="TDI4" s="112"/>
      <c r="TDJ4" s="112"/>
      <c r="TDK4" s="112"/>
      <c r="TDL4" s="112"/>
      <c r="TDM4" s="112"/>
      <c r="TDN4" s="112"/>
      <c r="TDO4" s="112"/>
      <c r="TDP4" s="112"/>
      <c r="TDQ4" s="112"/>
      <c r="TDR4" s="112"/>
      <c r="TDS4" s="112"/>
      <c r="TDT4" s="112"/>
      <c r="TDU4" s="112"/>
      <c r="TDV4" s="112"/>
      <c r="TDW4" s="112"/>
      <c r="TDX4" s="112"/>
      <c r="TDY4" s="112"/>
      <c r="TDZ4" s="112"/>
      <c r="TEA4" s="112"/>
      <c r="TEB4" s="112"/>
      <c r="TEC4" s="112"/>
      <c r="TED4" s="112"/>
      <c r="TEE4" s="112"/>
      <c r="TEF4" s="112"/>
      <c r="TEG4" s="112"/>
      <c r="TEH4" s="112"/>
      <c r="TEI4" s="112"/>
      <c r="TEJ4" s="112"/>
      <c r="TEK4" s="112"/>
      <c r="TEL4" s="112"/>
      <c r="TEM4" s="112"/>
      <c r="TEN4" s="112"/>
      <c r="TEO4" s="112"/>
      <c r="TEP4" s="112"/>
      <c r="TEQ4" s="112"/>
      <c r="TER4" s="112"/>
      <c r="TES4" s="112"/>
      <c r="TET4" s="112"/>
      <c r="TEU4" s="112"/>
      <c r="TEV4" s="112"/>
      <c r="TEW4" s="112"/>
      <c r="TEX4" s="112"/>
      <c r="TEY4" s="112"/>
      <c r="TEZ4" s="112"/>
      <c r="TFA4" s="112"/>
      <c r="TFB4" s="112"/>
      <c r="TFC4" s="112"/>
      <c r="TFD4" s="112"/>
      <c r="TFE4" s="112"/>
      <c r="TFF4" s="112"/>
      <c r="TFG4" s="112"/>
      <c r="TFH4" s="112"/>
      <c r="TFI4" s="112"/>
      <c r="TFJ4" s="112"/>
      <c r="TFK4" s="112"/>
      <c r="TFL4" s="112"/>
      <c r="TFM4" s="112"/>
      <c r="TFN4" s="112"/>
      <c r="TFO4" s="112"/>
      <c r="TFP4" s="112"/>
      <c r="TFQ4" s="112"/>
      <c r="TFR4" s="112"/>
      <c r="TFS4" s="112"/>
      <c r="TFT4" s="112"/>
      <c r="TFU4" s="112"/>
      <c r="TFV4" s="112"/>
      <c r="TFW4" s="112"/>
      <c r="TFX4" s="112"/>
      <c r="TFY4" s="112"/>
      <c r="TFZ4" s="112"/>
      <c r="TGA4" s="112"/>
      <c r="TGB4" s="112"/>
      <c r="TGC4" s="112"/>
      <c r="TGD4" s="112"/>
      <c r="TGE4" s="112"/>
      <c r="TGF4" s="112"/>
      <c r="TGG4" s="112"/>
      <c r="TGH4" s="112"/>
      <c r="TGI4" s="112"/>
      <c r="TGJ4" s="112"/>
      <c r="TGK4" s="112"/>
      <c r="TGL4" s="112"/>
      <c r="TGM4" s="112"/>
      <c r="TGN4" s="112"/>
      <c r="TGO4" s="112"/>
      <c r="TGP4" s="112"/>
      <c r="TGQ4" s="112"/>
      <c r="TGR4" s="112"/>
      <c r="TGS4" s="112"/>
      <c r="TGT4" s="112"/>
      <c r="TGU4" s="112"/>
      <c r="TGV4" s="112"/>
      <c r="TGW4" s="112"/>
      <c r="TGX4" s="112"/>
      <c r="TGY4" s="112"/>
      <c r="TGZ4" s="112"/>
      <c r="THA4" s="112"/>
      <c r="THB4" s="112"/>
      <c r="THC4" s="112"/>
      <c r="THD4" s="112"/>
      <c r="THE4" s="112"/>
      <c r="THF4" s="112"/>
      <c r="THG4" s="112"/>
      <c r="THH4" s="112"/>
      <c r="THI4" s="112"/>
      <c r="THJ4" s="112"/>
      <c r="THK4" s="112"/>
      <c r="THL4" s="112"/>
      <c r="THM4" s="112"/>
      <c r="THN4" s="112"/>
      <c r="THO4" s="112"/>
      <c r="THP4" s="112"/>
      <c r="THQ4" s="112"/>
      <c r="THR4" s="112"/>
      <c r="THS4" s="112"/>
      <c r="THT4" s="112"/>
      <c r="THU4" s="112"/>
      <c r="THV4" s="112"/>
      <c r="THW4" s="112"/>
      <c r="THX4" s="112"/>
      <c r="THY4" s="112"/>
      <c r="THZ4" s="112"/>
      <c r="TIA4" s="112"/>
      <c r="TIB4" s="112"/>
      <c r="TIC4" s="112"/>
      <c r="TID4" s="112"/>
      <c r="TIE4" s="112"/>
      <c r="TIF4" s="112"/>
      <c r="TIG4" s="112"/>
      <c r="TIH4" s="112"/>
      <c r="TII4" s="112"/>
      <c r="TIJ4" s="112"/>
      <c r="TIK4" s="112"/>
      <c r="TIL4" s="112"/>
      <c r="TIM4" s="112"/>
      <c r="TIN4" s="112"/>
      <c r="TIO4" s="112"/>
      <c r="TIP4" s="112"/>
      <c r="TIQ4" s="112"/>
      <c r="TIR4" s="112"/>
      <c r="TIS4" s="112"/>
      <c r="TIT4" s="112"/>
      <c r="TIU4" s="112"/>
      <c r="TIV4" s="112"/>
      <c r="TIW4" s="112"/>
      <c r="TIX4" s="112"/>
      <c r="TIY4" s="112"/>
      <c r="TIZ4" s="112"/>
      <c r="TJA4" s="112"/>
      <c r="TJB4" s="112"/>
      <c r="TJC4" s="112"/>
      <c r="TJD4" s="112"/>
      <c r="TJE4" s="112"/>
      <c r="TJF4" s="112"/>
      <c r="TJG4" s="112"/>
      <c r="TJH4" s="112"/>
      <c r="TJI4" s="112"/>
      <c r="TJJ4" s="112"/>
      <c r="TJK4" s="112"/>
      <c r="TJL4" s="112"/>
      <c r="TJM4" s="112"/>
      <c r="TJN4" s="112"/>
      <c r="TJO4" s="112"/>
      <c r="TJP4" s="112"/>
      <c r="TJQ4" s="112"/>
      <c r="TJR4" s="112"/>
      <c r="TJS4" s="112"/>
      <c r="TJT4" s="112"/>
      <c r="TJU4" s="112"/>
      <c r="TJV4" s="112"/>
      <c r="TJW4" s="112"/>
      <c r="TJX4" s="112"/>
      <c r="TJY4" s="112"/>
      <c r="TJZ4" s="112"/>
      <c r="TKA4" s="112"/>
      <c r="TKB4" s="112"/>
      <c r="TKC4" s="112"/>
      <c r="TKD4" s="112"/>
      <c r="TKE4" s="112"/>
      <c r="TKF4" s="112"/>
      <c r="TKG4" s="112"/>
      <c r="TKH4" s="112"/>
      <c r="TKI4" s="112"/>
      <c r="TKJ4" s="112"/>
      <c r="TKK4" s="112"/>
      <c r="TKL4" s="112"/>
      <c r="TKM4" s="112"/>
      <c r="TKN4" s="112"/>
      <c r="TKO4" s="112"/>
      <c r="TKP4" s="112"/>
      <c r="TKQ4" s="112"/>
      <c r="TKR4" s="112"/>
      <c r="TKS4" s="112"/>
      <c r="TKT4" s="112"/>
      <c r="TKU4" s="112"/>
      <c r="TKV4" s="112"/>
      <c r="TKW4" s="112"/>
      <c r="TKX4" s="112"/>
      <c r="TKY4" s="112"/>
      <c r="TKZ4" s="112"/>
      <c r="TLA4" s="112"/>
      <c r="TLB4" s="112"/>
      <c r="TLC4" s="112"/>
      <c r="TLD4" s="112"/>
      <c r="TLE4" s="112"/>
      <c r="TLF4" s="112"/>
      <c r="TLG4" s="112"/>
      <c r="TLH4" s="112"/>
      <c r="TLI4" s="112"/>
      <c r="TLJ4" s="112"/>
      <c r="TLK4" s="112"/>
      <c r="TLL4" s="112"/>
      <c r="TLM4" s="112"/>
      <c r="TLN4" s="112"/>
      <c r="TLO4" s="112"/>
      <c r="TLP4" s="112"/>
      <c r="TLQ4" s="112"/>
      <c r="TLR4" s="112"/>
      <c r="TLS4" s="112"/>
      <c r="TLT4" s="112"/>
      <c r="TLU4" s="112"/>
      <c r="TLV4" s="112"/>
      <c r="TLW4" s="112"/>
      <c r="TLX4" s="112"/>
      <c r="TLY4" s="112"/>
      <c r="TLZ4" s="112"/>
      <c r="TMA4" s="112"/>
      <c r="TMB4" s="112"/>
      <c r="TMC4" s="112"/>
      <c r="TMD4" s="112"/>
      <c r="TME4" s="112"/>
      <c r="TMF4" s="112"/>
      <c r="TMG4" s="112"/>
      <c r="TMH4" s="112"/>
      <c r="TMI4" s="112"/>
      <c r="TMJ4" s="112"/>
      <c r="TMK4" s="112"/>
      <c r="TML4" s="112"/>
      <c r="TMM4" s="112"/>
      <c r="TMN4" s="112"/>
      <c r="TMO4" s="112"/>
      <c r="TMP4" s="112"/>
      <c r="TMQ4" s="112"/>
      <c r="TMR4" s="112"/>
      <c r="TMS4" s="112"/>
      <c r="TMT4" s="112"/>
      <c r="TMU4" s="112"/>
      <c r="TMV4" s="112"/>
      <c r="TMW4" s="112"/>
      <c r="TMX4" s="112"/>
      <c r="TMY4" s="112"/>
      <c r="TMZ4" s="112"/>
      <c r="TNA4" s="112"/>
      <c r="TNB4" s="112"/>
      <c r="TNC4" s="112"/>
      <c r="TND4" s="112"/>
      <c r="TNE4" s="112"/>
      <c r="TNF4" s="112"/>
      <c r="TNG4" s="112"/>
      <c r="TNH4" s="112"/>
      <c r="TNI4" s="112"/>
      <c r="TNJ4" s="112"/>
      <c r="TNK4" s="112"/>
      <c r="TNL4" s="112"/>
      <c r="TNM4" s="112"/>
      <c r="TNN4" s="112"/>
      <c r="TNO4" s="112"/>
      <c r="TNP4" s="112"/>
      <c r="TNQ4" s="112"/>
      <c r="TNR4" s="112"/>
      <c r="TNS4" s="112"/>
      <c r="TNT4" s="112"/>
      <c r="TNU4" s="112"/>
      <c r="TNV4" s="112"/>
      <c r="TNW4" s="112"/>
      <c r="TNX4" s="112"/>
      <c r="TNY4" s="112"/>
      <c r="TNZ4" s="112"/>
      <c r="TOA4" s="112"/>
      <c r="TOB4" s="112"/>
      <c r="TOC4" s="112"/>
      <c r="TOD4" s="112"/>
      <c r="TOE4" s="112"/>
      <c r="TOF4" s="112"/>
      <c r="TOG4" s="112"/>
      <c r="TOH4" s="112"/>
      <c r="TOI4" s="112"/>
      <c r="TOJ4" s="112"/>
      <c r="TOK4" s="112"/>
      <c r="TOL4" s="112"/>
      <c r="TOM4" s="112"/>
      <c r="TON4" s="112"/>
      <c r="TOO4" s="112"/>
      <c r="TOP4" s="112"/>
      <c r="TOQ4" s="112"/>
      <c r="TOR4" s="112"/>
      <c r="TOS4" s="112"/>
      <c r="TOT4" s="112"/>
      <c r="TOU4" s="112"/>
      <c r="TOV4" s="112"/>
      <c r="TOW4" s="112"/>
      <c r="TOX4" s="112"/>
      <c r="TOY4" s="112"/>
      <c r="TOZ4" s="112"/>
      <c r="TPA4" s="112"/>
      <c r="TPB4" s="112"/>
      <c r="TPC4" s="112"/>
      <c r="TPD4" s="112"/>
      <c r="TPE4" s="112"/>
      <c r="TPF4" s="112"/>
      <c r="TPG4" s="112"/>
      <c r="TPH4" s="112"/>
      <c r="TPI4" s="112"/>
      <c r="TPJ4" s="112"/>
      <c r="TPK4" s="112"/>
      <c r="TPL4" s="112"/>
      <c r="TPM4" s="112"/>
      <c r="TPN4" s="112"/>
      <c r="TPO4" s="112"/>
      <c r="TPP4" s="112"/>
      <c r="TPQ4" s="112"/>
      <c r="TPR4" s="112"/>
      <c r="TPS4" s="112"/>
      <c r="TPT4" s="112"/>
      <c r="TPU4" s="112"/>
      <c r="TPV4" s="112"/>
      <c r="TPW4" s="112"/>
      <c r="TPX4" s="112"/>
      <c r="TPY4" s="112"/>
      <c r="TPZ4" s="112"/>
      <c r="TQA4" s="112"/>
      <c r="TQB4" s="112"/>
      <c r="TQC4" s="112"/>
      <c r="TQD4" s="112"/>
      <c r="TQE4" s="112"/>
      <c r="TQF4" s="112"/>
      <c r="TQG4" s="112"/>
      <c r="TQH4" s="112"/>
      <c r="TQI4" s="112"/>
      <c r="TQJ4" s="112"/>
      <c r="TQK4" s="112"/>
      <c r="TQL4" s="112"/>
      <c r="TQM4" s="112"/>
      <c r="TQN4" s="112"/>
      <c r="TQO4" s="112"/>
      <c r="TQP4" s="112"/>
      <c r="TQQ4" s="112"/>
      <c r="TQR4" s="112"/>
      <c r="TQS4" s="112"/>
      <c r="TQT4" s="112"/>
      <c r="TQU4" s="112"/>
      <c r="TQV4" s="112"/>
      <c r="TQW4" s="112"/>
      <c r="TQX4" s="112"/>
      <c r="TQY4" s="112"/>
      <c r="TQZ4" s="112"/>
      <c r="TRA4" s="112"/>
      <c r="TRB4" s="112"/>
      <c r="TRC4" s="112"/>
      <c r="TRD4" s="112"/>
      <c r="TRE4" s="112"/>
      <c r="TRF4" s="112"/>
      <c r="TRG4" s="112"/>
      <c r="TRH4" s="112"/>
      <c r="TRI4" s="112"/>
      <c r="TRJ4" s="112"/>
      <c r="TRK4" s="112"/>
      <c r="TRL4" s="112"/>
      <c r="TRM4" s="112"/>
      <c r="TRN4" s="112"/>
      <c r="TRO4" s="112"/>
      <c r="TRP4" s="112"/>
      <c r="TRQ4" s="112"/>
      <c r="TRR4" s="112"/>
      <c r="TRS4" s="112"/>
      <c r="TRT4" s="112"/>
      <c r="TRU4" s="112"/>
      <c r="TRV4" s="112"/>
      <c r="TRW4" s="112"/>
      <c r="TRX4" s="112"/>
      <c r="TRY4" s="112"/>
      <c r="TRZ4" s="112"/>
      <c r="TSA4" s="112"/>
      <c r="TSB4" s="112"/>
      <c r="TSC4" s="112"/>
      <c r="TSD4" s="112"/>
      <c r="TSE4" s="112"/>
      <c r="TSF4" s="112"/>
      <c r="TSG4" s="112"/>
      <c r="TSH4" s="112"/>
      <c r="TSI4" s="112"/>
      <c r="TSJ4" s="112"/>
      <c r="TSK4" s="112"/>
      <c r="TSL4" s="112"/>
      <c r="TSM4" s="112"/>
      <c r="TSN4" s="112"/>
      <c r="TSO4" s="112"/>
      <c r="TSP4" s="112"/>
      <c r="TSQ4" s="112"/>
      <c r="TSR4" s="112"/>
      <c r="TSS4" s="112"/>
      <c r="TST4" s="112"/>
      <c r="TSU4" s="112"/>
      <c r="TSV4" s="112"/>
      <c r="TSW4" s="112"/>
      <c r="TSX4" s="112"/>
      <c r="TSY4" s="112"/>
      <c r="TSZ4" s="112"/>
      <c r="TTA4" s="112"/>
      <c r="TTB4" s="112"/>
      <c r="TTC4" s="112"/>
      <c r="TTD4" s="112"/>
      <c r="TTE4" s="112"/>
      <c r="TTF4" s="112"/>
      <c r="TTG4" s="112"/>
      <c r="TTH4" s="112"/>
      <c r="TTI4" s="112"/>
      <c r="TTJ4" s="112"/>
      <c r="TTK4" s="112"/>
      <c r="TTL4" s="112"/>
      <c r="TTM4" s="112"/>
      <c r="TTN4" s="112"/>
      <c r="TTO4" s="112"/>
      <c r="TTP4" s="112"/>
      <c r="TTQ4" s="112"/>
      <c r="TTR4" s="112"/>
      <c r="TTS4" s="112"/>
      <c r="TTT4" s="112"/>
      <c r="TTU4" s="112"/>
      <c r="TTV4" s="112"/>
      <c r="TTW4" s="112"/>
      <c r="TTX4" s="112"/>
      <c r="TTY4" s="112"/>
      <c r="TTZ4" s="112"/>
      <c r="TUA4" s="112"/>
      <c r="TUB4" s="112"/>
      <c r="TUC4" s="112"/>
      <c r="TUD4" s="112"/>
      <c r="TUE4" s="112"/>
      <c r="TUF4" s="112"/>
      <c r="TUG4" s="112"/>
      <c r="TUH4" s="112"/>
      <c r="TUI4" s="112"/>
      <c r="TUJ4" s="112"/>
      <c r="TUK4" s="112"/>
      <c r="TUL4" s="112"/>
      <c r="TUM4" s="112"/>
      <c r="TUN4" s="112"/>
      <c r="TUO4" s="112"/>
      <c r="TUP4" s="112"/>
      <c r="TUQ4" s="112"/>
      <c r="TUR4" s="112"/>
      <c r="TUS4" s="112"/>
      <c r="TUT4" s="112"/>
      <c r="TUU4" s="112"/>
      <c r="TUV4" s="112"/>
      <c r="TUW4" s="112"/>
      <c r="TUX4" s="112"/>
      <c r="TUY4" s="112"/>
      <c r="TUZ4" s="112"/>
      <c r="TVA4" s="112"/>
      <c r="TVB4" s="112"/>
      <c r="TVC4" s="112"/>
      <c r="TVD4" s="112"/>
      <c r="TVE4" s="112"/>
      <c r="TVF4" s="112"/>
      <c r="TVG4" s="112"/>
      <c r="TVH4" s="112"/>
      <c r="TVI4" s="112"/>
      <c r="TVJ4" s="112"/>
      <c r="TVK4" s="112"/>
      <c r="TVL4" s="112"/>
      <c r="TVM4" s="112"/>
      <c r="TVN4" s="112"/>
      <c r="TVO4" s="112"/>
      <c r="TVP4" s="112"/>
      <c r="TVQ4" s="112"/>
      <c r="TVR4" s="112"/>
      <c r="TVS4" s="112"/>
      <c r="TVT4" s="112"/>
      <c r="TVU4" s="112"/>
      <c r="TVV4" s="112"/>
      <c r="TVW4" s="112"/>
      <c r="TVX4" s="112"/>
      <c r="TVY4" s="112"/>
      <c r="TVZ4" s="112"/>
      <c r="TWA4" s="112"/>
      <c r="TWB4" s="112"/>
      <c r="TWC4" s="112"/>
      <c r="TWD4" s="112"/>
      <c r="TWE4" s="112"/>
      <c r="TWF4" s="112"/>
      <c r="TWG4" s="112"/>
      <c r="TWH4" s="112"/>
      <c r="TWI4" s="112"/>
      <c r="TWJ4" s="112"/>
      <c r="TWK4" s="112"/>
      <c r="TWL4" s="112"/>
      <c r="TWM4" s="112"/>
      <c r="TWN4" s="112"/>
      <c r="TWO4" s="112"/>
      <c r="TWP4" s="112"/>
      <c r="TWQ4" s="112"/>
      <c r="TWR4" s="112"/>
      <c r="TWS4" s="112"/>
      <c r="TWT4" s="112"/>
      <c r="TWU4" s="112"/>
      <c r="TWV4" s="112"/>
      <c r="TWW4" s="112"/>
      <c r="TWX4" s="112"/>
      <c r="TWY4" s="112"/>
      <c r="TWZ4" s="112"/>
      <c r="TXA4" s="112"/>
      <c r="TXB4" s="112"/>
      <c r="TXC4" s="112"/>
      <c r="TXD4" s="112"/>
      <c r="TXE4" s="112"/>
      <c r="TXF4" s="112"/>
      <c r="TXG4" s="112"/>
      <c r="TXH4" s="112"/>
      <c r="TXI4" s="112"/>
      <c r="TXJ4" s="112"/>
      <c r="TXK4" s="112"/>
      <c r="TXL4" s="112"/>
      <c r="TXM4" s="112"/>
      <c r="TXN4" s="112"/>
      <c r="TXO4" s="112"/>
      <c r="TXP4" s="112"/>
      <c r="TXQ4" s="112"/>
      <c r="TXR4" s="112"/>
      <c r="TXS4" s="112"/>
      <c r="TXT4" s="112"/>
      <c r="TXU4" s="112"/>
      <c r="TXV4" s="112"/>
      <c r="TXW4" s="112"/>
      <c r="TXX4" s="112"/>
      <c r="TXY4" s="112"/>
      <c r="TXZ4" s="112"/>
      <c r="TYA4" s="112"/>
      <c r="TYB4" s="112"/>
      <c r="TYC4" s="112"/>
      <c r="TYD4" s="112"/>
      <c r="TYE4" s="112"/>
      <c r="TYF4" s="112"/>
      <c r="TYG4" s="112"/>
      <c r="TYH4" s="112"/>
      <c r="TYI4" s="112"/>
      <c r="TYJ4" s="112"/>
      <c r="TYK4" s="112"/>
      <c r="TYL4" s="112"/>
      <c r="TYM4" s="112"/>
      <c r="TYN4" s="112"/>
      <c r="TYO4" s="112"/>
      <c r="TYP4" s="112"/>
      <c r="TYQ4" s="112"/>
      <c r="TYR4" s="112"/>
      <c r="TYS4" s="112"/>
      <c r="TYT4" s="112"/>
      <c r="TYU4" s="112"/>
      <c r="TYV4" s="112"/>
      <c r="TYW4" s="112"/>
      <c r="TYX4" s="112"/>
      <c r="TYY4" s="112"/>
      <c r="TYZ4" s="112"/>
      <c r="TZA4" s="112"/>
      <c r="TZB4" s="112"/>
      <c r="TZC4" s="112"/>
      <c r="TZD4" s="112"/>
      <c r="TZE4" s="112"/>
      <c r="TZF4" s="112"/>
      <c r="TZG4" s="112"/>
      <c r="TZH4" s="112"/>
      <c r="TZI4" s="112"/>
      <c r="TZJ4" s="112"/>
      <c r="TZK4" s="112"/>
      <c r="TZL4" s="112"/>
      <c r="TZM4" s="112"/>
      <c r="TZN4" s="112"/>
      <c r="TZO4" s="112"/>
      <c r="TZP4" s="112"/>
      <c r="TZQ4" s="112"/>
      <c r="TZR4" s="112"/>
      <c r="TZS4" s="112"/>
      <c r="TZT4" s="112"/>
      <c r="TZU4" s="112"/>
      <c r="TZV4" s="112"/>
      <c r="TZW4" s="112"/>
      <c r="TZX4" s="112"/>
      <c r="TZY4" s="112"/>
      <c r="TZZ4" s="112"/>
      <c r="UAA4" s="112"/>
      <c r="UAB4" s="112"/>
      <c r="UAC4" s="112"/>
      <c r="UAD4" s="112"/>
      <c r="UAE4" s="112"/>
      <c r="UAF4" s="112"/>
      <c r="UAG4" s="112"/>
      <c r="UAH4" s="112"/>
      <c r="UAI4" s="112"/>
      <c r="UAJ4" s="112"/>
      <c r="UAK4" s="112"/>
      <c r="UAL4" s="112"/>
      <c r="UAM4" s="112"/>
      <c r="UAN4" s="112"/>
      <c r="UAO4" s="112"/>
      <c r="UAP4" s="112"/>
      <c r="UAQ4" s="112"/>
      <c r="UAR4" s="112"/>
      <c r="UAS4" s="112"/>
      <c r="UAT4" s="112"/>
      <c r="UAU4" s="112"/>
      <c r="UAV4" s="112"/>
      <c r="UAW4" s="112"/>
      <c r="UAX4" s="112"/>
      <c r="UAY4" s="112"/>
      <c r="UAZ4" s="112"/>
      <c r="UBA4" s="112"/>
      <c r="UBB4" s="112"/>
      <c r="UBC4" s="112"/>
      <c r="UBD4" s="112"/>
      <c r="UBE4" s="112"/>
      <c r="UBF4" s="112"/>
      <c r="UBG4" s="112"/>
      <c r="UBH4" s="112"/>
      <c r="UBI4" s="112"/>
      <c r="UBJ4" s="112"/>
      <c r="UBK4" s="112"/>
      <c r="UBL4" s="112"/>
      <c r="UBM4" s="112"/>
      <c r="UBN4" s="112"/>
      <c r="UBO4" s="112"/>
      <c r="UBP4" s="112"/>
      <c r="UBQ4" s="112"/>
      <c r="UBR4" s="112"/>
      <c r="UBS4" s="112"/>
      <c r="UBT4" s="112"/>
      <c r="UBU4" s="112"/>
      <c r="UBV4" s="112"/>
      <c r="UBW4" s="112"/>
      <c r="UBX4" s="112"/>
      <c r="UBY4" s="112"/>
      <c r="UBZ4" s="112"/>
      <c r="UCA4" s="112"/>
      <c r="UCB4" s="112"/>
      <c r="UCC4" s="112"/>
      <c r="UCD4" s="112"/>
      <c r="UCE4" s="112"/>
      <c r="UCF4" s="112"/>
      <c r="UCG4" s="112"/>
      <c r="UCH4" s="112"/>
      <c r="UCI4" s="112"/>
      <c r="UCJ4" s="112"/>
      <c r="UCK4" s="112"/>
      <c r="UCL4" s="112"/>
      <c r="UCM4" s="112"/>
      <c r="UCN4" s="112"/>
      <c r="UCO4" s="112"/>
      <c r="UCP4" s="112"/>
      <c r="UCQ4" s="112"/>
      <c r="UCR4" s="112"/>
      <c r="UCS4" s="112"/>
      <c r="UCT4" s="112"/>
      <c r="UCU4" s="112"/>
      <c r="UCV4" s="112"/>
      <c r="UCW4" s="112"/>
      <c r="UCX4" s="112"/>
      <c r="UCY4" s="112"/>
      <c r="UCZ4" s="112"/>
      <c r="UDA4" s="112"/>
      <c r="UDB4" s="112"/>
      <c r="UDC4" s="112"/>
      <c r="UDD4" s="112"/>
      <c r="UDE4" s="112"/>
      <c r="UDF4" s="112"/>
      <c r="UDG4" s="112"/>
      <c r="UDH4" s="112"/>
      <c r="UDI4" s="112"/>
      <c r="UDJ4" s="112"/>
      <c r="UDK4" s="112"/>
      <c r="UDL4" s="112"/>
      <c r="UDM4" s="112"/>
      <c r="UDN4" s="112"/>
      <c r="UDO4" s="112"/>
      <c r="UDP4" s="112"/>
      <c r="UDQ4" s="112"/>
      <c r="UDR4" s="112"/>
      <c r="UDS4" s="112"/>
      <c r="UDT4" s="112"/>
      <c r="UDU4" s="112"/>
      <c r="UDV4" s="112"/>
      <c r="UDW4" s="112"/>
      <c r="UDX4" s="112"/>
      <c r="UDY4" s="112"/>
      <c r="UDZ4" s="112"/>
      <c r="UEA4" s="112"/>
      <c r="UEB4" s="112"/>
      <c r="UEC4" s="112"/>
      <c r="UED4" s="112"/>
      <c r="UEE4" s="112"/>
      <c r="UEF4" s="112"/>
      <c r="UEG4" s="112"/>
      <c r="UEH4" s="112"/>
      <c r="UEI4" s="112"/>
      <c r="UEJ4" s="112"/>
      <c r="UEK4" s="112"/>
      <c r="UEL4" s="112"/>
      <c r="UEM4" s="112"/>
      <c r="UEN4" s="112"/>
      <c r="UEO4" s="112"/>
      <c r="UEP4" s="112"/>
      <c r="UEQ4" s="112"/>
      <c r="UER4" s="112"/>
      <c r="UES4" s="112"/>
      <c r="UET4" s="112"/>
      <c r="UEU4" s="112"/>
      <c r="UEV4" s="112"/>
      <c r="UEW4" s="112"/>
      <c r="UEX4" s="112"/>
      <c r="UEY4" s="112"/>
      <c r="UEZ4" s="112"/>
      <c r="UFA4" s="112"/>
      <c r="UFB4" s="112"/>
      <c r="UFC4" s="112"/>
      <c r="UFD4" s="112"/>
      <c r="UFE4" s="112"/>
      <c r="UFF4" s="112"/>
      <c r="UFG4" s="112"/>
      <c r="UFH4" s="112"/>
      <c r="UFI4" s="112"/>
      <c r="UFJ4" s="112"/>
      <c r="UFK4" s="112"/>
      <c r="UFL4" s="112"/>
      <c r="UFM4" s="112"/>
      <c r="UFN4" s="112"/>
      <c r="UFO4" s="112"/>
      <c r="UFP4" s="112"/>
      <c r="UFQ4" s="112"/>
      <c r="UFR4" s="112"/>
      <c r="UFS4" s="112"/>
      <c r="UFT4" s="112"/>
      <c r="UFU4" s="112"/>
      <c r="UFV4" s="112"/>
      <c r="UFW4" s="112"/>
      <c r="UFX4" s="112"/>
      <c r="UFY4" s="112"/>
      <c r="UFZ4" s="112"/>
      <c r="UGA4" s="112"/>
      <c r="UGB4" s="112"/>
      <c r="UGC4" s="112"/>
      <c r="UGD4" s="112"/>
      <c r="UGE4" s="112"/>
      <c r="UGF4" s="112"/>
      <c r="UGG4" s="112"/>
      <c r="UGH4" s="112"/>
      <c r="UGI4" s="112"/>
      <c r="UGJ4" s="112"/>
      <c r="UGK4" s="112"/>
      <c r="UGL4" s="112"/>
      <c r="UGM4" s="112"/>
      <c r="UGN4" s="112"/>
      <c r="UGO4" s="112"/>
      <c r="UGP4" s="112"/>
      <c r="UGQ4" s="112"/>
      <c r="UGR4" s="112"/>
      <c r="UGS4" s="112"/>
      <c r="UGT4" s="112"/>
      <c r="UGU4" s="112"/>
      <c r="UGV4" s="112"/>
      <c r="UGW4" s="112"/>
      <c r="UGX4" s="112"/>
      <c r="UGY4" s="112"/>
      <c r="UGZ4" s="112"/>
      <c r="UHA4" s="112"/>
      <c r="UHB4" s="112"/>
      <c r="UHC4" s="112"/>
      <c r="UHD4" s="112"/>
      <c r="UHE4" s="112"/>
      <c r="UHF4" s="112"/>
      <c r="UHG4" s="112"/>
      <c r="UHH4" s="112"/>
      <c r="UHI4" s="112"/>
      <c r="UHJ4" s="112"/>
      <c r="UHK4" s="112"/>
      <c r="UHL4" s="112"/>
      <c r="UHM4" s="112"/>
      <c r="UHN4" s="112"/>
      <c r="UHO4" s="112"/>
      <c r="UHP4" s="112"/>
      <c r="UHQ4" s="112"/>
      <c r="UHR4" s="112"/>
      <c r="UHS4" s="112"/>
      <c r="UHT4" s="112"/>
      <c r="UHU4" s="112"/>
      <c r="UHV4" s="112"/>
      <c r="UHW4" s="112"/>
      <c r="UHX4" s="112"/>
      <c r="UHY4" s="112"/>
      <c r="UHZ4" s="112"/>
      <c r="UIA4" s="112"/>
      <c r="UIB4" s="112"/>
      <c r="UIC4" s="112"/>
      <c r="UID4" s="112"/>
      <c r="UIE4" s="112"/>
      <c r="UIF4" s="112"/>
      <c r="UIG4" s="112"/>
      <c r="UIH4" s="112"/>
      <c r="UII4" s="112"/>
      <c r="UIJ4" s="112"/>
      <c r="UIK4" s="112"/>
      <c r="UIL4" s="112"/>
      <c r="UIM4" s="112"/>
      <c r="UIN4" s="112"/>
      <c r="UIO4" s="112"/>
      <c r="UIP4" s="112"/>
      <c r="UIQ4" s="112"/>
      <c r="UIR4" s="112"/>
      <c r="UIS4" s="112"/>
      <c r="UIT4" s="112"/>
      <c r="UIU4" s="112"/>
      <c r="UIV4" s="112"/>
      <c r="UIW4" s="112"/>
      <c r="UIX4" s="112"/>
      <c r="UIY4" s="112"/>
      <c r="UIZ4" s="112"/>
      <c r="UJA4" s="112"/>
      <c r="UJB4" s="112"/>
      <c r="UJC4" s="112"/>
      <c r="UJD4" s="112"/>
      <c r="UJE4" s="112"/>
      <c r="UJF4" s="112"/>
      <c r="UJG4" s="112"/>
      <c r="UJH4" s="112"/>
      <c r="UJI4" s="112"/>
      <c r="UJJ4" s="112"/>
      <c r="UJK4" s="112"/>
      <c r="UJL4" s="112"/>
      <c r="UJM4" s="112"/>
      <c r="UJN4" s="112"/>
      <c r="UJO4" s="112"/>
      <c r="UJP4" s="112"/>
      <c r="UJQ4" s="112"/>
      <c r="UJR4" s="112"/>
      <c r="UJS4" s="112"/>
      <c r="UJT4" s="112"/>
      <c r="UJU4" s="112"/>
      <c r="UJV4" s="112"/>
      <c r="UJW4" s="112"/>
      <c r="UJX4" s="112"/>
      <c r="UJY4" s="112"/>
      <c r="UJZ4" s="112"/>
      <c r="UKA4" s="112"/>
      <c r="UKB4" s="112"/>
      <c r="UKC4" s="112"/>
      <c r="UKD4" s="112"/>
      <c r="UKE4" s="112"/>
      <c r="UKF4" s="112"/>
      <c r="UKG4" s="112"/>
      <c r="UKH4" s="112"/>
      <c r="UKI4" s="112"/>
      <c r="UKJ4" s="112"/>
      <c r="UKK4" s="112"/>
      <c r="UKL4" s="112"/>
      <c r="UKM4" s="112"/>
      <c r="UKN4" s="112"/>
      <c r="UKO4" s="112"/>
      <c r="UKP4" s="112"/>
      <c r="UKQ4" s="112"/>
      <c r="UKR4" s="112"/>
      <c r="UKS4" s="112"/>
      <c r="UKT4" s="112"/>
      <c r="UKU4" s="112"/>
      <c r="UKV4" s="112"/>
      <c r="UKW4" s="112"/>
      <c r="UKX4" s="112"/>
      <c r="UKY4" s="112"/>
      <c r="UKZ4" s="112"/>
      <c r="ULA4" s="112"/>
      <c r="ULB4" s="112"/>
      <c r="ULC4" s="112"/>
      <c r="ULD4" s="112"/>
      <c r="ULE4" s="112"/>
      <c r="ULF4" s="112"/>
      <c r="ULG4" s="112"/>
      <c r="ULH4" s="112"/>
      <c r="ULI4" s="112"/>
      <c r="ULJ4" s="112"/>
      <c r="ULK4" s="112"/>
      <c r="ULL4" s="112"/>
      <c r="ULM4" s="112"/>
      <c r="ULN4" s="112"/>
      <c r="ULO4" s="112"/>
      <c r="ULP4" s="112"/>
      <c r="ULQ4" s="112"/>
      <c r="ULR4" s="112"/>
      <c r="ULS4" s="112"/>
      <c r="ULT4" s="112"/>
      <c r="ULU4" s="112"/>
      <c r="ULV4" s="112"/>
      <c r="ULW4" s="112"/>
      <c r="ULX4" s="112"/>
      <c r="ULY4" s="112"/>
      <c r="ULZ4" s="112"/>
      <c r="UMA4" s="112"/>
      <c r="UMB4" s="112"/>
      <c r="UMC4" s="112"/>
      <c r="UMD4" s="112"/>
      <c r="UME4" s="112"/>
      <c r="UMF4" s="112"/>
      <c r="UMG4" s="112"/>
      <c r="UMH4" s="112"/>
      <c r="UMI4" s="112"/>
      <c r="UMJ4" s="112"/>
      <c r="UMK4" s="112"/>
      <c r="UML4" s="112"/>
      <c r="UMM4" s="112"/>
      <c r="UMN4" s="112"/>
      <c r="UMO4" s="112"/>
      <c r="UMP4" s="112"/>
      <c r="UMQ4" s="112"/>
      <c r="UMR4" s="112"/>
      <c r="UMS4" s="112"/>
      <c r="UMT4" s="112"/>
      <c r="UMU4" s="112"/>
      <c r="UMV4" s="112"/>
      <c r="UMW4" s="112"/>
      <c r="UMX4" s="112"/>
      <c r="UMY4" s="112"/>
      <c r="UMZ4" s="112"/>
      <c r="UNA4" s="112"/>
      <c r="UNB4" s="112"/>
      <c r="UNC4" s="112"/>
      <c r="UND4" s="112"/>
      <c r="UNE4" s="112"/>
      <c r="UNF4" s="112"/>
      <c r="UNG4" s="112"/>
      <c r="UNH4" s="112"/>
      <c r="UNI4" s="112"/>
      <c r="UNJ4" s="112"/>
      <c r="UNK4" s="112"/>
      <c r="UNL4" s="112"/>
      <c r="UNM4" s="112"/>
      <c r="UNN4" s="112"/>
      <c r="UNO4" s="112"/>
      <c r="UNP4" s="112"/>
      <c r="UNQ4" s="112"/>
      <c r="UNR4" s="112"/>
      <c r="UNS4" s="112"/>
      <c r="UNT4" s="112"/>
      <c r="UNU4" s="112"/>
      <c r="UNV4" s="112"/>
      <c r="UNW4" s="112"/>
      <c r="UNX4" s="112"/>
      <c r="UNY4" s="112"/>
      <c r="UNZ4" s="112"/>
      <c r="UOA4" s="112"/>
      <c r="UOB4" s="112"/>
      <c r="UOC4" s="112"/>
      <c r="UOD4" s="112"/>
      <c r="UOE4" s="112"/>
      <c r="UOF4" s="112"/>
      <c r="UOG4" s="112"/>
      <c r="UOH4" s="112"/>
      <c r="UOI4" s="112"/>
      <c r="UOJ4" s="112"/>
      <c r="UOK4" s="112"/>
      <c r="UOL4" s="112"/>
      <c r="UOM4" s="112"/>
      <c r="UON4" s="112"/>
      <c r="UOO4" s="112"/>
      <c r="UOP4" s="112"/>
      <c r="UOQ4" s="112"/>
      <c r="UOR4" s="112"/>
      <c r="UOS4" s="112"/>
      <c r="UOT4" s="112"/>
      <c r="UOU4" s="112"/>
      <c r="UOV4" s="112"/>
      <c r="UOW4" s="112"/>
      <c r="UOX4" s="112"/>
      <c r="UOY4" s="112"/>
      <c r="UOZ4" s="112"/>
      <c r="UPA4" s="112"/>
      <c r="UPB4" s="112"/>
      <c r="UPC4" s="112"/>
      <c r="UPD4" s="112"/>
      <c r="UPE4" s="112"/>
      <c r="UPF4" s="112"/>
      <c r="UPG4" s="112"/>
      <c r="UPH4" s="112"/>
      <c r="UPI4" s="112"/>
      <c r="UPJ4" s="112"/>
      <c r="UPK4" s="112"/>
      <c r="UPL4" s="112"/>
      <c r="UPM4" s="112"/>
      <c r="UPN4" s="112"/>
      <c r="UPO4" s="112"/>
      <c r="UPP4" s="112"/>
      <c r="UPQ4" s="112"/>
      <c r="UPR4" s="112"/>
      <c r="UPS4" s="112"/>
      <c r="UPT4" s="112"/>
      <c r="UPU4" s="112"/>
      <c r="UPV4" s="112"/>
      <c r="UPW4" s="112"/>
      <c r="UPX4" s="112"/>
      <c r="UPY4" s="112"/>
      <c r="UPZ4" s="112"/>
      <c r="UQA4" s="112"/>
      <c r="UQB4" s="112"/>
      <c r="UQC4" s="112"/>
      <c r="UQD4" s="112"/>
      <c r="UQE4" s="112"/>
      <c r="UQF4" s="112"/>
      <c r="UQG4" s="112"/>
      <c r="UQH4" s="112"/>
      <c r="UQI4" s="112"/>
      <c r="UQJ4" s="112"/>
      <c r="UQK4" s="112"/>
      <c r="UQL4" s="112"/>
      <c r="UQM4" s="112"/>
      <c r="UQN4" s="112"/>
      <c r="UQO4" s="112"/>
      <c r="UQP4" s="112"/>
      <c r="UQQ4" s="112"/>
      <c r="UQR4" s="112"/>
      <c r="UQS4" s="112"/>
      <c r="UQT4" s="112"/>
      <c r="UQU4" s="112"/>
      <c r="UQV4" s="112"/>
      <c r="UQW4" s="112"/>
      <c r="UQX4" s="112"/>
      <c r="UQY4" s="112"/>
      <c r="UQZ4" s="112"/>
      <c r="URA4" s="112"/>
      <c r="URB4" s="112"/>
      <c r="URC4" s="112"/>
      <c r="URD4" s="112"/>
      <c r="URE4" s="112"/>
      <c r="URF4" s="112"/>
      <c r="URG4" s="112"/>
      <c r="URH4" s="112"/>
      <c r="URI4" s="112"/>
      <c r="URJ4" s="112"/>
      <c r="URK4" s="112"/>
      <c r="URL4" s="112"/>
      <c r="URM4" s="112"/>
      <c r="URN4" s="112"/>
      <c r="URO4" s="112"/>
      <c r="URP4" s="112"/>
      <c r="URQ4" s="112"/>
      <c r="URR4" s="112"/>
      <c r="URS4" s="112"/>
      <c r="URT4" s="112"/>
      <c r="URU4" s="112"/>
      <c r="URV4" s="112"/>
      <c r="URW4" s="112"/>
      <c r="URX4" s="112"/>
      <c r="URY4" s="112"/>
      <c r="URZ4" s="112"/>
      <c r="USA4" s="112"/>
      <c r="USB4" s="112"/>
      <c r="USC4" s="112"/>
      <c r="USD4" s="112"/>
      <c r="USE4" s="112"/>
      <c r="USF4" s="112"/>
      <c r="USG4" s="112"/>
      <c r="USH4" s="112"/>
      <c r="USI4" s="112"/>
      <c r="USJ4" s="112"/>
      <c r="USK4" s="112"/>
      <c r="USL4" s="112"/>
      <c r="USM4" s="112"/>
      <c r="USN4" s="112"/>
      <c r="USO4" s="112"/>
      <c r="USP4" s="112"/>
      <c r="USQ4" s="112"/>
      <c r="USR4" s="112"/>
      <c r="USS4" s="112"/>
      <c r="UST4" s="112"/>
      <c r="USU4" s="112"/>
      <c r="USV4" s="112"/>
      <c r="USW4" s="112"/>
      <c r="USX4" s="112"/>
      <c r="USY4" s="112"/>
      <c r="USZ4" s="112"/>
      <c r="UTA4" s="112"/>
      <c r="UTB4" s="112"/>
      <c r="UTC4" s="112"/>
      <c r="UTD4" s="112"/>
      <c r="UTE4" s="112"/>
      <c r="UTF4" s="112"/>
      <c r="UTG4" s="112"/>
      <c r="UTH4" s="112"/>
      <c r="UTI4" s="112"/>
      <c r="UTJ4" s="112"/>
      <c r="UTK4" s="112"/>
      <c r="UTL4" s="112"/>
      <c r="UTM4" s="112"/>
      <c r="UTN4" s="112"/>
      <c r="UTO4" s="112"/>
      <c r="UTP4" s="112"/>
      <c r="UTQ4" s="112"/>
      <c r="UTR4" s="112"/>
      <c r="UTS4" s="112"/>
      <c r="UTT4" s="112"/>
      <c r="UTU4" s="112"/>
      <c r="UTV4" s="112"/>
      <c r="UTW4" s="112"/>
      <c r="UTX4" s="112"/>
      <c r="UTY4" s="112"/>
      <c r="UTZ4" s="112"/>
      <c r="UUA4" s="112"/>
      <c r="UUB4" s="112"/>
      <c r="UUC4" s="112"/>
      <c r="UUD4" s="112"/>
      <c r="UUE4" s="112"/>
      <c r="UUF4" s="112"/>
      <c r="UUG4" s="112"/>
      <c r="UUH4" s="112"/>
      <c r="UUI4" s="112"/>
      <c r="UUJ4" s="112"/>
      <c r="UUK4" s="112"/>
      <c r="UUL4" s="112"/>
      <c r="UUM4" s="112"/>
      <c r="UUN4" s="112"/>
      <c r="UUO4" s="112"/>
      <c r="UUP4" s="112"/>
      <c r="UUQ4" s="112"/>
      <c r="UUR4" s="112"/>
      <c r="UUS4" s="112"/>
      <c r="UUT4" s="112"/>
      <c r="UUU4" s="112"/>
      <c r="UUV4" s="112"/>
      <c r="UUW4" s="112"/>
      <c r="UUX4" s="112"/>
      <c r="UUY4" s="112"/>
      <c r="UUZ4" s="112"/>
      <c r="UVA4" s="112"/>
      <c r="UVB4" s="112"/>
      <c r="UVC4" s="112"/>
      <c r="UVD4" s="112"/>
      <c r="UVE4" s="112"/>
      <c r="UVF4" s="112"/>
      <c r="UVG4" s="112"/>
      <c r="UVH4" s="112"/>
      <c r="UVI4" s="112"/>
      <c r="UVJ4" s="112"/>
      <c r="UVK4" s="112"/>
      <c r="UVL4" s="112"/>
      <c r="UVM4" s="112"/>
      <c r="UVN4" s="112"/>
      <c r="UVO4" s="112"/>
      <c r="UVP4" s="112"/>
      <c r="UVQ4" s="112"/>
      <c r="UVR4" s="112"/>
      <c r="UVS4" s="112"/>
      <c r="UVT4" s="112"/>
      <c r="UVU4" s="112"/>
      <c r="UVV4" s="112"/>
      <c r="UVW4" s="112"/>
      <c r="UVX4" s="112"/>
      <c r="UVY4" s="112"/>
      <c r="UVZ4" s="112"/>
      <c r="UWA4" s="112"/>
      <c r="UWB4" s="112"/>
      <c r="UWC4" s="112"/>
      <c r="UWD4" s="112"/>
      <c r="UWE4" s="112"/>
      <c r="UWF4" s="112"/>
      <c r="UWG4" s="112"/>
      <c r="UWH4" s="112"/>
      <c r="UWI4" s="112"/>
      <c r="UWJ4" s="112"/>
      <c r="UWK4" s="112"/>
      <c r="UWL4" s="112"/>
      <c r="UWM4" s="112"/>
      <c r="UWN4" s="112"/>
      <c r="UWO4" s="112"/>
      <c r="UWP4" s="112"/>
      <c r="UWQ4" s="112"/>
      <c r="UWR4" s="112"/>
      <c r="UWS4" s="112"/>
      <c r="UWT4" s="112"/>
      <c r="UWU4" s="112"/>
      <c r="UWV4" s="112"/>
      <c r="UWW4" s="112"/>
      <c r="UWX4" s="112"/>
      <c r="UWY4" s="112"/>
      <c r="UWZ4" s="112"/>
      <c r="UXA4" s="112"/>
      <c r="UXB4" s="112"/>
      <c r="UXC4" s="112"/>
      <c r="UXD4" s="112"/>
      <c r="UXE4" s="112"/>
      <c r="UXF4" s="112"/>
      <c r="UXG4" s="112"/>
      <c r="UXH4" s="112"/>
      <c r="UXI4" s="112"/>
      <c r="UXJ4" s="112"/>
      <c r="UXK4" s="112"/>
      <c r="UXL4" s="112"/>
      <c r="UXM4" s="112"/>
      <c r="UXN4" s="112"/>
      <c r="UXO4" s="112"/>
      <c r="UXP4" s="112"/>
      <c r="UXQ4" s="112"/>
      <c r="UXR4" s="112"/>
      <c r="UXS4" s="112"/>
      <c r="UXT4" s="112"/>
      <c r="UXU4" s="112"/>
      <c r="UXV4" s="112"/>
      <c r="UXW4" s="112"/>
      <c r="UXX4" s="112"/>
      <c r="UXY4" s="112"/>
      <c r="UXZ4" s="112"/>
      <c r="UYA4" s="112"/>
      <c r="UYB4" s="112"/>
      <c r="UYC4" s="112"/>
      <c r="UYD4" s="112"/>
      <c r="UYE4" s="112"/>
      <c r="UYF4" s="112"/>
      <c r="UYG4" s="112"/>
      <c r="UYH4" s="112"/>
      <c r="UYI4" s="112"/>
      <c r="UYJ4" s="112"/>
      <c r="UYK4" s="112"/>
      <c r="UYL4" s="112"/>
      <c r="UYM4" s="112"/>
      <c r="UYN4" s="112"/>
      <c r="UYO4" s="112"/>
      <c r="UYP4" s="112"/>
      <c r="UYQ4" s="112"/>
      <c r="UYR4" s="112"/>
      <c r="UYS4" s="112"/>
      <c r="UYT4" s="112"/>
      <c r="UYU4" s="112"/>
      <c r="UYV4" s="112"/>
      <c r="UYW4" s="112"/>
      <c r="UYX4" s="112"/>
      <c r="UYY4" s="112"/>
      <c r="UYZ4" s="112"/>
      <c r="UZA4" s="112"/>
      <c r="UZB4" s="112"/>
      <c r="UZC4" s="112"/>
      <c r="UZD4" s="112"/>
      <c r="UZE4" s="112"/>
      <c r="UZF4" s="112"/>
      <c r="UZG4" s="112"/>
      <c r="UZH4" s="112"/>
      <c r="UZI4" s="112"/>
      <c r="UZJ4" s="112"/>
      <c r="UZK4" s="112"/>
      <c r="UZL4" s="112"/>
      <c r="UZM4" s="112"/>
      <c r="UZN4" s="112"/>
      <c r="UZO4" s="112"/>
      <c r="UZP4" s="112"/>
      <c r="UZQ4" s="112"/>
      <c r="UZR4" s="112"/>
      <c r="UZS4" s="112"/>
      <c r="UZT4" s="112"/>
      <c r="UZU4" s="112"/>
      <c r="UZV4" s="112"/>
      <c r="UZW4" s="112"/>
      <c r="UZX4" s="112"/>
      <c r="UZY4" s="112"/>
      <c r="UZZ4" s="112"/>
      <c r="VAA4" s="112"/>
      <c r="VAB4" s="112"/>
      <c r="VAC4" s="112"/>
      <c r="VAD4" s="112"/>
      <c r="VAE4" s="112"/>
      <c r="VAF4" s="112"/>
      <c r="VAG4" s="112"/>
      <c r="VAH4" s="112"/>
      <c r="VAI4" s="112"/>
      <c r="VAJ4" s="112"/>
      <c r="VAK4" s="112"/>
      <c r="VAL4" s="112"/>
      <c r="VAM4" s="112"/>
      <c r="VAN4" s="112"/>
      <c r="VAO4" s="112"/>
      <c r="VAP4" s="112"/>
      <c r="VAQ4" s="112"/>
      <c r="VAR4" s="112"/>
      <c r="VAS4" s="112"/>
      <c r="VAT4" s="112"/>
      <c r="VAU4" s="112"/>
      <c r="VAV4" s="112"/>
      <c r="VAW4" s="112"/>
      <c r="VAX4" s="112"/>
      <c r="VAY4" s="112"/>
      <c r="VAZ4" s="112"/>
      <c r="VBA4" s="112"/>
      <c r="VBB4" s="112"/>
      <c r="VBC4" s="112"/>
      <c r="VBD4" s="112"/>
      <c r="VBE4" s="112"/>
      <c r="VBF4" s="112"/>
      <c r="VBG4" s="112"/>
      <c r="VBH4" s="112"/>
      <c r="VBI4" s="112"/>
      <c r="VBJ4" s="112"/>
      <c r="VBK4" s="112"/>
      <c r="VBL4" s="112"/>
      <c r="VBM4" s="112"/>
      <c r="VBN4" s="112"/>
      <c r="VBO4" s="112"/>
      <c r="VBP4" s="112"/>
      <c r="VBQ4" s="112"/>
      <c r="VBR4" s="112"/>
      <c r="VBS4" s="112"/>
      <c r="VBT4" s="112"/>
      <c r="VBU4" s="112"/>
      <c r="VBV4" s="112"/>
      <c r="VBW4" s="112"/>
      <c r="VBX4" s="112"/>
      <c r="VBY4" s="112"/>
      <c r="VBZ4" s="112"/>
      <c r="VCA4" s="112"/>
      <c r="VCB4" s="112"/>
      <c r="VCC4" s="112"/>
      <c r="VCD4" s="112"/>
      <c r="VCE4" s="112"/>
      <c r="VCF4" s="112"/>
      <c r="VCG4" s="112"/>
      <c r="VCH4" s="112"/>
      <c r="VCI4" s="112"/>
      <c r="VCJ4" s="112"/>
      <c r="VCK4" s="112"/>
      <c r="VCL4" s="112"/>
      <c r="VCM4" s="112"/>
      <c r="VCN4" s="112"/>
      <c r="VCO4" s="112"/>
      <c r="VCP4" s="112"/>
      <c r="VCQ4" s="112"/>
      <c r="VCR4" s="112"/>
      <c r="VCS4" s="112"/>
      <c r="VCT4" s="112"/>
      <c r="VCU4" s="112"/>
      <c r="VCV4" s="112"/>
      <c r="VCW4" s="112"/>
      <c r="VCX4" s="112"/>
      <c r="VCY4" s="112"/>
      <c r="VCZ4" s="112"/>
      <c r="VDA4" s="112"/>
      <c r="VDB4" s="112"/>
      <c r="VDC4" s="112"/>
      <c r="VDD4" s="112"/>
      <c r="VDE4" s="112"/>
      <c r="VDF4" s="112"/>
      <c r="VDG4" s="112"/>
      <c r="VDH4" s="112"/>
      <c r="VDI4" s="112"/>
      <c r="VDJ4" s="112"/>
      <c r="VDK4" s="112"/>
      <c r="VDL4" s="112"/>
      <c r="VDM4" s="112"/>
      <c r="VDN4" s="112"/>
      <c r="VDO4" s="112"/>
      <c r="VDP4" s="112"/>
      <c r="VDQ4" s="112"/>
      <c r="VDR4" s="112"/>
      <c r="VDS4" s="112"/>
      <c r="VDT4" s="112"/>
      <c r="VDU4" s="112"/>
      <c r="VDV4" s="112"/>
      <c r="VDW4" s="112"/>
      <c r="VDX4" s="112"/>
      <c r="VDY4" s="112"/>
      <c r="VDZ4" s="112"/>
      <c r="VEA4" s="112"/>
      <c r="VEB4" s="112"/>
      <c r="VEC4" s="112"/>
      <c r="VED4" s="112"/>
      <c r="VEE4" s="112"/>
      <c r="VEF4" s="112"/>
      <c r="VEG4" s="112"/>
      <c r="VEH4" s="112"/>
      <c r="VEI4" s="112"/>
      <c r="VEJ4" s="112"/>
      <c r="VEK4" s="112"/>
      <c r="VEL4" s="112"/>
      <c r="VEM4" s="112"/>
      <c r="VEN4" s="112"/>
      <c r="VEO4" s="112"/>
      <c r="VEP4" s="112"/>
      <c r="VEQ4" s="112"/>
      <c r="VER4" s="112"/>
      <c r="VES4" s="112"/>
      <c r="VET4" s="112"/>
      <c r="VEU4" s="112"/>
      <c r="VEV4" s="112"/>
      <c r="VEW4" s="112"/>
      <c r="VEX4" s="112"/>
      <c r="VEY4" s="112"/>
      <c r="VEZ4" s="112"/>
      <c r="VFA4" s="112"/>
      <c r="VFB4" s="112"/>
      <c r="VFC4" s="112"/>
      <c r="VFD4" s="112"/>
      <c r="VFE4" s="112"/>
      <c r="VFF4" s="112"/>
      <c r="VFG4" s="112"/>
      <c r="VFH4" s="112"/>
      <c r="VFI4" s="112"/>
      <c r="VFJ4" s="112"/>
      <c r="VFK4" s="112"/>
      <c r="VFL4" s="112"/>
      <c r="VFM4" s="112"/>
      <c r="VFN4" s="112"/>
      <c r="VFO4" s="112"/>
      <c r="VFP4" s="112"/>
      <c r="VFQ4" s="112"/>
      <c r="VFR4" s="112"/>
      <c r="VFS4" s="112"/>
      <c r="VFT4" s="112"/>
      <c r="VFU4" s="112"/>
      <c r="VFV4" s="112"/>
      <c r="VFW4" s="112"/>
      <c r="VFX4" s="112"/>
      <c r="VFY4" s="112"/>
      <c r="VFZ4" s="112"/>
      <c r="VGA4" s="112"/>
      <c r="VGB4" s="112"/>
      <c r="VGC4" s="112"/>
      <c r="VGD4" s="112"/>
      <c r="VGE4" s="112"/>
      <c r="VGF4" s="112"/>
      <c r="VGG4" s="112"/>
      <c r="VGH4" s="112"/>
      <c r="VGI4" s="112"/>
      <c r="VGJ4" s="112"/>
      <c r="VGK4" s="112"/>
      <c r="VGL4" s="112"/>
      <c r="VGM4" s="112"/>
      <c r="VGN4" s="112"/>
      <c r="VGO4" s="112"/>
      <c r="VGP4" s="112"/>
      <c r="VGQ4" s="112"/>
      <c r="VGR4" s="112"/>
      <c r="VGS4" s="112"/>
      <c r="VGT4" s="112"/>
      <c r="VGU4" s="112"/>
      <c r="VGV4" s="112"/>
      <c r="VGW4" s="112"/>
      <c r="VGX4" s="112"/>
      <c r="VGY4" s="112"/>
      <c r="VGZ4" s="112"/>
      <c r="VHA4" s="112"/>
      <c r="VHB4" s="112"/>
      <c r="VHC4" s="112"/>
      <c r="VHD4" s="112"/>
      <c r="VHE4" s="112"/>
      <c r="VHF4" s="112"/>
      <c r="VHG4" s="112"/>
      <c r="VHH4" s="112"/>
      <c r="VHI4" s="112"/>
      <c r="VHJ4" s="112"/>
      <c r="VHK4" s="112"/>
      <c r="VHL4" s="112"/>
      <c r="VHM4" s="112"/>
      <c r="VHN4" s="112"/>
      <c r="VHO4" s="112"/>
      <c r="VHP4" s="112"/>
      <c r="VHQ4" s="112"/>
      <c r="VHR4" s="112"/>
      <c r="VHS4" s="112"/>
      <c r="VHT4" s="112"/>
      <c r="VHU4" s="112"/>
      <c r="VHV4" s="112"/>
      <c r="VHW4" s="112"/>
      <c r="VHX4" s="112"/>
      <c r="VHY4" s="112"/>
      <c r="VHZ4" s="112"/>
      <c r="VIA4" s="112"/>
      <c r="VIB4" s="112"/>
      <c r="VIC4" s="112"/>
      <c r="VID4" s="112"/>
      <c r="VIE4" s="112"/>
      <c r="VIF4" s="112"/>
      <c r="VIG4" s="112"/>
      <c r="VIH4" s="112"/>
      <c r="VII4" s="112"/>
      <c r="VIJ4" s="112"/>
      <c r="VIK4" s="112"/>
      <c r="VIL4" s="112"/>
      <c r="VIM4" s="112"/>
      <c r="VIN4" s="112"/>
      <c r="VIO4" s="112"/>
      <c r="VIP4" s="112"/>
      <c r="VIQ4" s="112"/>
      <c r="VIR4" s="112"/>
      <c r="VIS4" s="112"/>
      <c r="VIT4" s="112"/>
      <c r="VIU4" s="112"/>
      <c r="VIV4" s="112"/>
      <c r="VIW4" s="112"/>
      <c r="VIX4" s="112"/>
      <c r="VIY4" s="112"/>
      <c r="VIZ4" s="112"/>
      <c r="VJA4" s="112"/>
      <c r="VJB4" s="112"/>
      <c r="VJC4" s="112"/>
      <c r="VJD4" s="112"/>
      <c r="VJE4" s="112"/>
      <c r="VJF4" s="112"/>
      <c r="VJG4" s="112"/>
      <c r="VJH4" s="112"/>
      <c r="VJI4" s="112"/>
      <c r="VJJ4" s="112"/>
      <c r="VJK4" s="112"/>
      <c r="VJL4" s="112"/>
      <c r="VJM4" s="112"/>
      <c r="VJN4" s="112"/>
      <c r="VJO4" s="112"/>
      <c r="VJP4" s="112"/>
      <c r="VJQ4" s="112"/>
      <c r="VJR4" s="112"/>
      <c r="VJS4" s="112"/>
      <c r="VJT4" s="112"/>
      <c r="VJU4" s="112"/>
      <c r="VJV4" s="112"/>
      <c r="VJW4" s="112"/>
      <c r="VJX4" s="112"/>
      <c r="VJY4" s="112"/>
      <c r="VJZ4" s="112"/>
      <c r="VKA4" s="112"/>
      <c r="VKB4" s="112"/>
      <c r="VKC4" s="112"/>
      <c r="VKD4" s="112"/>
      <c r="VKE4" s="112"/>
      <c r="VKF4" s="112"/>
      <c r="VKG4" s="112"/>
      <c r="VKH4" s="112"/>
      <c r="VKI4" s="112"/>
      <c r="VKJ4" s="112"/>
      <c r="VKK4" s="112"/>
      <c r="VKL4" s="112"/>
      <c r="VKM4" s="112"/>
      <c r="VKN4" s="112"/>
      <c r="VKO4" s="112"/>
      <c r="VKP4" s="112"/>
      <c r="VKQ4" s="112"/>
      <c r="VKR4" s="112"/>
      <c r="VKS4" s="112"/>
      <c r="VKT4" s="112"/>
      <c r="VKU4" s="112"/>
      <c r="VKV4" s="112"/>
      <c r="VKW4" s="112"/>
      <c r="VKX4" s="112"/>
      <c r="VKY4" s="112"/>
      <c r="VKZ4" s="112"/>
      <c r="VLA4" s="112"/>
      <c r="VLB4" s="112"/>
      <c r="VLC4" s="112"/>
      <c r="VLD4" s="112"/>
      <c r="VLE4" s="112"/>
      <c r="VLF4" s="112"/>
      <c r="VLG4" s="112"/>
      <c r="VLH4" s="112"/>
      <c r="VLI4" s="112"/>
      <c r="VLJ4" s="112"/>
      <c r="VLK4" s="112"/>
      <c r="VLL4" s="112"/>
      <c r="VLM4" s="112"/>
      <c r="VLN4" s="112"/>
      <c r="VLO4" s="112"/>
      <c r="VLP4" s="112"/>
      <c r="VLQ4" s="112"/>
      <c r="VLR4" s="112"/>
      <c r="VLS4" s="112"/>
      <c r="VLT4" s="112"/>
      <c r="VLU4" s="112"/>
      <c r="VLV4" s="112"/>
      <c r="VLW4" s="112"/>
      <c r="VLX4" s="112"/>
      <c r="VLY4" s="112"/>
      <c r="VLZ4" s="112"/>
      <c r="VMA4" s="112"/>
      <c r="VMB4" s="112"/>
      <c r="VMC4" s="112"/>
      <c r="VMD4" s="112"/>
      <c r="VME4" s="112"/>
      <c r="VMF4" s="112"/>
      <c r="VMG4" s="112"/>
      <c r="VMH4" s="112"/>
      <c r="VMI4" s="112"/>
      <c r="VMJ4" s="112"/>
      <c r="VMK4" s="112"/>
      <c r="VML4" s="112"/>
      <c r="VMM4" s="112"/>
      <c r="VMN4" s="112"/>
      <c r="VMO4" s="112"/>
      <c r="VMP4" s="112"/>
      <c r="VMQ4" s="112"/>
      <c r="VMR4" s="112"/>
      <c r="VMS4" s="112"/>
      <c r="VMT4" s="112"/>
      <c r="VMU4" s="112"/>
      <c r="VMV4" s="112"/>
      <c r="VMW4" s="112"/>
      <c r="VMX4" s="112"/>
      <c r="VMY4" s="112"/>
      <c r="VMZ4" s="112"/>
      <c r="VNA4" s="112"/>
      <c r="VNB4" s="112"/>
      <c r="VNC4" s="112"/>
      <c r="VND4" s="112"/>
      <c r="VNE4" s="112"/>
      <c r="VNF4" s="112"/>
      <c r="VNG4" s="112"/>
      <c r="VNH4" s="112"/>
      <c r="VNI4" s="112"/>
      <c r="VNJ4" s="112"/>
      <c r="VNK4" s="112"/>
      <c r="VNL4" s="112"/>
      <c r="VNM4" s="112"/>
      <c r="VNN4" s="112"/>
      <c r="VNO4" s="112"/>
      <c r="VNP4" s="112"/>
      <c r="VNQ4" s="112"/>
      <c r="VNR4" s="112"/>
      <c r="VNS4" s="112"/>
      <c r="VNT4" s="112"/>
      <c r="VNU4" s="112"/>
      <c r="VNV4" s="112"/>
      <c r="VNW4" s="112"/>
      <c r="VNX4" s="112"/>
      <c r="VNY4" s="112"/>
      <c r="VNZ4" s="112"/>
      <c r="VOA4" s="112"/>
      <c r="VOB4" s="112"/>
      <c r="VOC4" s="112"/>
      <c r="VOD4" s="112"/>
      <c r="VOE4" s="112"/>
      <c r="VOF4" s="112"/>
      <c r="VOG4" s="112"/>
      <c r="VOH4" s="112"/>
      <c r="VOI4" s="112"/>
      <c r="VOJ4" s="112"/>
      <c r="VOK4" s="112"/>
      <c r="VOL4" s="112"/>
      <c r="VOM4" s="112"/>
      <c r="VON4" s="112"/>
      <c r="VOO4" s="112"/>
      <c r="VOP4" s="112"/>
      <c r="VOQ4" s="112"/>
      <c r="VOR4" s="112"/>
      <c r="VOS4" s="112"/>
      <c r="VOT4" s="112"/>
      <c r="VOU4" s="112"/>
      <c r="VOV4" s="112"/>
      <c r="VOW4" s="112"/>
      <c r="VOX4" s="112"/>
      <c r="VOY4" s="112"/>
      <c r="VOZ4" s="112"/>
      <c r="VPA4" s="112"/>
      <c r="VPB4" s="112"/>
      <c r="VPC4" s="112"/>
      <c r="VPD4" s="112"/>
      <c r="VPE4" s="112"/>
      <c r="VPF4" s="112"/>
      <c r="VPG4" s="112"/>
      <c r="VPH4" s="112"/>
      <c r="VPI4" s="112"/>
      <c r="VPJ4" s="112"/>
      <c r="VPK4" s="112"/>
      <c r="VPL4" s="112"/>
      <c r="VPM4" s="112"/>
      <c r="VPN4" s="112"/>
      <c r="VPO4" s="112"/>
      <c r="VPP4" s="112"/>
      <c r="VPQ4" s="112"/>
      <c r="VPR4" s="112"/>
      <c r="VPS4" s="112"/>
      <c r="VPT4" s="112"/>
      <c r="VPU4" s="112"/>
      <c r="VPV4" s="112"/>
      <c r="VPW4" s="112"/>
      <c r="VPX4" s="112"/>
      <c r="VPY4" s="112"/>
      <c r="VPZ4" s="112"/>
      <c r="VQA4" s="112"/>
      <c r="VQB4" s="112"/>
      <c r="VQC4" s="112"/>
      <c r="VQD4" s="112"/>
      <c r="VQE4" s="112"/>
      <c r="VQF4" s="112"/>
      <c r="VQG4" s="112"/>
      <c r="VQH4" s="112"/>
      <c r="VQI4" s="112"/>
      <c r="VQJ4" s="112"/>
      <c r="VQK4" s="112"/>
      <c r="VQL4" s="112"/>
      <c r="VQM4" s="112"/>
      <c r="VQN4" s="112"/>
      <c r="VQO4" s="112"/>
      <c r="VQP4" s="112"/>
      <c r="VQQ4" s="112"/>
      <c r="VQR4" s="112"/>
      <c r="VQS4" s="112"/>
      <c r="VQT4" s="112"/>
      <c r="VQU4" s="112"/>
      <c r="VQV4" s="112"/>
      <c r="VQW4" s="112"/>
      <c r="VQX4" s="112"/>
      <c r="VQY4" s="112"/>
      <c r="VQZ4" s="112"/>
      <c r="VRA4" s="112"/>
      <c r="VRB4" s="112"/>
      <c r="VRC4" s="112"/>
      <c r="VRD4" s="112"/>
      <c r="VRE4" s="112"/>
      <c r="VRF4" s="112"/>
      <c r="VRG4" s="112"/>
      <c r="VRH4" s="112"/>
      <c r="VRI4" s="112"/>
      <c r="VRJ4" s="112"/>
      <c r="VRK4" s="112"/>
      <c r="VRL4" s="112"/>
      <c r="VRM4" s="112"/>
      <c r="VRN4" s="112"/>
      <c r="VRO4" s="112"/>
      <c r="VRP4" s="112"/>
      <c r="VRQ4" s="112"/>
      <c r="VRR4" s="112"/>
      <c r="VRS4" s="112"/>
      <c r="VRT4" s="112"/>
      <c r="VRU4" s="112"/>
      <c r="VRV4" s="112"/>
      <c r="VRW4" s="112"/>
      <c r="VRX4" s="112"/>
      <c r="VRY4" s="112"/>
      <c r="VRZ4" s="112"/>
      <c r="VSA4" s="112"/>
      <c r="VSB4" s="112"/>
      <c r="VSC4" s="112"/>
      <c r="VSD4" s="112"/>
      <c r="VSE4" s="112"/>
      <c r="VSF4" s="112"/>
      <c r="VSG4" s="112"/>
      <c r="VSH4" s="112"/>
      <c r="VSI4" s="112"/>
      <c r="VSJ4" s="112"/>
      <c r="VSK4" s="112"/>
      <c r="VSL4" s="112"/>
      <c r="VSM4" s="112"/>
      <c r="VSN4" s="112"/>
      <c r="VSO4" s="112"/>
      <c r="VSP4" s="112"/>
      <c r="VSQ4" s="112"/>
      <c r="VSR4" s="112"/>
      <c r="VSS4" s="112"/>
      <c r="VST4" s="112"/>
      <c r="VSU4" s="112"/>
      <c r="VSV4" s="112"/>
      <c r="VSW4" s="112"/>
      <c r="VSX4" s="112"/>
      <c r="VSY4" s="112"/>
      <c r="VSZ4" s="112"/>
      <c r="VTA4" s="112"/>
      <c r="VTB4" s="112"/>
      <c r="VTC4" s="112"/>
      <c r="VTD4" s="112"/>
      <c r="VTE4" s="112"/>
      <c r="VTF4" s="112"/>
      <c r="VTG4" s="112"/>
      <c r="VTH4" s="112"/>
      <c r="VTI4" s="112"/>
      <c r="VTJ4" s="112"/>
      <c r="VTK4" s="112"/>
      <c r="VTL4" s="112"/>
      <c r="VTM4" s="112"/>
      <c r="VTN4" s="112"/>
      <c r="VTO4" s="112"/>
      <c r="VTP4" s="112"/>
      <c r="VTQ4" s="112"/>
      <c r="VTR4" s="112"/>
      <c r="VTS4" s="112"/>
      <c r="VTT4" s="112"/>
      <c r="VTU4" s="112"/>
      <c r="VTV4" s="112"/>
      <c r="VTW4" s="112"/>
      <c r="VTX4" s="112"/>
      <c r="VTY4" s="112"/>
      <c r="VTZ4" s="112"/>
      <c r="VUA4" s="112"/>
      <c r="VUB4" s="112"/>
      <c r="VUC4" s="112"/>
      <c r="VUD4" s="112"/>
      <c r="VUE4" s="112"/>
      <c r="VUF4" s="112"/>
      <c r="VUG4" s="112"/>
      <c r="VUH4" s="112"/>
      <c r="VUI4" s="112"/>
      <c r="VUJ4" s="112"/>
      <c r="VUK4" s="112"/>
      <c r="VUL4" s="112"/>
      <c r="VUM4" s="112"/>
      <c r="VUN4" s="112"/>
      <c r="VUO4" s="112"/>
      <c r="VUP4" s="112"/>
      <c r="VUQ4" s="112"/>
      <c r="VUR4" s="112"/>
      <c r="VUS4" s="112"/>
      <c r="VUT4" s="112"/>
      <c r="VUU4" s="112"/>
      <c r="VUV4" s="112"/>
      <c r="VUW4" s="112"/>
      <c r="VUX4" s="112"/>
      <c r="VUY4" s="112"/>
      <c r="VUZ4" s="112"/>
      <c r="VVA4" s="112"/>
      <c r="VVB4" s="112"/>
      <c r="VVC4" s="112"/>
      <c r="VVD4" s="112"/>
      <c r="VVE4" s="112"/>
      <c r="VVF4" s="112"/>
      <c r="VVG4" s="112"/>
      <c r="VVH4" s="112"/>
      <c r="VVI4" s="112"/>
      <c r="VVJ4" s="112"/>
      <c r="VVK4" s="112"/>
      <c r="VVL4" s="112"/>
      <c r="VVM4" s="112"/>
      <c r="VVN4" s="112"/>
      <c r="VVO4" s="112"/>
      <c r="VVP4" s="112"/>
      <c r="VVQ4" s="112"/>
      <c r="VVR4" s="112"/>
      <c r="VVS4" s="112"/>
      <c r="VVT4" s="112"/>
      <c r="VVU4" s="112"/>
      <c r="VVV4" s="112"/>
      <c r="VVW4" s="112"/>
      <c r="VVX4" s="112"/>
      <c r="VVY4" s="112"/>
      <c r="VVZ4" s="112"/>
      <c r="VWA4" s="112"/>
      <c r="VWB4" s="112"/>
      <c r="VWC4" s="112"/>
      <c r="VWD4" s="112"/>
      <c r="VWE4" s="112"/>
      <c r="VWF4" s="112"/>
      <c r="VWG4" s="112"/>
      <c r="VWH4" s="112"/>
      <c r="VWI4" s="112"/>
      <c r="VWJ4" s="112"/>
      <c r="VWK4" s="112"/>
      <c r="VWL4" s="112"/>
      <c r="VWM4" s="112"/>
      <c r="VWN4" s="112"/>
      <c r="VWO4" s="112"/>
      <c r="VWP4" s="112"/>
      <c r="VWQ4" s="112"/>
      <c r="VWR4" s="112"/>
      <c r="VWS4" s="112"/>
      <c r="VWT4" s="112"/>
      <c r="VWU4" s="112"/>
      <c r="VWV4" s="112"/>
      <c r="VWW4" s="112"/>
      <c r="VWX4" s="112"/>
      <c r="VWY4" s="112"/>
      <c r="VWZ4" s="112"/>
      <c r="VXA4" s="112"/>
      <c r="VXB4" s="112"/>
      <c r="VXC4" s="112"/>
      <c r="VXD4" s="112"/>
      <c r="VXE4" s="112"/>
      <c r="VXF4" s="112"/>
      <c r="VXG4" s="112"/>
      <c r="VXH4" s="112"/>
      <c r="VXI4" s="112"/>
      <c r="VXJ4" s="112"/>
      <c r="VXK4" s="112"/>
      <c r="VXL4" s="112"/>
      <c r="VXM4" s="112"/>
      <c r="VXN4" s="112"/>
      <c r="VXO4" s="112"/>
      <c r="VXP4" s="112"/>
      <c r="VXQ4" s="112"/>
      <c r="VXR4" s="112"/>
      <c r="VXS4" s="112"/>
      <c r="VXT4" s="112"/>
      <c r="VXU4" s="112"/>
      <c r="VXV4" s="112"/>
      <c r="VXW4" s="112"/>
      <c r="VXX4" s="112"/>
      <c r="VXY4" s="112"/>
      <c r="VXZ4" s="112"/>
      <c r="VYA4" s="112"/>
      <c r="VYB4" s="112"/>
      <c r="VYC4" s="112"/>
      <c r="VYD4" s="112"/>
      <c r="VYE4" s="112"/>
      <c r="VYF4" s="112"/>
      <c r="VYG4" s="112"/>
      <c r="VYH4" s="112"/>
      <c r="VYI4" s="112"/>
      <c r="VYJ4" s="112"/>
      <c r="VYK4" s="112"/>
      <c r="VYL4" s="112"/>
      <c r="VYM4" s="112"/>
      <c r="VYN4" s="112"/>
      <c r="VYO4" s="112"/>
      <c r="VYP4" s="112"/>
      <c r="VYQ4" s="112"/>
      <c r="VYR4" s="112"/>
      <c r="VYS4" s="112"/>
      <c r="VYT4" s="112"/>
      <c r="VYU4" s="112"/>
      <c r="VYV4" s="112"/>
      <c r="VYW4" s="112"/>
      <c r="VYX4" s="112"/>
      <c r="VYY4" s="112"/>
      <c r="VYZ4" s="112"/>
      <c r="VZA4" s="112"/>
      <c r="VZB4" s="112"/>
      <c r="VZC4" s="112"/>
      <c r="VZD4" s="112"/>
      <c r="VZE4" s="112"/>
      <c r="VZF4" s="112"/>
      <c r="VZG4" s="112"/>
      <c r="VZH4" s="112"/>
      <c r="VZI4" s="112"/>
      <c r="VZJ4" s="112"/>
      <c r="VZK4" s="112"/>
      <c r="VZL4" s="112"/>
      <c r="VZM4" s="112"/>
      <c r="VZN4" s="112"/>
      <c r="VZO4" s="112"/>
      <c r="VZP4" s="112"/>
      <c r="VZQ4" s="112"/>
      <c r="VZR4" s="112"/>
      <c r="VZS4" s="112"/>
      <c r="VZT4" s="112"/>
      <c r="VZU4" s="112"/>
      <c r="VZV4" s="112"/>
      <c r="VZW4" s="112"/>
      <c r="VZX4" s="112"/>
      <c r="VZY4" s="112"/>
      <c r="VZZ4" s="112"/>
      <c r="WAA4" s="112"/>
      <c r="WAB4" s="112"/>
      <c r="WAC4" s="112"/>
      <c r="WAD4" s="112"/>
      <c r="WAE4" s="112"/>
      <c r="WAF4" s="112"/>
      <c r="WAG4" s="112"/>
      <c r="WAH4" s="112"/>
      <c r="WAI4" s="112"/>
      <c r="WAJ4" s="112"/>
      <c r="WAK4" s="112"/>
      <c r="WAL4" s="112"/>
      <c r="WAM4" s="112"/>
      <c r="WAN4" s="112"/>
      <c r="WAO4" s="112"/>
      <c r="WAP4" s="112"/>
      <c r="WAQ4" s="112"/>
      <c r="WAR4" s="112"/>
      <c r="WAS4" s="112"/>
      <c r="WAT4" s="112"/>
      <c r="WAU4" s="112"/>
      <c r="WAV4" s="112"/>
      <c r="WAW4" s="112"/>
      <c r="WAX4" s="112"/>
      <c r="WAY4" s="112"/>
      <c r="WAZ4" s="112"/>
      <c r="WBA4" s="112"/>
      <c r="WBB4" s="112"/>
      <c r="WBC4" s="112"/>
      <c r="WBD4" s="112"/>
      <c r="WBE4" s="112"/>
      <c r="WBF4" s="112"/>
      <c r="WBG4" s="112"/>
      <c r="WBH4" s="112"/>
      <c r="WBI4" s="112"/>
      <c r="WBJ4" s="112"/>
      <c r="WBK4" s="112"/>
      <c r="WBL4" s="112"/>
      <c r="WBM4" s="112"/>
      <c r="WBN4" s="112"/>
      <c r="WBO4" s="112"/>
      <c r="WBP4" s="112"/>
      <c r="WBQ4" s="112"/>
      <c r="WBR4" s="112"/>
      <c r="WBS4" s="112"/>
      <c r="WBT4" s="112"/>
      <c r="WBU4" s="112"/>
      <c r="WBV4" s="112"/>
      <c r="WBW4" s="112"/>
      <c r="WBX4" s="112"/>
      <c r="WBY4" s="112"/>
      <c r="WBZ4" s="112"/>
      <c r="WCA4" s="112"/>
      <c r="WCB4" s="112"/>
      <c r="WCC4" s="112"/>
      <c r="WCD4" s="112"/>
      <c r="WCE4" s="112"/>
      <c r="WCF4" s="112"/>
      <c r="WCG4" s="112"/>
      <c r="WCH4" s="112"/>
      <c r="WCI4" s="112"/>
      <c r="WCJ4" s="112"/>
      <c r="WCK4" s="112"/>
      <c r="WCL4" s="112"/>
      <c r="WCM4" s="112"/>
      <c r="WCN4" s="112"/>
      <c r="WCO4" s="112"/>
      <c r="WCP4" s="112"/>
      <c r="WCQ4" s="112"/>
      <c r="WCR4" s="112"/>
      <c r="WCS4" s="112"/>
      <c r="WCT4" s="112"/>
      <c r="WCU4" s="112"/>
      <c r="WCV4" s="112"/>
      <c r="WCW4" s="112"/>
      <c r="WCX4" s="112"/>
      <c r="WCY4" s="112"/>
      <c r="WCZ4" s="112"/>
      <c r="WDA4" s="112"/>
      <c r="WDB4" s="112"/>
      <c r="WDC4" s="112"/>
      <c r="WDD4" s="112"/>
      <c r="WDE4" s="112"/>
      <c r="WDF4" s="112"/>
      <c r="WDG4" s="112"/>
      <c r="WDH4" s="112"/>
      <c r="WDI4" s="112"/>
      <c r="WDJ4" s="112"/>
      <c r="WDK4" s="112"/>
      <c r="WDL4" s="112"/>
      <c r="WDM4" s="112"/>
      <c r="WDN4" s="112"/>
      <c r="WDO4" s="112"/>
      <c r="WDP4" s="112"/>
      <c r="WDQ4" s="112"/>
      <c r="WDR4" s="112"/>
      <c r="WDS4" s="112"/>
      <c r="WDT4" s="112"/>
      <c r="WDU4" s="112"/>
      <c r="WDV4" s="112"/>
      <c r="WDW4" s="112"/>
      <c r="WDX4" s="112"/>
      <c r="WDY4" s="112"/>
      <c r="WDZ4" s="112"/>
      <c r="WEA4" s="112"/>
      <c r="WEB4" s="112"/>
      <c r="WEC4" s="112"/>
      <c r="WED4" s="112"/>
      <c r="WEE4" s="112"/>
      <c r="WEF4" s="112"/>
      <c r="WEG4" s="112"/>
      <c r="WEH4" s="112"/>
      <c r="WEI4" s="112"/>
      <c r="WEJ4" s="112"/>
      <c r="WEK4" s="112"/>
      <c r="WEL4" s="112"/>
      <c r="WEM4" s="112"/>
      <c r="WEN4" s="112"/>
      <c r="WEO4" s="112"/>
      <c r="WEP4" s="112"/>
      <c r="WEQ4" s="112"/>
      <c r="WER4" s="112"/>
      <c r="WES4" s="112"/>
      <c r="WET4" s="112"/>
      <c r="WEU4" s="112"/>
      <c r="WEV4" s="112"/>
      <c r="WEW4" s="112"/>
      <c r="WEX4" s="112"/>
      <c r="WEY4" s="112"/>
      <c r="WEZ4" s="112"/>
      <c r="WFA4" s="112"/>
      <c r="WFB4" s="112"/>
      <c r="WFC4" s="112"/>
      <c r="WFD4" s="112"/>
      <c r="WFE4" s="112"/>
      <c r="WFF4" s="112"/>
      <c r="WFG4" s="112"/>
      <c r="WFH4" s="112"/>
      <c r="WFI4" s="112"/>
      <c r="WFJ4" s="112"/>
      <c r="WFK4" s="112"/>
      <c r="WFL4" s="112"/>
      <c r="WFM4" s="112"/>
      <c r="WFN4" s="112"/>
      <c r="WFO4" s="112"/>
      <c r="WFP4" s="112"/>
      <c r="WFQ4" s="112"/>
      <c r="WFR4" s="112"/>
      <c r="WFS4" s="112"/>
      <c r="WFT4" s="112"/>
      <c r="WFU4" s="112"/>
      <c r="WFV4" s="112"/>
      <c r="WFW4" s="112"/>
      <c r="WFX4" s="112"/>
      <c r="WFY4" s="112"/>
      <c r="WFZ4" s="112"/>
      <c r="WGA4" s="112"/>
      <c r="WGB4" s="112"/>
      <c r="WGC4" s="112"/>
      <c r="WGD4" s="112"/>
      <c r="WGE4" s="112"/>
      <c r="WGF4" s="112"/>
      <c r="WGG4" s="112"/>
      <c r="WGH4" s="112"/>
      <c r="WGI4" s="112"/>
      <c r="WGJ4" s="112"/>
      <c r="WGK4" s="112"/>
      <c r="WGL4" s="112"/>
      <c r="WGM4" s="112"/>
      <c r="WGN4" s="112"/>
      <c r="WGO4" s="112"/>
      <c r="WGP4" s="112"/>
      <c r="WGQ4" s="112"/>
      <c r="WGR4" s="112"/>
      <c r="WGS4" s="112"/>
      <c r="WGT4" s="112"/>
      <c r="WGU4" s="112"/>
      <c r="WGV4" s="112"/>
      <c r="WGW4" s="112"/>
      <c r="WGX4" s="112"/>
      <c r="WGY4" s="112"/>
      <c r="WGZ4" s="112"/>
      <c r="WHA4" s="112"/>
      <c r="WHB4" s="112"/>
      <c r="WHC4" s="112"/>
      <c r="WHD4" s="112"/>
      <c r="WHE4" s="112"/>
      <c r="WHF4" s="112"/>
      <c r="WHG4" s="112"/>
      <c r="WHH4" s="112"/>
      <c r="WHI4" s="112"/>
      <c r="WHJ4" s="112"/>
      <c r="WHK4" s="112"/>
      <c r="WHL4" s="112"/>
      <c r="WHM4" s="112"/>
      <c r="WHN4" s="112"/>
      <c r="WHO4" s="112"/>
      <c r="WHP4" s="112"/>
      <c r="WHQ4" s="112"/>
      <c r="WHR4" s="112"/>
      <c r="WHS4" s="112"/>
      <c r="WHT4" s="112"/>
      <c r="WHU4" s="112"/>
      <c r="WHV4" s="112"/>
      <c r="WHW4" s="112"/>
      <c r="WHX4" s="112"/>
      <c r="WHY4" s="112"/>
      <c r="WHZ4" s="112"/>
      <c r="WIA4" s="112"/>
      <c r="WIB4" s="112"/>
      <c r="WIC4" s="112"/>
      <c r="WID4" s="112"/>
      <c r="WIE4" s="112"/>
      <c r="WIF4" s="112"/>
      <c r="WIG4" s="112"/>
      <c r="WIH4" s="112"/>
      <c r="WII4" s="112"/>
      <c r="WIJ4" s="112"/>
      <c r="WIK4" s="112"/>
      <c r="WIL4" s="112"/>
      <c r="WIM4" s="112"/>
      <c r="WIN4" s="112"/>
      <c r="WIO4" s="112"/>
      <c r="WIP4" s="112"/>
      <c r="WIQ4" s="112"/>
      <c r="WIR4" s="112"/>
      <c r="WIS4" s="112"/>
      <c r="WIT4" s="112"/>
      <c r="WIU4" s="112"/>
      <c r="WIV4" s="112"/>
      <c r="WIW4" s="112"/>
      <c r="WIX4" s="112"/>
      <c r="WIY4" s="112"/>
      <c r="WIZ4" s="112"/>
      <c r="WJA4" s="112"/>
      <c r="WJB4" s="112"/>
      <c r="WJC4" s="112"/>
      <c r="WJD4" s="112"/>
      <c r="WJE4" s="112"/>
      <c r="WJF4" s="112"/>
      <c r="WJG4" s="112"/>
      <c r="WJH4" s="112"/>
      <c r="WJI4" s="112"/>
      <c r="WJJ4" s="112"/>
      <c r="WJK4" s="112"/>
      <c r="WJL4" s="112"/>
      <c r="WJM4" s="112"/>
      <c r="WJN4" s="112"/>
      <c r="WJO4" s="112"/>
      <c r="WJP4" s="112"/>
      <c r="WJQ4" s="112"/>
      <c r="WJR4" s="112"/>
      <c r="WJS4" s="112"/>
      <c r="WJT4" s="112"/>
      <c r="WJU4" s="112"/>
      <c r="WJV4" s="112"/>
      <c r="WJW4" s="112"/>
      <c r="WJX4" s="112"/>
      <c r="WJY4" s="112"/>
      <c r="WJZ4" s="112"/>
      <c r="WKA4" s="112"/>
      <c r="WKB4" s="112"/>
      <c r="WKC4" s="112"/>
      <c r="WKD4" s="112"/>
      <c r="WKE4" s="112"/>
      <c r="WKF4" s="112"/>
      <c r="WKG4" s="112"/>
      <c r="WKH4" s="112"/>
      <c r="WKI4" s="112"/>
      <c r="WKJ4" s="112"/>
      <c r="WKK4" s="112"/>
      <c r="WKL4" s="112"/>
      <c r="WKM4" s="112"/>
      <c r="WKN4" s="112"/>
      <c r="WKO4" s="112"/>
      <c r="WKP4" s="112"/>
      <c r="WKQ4" s="112"/>
      <c r="WKR4" s="112"/>
      <c r="WKS4" s="112"/>
      <c r="WKT4" s="112"/>
      <c r="WKU4" s="112"/>
      <c r="WKV4" s="112"/>
      <c r="WKW4" s="112"/>
      <c r="WKX4" s="112"/>
      <c r="WKY4" s="112"/>
      <c r="WKZ4" s="112"/>
      <c r="WLA4" s="112"/>
      <c r="WLB4" s="112"/>
      <c r="WLC4" s="112"/>
      <c r="WLD4" s="112"/>
      <c r="WLE4" s="112"/>
      <c r="WLF4" s="112"/>
      <c r="WLG4" s="112"/>
      <c r="WLH4" s="112"/>
      <c r="WLI4" s="112"/>
      <c r="WLJ4" s="112"/>
      <c r="WLK4" s="112"/>
      <c r="WLL4" s="112"/>
      <c r="WLM4" s="112"/>
      <c r="WLN4" s="112"/>
      <c r="WLO4" s="112"/>
      <c r="WLP4" s="112"/>
      <c r="WLQ4" s="112"/>
      <c r="WLR4" s="112"/>
      <c r="WLS4" s="112"/>
      <c r="WLT4" s="112"/>
      <c r="WLU4" s="112"/>
      <c r="WLV4" s="112"/>
      <c r="WLW4" s="112"/>
      <c r="WLX4" s="112"/>
      <c r="WLY4" s="112"/>
      <c r="WLZ4" s="112"/>
      <c r="WMA4" s="112"/>
      <c r="WMB4" s="112"/>
      <c r="WMC4" s="112"/>
      <c r="WMD4" s="112"/>
      <c r="WME4" s="112"/>
      <c r="WMF4" s="112"/>
      <c r="WMG4" s="112"/>
      <c r="WMH4" s="112"/>
      <c r="WMI4" s="112"/>
      <c r="WMJ4" s="112"/>
      <c r="WMK4" s="112"/>
      <c r="WML4" s="112"/>
      <c r="WMM4" s="112"/>
      <c r="WMN4" s="112"/>
      <c r="WMO4" s="112"/>
      <c r="WMP4" s="112"/>
      <c r="WMQ4" s="112"/>
      <c r="WMR4" s="112"/>
      <c r="WMS4" s="112"/>
      <c r="WMT4" s="112"/>
      <c r="WMU4" s="112"/>
      <c r="WMV4" s="112"/>
      <c r="WMW4" s="112"/>
      <c r="WMX4" s="112"/>
      <c r="WMY4" s="112"/>
      <c r="WMZ4" s="112"/>
      <c r="WNA4" s="112"/>
      <c r="WNB4" s="112"/>
      <c r="WNC4" s="112"/>
      <c r="WND4" s="112"/>
      <c r="WNE4" s="112"/>
      <c r="WNF4" s="112"/>
      <c r="WNG4" s="112"/>
      <c r="WNH4" s="112"/>
      <c r="WNI4" s="112"/>
      <c r="WNJ4" s="112"/>
      <c r="WNK4" s="112"/>
      <c r="WNL4" s="112"/>
      <c r="WNM4" s="112"/>
      <c r="WNN4" s="112"/>
      <c r="WNO4" s="112"/>
      <c r="WNP4" s="112"/>
      <c r="WNQ4" s="112"/>
      <c r="WNR4" s="112"/>
      <c r="WNS4" s="112"/>
      <c r="WNT4" s="112"/>
      <c r="WNU4" s="112"/>
      <c r="WNV4" s="112"/>
      <c r="WNW4" s="112"/>
      <c r="WNX4" s="112"/>
      <c r="WNY4" s="112"/>
      <c r="WNZ4" s="112"/>
      <c r="WOA4" s="112"/>
      <c r="WOB4" s="112"/>
      <c r="WOC4" s="112"/>
      <c r="WOD4" s="112"/>
      <c r="WOE4" s="112"/>
      <c r="WOF4" s="112"/>
      <c r="WOG4" s="112"/>
      <c r="WOH4" s="112"/>
      <c r="WOI4" s="112"/>
      <c r="WOJ4" s="112"/>
      <c r="WOK4" s="112"/>
      <c r="WOL4" s="112"/>
      <c r="WOM4" s="112"/>
      <c r="WON4" s="112"/>
      <c r="WOO4" s="112"/>
      <c r="WOP4" s="112"/>
      <c r="WOQ4" s="112"/>
      <c r="WOR4" s="112"/>
      <c r="WOS4" s="112"/>
      <c r="WOT4" s="112"/>
      <c r="WOU4" s="112"/>
      <c r="WOV4" s="112"/>
      <c r="WOW4" s="112"/>
      <c r="WOX4" s="112"/>
      <c r="WOY4" s="112"/>
      <c r="WOZ4" s="112"/>
      <c r="WPA4" s="112"/>
      <c r="WPB4" s="112"/>
      <c r="WPC4" s="112"/>
      <c r="WPD4" s="112"/>
      <c r="WPE4" s="112"/>
      <c r="WPF4" s="112"/>
      <c r="WPG4" s="112"/>
      <c r="WPH4" s="112"/>
      <c r="WPI4" s="112"/>
      <c r="WPJ4" s="112"/>
      <c r="WPK4" s="112"/>
      <c r="WPL4" s="112"/>
      <c r="WPM4" s="112"/>
      <c r="WPN4" s="112"/>
      <c r="WPO4" s="112"/>
      <c r="WPP4" s="112"/>
      <c r="WPQ4" s="112"/>
      <c r="WPR4" s="112"/>
      <c r="WPS4" s="112"/>
      <c r="WPT4" s="112"/>
      <c r="WPU4" s="112"/>
      <c r="WPV4" s="112"/>
      <c r="WPW4" s="112"/>
      <c r="WPX4" s="112"/>
      <c r="WPY4" s="112"/>
      <c r="WPZ4" s="112"/>
      <c r="WQA4" s="112"/>
      <c r="WQB4" s="112"/>
      <c r="WQC4" s="112"/>
      <c r="WQD4" s="112"/>
      <c r="WQE4" s="112"/>
      <c r="WQF4" s="112"/>
      <c r="WQG4" s="112"/>
      <c r="WQH4" s="112"/>
      <c r="WQI4" s="112"/>
      <c r="WQJ4" s="112"/>
      <c r="WQK4" s="112"/>
      <c r="WQL4" s="112"/>
      <c r="WQM4" s="112"/>
      <c r="WQN4" s="112"/>
      <c r="WQO4" s="112"/>
      <c r="WQP4" s="112"/>
      <c r="WQQ4" s="112"/>
      <c r="WQR4" s="112"/>
      <c r="WQS4" s="112"/>
      <c r="WQT4" s="112"/>
      <c r="WQU4" s="112"/>
      <c r="WQV4" s="112"/>
      <c r="WQW4" s="112"/>
      <c r="WQX4" s="112"/>
      <c r="WQY4" s="112"/>
      <c r="WQZ4" s="112"/>
      <c r="WRA4" s="112"/>
      <c r="WRB4" s="112"/>
      <c r="WRC4" s="112"/>
      <c r="WRD4" s="112"/>
      <c r="WRE4" s="112"/>
      <c r="WRF4" s="112"/>
      <c r="WRG4" s="112"/>
      <c r="WRH4" s="112"/>
      <c r="WRI4" s="112"/>
      <c r="WRJ4" s="112"/>
      <c r="WRK4" s="112"/>
      <c r="WRL4" s="112"/>
      <c r="WRM4" s="112"/>
      <c r="WRN4" s="112"/>
      <c r="WRO4" s="112"/>
      <c r="WRP4" s="112"/>
      <c r="WRQ4" s="112"/>
      <c r="WRR4" s="112"/>
      <c r="WRS4" s="112"/>
      <c r="WRT4" s="112"/>
      <c r="WRU4" s="112"/>
      <c r="WRV4" s="112"/>
      <c r="WRW4" s="112"/>
      <c r="WRX4" s="112"/>
      <c r="WRY4" s="112"/>
      <c r="WRZ4" s="112"/>
      <c r="WSA4" s="112"/>
      <c r="WSB4" s="112"/>
      <c r="WSC4" s="112"/>
      <c r="WSD4" s="112"/>
      <c r="WSE4" s="112"/>
      <c r="WSF4" s="112"/>
      <c r="WSG4" s="112"/>
      <c r="WSH4" s="112"/>
      <c r="WSI4" s="112"/>
      <c r="WSJ4" s="112"/>
      <c r="WSK4" s="112"/>
      <c r="WSL4" s="112"/>
      <c r="WSM4" s="112"/>
      <c r="WSN4" s="112"/>
      <c r="WSO4" s="112"/>
      <c r="WSP4" s="112"/>
      <c r="WSQ4" s="112"/>
      <c r="WSR4" s="112"/>
      <c r="WSS4" s="112"/>
      <c r="WST4" s="112"/>
      <c r="WSU4" s="112"/>
      <c r="WSV4" s="112"/>
      <c r="WSW4" s="112"/>
      <c r="WSX4" s="112"/>
      <c r="WSY4" s="112"/>
      <c r="WSZ4" s="112"/>
      <c r="WTA4" s="112"/>
      <c r="WTB4" s="112"/>
      <c r="WTC4" s="112"/>
      <c r="WTD4" s="112"/>
      <c r="WTE4" s="112"/>
      <c r="WTF4" s="112"/>
      <c r="WTG4" s="112"/>
      <c r="WTH4" s="112"/>
      <c r="WTI4" s="112"/>
      <c r="WTJ4" s="112"/>
      <c r="WTK4" s="112"/>
      <c r="WTL4" s="112"/>
      <c r="WTM4" s="112"/>
      <c r="WTN4" s="112"/>
      <c r="WTO4" s="112"/>
      <c r="WTP4" s="112"/>
      <c r="WTQ4" s="112"/>
      <c r="WTR4" s="112"/>
      <c r="WTS4" s="112"/>
      <c r="WTT4" s="112"/>
      <c r="WTU4" s="112"/>
      <c r="WTV4" s="112"/>
      <c r="WTW4" s="112"/>
      <c r="WTX4" s="112"/>
      <c r="WTY4" s="112"/>
      <c r="WTZ4" s="112"/>
      <c r="WUA4" s="112"/>
      <c r="WUB4" s="112"/>
      <c r="WUC4" s="112"/>
      <c r="WUD4" s="112"/>
      <c r="WUE4" s="112"/>
      <c r="WUF4" s="112"/>
      <c r="WUG4" s="112"/>
      <c r="WUH4" s="112"/>
      <c r="WUI4" s="112"/>
      <c r="WUJ4" s="112"/>
      <c r="WUK4" s="112"/>
      <c r="WUL4" s="112"/>
      <c r="WUM4" s="112"/>
      <c r="WUN4" s="112"/>
      <c r="WUO4" s="112"/>
      <c r="WUP4" s="112"/>
      <c r="WUQ4" s="112"/>
      <c r="WUR4" s="112"/>
      <c r="WUS4" s="112"/>
      <c r="WUT4" s="112"/>
      <c r="WUU4" s="112"/>
      <c r="WUV4" s="112"/>
      <c r="WUW4" s="112"/>
      <c r="WUX4" s="112"/>
      <c r="WUY4" s="112"/>
      <c r="WUZ4" s="112"/>
      <c r="WVA4" s="112"/>
      <c r="WVB4" s="112"/>
      <c r="WVC4" s="112"/>
      <c r="WVD4" s="112"/>
      <c r="WVE4" s="112"/>
      <c r="WVF4" s="112"/>
      <c r="WVG4" s="112"/>
      <c r="WVH4" s="112"/>
      <c r="WVI4" s="112"/>
      <c r="WVJ4" s="112"/>
      <c r="WVK4" s="112"/>
      <c r="WVL4" s="112"/>
      <c r="WVM4" s="112"/>
      <c r="WVN4" s="112"/>
      <c r="WVO4" s="112"/>
      <c r="WVP4" s="112"/>
      <c r="WVQ4" s="112"/>
      <c r="WVR4" s="112"/>
      <c r="WVS4" s="112"/>
      <c r="WVT4" s="112"/>
      <c r="WVU4" s="112"/>
      <c r="WVV4" s="112"/>
      <c r="WVW4" s="112"/>
      <c r="WVX4" s="112"/>
      <c r="WVY4" s="112"/>
      <c r="WVZ4" s="112"/>
      <c r="WWA4" s="112"/>
      <c r="WWB4" s="112"/>
      <c r="WWC4" s="112"/>
      <c r="WWD4" s="112"/>
      <c r="WWE4" s="112"/>
      <c r="WWF4" s="112"/>
      <c r="WWG4" s="112"/>
      <c r="WWH4" s="112"/>
      <c r="WWI4" s="112"/>
      <c r="WWJ4" s="112"/>
      <c r="WWK4" s="112"/>
      <c r="WWL4" s="112"/>
      <c r="WWM4" s="112"/>
      <c r="WWN4" s="112"/>
      <c r="WWO4" s="112"/>
      <c r="WWP4" s="112"/>
      <c r="WWQ4" s="112"/>
      <c r="WWR4" s="112"/>
      <c r="WWS4" s="112"/>
      <c r="WWT4" s="112"/>
      <c r="WWU4" s="112"/>
      <c r="WWV4" s="112"/>
      <c r="WWW4" s="112"/>
      <c r="WWX4" s="112"/>
      <c r="WWY4" s="112"/>
      <c r="WWZ4" s="112"/>
      <c r="WXA4" s="112"/>
      <c r="WXB4" s="112"/>
      <c r="WXC4" s="112"/>
      <c r="WXD4" s="112"/>
      <c r="WXE4" s="112"/>
      <c r="WXF4" s="112"/>
      <c r="WXG4" s="112"/>
      <c r="WXH4" s="112"/>
      <c r="WXI4" s="112"/>
      <c r="WXJ4" s="112"/>
      <c r="WXK4" s="112"/>
      <c r="WXL4" s="112"/>
      <c r="WXM4" s="112"/>
      <c r="WXN4" s="112"/>
      <c r="WXO4" s="112"/>
      <c r="WXP4" s="112"/>
      <c r="WXQ4" s="112"/>
      <c r="WXR4" s="112"/>
      <c r="WXS4" s="112"/>
      <c r="WXT4" s="112"/>
      <c r="WXU4" s="112"/>
      <c r="WXV4" s="112"/>
      <c r="WXW4" s="112"/>
      <c r="WXX4" s="112"/>
      <c r="WXY4" s="112"/>
      <c r="WXZ4" s="112"/>
      <c r="WYA4" s="112"/>
      <c r="WYB4" s="112"/>
      <c r="WYC4" s="112"/>
      <c r="WYD4" s="112"/>
      <c r="WYE4" s="112"/>
      <c r="WYF4" s="112"/>
      <c r="WYG4" s="112"/>
      <c r="WYH4" s="112"/>
      <c r="WYI4" s="112"/>
      <c r="WYJ4" s="112"/>
      <c r="WYK4" s="112"/>
      <c r="WYL4" s="112"/>
      <c r="WYM4" s="112"/>
      <c r="WYN4" s="112"/>
      <c r="WYO4" s="112"/>
      <c r="WYP4" s="112"/>
      <c r="WYQ4" s="112"/>
      <c r="WYR4" s="112"/>
      <c r="WYS4" s="112"/>
      <c r="WYT4" s="112"/>
      <c r="WYU4" s="112"/>
      <c r="WYV4" s="112"/>
      <c r="WYW4" s="112"/>
      <c r="WYX4" s="112"/>
      <c r="WYY4" s="112"/>
      <c r="WYZ4" s="112"/>
      <c r="WZA4" s="112"/>
      <c r="WZB4" s="112"/>
      <c r="WZC4" s="112"/>
      <c r="WZD4" s="112"/>
      <c r="WZE4" s="112"/>
      <c r="WZF4" s="112"/>
      <c r="WZG4" s="112"/>
      <c r="WZH4" s="112"/>
      <c r="WZI4" s="112"/>
      <c r="WZJ4" s="112"/>
      <c r="WZK4" s="112"/>
      <c r="WZL4" s="112"/>
      <c r="WZM4" s="112"/>
      <c r="WZN4" s="112"/>
      <c r="WZO4" s="112"/>
      <c r="WZP4" s="112"/>
      <c r="WZQ4" s="112"/>
      <c r="WZR4" s="112"/>
      <c r="WZS4" s="112"/>
      <c r="WZT4" s="112"/>
      <c r="WZU4" s="112"/>
      <c r="WZV4" s="112"/>
      <c r="WZW4" s="112"/>
      <c r="WZX4" s="112"/>
      <c r="WZY4" s="112"/>
      <c r="WZZ4" s="112"/>
      <c r="XAA4" s="112"/>
      <c r="XAB4" s="112"/>
      <c r="XAC4" s="112"/>
      <c r="XAD4" s="112"/>
      <c r="XAE4" s="112"/>
      <c r="XAF4" s="112"/>
      <c r="XAG4" s="112"/>
      <c r="XAH4" s="112"/>
      <c r="XAI4" s="112"/>
      <c r="XAJ4" s="112"/>
      <c r="XAK4" s="112"/>
      <c r="XAL4" s="112"/>
      <c r="XAM4" s="112"/>
      <c r="XAN4" s="112"/>
      <c r="XAO4" s="112"/>
      <c r="XAP4" s="112"/>
      <c r="XAQ4" s="112"/>
      <c r="XAR4" s="112"/>
      <c r="XAS4" s="112"/>
      <c r="XAT4" s="112"/>
      <c r="XAU4" s="112"/>
      <c r="XAV4" s="112"/>
      <c r="XAW4" s="112"/>
      <c r="XAX4" s="112"/>
      <c r="XAY4" s="112"/>
      <c r="XAZ4" s="112"/>
      <c r="XBA4" s="112"/>
      <c r="XBB4" s="112"/>
      <c r="XBC4" s="112"/>
      <c r="XBD4" s="112"/>
      <c r="XBE4" s="112"/>
      <c r="XBF4" s="112"/>
      <c r="XBG4" s="112"/>
      <c r="XBH4" s="112"/>
      <c r="XBI4" s="112"/>
      <c r="XBJ4" s="112"/>
      <c r="XBK4" s="112"/>
      <c r="XBL4" s="112"/>
      <c r="XBM4" s="112"/>
      <c r="XBN4" s="112"/>
      <c r="XBO4" s="112"/>
      <c r="XBP4" s="112"/>
      <c r="XBQ4" s="112"/>
      <c r="XBR4" s="112"/>
      <c r="XBS4" s="112"/>
      <c r="XBT4" s="112"/>
      <c r="XBU4" s="112"/>
      <c r="XBV4" s="112"/>
      <c r="XBW4" s="112"/>
      <c r="XBX4" s="112"/>
      <c r="XBY4" s="112"/>
      <c r="XBZ4" s="112"/>
      <c r="XCA4" s="112"/>
      <c r="XCB4" s="112"/>
      <c r="XCC4" s="112"/>
      <c r="XCD4" s="112"/>
      <c r="XCE4" s="112"/>
      <c r="XCF4" s="112"/>
      <c r="XCG4" s="112"/>
      <c r="XCH4" s="112"/>
      <c r="XCI4" s="112"/>
      <c r="XCJ4" s="112"/>
      <c r="XCK4" s="112"/>
      <c r="XCL4" s="112"/>
      <c r="XCM4" s="112"/>
      <c r="XCN4" s="112"/>
      <c r="XCO4" s="112"/>
      <c r="XCP4" s="112"/>
      <c r="XCQ4" s="112"/>
      <c r="XCR4" s="112"/>
      <c r="XCS4" s="112"/>
      <c r="XCT4" s="112"/>
      <c r="XCU4" s="112"/>
      <c r="XCV4" s="112"/>
      <c r="XCW4" s="112"/>
      <c r="XCX4" s="112"/>
      <c r="XCY4" s="112"/>
      <c r="XCZ4" s="112"/>
      <c r="XDA4" s="112"/>
      <c r="XDB4" s="112"/>
      <c r="XDC4" s="112"/>
      <c r="XDD4" s="112"/>
      <c r="XDE4" s="112"/>
      <c r="XDF4" s="112"/>
      <c r="XDG4" s="112"/>
      <c r="XDH4" s="112"/>
      <c r="XDI4" s="112"/>
      <c r="XDJ4" s="112"/>
      <c r="XDK4" s="112"/>
      <c r="XDL4" s="112"/>
      <c r="XDM4" s="112"/>
      <c r="XDN4" s="112"/>
      <c r="XDO4" s="112"/>
      <c r="XDP4" s="112"/>
      <c r="XDQ4" s="112"/>
      <c r="XDR4" s="112"/>
      <c r="XDS4" s="112"/>
      <c r="XDT4" s="112"/>
      <c r="XDU4" s="112"/>
      <c r="XDV4" s="112"/>
      <c r="XDW4" s="112"/>
      <c r="XDX4" s="112"/>
      <c r="XDY4" s="112"/>
      <c r="XDZ4" s="112"/>
      <c r="XEA4" s="112"/>
      <c r="XEB4" s="112"/>
      <c r="XEC4" s="112"/>
      <c r="XED4" s="112"/>
      <c r="XEE4" s="112"/>
      <c r="XEF4" s="112"/>
      <c r="XEG4" s="112"/>
      <c r="XEH4" s="112"/>
      <c r="XEI4" s="112"/>
      <c r="XEJ4" s="112"/>
      <c r="XEK4" s="112"/>
      <c r="XEL4" s="112"/>
      <c r="XEM4" s="112"/>
      <c r="XEN4" s="112"/>
      <c r="XEO4" s="112"/>
      <c r="XEP4" s="112"/>
      <c r="XEQ4" s="112"/>
      <c r="XER4" s="112"/>
      <c r="XES4" s="112"/>
      <c r="XET4" s="112"/>
      <c r="XEU4" s="112"/>
      <c r="XEV4" s="112"/>
      <c r="XEW4" s="112"/>
      <c r="XEX4" s="112"/>
      <c r="XEY4" s="112"/>
      <c r="XEZ4" s="112"/>
      <c r="XFA4" s="112"/>
      <c r="XFB4" s="112"/>
    </row>
    <row r="5" spans="1:16382" ht="168.75" x14ac:dyDescent="0.25">
      <c r="A5" s="4">
        <v>2018</v>
      </c>
      <c r="B5" s="8" t="s">
        <v>1503</v>
      </c>
      <c r="C5" s="14">
        <v>27</v>
      </c>
      <c r="D5" s="12" t="s">
        <v>774</v>
      </c>
      <c r="E5" s="12" t="s">
        <v>775</v>
      </c>
      <c r="F5" s="11" t="s">
        <v>422</v>
      </c>
      <c r="G5" s="12" t="s">
        <v>776</v>
      </c>
      <c r="H5" s="12" t="s">
        <v>762</v>
      </c>
      <c r="I5" s="8" t="s">
        <v>614</v>
      </c>
      <c r="J5" s="13" t="s">
        <v>763</v>
      </c>
      <c r="K5" s="14">
        <v>1</v>
      </c>
      <c r="L5" s="22">
        <v>43678</v>
      </c>
      <c r="M5" s="22">
        <v>44012</v>
      </c>
      <c r="N5" s="4">
        <v>1</v>
      </c>
      <c r="O5" s="170">
        <v>1</v>
      </c>
      <c r="P5" s="169">
        <v>1</v>
      </c>
      <c r="Q5" s="175" t="s">
        <v>27</v>
      </c>
      <c r="R5" s="49" t="s">
        <v>1936</v>
      </c>
      <c r="S5" s="176" t="s">
        <v>1658</v>
      </c>
      <c r="T5" s="53" t="s">
        <v>30</v>
      </c>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2"/>
      <c r="KW5" s="112"/>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2"/>
      <c r="LY5" s="112"/>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2"/>
      <c r="NE5" s="112"/>
      <c r="NF5" s="112"/>
      <c r="NG5" s="112"/>
      <c r="NH5" s="112"/>
      <c r="NI5" s="112"/>
      <c r="NJ5" s="112"/>
      <c r="NK5" s="112"/>
      <c r="NL5" s="112"/>
      <c r="NM5" s="112"/>
      <c r="NN5" s="112"/>
      <c r="NO5" s="112"/>
      <c r="NP5" s="112"/>
      <c r="NQ5" s="112"/>
      <c r="NR5" s="112"/>
      <c r="NS5" s="112"/>
      <c r="NT5" s="112"/>
      <c r="NU5" s="112"/>
      <c r="NV5" s="112"/>
      <c r="NW5" s="112"/>
      <c r="NX5" s="112"/>
      <c r="NY5" s="112"/>
      <c r="NZ5" s="112"/>
      <c r="OA5" s="112"/>
      <c r="OB5" s="112"/>
      <c r="OC5" s="112"/>
      <c r="OD5" s="112"/>
      <c r="OE5" s="112"/>
      <c r="OF5" s="112"/>
      <c r="OG5" s="112"/>
      <c r="OH5" s="112"/>
      <c r="OI5" s="112"/>
      <c r="OJ5" s="112"/>
      <c r="OK5" s="112"/>
      <c r="OL5" s="112"/>
      <c r="OM5" s="112"/>
      <c r="ON5" s="112"/>
      <c r="OO5" s="112"/>
      <c r="OP5" s="112"/>
      <c r="OQ5" s="112"/>
      <c r="OR5" s="112"/>
      <c r="OS5" s="112"/>
      <c r="OT5" s="112"/>
      <c r="OU5" s="112"/>
      <c r="OV5" s="112"/>
      <c r="OW5" s="112"/>
      <c r="OX5" s="112"/>
      <c r="OY5" s="112"/>
      <c r="OZ5" s="112"/>
      <c r="PA5" s="112"/>
      <c r="PB5" s="112"/>
      <c r="PC5" s="112"/>
      <c r="PD5" s="112"/>
      <c r="PE5" s="112"/>
      <c r="PF5" s="112"/>
      <c r="PG5" s="112"/>
      <c r="PH5" s="112"/>
      <c r="PI5" s="112"/>
      <c r="PJ5" s="112"/>
      <c r="PK5" s="112"/>
      <c r="PL5" s="112"/>
      <c r="PM5" s="112"/>
      <c r="PN5" s="112"/>
      <c r="PO5" s="112"/>
      <c r="PP5" s="112"/>
      <c r="PQ5" s="112"/>
      <c r="PR5" s="112"/>
      <c r="PS5" s="112"/>
      <c r="PT5" s="112"/>
      <c r="PU5" s="112"/>
      <c r="PV5" s="112"/>
      <c r="PW5" s="112"/>
      <c r="PX5" s="112"/>
      <c r="PY5" s="112"/>
      <c r="PZ5" s="112"/>
      <c r="QA5" s="112"/>
      <c r="QB5" s="112"/>
      <c r="QC5" s="112"/>
      <c r="QD5" s="112"/>
      <c r="QE5" s="112"/>
      <c r="QF5" s="112"/>
      <c r="QG5" s="112"/>
      <c r="QH5" s="112"/>
      <c r="QI5" s="112"/>
      <c r="QJ5" s="112"/>
      <c r="QK5" s="112"/>
      <c r="QL5" s="112"/>
      <c r="QM5" s="112"/>
      <c r="QN5" s="112"/>
      <c r="QO5" s="112"/>
      <c r="QP5" s="112"/>
      <c r="QQ5" s="112"/>
      <c r="QR5" s="112"/>
      <c r="QS5" s="112"/>
      <c r="QT5" s="112"/>
      <c r="QU5" s="112"/>
      <c r="QV5" s="112"/>
      <c r="QW5" s="112"/>
      <c r="QX5" s="112"/>
      <c r="QY5" s="112"/>
      <c r="QZ5" s="112"/>
      <c r="RA5" s="112"/>
      <c r="RB5" s="112"/>
      <c r="RC5" s="112"/>
      <c r="RD5" s="112"/>
      <c r="RE5" s="112"/>
      <c r="RF5" s="112"/>
      <c r="RG5" s="112"/>
      <c r="RH5" s="112"/>
      <c r="RI5" s="112"/>
      <c r="RJ5" s="112"/>
      <c r="RK5" s="112"/>
      <c r="RL5" s="112"/>
      <c r="RM5" s="112"/>
      <c r="RN5" s="112"/>
      <c r="RO5" s="112"/>
      <c r="RP5" s="112"/>
      <c r="RQ5" s="112"/>
      <c r="RR5" s="112"/>
      <c r="RS5" s="112"/>
      <c r="RT5" s="112"/>
      <c r="RU5" s="112"/>
      <c r="RV5" s="112"/>
      <c r="RW5" s="112"/>
      <c r="RX5" s="112"/>
      <c r="RY5" s="112"/>
      <c r="RZ5" s="112"/>
      <c r="SA5" s="112"/>
      <c r="SB5" s="112"/>
      <c r="SC5" s="112"/>
      <c r="SD5" s="112"/>
      <c r="SE5" s="112"/>
      <c r="SF5" s="112"/>
      <c r="SG5" s="112"/>
      <c r="SH5" s="112"/>
      <c r="SI5" s="112"/>
      <c r="SJ5" s="112"/>
      <c r="SK5" s="112"/>
      <c r="SL5" s="112"/>
      <c r="SM5" s="112"/>
      <c r="SN5" s="112"/>
      <c r="SO5" s="112"/>
      <c r="SP5" s="112"/>
      <c r="SQ5" s="112"/>
      <c r="SR5" s="112"/>
      <c r="SS5" s="112"/>
      <c r="ST5" s="112"/>
      <c r="SU5" s="112"/>
      <c r="SV5" s="112"/>
      <c r="SW5" s="112"/>
      <c r="SX5" s="112"/>
      <c r="SY5" s="112"/>
      <c r="SZ5" s="112"/>
      <c r="TA5" s="112"/>
      <c r="TB5" s="112"/>
      <c r="TC5" s="112"/>
      <c r="TD5" s="112"/>
      <c r="TE5" s="112"/>
      <c r="TF5" s="112"/>
      <c r="TG5" s="112"/>
      <c r="TH5" s="112"/>
      <c r="TI5" s="112"/>
      <c r="TJ5" s="112"/>
      <c r="TK5" s="112"/>
      <c r="TL5" s="112"/>
      <c r="TM5" s="112"/>
      <c r="TN5" s="112"/>
      <c r="TO5" s="112"/>
      <c r="TP5" s="112"/>
      <c r="TQ5" s="112"/>
      <c r="TR5" s="112"/>
      <c r="TS5" s="112"/>
      <c r="TT5" s="112"/>
      <c r="TU5" s="112"/>
      <c r="TV5" s="112"/>
      <c r="TW5" s="112"/>
      <c r="TX5" s="112"/>
      <c r="TY5" s="112"/>
      <c r="TZ5" s="112"/>
      <c r="UA5" s="112"/>
      <c r="UB5" s="112"/>
      <c r="UC5" s="112"/>
      <c r="UD5" s="112"/>
      <c r="UE5" s="112"/>
      <c r="UF5" s="112"/>
      <c r="UG5" s="112"/>
      <c r="UH5" s="112"/>
      <c r="UI5" s="112"/>
      <c r="UJ5" s="112"/>
      <c r="UK5" s="112"/>
      <c r="UL5" s="112"/>
      <c r="UM5" s="112"/>
      <c r="UN5" s="112"/>
      <c r="UO5" s="112"/>
      <c r="UP5" s="112"/>
      <c r="UQ5" s="112"/>
      <c r="UR5" s="112"/>
      <c r="US5" s="112"/>
      <c r="UT5" s="112"/>
      <c r="UU5" s="112"/>
      <c r="UV5" s="112"/>
      <c r="UW5" s="112"/>
      <c r="UX5" s="112"/>
      <c r="UY5" s="112"/>
      <c r="UZ5" s="112"/>
      <c r="VA5" s="112"/>
      <c r="VB5" s="112"/>
      <c r="VC5" s="112"/>
      <c r="VD5" s="112"/>
      <c r="VE5" s="112"/>
      <c r="VF5" s="112"/>
      <c r="VG5" s="112"/>
      <c r="VH5" s="112"/>
      <c r="VI5" s="112"/>
      <c r="VJ5" s="112"/>
      <c r="VK5" s="112"/>
      <c r="VL5" s="112"/>
      <c r="VM5" s="112"/>
      <c r="VN5" s="112"/>
      <c r="VO5" s="112"/>
      <c r="VP5" s="112"/>
      <c r="VQ5" s="112"/>
      <c r="VR5" s="112"/>
      <c r="VS5" s="112"/>
      <c r="VT5" s="112"/>
      <c r="VU5" s="112"/>
      <c r="VV5" s="112"/>
      <c r="VW5" s="112"/>
      <c r="VX5" s="112"/>
      <c r="VY5" s="112"/>
      <c r="VZ5" s="112"/>
      <c r="WA5" s="112"/>
      <c r="WB5" s="112"/>
      <c r="WC5" s="112"/>
      <c r="WD5" s="112"/>
      <c r="WE5" s="112"/>
      <c r="WF5" s="112"/>
      <c r="WG5" s="112"/>
      <c r="WH5" s="112"/>
      <c r="WI5" s="112"/>
      <c r="WJ5" s="112"/>
      <c r="WK5" s="112"/>
      <c r="WL5" s="112"/>
      <c r="WM5" s="112"/>
      <c r="WN5" s="112"/>
      <c r="WO5" s="112"/>
      <c r="WP5" s="112"/>
      <c r="WQ5" s="112"/>
      <c r="WR5" s="112"/>
      <c r="WS5" s="112"/>
      <c r="WT5" s="112"/>
      <c r="WU5" s="112"/>
      <c r="WV5" s="112"/>
      <c r="WW5" s="112"/>
      <c r="WX5" s="112"/>
      <c r="WY5" s="112"/>
      <c r="WZ5" s="112"/>
      <c r="XA5" s="112"/>
      <c r="XB5" s="112"/>
      <c r="XC5" s="112"/>
      <c r="XD5" s="112"/>
      <c r="XE5" s="112"/>
      <c r="XF5" s="112"/>
      <c r="XG5" s="112"/>
      <c r="XH5" s="112"/>
      <c r="XI5" s="112"/>
      <c r="XJ5" s="112"/>
      <c r="XK5" s="112"/>
      <c r="XL5" s="112"/>
      <c r="XM5" s="112"/>
      <c r="XN5" s="112"/>
      <c r="XO5" s="112"/>
      <c r="XP5" s="112"/>
      <c r="XQ5" s="112"/>
      <c r="XR5" s="112"/>
      <c r="XS5" s="112"/>
      <c r="XT5" s="112"/>
      <c r="XU5" s="112"/>
      <c r="XV5" s="112"/>
      <c r="XW5" s="112"/>
      <c r="XX5" s="112"/>
      <c r="XY5" s="112"/>
      <c r="XZ5" s="112"/>
      <c r="YA5" s="112"/>
      <c r="YB5" s="112"/>
      <c r="YC5" s="112"/>
      <c r="YD5" s="112"/>
      <c r="YE5" s="112"/>
      <c r="YF5" s="112"/>
      <c r="YG5" s="112"/>
      <c r="YH5" s="112"/>
      <c r="YI5" s="112"/>
      <c r="YJ5" s="112"/>
      <c r="YK5" s="112"/>
      <c r="YL5" s="112"/>
      <c r="YM5" s="112"/>
      <c r="YN5" s="112"/>
      <c r="YO5" s="112"/>
      <c r="YP5" s="112"/>
      <c r="YQ5" s="112"/>
      <c r="YR5" s="112"/>
      <c r="YS5" s="112"/>
      <c r="YT5" s="112"/>
      <c r="YU5" s="112"/>
      <c r="YV5" s="112"/>
      <c r="YW5" s="112"/>
      <c r="YX5" s="112"/>
      <c r="YY5" s="112"/>
      <c r="YZ5" s="112"/>
      <c r="ZA5" s="112"/>
      <c r="ZB5" s="112"/>
      <c r="ZC5" s="112"/>
      <c r="ZD5" s="112"/>
      <c r="ZE5" s="112"/>
      <c r="ZF5" s="112"/>
      <c r="ZG5" s="112"/>
      <c r="ZH5" s="112"/>
      <c r="ZI5" s="112"/>
      <c r="ZJ5" s="112"/>
      <c r="ZK5" s="112"/>
      <c r="ZL5" s="112"/>
      <c r="ZM5" s="112"/>
      <c r="ZN5" s="112"/>
      <c r="ZO5" s="112"/>
      <c r="ZP5" s="112"/>
      <c r="ZQ5" s="112"/>
      <c r="ZR5" s="112"/>
      <c r="ZS5" s="112"/>
      <c r="ZT5" s="112"/>
      <c r="ZU5" s="112"/>
      <c r="ZV5" s="112"/>
      <c r="ZW5" s="112"/>
      <c r="ZX5" s="112"/>
      <c r="ZY5" s="112"/>
      <c r="ZZ5" s="112"/>
      <c r="AAA5" s="112"/>
      <c r="AAB5" s="112"/>
      <c r="AAC5" s="112"/>
      <c r="AAD5" s="112"/>
      <c r="AAE5" s="112"/>
      <c r="AAF5" s="112"/>
      <c r="AAG5" s="112"/>
      <c r="AAH5" s="112"/>
      <c r="AAI5" s="112"/>
      <c r="AAJ5" s="112"/>
      <c r="AAK5" s="112"/>
      <c r="AAL5" s="112"/>
      <c r="AAM5" s="112"/>
      <c r="AAN5" s="112"/>
      <c r="AAO5" s="112"/>
      <c r="AAP5" s="112"/>
      <c r="AAQ5" s="112"/>
      <c r="AAR5" s="112"/>
      <c r="AAS5" s="112"/>
      <c r="AAT5" s="112"/>
      <c r="AAU5" s="112"/>
      <c r="AAV5" s="112"/>
      <c r="AAW5" s="112"/>
      <c r="AAX5" s="112"/>
      <c r="AAY5" s="112"/>
      <c r="AAZ5" s="112"/>
      <c r="ABA5" s="112"/>
      <c r="ABB5" s="112"/>
      <c r="ABC5" s="112"/>
      <c r="ABD5" s="112"/>
      <c r="ABE5" s="112"/>
      <c r="ABF5" s="112"/>
      <c r="ABG5" s="112"/>
      <c r="ABH5" s="112"/>
      <c r="ABI5" s="112"/>
      <c r="ABJ5" s="112"/>
      <c r="ABK5" s="112"/>
      <c r="ABL5" s="112"/>
      <c r="ABM5" s="112"/>
      <c r="ABN5" s="112"/>
      <c r="ABO5" s="112"/>
      <c r="ABP5" s="112"/>
      <c r="ABQ5" s="112"/>
      <c r="ABR5" s="112"/>
      <c r="ABS5" s="112"/>
      <c r="ABT5" s="112"/>
      <c r="ABU5" s="112"/>
      <c r="ABV5" s="112"/>
      <c r="ABW5" s="112"/>
      <c r="ABX5" s="112"/>
      <c r="ABY5" s="112"/>
      <c r="ABZ5" s="112"/>
      <c r="ACA5" s="112"/>
      <c r="ACB5" s="112"/>
      <c r="ACC5" s="112"/>
      <c r="ACD5" s="112"/>
      <c r="ACE5" s="112"/>
      <c r="ACF5" s="112"/>
      <c r="ACG5" s="112"/>
      <c r="ACH5" s="112"/>
      <c r="ACI5" s="112"/>
      <c r="ACJ5" s="112"/>
      <c r="ACK5" s="112"/>
      <c r="ACL5" s="112"/>
      <c r="ACM5" s="112"/>
      <c r="ACN5" s="112"/>
      <c r="ACO5" s="112"/>
      <c r="ACP5" s="112"/>
      <c r="ACQ5" s="112"/>
      <c r="ACR5" s="112"/>
      <c r="ACS5" s="112"/>
      <c r="ACT5" s="112"/>
      <c r="ACU5" s="112"/>
      <c r="ACV5" s="112"/>
      <c r="ACW5" s="112"/>
      <c r="ACX5" s="112"/>
      <c r="ACY5" s="112"/>
      <c r="ACZ5" s="112"/>
      <c r="ADA5" s="112"/>
      <c r="ADB5" s="112"/>
      <c r="ADC5" s="112"/>
      <c r="ADD5" s="112"/>
      <c r="ADE5" s="112"/>
      <c r="ADF5" s="112"/>
      <c r="ADG5" s="112"/>
      <c r="ADH5" s="112"/>
      <c r="ADI5" s="112"/>
      <c r="ADJ5" s="112"/>
      <c r="ADK5" s="112"/>
      <c r="ADL5" s="112"/>
      <c r="ADM5" s="112"/>
      <c r="ADN5" s="112"/>
      <c r="ADO5" s="112"/>
      <c r="ADP5" s="112"/>
      <c r="ADQ5" s="112"/>
      <c r="ADR5" s="112"/>
      <c r="ADS5" s="112"/>
      <c r="ADT5" s="112"/>
      <c r="ADU5" s="112"/>
      <c r="ADV5" s="112"/>
      <c r="ADW5" s="112"/>
      <c r="ADX5" s="112"/>
      <c r="ADY5" s="112"/>
      <c r="ADZ5" s="112"/>
      <c r="AEA5" s="112"/>
      <c r="AEB5" s="112"/>
      <c r="AEC5" s="112"/>
      <c r="AED5" s="112"/>
      <c r="AEE5" s="112"/>
      <c r="AEF5" s="112"/>
      <c r="AEG5" s="112"/>
      <c r="AEH5" s="112"/>
      <c r="AEI5" s="112"/>
      <c r="AEJ5" s="112"/>
      <c r="AEK5" s="112"/>
      <c r="AEL5" s="112"/>
      <c r="AEM5" s="112"/>
      <c r="AEN5" s="112"/>
      <c r="AEO5" s="112"/>
      <c r="AEP5" s="112"/>
      <c r="AEQ5" s="112"/>
      <c r="AER5" s="112"/>
      <c r="AES5" s="112"/>
      <c r="AET5" s="112"/>
      <c r="AEU5" s="112"/>
      <c r="AEV5" s="112"/>
      <c r="AEW5" s="112"/>
      <c r="AEX5" s="112"/>
      <c r="AEY5" s="112"/>
      <c r="AEZ5" s="112"/>
      <c r="AFA5" s="112"/>
      <c r="AFB5" s="112"/>
      <c r="AFC5" s="112"/>
      <c r="AFD5" s="112"/>
      <c r="AFE5" s="112"/>
      <c r="AFF5" s="112"/>
      <c r="AFG5" s="112"/>
      <c r="AFH5" s="112"/>
      <c r="AFI5" s="112"/>
      <c r="AFJ5" s="112"/>
      <c r="AFK5" s="112"/>
      <c r="AFL5" s="112"/>
      <c r="AFM5" s="112"/>
      <c r="AFN5" s="112"/>
      <c r="AFO5" s="112"/>
      <c r="AFP5" s="112"/>
      <c r="AFQ5" s="112"/>
      <c r="AFR5" s="112"/>
      <c r="AFS5" s="112"/>
      <c r="AFT5" s="112"/>
      <c r="AFU5" s="112"/>
      <c r="AFV5" s="112"/>
      <c r="AFW5" s="112"/>
      <c r="AFX5" s="112"/>
      <c r="AFY5" s="112"/>
      <c r="AFZ5" s="112"/>
      <c r="AGA5" s="112"/>
      <c r="AGB5" s="112"/>
      <c r="AGC5" s="112"/>
      <c r="AGD5" s="112"/>
      <c r="AGE5" s="112"/>
      <c r="AGF5" s="112"/>
      <c r="AGG5" s="112"/>
      <c r="AGH5" s="112"/>
      <c r="AGI5" s="112"/>
      <c r="AGJ5" s="112"/>
      <c r="AGK5" s="112"/>
      <c r="AGL5" s="112"/>
      <c r="AGM5" s="112"/>
      <c r="AGN5" s="112"/>
      <c r="AGO5" s="112"/>
      <c r="AGP5" s="112"/>
      <c r="AGQ5" s="112"/>
      <c r="AGR5" s="112"/>
      <c r="AGS5" s="112"/>
      <c r="AGT5" s="112"/>
      <c r="AGU5" s="112"/>
      <c r="AGV5" s="112"/>
      <c r="AGW5" s="112"/>
      <c r="AGX5" s="112"/>
      <c r="AGY5" s="112"/>
      <c r="AGZ5" s="112"/>
      <c r="AHA5" s="112"/>
      <c r="AHB5" s="112"/>
      <c r="AHC5" s="112"/>
      <c r="AHD5" s="112"/>
      <c r="AHE5" s="112"/>
      <c r="AHF5" s="112"/>
      <c r="AHG5" s="112"/>
      <c r="AHH5" s="112"/>
      <c r="AHI5" s="112"/>
      <c r="AHJ5" s="112"/>
      <c r="AHK5" s="112"/>
      <c r="AHL5" s="112"/>
      <c r="AHM5" s="112"/>
      <c r="AHN5" s="112"/>
      <c r="AHO5" s="112"/>
      <c r="AHP5" s="112"/>
      <c r="AHQ5" s="112"/>
      <c r="AHR5" s="112"/>
      <c r="AHS5" s="112"/>
      <c r="AHT5" s="112"/>
      <c r="AHU5" s="112"/>
      <c r="AHV5" s="112"/>
      <c r="AHW5" s="112"/>
      <c r="AHX5" s="112"/>
      <c r="AHY5" s="112"/>
      <c r="AHZ5" s="112"/>
      <c r="AIA5" s="112"/>
      <c r="AIB5" s="112"/>
      <c r="AIC5" s="112"/>
      <c r="AID5" s="112"/>
      <c r="AIE5" s="112"/>
      <c r="AIF5" s="112"/>
      <c r="AIG5" s="112"/>
      <c r="AIH5" s="112"/>
      <c r="AII5" s="112"/>
      <c r="AIJ5" s="112"/>
      <c r="AIK5" s="112"/>
      <c r="AIL5" s="112"/>
      <c r="AIM5" s="112"/>
      <c r="AIN5" s="112"/>
      <c r="AIO5" s="112"/>
      <c r="AIP5" s="112"/>
      <c r="AIQ5" s="112"/>
      <c r="AIR5" s="112"/>
      <c r="AIS5" s="112"/>
      <c r="AIT5" s="112"/>
      <c r="AIU5" s="112"/>
      <c r="AIV5" s="112"/>
      <c r="AIW5" s="112"/>
      <c r="AIX5" s="112"/>
      <c r="AIY5" s="112"/>
      <c r="AIZ5" s="112"/>
      <c r="AJA5" s="112"/>
      <c r="AJB5" s="112"/>
      <c r="AJC5" s="112"/>
      <c r="AJD5" s="112"/>
      <c r="AJE5" s="112"/>
      <c r="AJF5" s="112"/>
      <c r="AJG5" s="112"/>
      <c r="AJH5" s="112"/>
      <c r="AJI5" s="112"/>
      <c r="AJJ5" s="112"/>
      <c r="AJK5" s="112"/>
      <c r="AJL5" s="112"/>
      <c r="AJM5" s="112"/>
      <c r="AJN5" s="112"/>
      <c r="AJO5" s="112"/>
      <c r="AJP5" s="112"/>
      <c r="AJQ5" s="112"/>
      <c r="AJR5" s="112"/>
      <c r="AJS5" s="112"/>
      <c r="AJT5" s="112"/>
      <c r="AJU5" s="112"/>
      <c r="AJV5" s="112"/>
      <c r="AJW5" s="112"/>
      <c r="AJX5" s="112"/>
      <c r="AJY5" s="112"/>
      <c r="AJZ5" s="112"/>
      <c r="AKA5" s="112"/>
      <c r="AKB5" s="112"/>
      <c r="AKC5" s="112"/>
      <c r="AKD5" s="112"/>
      <c r="AKE5" s="112"/>
      <c r="AKF5" s="112"/>
      <c r="AKG5" s="112"/>
      <c r="AKH5" s="112"/>
      <c r="AKI5" s="112"/>
      <c r="AKJ5" s="112"/>
      <c r="AKK5" s="112"/>
      <c r="AKL5" s="112"/>
      <c r="AKM5" s="112"/>
      <c r="AKN5" s="112"/>
      <c r="AKO5" s="112"/>
      <c r="AKP5" s="112"/>
      <c r="AKQ5" s="112"/>
      <c r="AKR5" s="112"/>
      <c r="AKS5" s="112"/>
      <c r="AKT5" s="112"/>
      <c r="AKU5" s="112"/>
      <c r="AKV5" s="112"/>
      <c r="AKW5" s="112"/>
      <c r="AKX5" s="112"/>
      <c r="AKY5" s="112"/>
      <c r="AKZ5" s="112"/>
      <c r="ALA5" s="112"/>
      <c r="ALB5" s="112"/>
      <c r="ALC5" s="112"/>
      <c r="ALD5" s="112"/>
      <c r="ALE5" s="112"/>
      <c r="ALF5" s="112"/>
      <c r="ALG5" s="112"/>
      <c r="ALH5" s="112"/>
      <c r="ALI5" s="112"/>
      <c r="ALJ5" s="112"/>
      <c r="ALK5" s="112"/>
      <c r="ALL5" s="112"/>
      <c r="ALM5" s="112"/>
      <c r="ALN5" s="112"/>
      <c r="ALO5" s="112"/>
      <c r="ALP5" s="112"/>
      <c r="ALQ5" s="112"/>
      <c r="ALR5" s="112"/>
      <c r="ALS5" s="112"/>
      <c r="ALT5" s="112"/>
      <c r="ALU5" s="112"/>
      <c r="ALV5" s="112"/>
      <c r="ALW5" s="112"/>
      <c r="ALX5" s="112"/>
      <c r="ALY5" s="112"/>
      <c r="ALZ5" s="112"/>
      <c r="AMA5" s="112"/>
      <c r="AMB5" s="112"/>
      <c r="AMC5" s="112"/>
      <c r="AMD5" s="112"/>
      <c r="AME5" s="112"/>
      <c r="AMF5" s="112"/>
      <c r="AMG5" s="112"/>
      <c r="AMH5" s="112"/>
      <c r="AMI5" s="112"/>
      <c r="AMJ5" s="112"/>
      <c r="AMK5" s="112"/>
      <c r="AML5" s="112"/>
      <c r="AMM5" s="112"/>
      <c r="AMN5" s="112"/>
      <c r="AMO5" s="112"/>
      <c r="AMP5" s="112"/>
      <c r="AMQ5" s="112"/>
      <c r="AMR5" s="112"/>
      <c r="AMS5" s="112"/>
      <c r="AMT5" s="112"/>
      <c r="AMU5" s="112"/>
      <c r="AMV5" s="112"/>
      <c r="AMW5" s="112"/>
      <c r="AMX5" s="112"/>
      <c r="AMY5" s="112"/>
      <c r="AMZ5" s="112"/>
      <c r="ANA5" s="112"/>
      <c r="ANB5" s="112"/>
      <c r="ANC5" s="112"/>
      <c r="AND5" s="112"/>
      <c r="ANE5" s="112"/>
      <c r="ANF5" s="112"/>
      <c r="ANG5" s="112"/>
      <c r="ANH5" s="112"/>
      <c r="ANI5" s="112"/>
      <c r="ANJ5" s="112"/>
      <c r="ANK5" s="112"/>
      <c r="ANL5" s="112"/>
      <c r="ANM5" s="112"/>
      <c r="ANN5" s="112"/>
      <c r="ANO5" s="112"/>
      <c r="ANP5" s="112"/>
      <c r="ANQ5" s="112"/>
      <c r="ANR5" s="112"/>
      <c r="ANS5" s="112"/>
      <c r="ANT5" s="112"/>
      <c r="ANU5" s="112"/>
      <c r="ANV5" s="112"/>
      <c r="ANW5" s="112"/>
      <c r="ANX5" s="112"/>
      <c r="ANY5" s="112"/>
      <c r="ANZ5" s="112"/>
      <c r="AOA5" s="112"/>
      <c r="AOB5" s="112"/>
      <c r="AOC5" s="112"/>
      <c r="AOD5" s="112"/>
      <c r="AOE5" s="112"/>
      <c r="AOF5" s="112"/>
      <c r="AOG5" s="112"/>
      <c r="AOH5" s="112"/>
      <c r="AOI5" s="112"/>
      <c r="AOJ5" s="112"/>
      <c r="AOK5" s="112"/>
      <c r="AOL5" s="112"/>
      <c r="AOM5" s="112"/>
      <c r="AON5" s="112"/>
      <c r="AOO5" s="112"/>
      <c r="AOP5" s="112"/>
      <c r="AOQ5" s="112"/>
      <c r="AOR5" s="112"/>
      <c r="AOS5" s="112"/>
      <c r="AOT5" s="112"/>
      <c r="AOU5" s="112"/>
      <c r="AOV5" s="112"/>
      <c r="AOW5" s="112"/>
      <c r="AOX5" s="112"/>
      <c r="AOY5" s="112"/>
      <c r="AOZ5" s="112"/>
      <c r="APA5" s="112"/>
      <c r="APB5" s="112"/>
      <c r="APC5" s="112"/>
      <c r="APD5" s="112"/>
      <c r="APE5" s="112"/>
      <c r="APF5" s="112"/>
      <c r="APG5" s="112"/>
      <c r="APH5" s="112"/>
      <c r="API5" s="112"/>
      <c r="APJ5" s="112"/>
      <c r="APK5" s="112"/>
      <c r="APL5" s="112"/>
      <c r="APM5" s="112"/>
      <c r="APN5" s="112"/>
      <c r="APO5" s="112"/>
      <c r="APP5" s="112"/>
      <c r="APQ5" s="112"/>
      <c r="APR5" s="112"/>
      <c r="APS5" s="112"/>
      <c r="APT5" s="112"/>
      <c r="APU5" s="112"/>
      <c r="APV5" s="112"/>
      <c r="APW5" s="112"/>
      <c r="APX5" s="112"/>
      <c r="APY5" s="112"/>
      <c r="APZ5" s="112"/>
      <c r="AQA5" s="112"/>
      <c r="AQB5" s="112"/>
      <c r="AQC5" s="112"/>
      <c r="AQD5" s="112"/>
      <c r="AQE5" s="112"/>
      <c r="AQF5" s="112"/>
      <c r="AQG5" s="112"/>
      <c r="AQH5" s="112"/>
      <c r="AQI5" s="112"/>
      <c r="AQJ5" s="112"/>
      <c r="AQK5" s="112"/>
      <c r="AQL5" s="112"/>
      <c r="AQM5" s="112"/>
      <c r="AQN5" s="112"/>
      <c r="AQO5" s="112"/>
      <c r="AQP5" s="112"/>
      <c r="AQQ5" s="112"/>
      <c r="AQR5" s="112"/>
      <c r="AQS5" s="112"/>
      <c r="AQT5" s="112"/>
      <c r="AQU5" s="112"/>
      <c r="AQV5" s="112"/>
      <c r="AQW5" s="112"/>
      <c r="AQX5" s="112"/>
      <c r="AQY5" s="112"/>
      <c r="AQZ5" s="112"/>
      <c r="ARA5" s="112"/>
      <c r="ARB5" s="112"/>
      <c r="ARC5" s="112"/>
      <c r="ARD5" s="112"/>
      <c r="ARE5" s="112"/>
      <c r="ARF5" s="112"/>
      <c r="ARG5" s="112"/>
      <c r="ARH5" s="112"/>
      <c r="ARI5" s="112"/>
      <c r="ARJ5" s="112"/>
      <c r="ARK5" s="112"/>
      <c r="ARL5" s="112"/>
      <c r="ARM5" s="112"/>
      <c r="ARN5" s="112"/>
      <c r="ARO5" s="112"/>
      <c r="ARP5" s="112"/>
      <c r="ARQ5" s="112"/>
      <c r="ARR5" s="112"/>
      <c r="ARS5" s="112"/>
      <c r="ART5" s="112"/>
      <c r="ARU5" s="112"/>
      <c r="ARV5" s="112"/>
      <c r="ARW5" s="112"/>
      <c r="ARX5" s="112"/>
      <c r="ARY5" s="112"/>
      <c r="ARZ5" s="112"/>
      <c r="ASA5" s="112"/>
      <c r="ASB5" s="112"/>
      <c r="ASC5" s="112"/>
      <c r="ASD5" s="112"/>
      <c r="ASE5" s="112"/>
      <c r="ASF5" s="112"/>
      <c r="ASG5" s="112"/>
      <c r="ASH5" s="112"/>
      <c r="ASI5" s="112"/>
      <c r="ASJ5" s="112"/>
      <c r="ASK5" s="112"/>
      <c r="ASL5" s="112"/>
      <c r="ASM5" s="112"/>
      <c r="ASN5" s="112"/>
      <c r="ASO5" s="112"/>
      <c r="ASP5" s="112"/>
      <c r="ASQ5" s="112"/>
      <c r="ASR5" s="112"/>
      <c r="ASS5" s="112"/>
      <c r="AST5" s="112"/>
      <c r="ASU5" s="112"/>
      <c r="ASV5" s="112"/>
      <c r="ASW5" s="112"/>
      <c r="ASX5" s="112"/>
      <c r="ASY5" s="112"/>
      <c r="ASZ5" s="112"/>
      <c r="ATA5" s="112"/>
      <c r="ATB5" s="112"/>
      <c r="ATC5" s="112"/>
      <c r="ATD5" s="112"/>
      <c r="ATE5" s="112"/>
      <c r="ATF5" s="112"/>
      <c r="ATG5" s="112"/>
      <c r="ATH5" s="112"/>
      <c r="ATI5" s="112"/>
      <c r="ATJ5" s="112"/>
      <c r="ATK5" s="112"/>
      <c r="ATL5" s="112"/>
      <c r="ATM5" s="112"/>
      <c r="ATN5" s="112"/>
      <c r="ATO5" s="112"/>
      <c r="ATP5" s="112"/>
      <c r="ATQ5" s="112"/>
      <c r="ATR5" s="112"/>
      <c r="ATS5" s="112"/>
      <c r="ATT5" s="112"/>
      <c r="ATU5" s="112"/>
      <c r="ATV5" s="112"/>
      <c r="ATW5" s="112"/>
      <c r="ATX5" s="112"/>
      <c r="ATY5" s="112"/>
      <c r="ATZ5" s="112"/>
      <c r="AUA5" s="112"/>
      <c r="AUB5" s="112"/>
      <c r="AUC5" s="112"/>
      <c r="AUD5" s="112"/>
      <c r="AUE5" s="112"/>
      <c r="AUF5" s="112"/>
      <c r="AUG5" s="112"/>
      <c r="AUH5" s="112"/>
      <c r="AUI5" s="112"/>
      <c r="AUJ5" s="112"/>
      <c r="AUK5" s="112"/>
      <c r="AUL5" s="112"/>
      <c r="AUM5" s="112"/>
      <c r="AUN5" s="112"/>
      <c r="AUO5" s="112"/>
      <c r="AUP5" s="112"/>
      <c r="AUQ5" s="112"/>
      <c r="AUR5" s="112"/>
      <c r="AUS5" s="112"/>
      <c r="AUT5" s="112"/>
      <c r="AUU5" s="112"/>
      <c r="AUV5" s="112"/>
      <c r="AUW5" s="112"/>
      <c r="AUX5" s="112"/>
      <c r="AUY5" s="112"/>
      <c r="AUZ5" s="112"/>
      <c r="AVA5" s="112"/>
      <c r="AVB5" s="112"/>
      <c r="AVC5" s="112"/>
      <c r="AVD5" s="112"/>
      <c r="AVE5" s="112"/>
      <c r="AVF5" s="112"/>
      <c r="AVG5" s="112"/>
      <c r="AVH5" s="112"/>
      <c r="AVI5" s="112"/>
      <c r="AVJ5" s="112"/>
      <c r="AVK5" s="112"/>
      <c r="AVL5" s="112"/>
      <c r="AVM5" s="112"/>
      <c r="AVN5" s="112"/>
      <c r="AVO5" s="112"/>
      <c r="AVP5" s="112"/>
      <c r="AVQ5" s="112"/>
      <c r="AVR5" s="112"/>
      <c r="AVS5" s="112"/>
      <c r="AVT5" s="112"/>
      <c r="AVU5" s="112"/>
      <c r="AVV5" s="112"/>
      <c r="AVW5" s="112"/>
      <c r="AVX5" s="112"/>
      <c r="AVY5" s="112"/>
      <c r="AVZ5" s="112"/>
      <c r="AWA5" s="112"/>
      <c r="AWB5" s="112"/>
      <c r="AWC5" s="112"/>
      <c r="AWD5" s="112"/>
      <c r="AWE5" s="112"/>
      <c r="AWF5" s="112"/>
      <c r="AWG5" s="112"/>
      <c r="AWH5" s="112"/>
      <c r="AWI5" s="112"/>
      <c r="AWJ5" s="112"/>
      <c r="AWK5" s="112"/>
      <c r="AWL5" s="112"/>
      <c r="AWM5" s="112"/>
      <c r="AWN5" s="112"/>
      <c r="AWO5" s="112"/>
      <c r="AWP5" s="112"/>
      <c r="AWQ5" s="112"/>
      <c r="AWR5" s="112"/>
      <c r="AWS5" s="112"/>
      <c r="AWT5" s="112"/>
      <c r="AWU5" s="112"/>
      <c r="AWV5" s="112"/>
      <c r="AWW5" s="112"/>
      <c r="AWX5" s="112"/>
      <c r="AWY5" s="112"/>
      <c r="AWZ5" s="112"/>
      <c r="AXA5" s="112"/>
      <c r="AXB5" s="112"/>
      <c r="AXC5" s="112"/>
      <c r="AXD5" s="112"/>
      <c r="AXE5" s="112"/>
      <c r="AXF5" s="112"/>
      <c r="AXG5" s="112"/>
      <c r="AXH5" s="112"/>
      <c r="AXI5" s="112"/>
      <c r="AXJ5" s="112"/>
      <c r="AXK5" s="112"/>
      <c r="AXL5" s="112"/>
      <c r="AXM5" s="112"/>
      <c r="AXN5" s="112"/>
      <c r="AXO5" s="112"/>
      <c r="AXP5" s="112"/>
      <c r="AXQ5" s="112"/>
      <c r="AXR5" s="112"/>
      <c r="AXS5" s="112"/>
      <c r="AXT5" s="112"/>
      <c r="AXU5" s="112"/>
      <c r="AXV5" s="112"/>
      <c r="AXW5" s="112"/>
      <c r="AXX5" s="112"/>
      <c r="AXY5" s="112"/>
      <c r="AXZ5" s="112"/>
      <c r="AYA5" s="112"/>
      <c r="AYB5" s="112"/>
      <c r="AYC5" s="112"/>
      <c r="AYD5" s="112"/>
      <c r="AYE5" s="112"/>
      <c r="AYF5" s="112"/>
      <c r="AYG5" s="112"/>
      <c r="AYH5" s="112"/>
      <c r="AYI5" s="112"/>
      <c r="AYJ5" s="112"/>
      <c r="AYK5" s="112"/>
      <c r="AYL5" s="112"/>
      <c r="AYM5" s="112"/>
      <c r="AYN5" s="112"/>
      <c r="AYO5" s="112"/>
      <c r="AYP5" s="112"/>
      <c r="AYQ5" s="112"/>
      <c r="AYR5" s="112"/>
      <c r="AYS5" s="112"/>
      <c r="AYT5" s="112"/>
      <c r="AYU5" s="112"/>
      <c r="AYV5" s="112"/>
      <c r="AYW5" s="112"/>
      <c r="AYX5" s="112"/>
      <c r="AYY5" s="112"/>
      <c r="AYZ5" s="112"/>
      <c r="AZA5" s="112"/>
      <c r="AZB5" s="112"/>
      <c r="AZC5" s="112"/>
      <c r="AZD5" s="112"/>
      <c r="AZE5" s="112"/>
      <c r="AZF5" s="112"/>
      <c r="AZG5" s="112"/>
      <c r="AZH5" s="112"/>
      <c r="AZI5" s="112"/>
      <c r="AZJ5" s="112"/>
      <c r="AZK5" s="112"/>
      <c r="AZL5" s="112"/>
      <c r="AZM5" s="112"/>
      <c r="AZN5" s="112"/>
      <c r="AZO5" s="112"/>
      <c r="AZP5" s="112"/>
      <c r="AZQ5" s="112"/>
      <c r="AZR5" s="112"/>
      <c r="AZS5" s="112"/>
      <c r="AZT5" s="112"/>
      <c r="AZU5" s="112"/>
      <c r="AZV5" s="112"/>
      <c r="AZW5" s="112"/>
      <c r="AZX5" s="112"/>
      <c r="AZY5" s="112"/>
      <c r="AZZ5" s="112"/>
      <c r="BAA5" s="112"/>
      <c r="BAB5" s="112"/>
      <c r="BAC5" s="112"/>
      <c r="BAD5" s="112"/>
      <c r="BAE5" s="112"/>
      <c r="BAF5" s="112"/>
      <c r="BAG5" s="112"/>
      <c r="BAH5" s="112"/>
      <c r="BAI5" s="112"/>
      <c r="BAJ5" s="112"/>
      <c r="BAK5" s="112"/>
      <c r="BAL5" s="112"/>
      <c r="BAM5" s="112"/>
      <c r="BAN5" s="112"/>
      <c r="BAO5" s="112"/>
      <c r="BAP5" s="112"/>
      <c r="BAQ5" s="112"/>
      <c r="BAR5" s="112"/>
      <c r="BAS5" s="112"/>
      <c r="BAT5" s="112"/>
      <c r="BAU5" s="112"/>
      <c r="BAV5" s="112"/>
      <c r="BAW5" s="112"/>
      <c r="BAX5" s="112"/>
      <c r="BAY5" s="112"/>
      <c r="BAZ5" s="112"/>
      <c r="BBA5" s="112"/>
      <c r="BBB5" s="112"/>
      <c r="BBC5" s="112"/>
      <c r="BBD5" s="112"/>
      <c r="BBE5" s="112"/>
      <c r="BBF5" s="112"/>
      <c r="BBG5" s="112"/>
      <c r="BBH5" s="112"/>
      <c r="BBI5" s="112"/>
      <c r="BBJ5" s="112"/>
      <c r="BBK5" s="112"/>
      <c r="BBL5" s="112"/>
      <c r="BBM5" s="112"/>
      <c r="BBN5" s="112"/>
      <c r="BBO5" s="112"/>
      <c r="BBP5" s="112"/>
      <c r="BBQ5" s="112"/>
      <c r="BBR5" s="112"/>
      <c r="BBS5" s="112"/>
      <c r="BBT5" s="112"/>
      <c r="BBU5" s="112"/>
      <c r="BBV5" s="112"/>
      <c r="BBW5" s="112"/>
      <c r="BBX5" s="112"/>
      <c r="BBY5" s="112"/>
      <c r="BBZ5" s="112"/>
      <c r="BCA5" s="112"/>
      <c r="BCB5" s="112"/>
      <c r="BCC5" s="112"/>
      <c r="BCD5" s="112"/>
      <c r="BCE5" s="112"/>
      <c r="BCF5" s="112"/>
      <c r="BCG5" s="112"/>
      <c r="BCH5" s="112"/>
      <c r="BCI5" s="112"/>
      <c r="BCJ5" s="112"/>
      <c r="BCK5" s="112"/>
      <c r="BCL5" s="112"/>
      <c r="BCM5" s="112"/>
      <c r="BCN5" s="112"/>
      <c r="BCO5" s="112"/>
      <c r="BCP5" s="112"/>
      <c r="BCQ5" s="112"/>
      <c r="BCR5" s="112"/>
      <c r="BCS5" s="112"/>
      <c r="BCT5" s="112"/>
      <c r="BCU5" s="112"/>
      <c r="BCV5" s="112"/>
      <c r="BCW5" s="112"/>
      <c r="BCX5" s="112"/>
      <c r="BCY5" s="112"/>
      <c r="BCZ5" s="112"/>
      <c r="BDA5" s="112"/>
      <c r="BDB5" s="112"/>
      <c r="BDC5" s="112"/>
      <c r="BDD5" s="112"/>
      <c r="BDE5" s="112"/>
      <c r="BDF5" s="112"/>
      <c r="BDG5" s="112"/>
      <c r="BDH5" s="112"/>
      <c r="BDI5" s="112"/>
      <c r="BDJ5" s="112"/>
      <c r="BDK5" s="112"/>
      <c r="BDL5" s="112"/>
      <c r="BDM5" s="112"/>
      <c r="BDN5" s="112"/>
      <c r="BDO5" s="112"/>
      <c r="BDP5" s="112"/>
      <c r="BDQ5" s="112"/>
      <c r="BDR5" s="112"/>
      <c r="BDS5" s="112"/>
      <c r="BDT5" s="112"/>
      <c r="BDU5" s="112"/>
      <c r="BDV5" s="112"/>
      <c r="BDW5" s="112"/>
      <c r="BDX5" s="112"/>
      <c r="BDY5" s="112"/>
      <c r="BDZ5" s="112"/>
      <c r="BEA5" s="112"/>
      <c r="BEB5" s="112"/>
      <c r="BEC5" s="112"/>
      <c r="BED5" s="112"/>
      <c r="BEE5" s="112"/>
      <c r="BEF5" s="112"/>
      <c r="BEG5" s="112"/>
      <c r="BEH5" s="112"/>
      <c r="BEI5" s="112"/>
      <c r="BEJ5" s="112"/>
      <c r="BEK5" s="112"/>
      <c r="BEL5" s="112"/>
      <c r="BEM5" s="112"/>
      <c r="BEN5" s="112"/>
      <c r="BEO5" s="112"/>
      <c r="BEP5" s="112"/>
      <c r="BEQ5" s="112"/>
      <c r="BER5" s="112"/>
      <c r="BES5" s="112"/>
      <c r="BET5" s="112"/>
      <c r="BEU5" s="112"/>
      <c r="BEV5" s="112"/>
      <c r="BEW5" s="112"/>
      <c r="BEX5" s="112"/>
      <c r="BEY5" s="112"/>
      <c r="BEZ5" s="112"/>
      <c r="BFA5" s="112"/>
      <c r="BFB5" s="112"/>
      <c r="BFC5" s="112"/>
      <c r="BFD5" s="112"/>
      <c r="BFE5" s="112"/>
      <c r="BFF5" s="112"/>
      <c r="BFG5" s="112"/>
      <c r="BFH5" s="112"/>
      <c r="BFI5" s="112"/>
      <c r="BFJ5" s="112"/>
      <c r="BFK5" s="112"/>
      <c r="BFL5" s="112"/>
      <c r="BFM5" s="112"/>
      <c r="BFN5" s="112"/>
      <c r="BFO5" s="112"/>
      <c r="BFP5" s="112"/>
      <c r="BFQ5" s="112"/>
      <c r="BFR5" s="112"/>
      <c r="BFS5" s="112"/>
      <c r="BFT5" s="112"/>
      <c r="BFU5" s="112"/>
      <c r="BFV5" s="112"/>
      <c r="BFW5" s="112"/>
      <c r="BFX5" s="112"/>
      <c r="BFY5" s="112"/>
      <c r="BFZ5" s="112"/>
      <c r="BGA5" s="112"/>
      <c r="BGB5" s="112"/>
      <c r="BGC5" s="112"/>
      <c r="BGD5" s="112"/>
      <c r="BGE5" s="112"/>
      <c r="BGF5" s="112"/>
      <c r="BGG5" s="112"/>
      <c r="BGH5" s="112"/>
      <c r="BGI5" s="112"/>
      <c r="BGJ5" s="112"/>
      <c r="BGK5" s="112"/>
      <c r="BGL5" s="112"/>
      <c r="BGM5" s="112"/>
      <c r="BGN5" s="112"/>
      <c r="BGO5" s="112"/>
      <c r="BGP5" s="112"/>
      <c r="BGQ5" s="112"/>
      <c r="BGR5" s="112"/>
      <c r="BGS5" s="112"/>
      <c r="BGT5" s="112"/>
      <c r="BGU5" s="112"/>
      <c r="BGV5" s="112"/>
      <c r="BGW5" s="112"/>
      <c r="BGX5" s="112"/>
      <c r="BGY5" s="112"/>
      <c r="BGZ5" s="112"/>
      <c r="BHA5" s="112"/>
      <c r="BHB5" s="112"/>
      <c r="BHC5" s="112"/>
      <c r="BHD5" s="112"/>
      <c r="BHE5" s="112"/>
      <c r="BHF5" s="112"/>
      <c r="BHG5" s="112"/>
      <c r="BHH5" s="112"/>
      <c r="BHI5" s="112"/>
      <c r="BHJ5" s="112"/>
      <c r="BHK5" s="112"/>
      <c r="BHL5" s="112"/>
      <c r="BHM5" s="112"/>
      <c r="BHN5" s="112"/>
      <c r="BHO5" s="112"/>
      <c r="BHP5" s="112"/>
      <c r="BHQ5" s="112"/>
      <c r="BHR5" s="112"/>
      <c r="BHS5" s="112"/>
      <c r="BHT5" s="112"/>
      <c r="BHU5" s="112"/>
      <c r="BHV5" s="112"/>
      <c r="BHW5" s="112"/>
      <c r="BHX5" s="112"/>
      <c r="BHY5" s="112"/>
      <c r="BHZ5" s="112"/>
      <c r="BIA5" s="112"/>
      <c r="BIB5" s="112"/>
      <c r="BIC5" s="112"/>
      <c r="BID5" s="112"/>
      <c r="BIE5" s="112"/>
      <c r="BIF5" s="112"/>
      <c r="BIG5" s="112"/>
      <c r="BIH5" s="112"/>
      <c r="BII5" s="112"/>
      <c r="BIJ5" s="112"/>
      <c r="BIK5" s="112"/>
      <c r="BIL5" s="112"/>
      <c r="BIM5" s="112"/>
      <c r="BIN5" s="112"/>
      <c r="BIO5" s="112"/>
      <c r="BIP5" s="112"/>
      <c r="BIQ5" s="112"/>
      <c r="BIR5" s="112"/>
      <c r="BIS5" s="112"/>
      <c r="BIT5" s="112"/>
      <c r="BIU5" s="112"/>
      <c r="BIV5" s="112"/>
      <c r="BIW5" s="112"/>
      <c r="BIX5" s="112"/>
      <c r="BIY5" s="112"/>
      <c r="BIZ5" s="112"/>
      <c r="BJA5" s="112"/>
      <c r="BJB5" s="112"/>
      <c r="BJC5" s="112"/>
      <c r="BJD5" s="112"/>
      <c r="BJE5" s="112"/>
      <c r="BJF5" s="112"/>
      <c r="BJG5" s="112"/>
      <c r="BJH5" s="112"/>
      <c r="BJI5" s="112"/>
      <c r="BJJ5" s="112"/>
      <c r="BJK5" s="112"/>
      <c r="BJL5" s="112"/>
      <c r="BJM5" s="112"/>
      <c r="BJN5" s="112"/>
      <c r="BJO5" s="112"/>
      <c r="BJP5" s="112"/>
      <c r="BJQ5" s="112"/>
      <c r="BJR5" s="112"/>
      <c r="BJS5" s="112"/>
      <c r="BJT5" s="112"/>
      <c r="BJU5" s="112"/>
      <c r="BJV5" s="112"/>
      <c r="BJW5" s="112"/>
      <c r="BJX5" s="112"/>
      <c r="BJY5" s="112"/>
      <c r="BJZ5" s="112"/>
      <c r="BKA5" s="112"/>
      <c r="BKB5" s="112"/>
      <c r="BKC5" s="112"/>
      <c r="BKD5" s="112"/>
      <c r="BKE5" s="112"/>
      <c r="BKF5" s="112"/>
      <c r="BKG5" s="112"/>
      <c r="BKH5" s="112"/>
      <c r="BKI5" s="112"/>
      <c r="BKJ5" s="112"/>
      <c r="BKK5" s="112"/>
      <c r="BKL5" s="112"/>
      <c r="BKM5" s="112"/>
      <c r="BKN5" s="112"/>
      <c r="BKO5" s="112"/>
      <c r="BKP5" s="112"/>
      <c r="BKQ5" s="112"/>
      <c r="BKR5" s="112"/>
      <c r="BKS5" s="112"/>
      <c r="BKT5" s="112"/>
      <c r="BKU5" s="112"/>
      <c r="BKV5" s="112"/>
      <c r="BKW5" s="112"/>
      <c r="BKX5" s="112"/>
      <c r="BKY5" s="112"/>
      <c r="BKZ5" s="112"/>
      <c r="BLA5" s="112"/>
      <c r="BLB5" s="112"/>
      <c r="BLC5" s="112"/>
      <c r="BLD5" s="112"/>
      <c r="BLE5" s="112"/>
      <c r="BLF5" s="112"/>
      <c r="BLG5" s="112"/>
      <c r="BLH5" s="112"/>
      <c r="BLI5" s="112"/>
      <c r="BLJ5" s="112"/>
      <c r="BLK5" s="112"/>
      <c r="BLL5" s="112"/>
      <c r="BLM5" s="112"/>
      <c r="BLN5" s="112"/>
      <c r="BLO5" s="112"/>
      <c r="BLP5" s="112"/>
      <c r="BLQ5" s="112"/>
      <c r="BLR5" s="112"/>
      <c r="BLS5" s="112"/>
      <c r="BLT5" s="112"/>
      <c r="BLU5" s="112"/>
      <c r="BLV5" s="112"/>
      <c r="BLW5" s="112"/>
      <c r="BLX5" s="112"/>
      <c r="BLY5" s="112"/>
      <c r="BLZ5" s="112"/>
      <c r="BMA5" s="112"/>
      <c r="BMB5" s="112"/>
      <c r="BMC5" s="112"/>
      <c r="BMD5" s="112"/>
      <c r="BME5" s="112"/>
      <c r="BMF5" s="112"/>
      <c r="BMG5" s="112"/>
      <c r="BMH5" s="112"/>
      <c r="BMI5" s="112"/>
      <c r="BMJ5" s="112"/>
      <c r="BMK5" s="112"/>
      <c r="BML5" s="112"/>
      <c r="BMM5" s="112"/>
      <c r="BMN5" s="112"/>
      <c r="BMO5" s="112"/>
      <c r="BMP5" s="112"/>
      <c r="BMQ5" s="112"/>
      <c r="BMR5" s="112"/>
      <c r="BMS5" s="112"/>
      <c r="BMT5" s="112"/>
      <c r="BMU5" s="112"/>
      <c r="BMV5" s="112"/>
      <c r="BMW5" s="112"/>
      <c r="BMX5" s="112"/>
      <c r="BMY5" s="112"/>
      <c r="BMZ5" s="112"/>
      <c r="BNA5" s="112"/>
      <c r="BNB5" s="112"/>
      <c r="BNC5" s="112"/>
      <c r="BND5" s="112"/>
      <c r="BNE5" s="112"/>
      <c r="BNF5" s="112"/>
      <c r="BNG5" s="112"/>
      <c r="BNH5" s="112"/>
      <c r="BNI5" s="112"/>
      <c r="BNJ5" s="112"/>
      <c r="BNK5" s="112"/>
      <c r="BNL5" s="112"/>
      <c r="BNM5" s="112"/>
      <c r="BNN5" s="112"/>
      <c r="BNO5" s="112"/>
      <c r="BNP5" s="112"/>
      <c r="BNQ5" s="112"/>
      <c r="BNR5" s="112"/>
      <c r="BNS5" s="112"/>
      <c r="BNT5" s="112"/>
      <c r="BNU5" s="112"/>
      <c r="BNV5" s="112"/>
      <c r="BNW5" s="112"/>
      <c r="BNX5" s="112"/>
      <c r="BNY5" s="112"/>
      <c r="BNZ5" s="112"/>
      <c r="BOA5" s="112"/>
      <c r="BOB5" s="112"/>
      <c r="BOC5" s="112"/>
      <c r="BOD5" s="112"/>
      <c r="BOE5" s="112"/>
      <c r="BOF5" s="112"/>
      <c r="BOG5" s="112"/>
      <c r="BOH5" s="112"/>
      <c r="BOI5" s="112"/>
      <c r="BOJ5" s="112"/>
      <c r="BOK5" s="112"/>
      <c r="BOL5" s="112"/>
      <c r="BOM5" s="112"/>
      <c r="BON5" s="112"/>
      <c r="BOO5" s="112"/>
      <c r="BOP5" s="112"/>
      <c r="BOQ5" s="112"/>
      <c r="BOR5" s="112"/>
      <c r="BOS5" s="112"/>
      <c r="BOT5" s="112"/>
      <c r="BOU5" s="112"/>
      <c r="BOV5" s="112"/>
      <c r="BOW5" s="112"/>
      <c r="BOX5" s="112"/>
      <c r="BOY5" s="112"/>
      <c r="BOZ5" s="112"/>
      <c r="BPA5" s="112"/>
      <c r="BPB5" s="112"/>
      <c r="BPC5" s="112"/>
      <c r="BPD5" s="112"/>
      <c r="BPE5" s="112"/>
      <c r="BPF5" s="112"/>
      <c r="BPG5" s="112"/>
      <c r="BPH5" s="112"/>
      <c r="BPI5" s="112"/>
      <c r="BPJ5" s="112"/>
      <c r="BPK5" s="112"/>
      <c r="BPL5" s="112"/>
      <c r="BPM5" s="112"/>
      <c r="BPN5" s="112"/>
      <c r="BPO5" s="112"/>
      <c r="BPP5" s="112"/>
      <c r="BPQ5" s="112"/>
      <c r="BPR5" s="112"/>
      <c r="BPS5" s="112"/>
      <c r="BPT5" s="112"/>
      <c r="BPU5" s="112"/>
      <c r="BPV5" s="112"/>
      <c r="BPW5" s="112"/>
      <c r="BPX5" s="112"/>
      <c r="BPY5" s="112"/>
      <c r="BPZ5" s="112"/>
      <c r="BQA5" s="112"/>
      <c r="BQB5" s="112"/>
      <c r="BQC5" s="112"/>
      <c r="BQD5" s="112"/>
      <c r="BQE5" s="112"/>
      <c r="BQF5" s="112"/>
      <c r="BQG5" s="112"/>
      <c r="BQH5" s="112"/>
      <c r="BQI5" s="112"/>
      <c r="BQJ5" s="112"/>
      <c r="BQK5" s="112"/>
      <c r="BQL5" s="112"/>
      <c r="BQM5" s="112"/>
      <c r="BQN5" s="112"/>
      <c r="BQO5" s="112"/>
      <c r="BQP5" s="112"/>
      <c r="BQQ5" s="112"/>
      <c r="BQR5" s="112"/>
      <c r="BQS5" s="112"/>
      <c r="BQT5" s="112"/>
      <c r="BQU5" s="112"/>
      <c r="BQV5" s="112"/>
      <c r="BQW5" s="112"/>
      <c r="BQX5" s="112"/>
      <c r="BQY5" s="112"/>
      <c r="BQZ5" s="112"/>
      <c r="BRA5" s="112"/>
      <c r="BRB5" s="112"/>
      <c r="BRC5" s="112"/>
      <c r="BRD5" s="112"/>
      <c r="BRE5" s="112"/>
      <c r="BRF5" s="112"/>
      <c r="BRG5" s="112"/>
      <c r="BRH5" s="112"/>
      <c r="BRI5" s="112"/>
      <c r="BRJ5" s="112"/>
      <c r="BRK5" s="112"/>
      <c r="BRL5" s="112"/>
      <c r="BRM5" s="112"/>
      <c r="BRN5" s="112"/>
      <c r="BRO5" s="112"/>
      <c r="BRP5" s="112"/>
      <c r="BRQ5" s="112"/>
      <c r="BRR5" s="112"/>
      <c r="BRS5" s="112"/>
      <c r="BRT5" s="112"/>
      <c r="BRU5" s="112"/>
      <c r="BRV5" s="112"/>
      <c r="BRW5" s="112"/>
      <c r="BRX5" s="112"/>
      <c r="BRY5" s="112"/>
      <c r="BRZ5" s="112"/>
      <c r="BSA5" s="112"/>
      <c r="BSB5" s="112"/>
      <c r="BSC5" s="112"/>
      <c r="BSD5" s="112"/>
      <c r="BSE5" s="112"/>
      <c r="BSF5" s="112"/>
      <c r="BSG5" s="112"/>
      <c r="BSH5" s="112"/>
      <c r="BSI5" s="112"/>
      <c r="BSJ5" s="112"/>
      <c r="BSK5" s="112"/>
      <c r="BSL5" s="112"/>
      <c r="BSM5" s="112"/>
      <c r="BSN5" s="112"/>
      <c r="BSO5" s="112"/>
      <c r="BSP5" s="112"/>
      <c r="BSQ5" s="112"/>
      <c r="BSR5" s="112"/>
      <c r="BSS5" s="112"/>
      <c r="BST5" s="112"/>
      <c r="BSU5" s="112"/>
      <c r="BSV5" s="112"/>
      <c r="BSW5" s="112"/>
      <c r="BSX5" s="112"/>
      <c r="BSY5" s="112"/>
      <c r="BSZ5" s="112"/>
      <c r="BTA5" s="112"/>
      <c r="BTB5" s="112"/>
      <c r="BTC5" s="112"/>
      <c r="BTD5" s="112"/>
      <c r="BTE5" s="112"/>
      <c r="BTF5" s="112"/>
      <c r="BTG5" s="112"/>
      <c r="BTH5" s="112"/>
      <c r="BTI5" s="112"/>
      <c r="BTJ5" s="112"/>
      <c r="BTK5" s="112"/>
      <c r="BTL5" s="112"/>
      <c r="BTM5" s="112"/>
      <c r="BTN5" s="112"/>
      <c r="BTO5" s="112"/>
      <c r="BTP5" s="112"/>
      <c r="BTQ5" s="112"/>
      <c r="BTR5" s="112"/>
      <c r="BTS5" s="112"/>
      <c r="BTT5" s="112"/>
      <c r="BTU5" s="112"/>
      <c r="BTV5" s="112"/>
      <c r="BTW5" s="112"/>
      <c r="BTX5" s="112"/>
      <c r="BTY5" s="112"/>
      <c r="BTZ5" s="112"/>
      <c r="BUA5" s="112"/>
      <c r="BUB5" s="112"/>
      <c r="BUC5" s="112"/>
      <c r="BUD5" s="112"/>
      <c r="BUE5" s="112"/>
      <c r="BUF5" s="112"/>
      <c r="BUG5" s="112"/>
      <c r="BUH5" s="112"/>
      <c r="BUI5" s="112"/>
      <c r="BUJ5" s="112"/>
      <c r="BUK5" s="112"/>
      <c r="BUL5" s="112"/>
      <c r="BUM5" s="112"/>
      <c r="BUN5" s="112"/>
      <c r="BUO5" s="112"/>
      <c r="BUP5" s="112"/>
      <c r="BUQ5" s="112"/>
      <c r="BUR5" s="112"/>
      <c r="BUS5" s="112"/>
      <c r="BUT5" s="112"/>
      <c r="BUU5" s="112"/>
      <c r="BUV5" s="112"/>
      <c r="BUW5" s="112"/>
      <c r="BUX5" s="112"/>
      <c r="BUY5" s="112"/>
      <c r="BUZ5" s="112"/>
      <c r="BVA5" s="112"/>
      <c r="BVB5" s="112"/>
      <c r="BVC5" s="112"/>
      <c r="BVD5" s="112"/>
      <c r="BVE5" s="112"/>
      <c r="BVF5" s="112"/>
      <c r="BVG5" s="112"/>
      <c r="BVH5" s="112"/>
      <c r="BVI5" s="112"/>
      <c r="BVJ5" s="112"/>
      <c r="BVK5" s="112"/>
      <c r="BVL5" s="112"/>
      <c r="BVM5" s="112"/>
      <c r="BVN5" s="112"/>
      <c r="BVO5" s="112"/>
      <c r="BVP5" s="112"/>
      <c r="BVQ5" s="112"/>
      <c r="BVR5" s="112"/>
      <c r="BVS5" s="112"/>
      <c r="BVT5" s="112"/>
      <c r="BVU5" s="112"/>
      <c r="BVV5" s="112"/>
      <c r="BVW5" s="112"/>
      <c r="BVX5" s="112"/>
      <c r="BVY5" s="112"/>
      <c r="BVZ5" s="112"/>
      <c r="BWA5" s="112"/>
      <c r="BWB5" s="112"/>
      <c r="BWC5" s="112"/>
      <c r="BWD5" s="112"/>
      <c r="BWE5" s="112"/>
      <c r="BWF5" s="112"/>
      <c r="BWG5" s="112"/>
      <c r="BWH5" s="112"/>
      <c r="BWI5" s="112"/>
      <c r="BWJ5" s="112"/>
      <c r="BWK5" s="112"/>
      <c r="BWL5" s="112"/>
      <c r="BWM5" s="112"/>
      <c r="BWN5" s="112"/>
      <c r="BWO5" s="112"/>
      <c r="BWP5" s="112"/>
      <c r="BWQ5" s="112"/>
      <c r="BWR5" s="112"/>
      <c r="BWS5" s="112"/>
      <c r="BWT5" s="112"/>
      <c r="BWU5" s="112"/>
      <c r="BWV5" s="112"/>
      <c r="BWW5" s="112"/>
      <c r="BWX5" s="112"/>
      <c r="BWY5" s="112"/>
      <c r="BWZ5" s="112"/>
      <c r="BXA5" s="112"/>
      <c r="BXB5" s="112"/>
      <c r="BXC5" s="112"/>
      <c r="BXD5" s="112"/>
      <c r="BXE5" s="112"/>
      <c r="BXF5" s="112"/>
      <c r="BXG5" s="112"/>
      <c r="BXH5" s="112"/>
      <c r="BXI5" s="112"/>
      <c r="BXJ5" s="112"/>
      <c r="BXK5" s="112"/>
      <c r="BXL5" s="112"/>
      <c r="BXM5" s="112"/>
      <c r="BXN5" s="112"/>
      <c r="BXO5" s="112"/>
      <c r="BXP5" s="112"/>
      <c r="BXQ5" s="112"/>
      <c r="BXR5" s="112"/>
      <c r="BXS5" s="112"/>
      <c r="BXT5" s="112"/>
      <c r="BXU5" s="112"/>
      <c r="BXV5" s="112"/>
      <c r="BXW5" s="112"/>
      <c r="BXX5" s="112"/>
      <c r="BXY5" s="112"/>
      <c r="BXZ5" s="112"/>
      <c r="BYA5" s="112"/>
      <c r="BYB5" s="112"/>
      <c r="BYC5" s="112"/>
      <c r="BYD5" s="112"/>
      <c r="BYE5" s="112"/>
      <c r="BYF5" s="112"/>
      <c r="BYG5" s="112"/>
      <c r="BYH5" s="112"/>
      <c r="BYI5" s="112"/>
      <c r="BYJ5" s="112"/>
      <c r="BYK5" s="112"/>
      <c r="BYL5" s="112"/>
      <c r="BYM5" s="112"/>
      <c r="BYN5" s="112"/>
      <c r="BYO5" s="112"/>
      <c r="BYP5" s="112"/>
      <c r="BYQ5" s="112"/>
      <c r="BYR5" s="112"/>
      <c r="BYS5" s="112"/>
      <c r="BYT5" s="112"/>
      <c r="BYU5" s="112"/>
      <c r="BYV5" s="112"/>
      <c r="BYW5" s="112"/>
      <c r="BYX5" s="112"/>
      <c r="BYY5" s="112"/>
      <c r="BYZ5" s="112"/>
      <c r="BZA5" s="112"/>
      <c r="BZB5" s="112"/>
      <c r="BZC5" s="112"/>
      <c r="BZD5" s="112"/>
      <c r="BZE5" s="112"/>
      <c r="BZF5" s="112"/>
      <c r="BZG5" s="112"/>
      <c r="BZH5" s="112"/>
      <c r="BZI5" s="112"/>
      <c r="BZJ5" s="112"/>
      <c r="BZK5" s="112"/>
      <c r="BZL5" s="112"/>
      <c r="BZM5" s="112"/>
      <c r="BZN5" s="112"/>
      <c r="BZO5" s="112"/>
      <c r="BZP5" s="112"/>
      <c r="BZQ5" s="112"/>
      <c r="BZR5" s="112"/>
      <c r="BZS5" s="112"/>
      <c r="BZT5" s="112"/>
      <c r="BZU5" s="112"/>
      <c r="BZV5" s="112"/>
      <c r="BZW5" s="112"/>
      <c r="BZX5" s="112"/>
      <c r="BZY5" s="112"/>
      <c r="BZZ5" s="112"/>
      <c r="CAA5" s="112"/>
      <c r="CAB5" s="112"/>
      <c r="CAC5" s="112"/>
      <c r="CAD5" s="112"/>
      <c r="CAE5" s="112"/>
      <c r="CAF5" s="112"/>
      <c r="CAG5" s="112"/>
      <c r="CAH5" s="112"/>
      <c r="CAI5" s="112"/>
      <c r="CAJ5" s="112"/>
      <c r="CAK5" s="112"/>
      <c r="CAL5" s="112"/>
      <c r="CAM5" s="112"/>
      <c r="CAN5" s="112"/>
      <c r="CAO5" s="112"/>
      <c r="CAP5" s="112"/>
      <c r="CAQ5" s="112"/>
      <c r="CAR5" s="112"/>
      <c r="CAS5" s="112"/>
      <c r="CAT5" s="112"/>
      <c r="CAU5" s="112"/>
      <c r="CAV5" s="112"/>
      <c r="CAW5" s="112"/>
      <c r="CAX5" s="112"/>
      <c r="CAY5" s="112"/>
      <c r="CAZ5" s="112"/>
      <c r="CBA5" s="112"/>
      <c r="CBB5" s="112"/>
      <c r="CBC5" s="112"/>
      <c r="CBD5" s="112"/>
      <c r="CBE5" s="112"/>
      <c r="CBF5" s="112"/>
      <c r="CBG5" s="112"/>
      <c r="CBH5" s="112"/>
      <c r="CBI5" s="112"/>
      <c r="CBJ5" s="112"/>
      <c r="CBK5" s="112"/>
      <c r="CBL5" s="112"/>
      <c r="CBM5" s="112"/>
      <c r="CBN5" s="112"/>
      <c r="CBO5" s="112"/>
      <c r="CBP5" s="112"/>
      <c r="CBQ5" s="112"/>
      <c r="CBR5" s="112"/>
      <c r="CBS5" s="112"/>
      <c r="CBT5" s="112"/>
      <c r="CBU5" s="112"/>
      <c r="CBV5" s="112"/>
      <c r="CBW5" s="112"/>
      <c r="CBX5" s="112"/>
      <c r="CBY5" s="112"/>
      <c r="CBZ5" s="112"/>
      <c r="CCA5" s="112"/>
      <c r="CCB5" s="112"/>
      <c r="CCC5" s="112"/>
      <c r="CCD5" s="112"/>
      <c r="CCE5" s="112"/>
      <c r="CCF5" s="112"/>
      <c r="CCG5" s="112"/>
      <c r="CCH5" s="112"/>
      <c r="CCI5" s="112"/>
      <c r="CCJ5" s="112"/>
      <c r="CCK5" s="112"/>
      <c r="CCL5" s="112"/>
      <c r="CCM5" s="112"/>
      <c r="CCN5" s="112"/>
      <c r="CCO5" s="112"/>
      <c r="CCP5" s="112"/>
      <c r="CCQ5" s="112"/>
      <c r="CCR5" s="112"/>
      <c r="CCS5" s="112"/>
      <c r="CCT5" s="112"/>
      <c r="CCU5" s="112"/>
      <c r="CCV5" s="112"/>
      <c r="CCW5" s="112"/>
      <c r="CCX5" s="112"/>
      <c r="CCY5" s="112"/>
      <c r="CCZ5" s="112"/>
      <c r="CDA5" s="112"/>
      <c r="CDB5" s="112"/>
      <c r="CDC5" s="112"/>
      <c r="CDD5" s="112"/>
      <c r="CDE5" s="112"/>
      <c r="CDF5" s="112"/>
      <c r="CDG5" s="112"/>
      <c r="CDH5" s="112"/>
      <c r="CDI5" s="112"/>
      <c r="CDJ5" s="112"/>
      <c r="CDK5" s="112"/>
      <c r="CDL5" s="112"/>
      <c r="CDM5" s="112"/>
      <c r="CDN5" s="112"/>
      <c r="CDO5" s="112"/>
      <c r="CDP5" s="112"/>
      <c r="CDQ5" s="112"/>
      <c r="CDR5" s="112"/>
      <c r="CDS5" s="112"/>
      <c r="CDT5" s="112"/>
      <c r="CDU5" s="112"/>
      <c r="CDV5" s="112"/>
      <c r="CDW5" s="112"/>
      <c r="CDX5" s="112"/>
      <c r="CDY5" s="112"/>
      <c r="CDZ5" s="112"/>
      <c r="CEA5" s="112"/>
      <c r="CEB5" s="112"/>
      <c r="CEC5" s="112"/>
      <c r="CED5" s="112"/>
      <c r="CEE5" s="112"/>
      <c r="CEF5" s="112"/>
      <c r="CEG5" s="112"/>
      <c r="CEH5" s="112"/>
      <c r="CEI5" s="112"/>
      <c r="CEJ5" s="112"/>
      <c r="CEK5" s="112"/>
      <c r="CEL5" s="112"/>
      <c r="CEM5" s="112"/>
      <c r="CEN5" s="112"/>
      <c r="CEO5" s="112"/>
      <c r="CEP5" s="112"/>
      <c r="CEQ5" s="112"/>
      <c r="CER5" s="112"/>
      <c r="CES5" s="112"/>
      <c r="CET5" s="112"/>
      <c r="CEU5" s="112"/>
      <c r="CEV5" s="112"/>
      <c r="CEW5" s="112"/>
      <c r="CEX5" s="112"/>
      <c r="CEY5" s="112"/>
      <c r="CEZ5" s="112"/>
      <c r="CFA5" s="112"/>
      <c r="CFB5" s="112"/>
      <c r="CFC5" s="112"/>
      <c r="CFD5" s="112"/>
      <c r="CFE5" s="112"/>
      <c r="CFF5" s="112"/>
      <c r="CFG5" s="112"/>
      <c r="CFH5" s="112"/>
      <c r="CFI5" s="112"/>
      <c r="CFJ5" s="112"/>
      <c r="CFK5" s="112"/>
      <c r="CFL5" s="112"/>
      <c r="CFM5" s="112"/>
      <c r="CFN5" s="112"/>
      <c r="CFO5" s="112"/>
      <c r="CFP5" s="112"/>
      <c r="CFQ5" s="112"/>
      <c r="CFR5" s="112"/>
      <c r="CFS5" s="112"/>
      <c r="CFT5" s="112"/>
      <c r="CFU5" s="112"/>
      <c r="CFV5" s="112"/>
      <c r="CFW5" s="112"/>
      <c r="CFX5" s="112"/>
      <c r="CFY5" s="112"/>
      <c r="CFZ5" s="112"/>
      <c r="CGA5" s="112"/>
      <c r="CGB5" s="112"/>
      <c r="CGC5" s="112"/>
      <c r="CGD5" s="112"/>
      <c r="CGE5" s="112"/>
      <c r="CGF5" s="112"/>
      <c r="CGG5" s="112"/>
      <c r="CGH5" s="112"/>
      <c r="CGI5" s="112"/>
      <c r="CGJ5" s="112"/>
      <c r="CGK5" s="112"/>
      <c r="CGL5" s="112"/>
      <c r="CGM5" s="112"/>
      <c r="CGN5" s="112"/>
      <c r="CGO5" s="112"/>
      <c r="CGP5" s="112"/>
      <c r="CGQ5" s="112"/>
      <c r="CGR5" s="112"/>
      <c r="CGS5" s="112"/>
      <c r="CGT5" s="112"/>
      <c r="CGU5" s="112"/>
      <c r="CGV5" s="112"/>
      <c r="CGW5" s="112"/>
      <c r="CGX5" s="112"/>
      <c r="CGY5" s="112"/>
      <c r="CGZ5" s="112"/>
      <c r="CHA5" s="112"/>
      <c r="CHB5" s="112"/>
      <c r="CHC5" s="112"/>
      <c r="CHD5" s="112"/>
      <c r="CHE5" s="112"/>
      <c r="CHF5" s="112"/>
      <c r="CHG5" s="112"/>
      <c r="CHH5" s="112"/>
      <c r="CHI5" s="112"/>
      <c r="CHJ5" s="112"/>
      <c r="CHK5" s="112"/>
      <c r="CHL5" s="112"/>
      <c r="CHM5" s="112"/>
      <c r="CHN5" s="112"/>
      <c r="CHO5" s="112"/>
      <c r="CHP5" s="112"/>
      <c r="CHQ5" s="112"/>
      <c r="CHR5" s="112"/>
      <c r="CHS5" s="112"/>
      <c r="CHT5" s="112"/>
      <c r="CHU5" s="112"/>
      <c r="CHV5" s="112"/>
      <c r="CHW5" s="112"/>
      <c r="CHX5" s="112"/>
      <c r="CHY5" s="112"/>
      <c r="CHZ5" s="112"/>
      <c r="CIA5" s="112"/>
      <c r="CIB5" s="112"/>
      <c r="CIC5" s="112"/>
      <c r="CID5" s="112"/>
      <c r="CIE5" s="112"/>
      <c r="CIF5" s="112"/>
      <c r="CIG5" s="112"/>
      <c r="CIH5" s="112"/>
      <c r="CII5" s="112"/>
      <c r="CIJ5" s="112"/>
      <c r="CIK5" s="112"/>
      <c r="CIL5" s="112"/>
      <c r="CIM5" s="112"/>
      <c r="CIN5" s="112"/>
      <c r="CIO5" s="112"/>
      <c r="CIP5" s="112"/>
      <c r="CIQ5" s="112"/>
      <c r="CIR5" s="112"/>
      <c r="CIS5" s="112"/>
      <c r="CIT5" s="112"/>
      <c r="CIU5" s="112"/>
      <c r="CIV5" s="112"/>
      <c r="CIW5" s="112"/>
      <c r="CIX5" s="112"/>
      <c r="CIY5" s="112"/>
      <c r="CIZ5" s="112"/>
      <c r="CJA5" s="112"/>
      <c r="CJB5" s="112"/>
      <c r="CJC5" s="112"/>
      <c r="CJD5" s="112"/>
      <c r="CJE5" s="112"/>
      <c r="CJF5" s="112"/>
      <c r="CJG5" s="112"/>
      <c r="CJH5" s="112"/>
      <c r="CJI5" s="112"/>
      <c r="CJJ5" s="112"/>
      <c r="CJK5" s="112"/>
      <c r="CJL5" s="112"/>
      <c r="CJM5" s="112"/>
      <c r="CJN5" s="112"/>
      <c r="CJO5" s="112"/>
      <c r="CJP5" s="112"/>
      <c r="CJQ5" s="112"/>
      <c r="CJR5" s="112"/>
      <c r="CJS5" s="112"/>
      <c r="CJT5" s="112"/>
      <c r="CJU5" s="112"/>
      <c r="CJV5" s="112"/>
      <c r="CJW5" s="112"/>
      <c r="CJX5" s="112"/>
      <c r="CJY5" s="112"/>
      <c r="CJZ5" s="112"/>
      <c r="CKA5" s="112"/>
      <c r="CKB5" s="112"/>
      <c r="CKC5" s="112"/>
      <c r="CKD5" s="112"/>
      <c r="CKE5" s="112"/>
      <c r="CKF5" s="112"/>
      <c r="CKG5" s="112"/>
      <c r="CKH5" s="112"/>
      <c r="CKI5" s="112"/>
      <c r="CKJ5" s="112"/>
      <c r="CKK5" s="112"/>
      <c r="CKL5" s="112"/>
      <c r="CKM5" s="112"/>
      <c r="CKN5" s="112"/>
      <c r="CKO5" s="112"/>
      <c r="CKP5" s="112"/>
      <c r="CKQ5" s="112"/>
      <c r="CKR5" s="112"/>
      <c r="CKS5" s="112"/>
      <c r="CKT5" s="112"/>
      <c r="CKU5" s="112"/>
      <c r="CKV5" s="112"/>
      <c r="CKW5" s="112"/>
      <c r="CKX5" s="112"/>
      <c r="CKY5" s="112"/>
      <c r="CKZ5" s="112"/>
      <c r="CLA5" s="112"/>
      <c r="CLB5" s="112"/>
      <c r="CLC5" s="112"/>
      <c r="CLD5" s="112"/>
      <c r="CLE5" s="112"/>
      <c r="CLF5" s="112"/>
      <c r="CLG5" s="112"/>
      <c r="CLH5" s="112"/>
      <c r="CLI5" s="112"/>
      <c r="CLJ5" s="112"/>
      <c r="CLK5" s="112"/>
      <c r="CLL5" s="112"/>
      <c r="CLM5" s="112"/>
      <c r="CLN5" s="112"/>
      <c r="CLO5" s="112"/>
      <c r="CLP5" s="112"/>
      <c r="CLQ5" s="112"/>
      <c r="CLR5" s="112"/>
      <c r="CLS5" s="112"/>
      <c r="CLT5" s="112"/>
      <c r="CLU5" s="112"/>
      <c r="CLV5" s="112"/>
      <c r="CLW5" s="112"/>
      <c r="CLX5" s="112"/>
      <c r="CLY5" s="112"/>
      <c r="CLZ5" s="112"/>
      <c r="CMA5" s="112"/>
      <c r="CMB5" s="112"/>
      <c r="CMC5" s="112"/>
      <c r="CMD5" s="112"/>
      <c r="CME5" s="112"/>
      <c r="CMF5" s="112"/>
      <c r="CMG5" s="112"/>
      <c r="CMH5" s="112"/>
      <c r="CMI5" s="112"/>
      <c r="CMJ5" s="112"/>
      <c r="CMK5" s="112"/>
      <c r="CML5" s="112"/>
      <c r="CMM5" s="112"/>
      <c r="CMN5" s="112"/>
      <c r="CMO5" s="112"/>
      <c r="CMP5" s="112"/>
      <c r="CMQ5" s="112"/>
      <c r="CMR5" s="112"/>
      <c r="CMS5" s="112"/>
      <c r="CMT5" s="112"/>
      <c r="CMU5" s="112"/>
      <c r="CMV5" s="112"/>
      <c r="CMW5" s="112"/>
      <c r="CMX5" s="112"/>
      <c r="CMY5" s="112"/>
      <c r="CMZ5" s="112"/>
      <c r="CNA5" s="112"/>
      <c r="CNB5" s="112"/>
      <c r="CNC5" s="112"/>
      <c r="CND5" s="112"/>
      <c r="CNE5" s="112"/>
      <c r="CNF5" s="112"/>
      <c r="CNG5" s="112"/>
      <c r="CNH5" s="112"/>
      <c r="CNI5" s="112"/>
      <c r="CNJ5" s="112"/>
      <c r="CNK5" s="112"/>
      <c r="CNL5" s="112"/>
      <c r="CNM5" s="112"/>
      <c r="CNN5" s="112"/>
      <c r="CNO5" s="112"/>
      <c r="CNP5" s="112"/>
      <c r="CNQ5" s="112"/>
      <c r="CNR5" s="112"/>
      <c r="CNS5" s="112"/>
      <c r="CNT5" s="112"/>
      <c r="CNU5" s="112"/>
      <c r="CNV5" s="112"/>
      <c r="CNW5" s="112"/>
      <c r="CNX5" s="112"/>
      <c r="CNY5" s="112"/>
      <c r="CNZ5" s="112"/>
      <c r="COA5" s="112"/>
      <c r="COB5" s="112"/>
      <c r="COC5" s="112"/>
      <c r="COD5" s="112"/>
      <c r="COE5" s="112"/>
      <c r="COF5" s="112"/>
      <c r="COG5" s="112"/>
      <c r="COH5" s="112"/>
      <c r="COI5" s="112"/>
      <c r="COJ5" s="112"/>
      <c r="COK5" s="112"/>
      <c r="COL5" s="112"/>
      <c r="COM5" s="112"/>
      <c r="CON5" s="112"/>
      <c r="COO5" s="112"/>
      <c r="COP5" s="112"/>
      <c r="COQ5" s="112"/>
      <c r="COR5" s="112"/>
      <c r="COS5" s="112"/>
      <c r="COT5" s="112"/>
      <c r="COU5" s="112"/>
      <c r="COV5" s="112"/>
      <c r="COW5" s="112"/>
      <c r="COX5" s="112"/>
      <c r="COY5" s="112"/>
      <c r="COZ5" s="112"/>
      <c r="CPA5" s="112"/>
      <c r="CPB5" s="112"/>
      <c r="CPC5" s="112"/>
      <c r="CPD5" s="112"/>
      <c r="CPE5" s="112"/>
      <c r="CPF5" s="112"/>
      <c r="CPG5" s="112"/>
      <c r="CPH5" s="112"/>
      <c r="CPI5" s="112"/>
      <c r="CPJ5" s="112"/>
      <c r="CPK5" s="112"/>
      <c r="CPL5" s="112"/>
      <c r="CPM5" s="112"/>
      <c r="CPN5" s="112"/>
      <c r="CPO5" s="112"/>
      <c r="CPP5" s="112"/>
      <c r="CPQ5" s="112"/>
      <c r="CPR5" s="112"/>
      <c r="CPS5" s="112"/>
      <c r="CPT5" s="112"/>
      <c r="CPU5" s="112"/>
      <c r="CPV5" s="112"/>
      <c r="CPW5" s="112"/>
      <c r="CPX5" s="112"/>
      <c r="CPY5" s="112"/>
      <c r="CPZ5" s="112"/>
      <c r="CQA5" s="112"/>
      <c r="CQB5" s="112"/>
      <c r="CQC5" s="112"/>
      <c r="CQD5" s="112"/>
      <c r="CQE5" s="112"/>
      <c r="CQF5" s="112"/>
      <c r="CQG5" s="112"/>
      <c r="CQH5" s="112"/>
      <c r="CQI5" s="112"/>
      <c r="CQJ5" s="112"/>
      <c r="CQK5" s="112"/>
      <c r="CQL5" s="112"/>
      <c r="CQM5" s="112"/>
      <c r="CQN5" s="112"/>
      <c r="CQO5" s="112"/>
      <c r="CQP5" s="112"/>
      <c r="CQQ5" s="112"/>
      <c r="CQR5" s="112"/>
      <c r="CQS5" s="112"/>
      <c r="CQT5" s="112"/>
      <c r="CQU5" s="112"/>
      <c r="CQV5" s="112"/>
      <c r="CQW5" s="112"/>
      <c r="CQX5" s="112"/>
      <c r="CQY5" s="112"/>
      <c r="CQZ5" s="112"/>
      <c r="CRA5" s="112"/>
      <c r="CRB5" s="112"/>
      <c r="CRC5" s="112"/>
      <c r="CRD5" s="112"/>
      <c r="CRE5" s="112"/>
      <c r="CRF5" s="112"/>
      <c r="CRG5" s="112"/>
      <c r="CRH5" s="112"/>
      <c r="CRI5" s="112"/>
      <c r="CRJ5" s="112"/>
      <c r="CRK5" s="112"/>
      <c r="CRL5" s="112"/>
      <c r="CRM5" s="112"/>
      <c r="CRN5" s="112"/>
      <c r="CRO5" s="112"/>
      <c r="CRP5" s="112"/>
      <c r="CRQ5" s="112"/>
      <c r="CRR5" s="112"/>
      <c r="CRS5" s="112"/>
      <c r="CRT5" s="112"/>
      <c r="CRU5" s="112"/>
      <c r="CRV5" s="112"/>
      <c r="CRW5" s="112"/>
      <c r="CRX5" s="112"/>
      <c r="CRY5" s="112"/>
      <c r="CRZ5" s="112"/>
      <c r="CSA5" s="112"/>
      <c r="CSB5" s="112"/>
      <c r="CSC5" s="112"/>
      <c r="CSD5" s="112"/>
      <c r="CSE5" s="112"/>
      <c r="CSF5" s="112"/>
      <c r="CSG5" s="112"/>
      <c r="CSH5" s="112"/>
      <c r="CSI5" s="112"/>
      <c r="CSJ5" s="112"/>
      <c r="CSK5" s="112"/>
      <c r="CSL5" s="112"/>
      <c r="CSM5" s="112"/>
      <c r="CSN5" s="112"/>
      <c r="CSO5" s="112"/>
      <c r="CSP5" s="112"/>
      <c r="CSQ5" s="112"/>
      <c r="CSR5" s="112"/>
      <c r="CSS5" s="112"/>
      <c r="CST5" s="112"/>
      <c r="CSU5" s="112"/>
      <c r="CSV5" s="112"/>
      <c r="CSW5" s="112"/>
      <c r="CSX5" s="112"/>
      <c r="CSY5" s="112"/>
      <c r="CSZ5" s="112"/>
      <c r="CTA5" s="112"/>
      <c r="CTB5" s="112"/>
      <c r="CTC5" s="112"/>
      <c r="CTD5" s="112"/>
      <c r="CTE5" s="112"/>
      <c r="CTF5" s="112"/>
      <c r="CTG5" s="112"/>
      <c r="CTH5" s="112"/>
      <c r="CTI5" s="112"/>
      <c r="CTJ5" s="112"/>
      <c r="CTK5" s="112"/>
      <c r="CTL5" s="112"/>
      <c r="CTM5" s="112"/>
      <c r="CTN5" s="112"/>
      <c r="CTO5" s="112"/>
      <c r="CTP5" s="112"/>
      <c r="CTQ5" s="112"/>
      <c r="CTR5" s="112"/>
      <c r="CTS5" s="112"/>
      <c r="CTT5" s="112"/>
      <c r="CTU5" s="112"/>
      <c r="CTV5" s="112"/>
      <c r="CTW5" s="112"/>
      <c r="CTX5" s="112"/>
      <c r="CTY5" s="112"/>
      <c r="CTZ5" s="112"/>
      <c r="CUA5" s="112"/>
      <c r="CUB5" s="112"/>
      <c r="CUC5" s="112"/>
      <c r="CUD5" s="112"/>
      <c r="CUE5" s="112"/>
      <c r="CUF5" s="112"/>
      <c r="CUG5" s="112"/>
      <c r="CUH5" s="112"/>
      <c r="CUI5" s="112"/>
      <c r="CUJ5" s="112"/>
      <c r="CUK5" s="112"/>
      <c r="CUL5" s="112"/>
      <c r="CUM5" s="112"/>
      <c r="CUN5" s="112"/>
      <c r="CUO5" s="112"/>
      <c r="CUP5" s="112"/>
      <c r="CUQ5" s="112"/>
      <c r="CUR5" s="112"/>
      <c r="CUS5" s="112"/>
      <c r="CUT5" s="112"/>
      <c r="CUU5" s="112"/>
      <c r="CUV5" s="112"/>
      <c r="CUW5" s="112"/>
      <c r="CUX5" s="112"/>
      <c r="CUY5" s="112"/>
      <c r="CUZ5" s="112"/>
      <c r="CVA5" s="112"/>
      <c r="CVB5" s="112"/>
      <c r="CVC5" s="112"/>
      <c r="CVD5" s="112"/>
      <c r="CVE5" s="112"/>
      <c r="CVF5" s="112"/>
      <c r="CVG5" s="112"/>
      <c r="CVH5" s="112"/>
      <c r="CVI5" s="112"/>
      <c r="CVJ5" s="112"/>
      <c r="CVK5" s="112"/>
      <c r="CVL5" s="112"/>
      <c r="CVM5" s="112"/>
      <c r="CVN5" s="112"/>
      <c r="CVO5" s="112"/>
      <c r="CVP5" s="112"/>
      <c r="CVQ5" s="112"/>
      <c r="CVR5" s="112"/>
      <c r="CVS5" s="112"/>
      <c r="CVT5" s="112"/>
      <c r="CVU5" s="112"/>
      <c r="CVV5" s="112"/>
      <c r="CVW5" s="112"/>
      <c r="CVX5" s="112"/>
      <c r="CVY5" s="112"/>
      <c r="CVZ5" s="112"/>
      <c r="CWA5" s="112"/>
      <c r="CWB5" s="112"/>
      <c r="CWC5" s="112"/>
      <c r="CWD5" s="112"/>
      <c r="CWE5" s="112"/>
      <c r="CWF5" s="112"/>
      <c r="CWG5" s="112"/>
      <c r="CWH5" s="112"/>
      <c r="CWI5" s="112"/>
      <c r="CWJ5" s="112"/>
      <c r="CWK5" s="112"/>
      <c r="CWL5" s="112"/>
      <c r="CWM5" s="112"/>
      <c r="CWN5" s="112"/>
      <c r="CWO5" s="112"/>
      <c r="CWP5" s="112"/>
      <c r="CWQ5" s="112"/>
      <c r="CWR5" s="112"/>
      <c r="CWS5" s="112"/>
      <c r="CWT5" s="112"/>
      <c r="CWU5" s="112"/>
      <c r="CWV5" s="112"/>
      <c r="CWW5" s="112"/>
      <c r="CWX5" s="112"/>
      <c r="CWY5" s="112"/>
      <c r="CWZ5" s="112"/>
      <c r="CXA5" s="112"/>
      <c r="CXB5" s="112"/>
      <c r="CXC5" s="112"/>
      <c r="CXD5" s="112"/>
      <c r="CXE5" s="112"/>
      <c r="CXF5" s="112"/>
      <c r="CXG5" s="112"/>
      <c r="CXH5" s="112"/>
      <c r="CXI5" s="112"/>
      <c r="CXJ5" s="112"/>
      <c r="CXK5" s="112"/>
      <c r="CXL5" s="112"/>
      <c r="CXM5" s="112"/>
      <c r="CXN5" s="112"/>
      <c r="CXO5" s="112"/>
      <c r="CXP5" s="112"/>
      <c r="CXQ5" s="112"/>
      <c r="CXR5" s="112"/>
      <c r="CXS5" s="112"/>
      <c r="CXT5" s="112"/>
      <c r="CXU5" s="112"/>
      <c r="CXV5" s="112"/>
      <c r="CXW5" s="112"/>
      <c r="CXX5" s="112"/>
      <c r="CXY5" s="112"/>
      <c r="CXZ5" s="112"/>
      <c r="CYA5" s="112"/>
      <c r="CYB5" s="112"/>
      <c r="CYC5" s="112"/>
      <c r="CYD5" s="112"/>
      <c r="CYE5" s="112"/>
      <c r="CYF5" s="112"/>
      <c r="CYG5" s="112"/>
      <c r="CYH5" s="112"/>
      <c r="CYI5" s="112"/>
      <c r="CYJ5" s="112"/>
      <c r="CYK5" s="112"/>
      <c r="CYL5" s="112"/>
      <c r="CYM5" s="112"/>
      <c r="CYN5" s="112"/>
      <c r="CYO5" s="112"/>
      <c r="CYP5" s="112"/>
      <c r="CYQ5" s="112"/>
      <c r="CYR5" s="112"/>
      <c r="CYS5" s="112"/>
      <c r="CYT5" s="112"/>
      <c r="CYU5" s="112"/>
      <c r="CYV5" s="112"/>
      <c r="CYW5" s="112"/>
      <c r="CYX5" s="112"/>
      <c r="CYY5" s="112"/>
      <c r="CYZ5" s="112"/>
      <c r="CZA5" s="112"/>
      <c r="CZB5" s="112"/>
      <c r="CZC5" s="112"/>
      <c r="CZD5" s="112"/>
      <c r="CZE5" s="112"/>
      <c r="CZF5" s="112"/>
      <c r="CZG5" s="112"/>
      <c r="CZH5" s="112"/>
      <c r="CZI5" s="112"/>
      <c r="CZJ5" s="112"/>
      <c r="CZK5" s="112"/>
      <c r="CZL5" s="112"/>
      <c r="CZM5" s="112"/>
      <c r="CZN5" s="112"/>
      <c r="CZO5" s="112"/>
      <c r="CZP5" s="112"/>
      <c r="CZQ5" s="112"/>
      <c r="CZR5" s="112"/>
      <c r="CZS5" s="112"/>
      <c r="CZT5" s="112"/>
      <c r="CZU5" s="112"/>
      <c r="CZV5" s="112"/>
      <c r="CZW5" s="112"/>
      <c r="CZX5" s="112"/>
      <c r="CZY5" s="112"/>
      <c r="CZZ5" s="112"/>
      <c r="DAA5" s="112"/>
      <c r="DAB5" s="112"/>
      <c r="DAC5" s="112"/>
      <c r="DAD5" s="112"/>
      <c r="DAE5" s="112"/>
      <c r="DAF5" s="112"/>
      <c r="DAG5" s="112"/>
      <c r="DAH5" s="112"/>
      <c r="DAI5" s="112"/>
      <c r="DAJ5" s="112"/>
      <c r="DAK5" s="112"/>
      <c r="DAL5" s="112"/>
      <c r="DAM5" s="112"/>
      <c r="DAN5" s="112"/>
      <c r="DAO5" s="112"/>
      <c r="DAP5" s="112"/>
      <c r="DAQ5" s="112"/>
      <c r="DAR5" s="112"/>
      <c r="DAS5" s="112"/>
      <c r="DAT5" s="112"/>
      <c r="DAU5" s="112"/>
      <c r="DAV5" s="112"/>
      <c r="DAW5" s="112"/>
      <c r="DAX5" s="112"/>
      <c r="DAY5" s="112"/>
      <c r="DAZ5" s="112"/>
      <c r="DBA5" s="112"/>
      <c r="DBB5" s="112"/>
      <c r="DBC5" s="112"/>
      <c r="DBD5" s="112"/>
      <c r="DBE5" s="112"/>
      <c r="DBF5" s="112"/>
      <c r="DBG5" s="112"/>
      <c r="DBH5" s="112"/>
      <c r="DBI5" s="112"/>
      <c r="DBJ5" s="112"/>
      <c r="DBK5" s="112"/>
      <c r="DBL5" s="112"/>
      <c r="DBM5" s="112"/>
      <c r="DBN5" s="112"/>
      <c r="DBO5" s="112"/>
      <c r="DBP5" s="112"/>
      <c r="DBQ5" s="112"/>
      <c r="DBR5" s="112"/>
      <c r="DBS5" s="112"/>
      <c r="DBT5" s="112"/>
      <c r="DBU5" s="112"/>
      <c r="DBV5" s="112"/>
      <c r="DBW5" s="112"/>
      <c r="DBX5" s="112"/>
      <c r="DBY5" s="112"/>
      <c r="DBZ5" s="112"/>
      <c r="DCA5" s="112"/>
      <c r="DCB5" s="112"/>
      <c r="DCC5" s="112"/>
      <c r="DCD5" s="112"/>
      <c r="DCE5" s="112"/>
      <c r="DCF5" s="112"/>
      <c r="DCG5" s="112"/>
      <c r="DCH5" s="112"/>
      <c r="DCI5" s="112"/>
      <c r="DCJ5" s="112"/>
      <c r="DCK5" s="112"/>
      <c r="DCL5" s="112"/>
      <c r="DCM5" s="112"/>
      <c r="DCN5" s="112"/>
      <c r="DCO5" s="112"/>
      <c r="DCP5" s="112"/>
      <c r="DCQ5" s="112"/>
      <c r="DCR5" s="112"/>
      <c r="DCS5" s="112"/>
      <c r="DCT5" s="112"/>
      <c r="DCU5" s="112"/>
      <c r="DCV5" s="112"/>
      <c r="DCW5" s="112"/>
      <c r="DCX5" s="112"/>
      <c r="DCY5" s="112"/>
      <c r="DCZ5" s="112"/>
      <c r="DDA5" s="112"/>
      <c r="DDB5" s="112"/>
      <c r="DDC5" s="112"/>
      <c r="DDD5" s="112"/>
      <c r="DDE5" s="112"/>
      <c r="DDF5" s="112"/>
      <c r="DDG5" s="112"/>
      <c r="DDH5" s="112"/>
      <c r="DDI5" s="112"/>
      <c r="DDJ5" s="112"/>
      <c r="DDK5" s="112"/>
      <c r="DDL5" s="112"/>
      <c r="DDM5" s="112"/>
      <c r="DDN5" s="112"/>
      <c r="DDO5" s="112"/>
      <c r="DDP5" s="112"/>
      <c r="DDQ5" s="112"/>
      <c r="DDR5" s="112"/>
      <c r="DDS5" s="112"/>
      <c r="DDT5" s="112"/>
      <c r="DDU5" s="112"/>
      <c r="DDV5" s="112"/>
      <c r="DDW5" s="112"/>
      <c r="DDX5" s="112"/>
      <c r="DDY5" s="112"/>
      <c r="DDZ5" s="112"/>
      <c r="DEA5" s="112"/>
      <c r="DEB5" s="112"/>
      <c r="DEC5" s="112"/>
      <c r="DED5" s="112"/>
      <c r="DEE5" s="112"/>
      <c r="DEF5" s="112"/>
      <c r="DEG5" s="112"/>
      <c r="DEH5" s="112"/>
      <c r="DEI5" s="112"/>
      <c r="DEJ5" s="112"/>
      <c r="DEK5" s="112"/>
      <c r="DEL5" s="112"/>
      <c r="DEM5" s="112"/>
      <c r="DEN5" s="112"/>
      <c r="DEO5" s="112"/>
      <c r="DEP5" s="112"/>
      <c r="DEQ5" s="112"/>
      <c r="DER5" s="112"/>
      <c r="DES5" s="112"/>
      <c r="DET5" s="112"/>
      <c r="DEU5" s="112"/>
      <c r="DEV5" s="112"/>
      <c r="DEW5" s="112"/>
      <c r="DEX5" s="112"/>
      <c r="DEY5" s="112"/>
      <c r="DEZ5" s="112"/>
      <c r="DFA5" s="112"/>
      <c r="DFB5" s="112"/>
      <c r="DFC5" s="112"/>
      <c r="DFD5" s="112"/>
      <c r="DFE5" s="112"/>
      <c r="DFF5" s="112"/>
      <c r="DFG5" s="112"/>
      <c r="DFH5" s="112"/>
      <c r="DFI5" s="112"/>
      <c r="DFJ5" s="112"/>
      <c r="DFK5" s="112"/>
      <c r="DFL5" s="112"/>
      <c r="DFM5" s="112"/>
      <c r="DFN5" s="112"/>
      <c r="DFO5" s="112"/>
      <c r="DFP5" s="112"/>
      <c r="DFQ5" s="112"/>
      <c r="DFR5" s="112"/>
      <c r="DFS5" s="112"/>
      <c r="DFT5" s="112"/>
      <c r="DFU5" s="112"/>
      <c r="DFV5" s="112"/>
      <c r="DFW5" s="112"/>
      <c r="DFX5" s="112"/>
      <c r="DFY5" s="112"/>
      <c r="DFZ5" s="112"/>
      <c r="DGA5" s="112"/>
      <c r="DGB5" s="112"/>
      <c r="DGC5" s="112"/>
      <c r="DGD5" s="112"/>
      <c r="DGE5" s="112"/>
      <c r="DGF5" s="112"/>
      <c r="DGG5" s="112"/>
      <c r="DGH5" s="112"/>
      <c r="DGI5" s="112"/>
      <c r="DGJ5" s="112"/>
      <c r="DGK5" s="112"/>
      <c r="DGL5" s="112"/>
      <c r="DGM5" s="112"/>
      <c r="DGN5" s="112"/>
      <c r="DGO5" s="112"/>
      <c r="DGP5" s="112"/>
      <c r="DGQ5" s="112"/>
      <c r="DGR5" s="112"/>
      <c r="DGS5" s="112"/>
      <c r="DGT5" s="112"/>
      <c r="DGU5" s="112"/>
      <c r="DGV5" s="112"/>
      <c r="DGW5" s="112"/>
      <c r="DGX5" s="112"/>
      <c r="DGY5" s="112"/>
      <c r="DGZ5" s="112"/>
      <c r="DHA5" s="112"/>
      <c r="DHB5" s="112"/>
      <c r="DHC5" s="112"/>
      <c r="DHD5" s="112"/>
      <c r="DHE5" s="112"/>
      <c r="DHF5" s="112"/>
      <c r="DHG5" s="112"/>
      <c r="DHH5" s="112"/>
      <c r="DHI5" s="112"/>
      <c r="DHJ5" s="112"/>
      <c r="DHK5" s="112"/>
      <c r="DHL5" s="112"/>
      <c r="DHM5" s="112"/>
      <c r="DHN5" s="112"/>
      <c r="DHO5" s="112"/>
      <c r="DHP5" s="112"/>
      <c r="DHQ5" s="112"/>
      <c r="DHR5" s="112"/>
      <c r="DHS5" s="112"/>
      <c r="DHT5" s="112"/>
      <c r="DHU5" s="112"/>
      <c r="DHV5" s="112"/>
      <c r="DHW5" s="112"/>
      <c r="DHX5" s="112"/>
      <c r="DHY5" s="112"/>
      <c r="DHZ5" s="112"/>
      <c r="DIA5" s="112"/>
      <c r="DIB5" s="112"/>
      <c r="DIC5" s="112"/>
      <c r="DID5" s="112"/>
      <c r="DIE5" s="112"/>
      <c r="DIF5" s="112"/>
      <c r="DIG5" s="112"/>
      <c r="DIH5" s="112"/>
      <c r="DII5" s="112"/>
      <c r="DIJ5" s="112"/>
      <c r="DIK5" s="112"/>
      <c r="DIL5" s="112"/>
      <c r="DIM5" s="112"/>
      <c r="DIN5" s="112"/>
      <c r="DIO5" s="112"/>
      <c r="DIP5" s="112"/>
      <c r="DIQ5" s="112"/>
      <c r="DIR5" s="112"/>
      <c r="DIS5" s="112"/>
      <c r="DIT5" s="112"/>
      <c r="DIU5" s="112"/>
      <c r="DIV5" s="112"/>
      <c r="DIW5" s="112"/>
      <c r="DIX5" s="112"/>
      <c r="DIY5" s="112"/>
      <c r="DIZ5" s="112"/>
      <c r="DJA5" s="112"/>
      <c r="DJB5" s="112"/>
      <c r="DJC5" s="112"/>
      <c r="DJD5" s="112"/>
      <c r="DJE5" s="112"/>
      <c r="DJF5" s="112"/>
      <c r="DJG5" s="112"/>
      <c r="DJH5" s="112"/>
      <c r="DJI5" s="112"/>
      <c r="DJJ5" s="112"/>
      <c r="DJK5" s="112"/>
      <c r="DJL5" s="112"/>
      <c r="DJM5" s="112"/>
      <c r="DJN5" s="112"/>
      <c r="DJO5" s="112"/>
      <c r="DJP5" s="112"/>
      <c r="DJQ5" s="112"/>
      <c r="DJR5" s="112"/>
      <c r="DJS5" s="112"/>
      <c r="DJT5" s="112"/>
      <c r="DJU5" s="112"/>
      <c r="DJV5" s="112"/>
      <c r="DJW5" s="112"/>
      <c r="DJX5" s="112"/>
      <c r="DJY5" s="112"/>
      <c r="DJZ5" s="112"/>
      <c r="DKA5" s="112"/>
      <c r="DKB5" s="112"/>
      <c r="DKC5" s="112"/>
      <c r="DKD5" s="112"/>
      <c r="DKE5" s="112"/>
      <c r="DKF5" s="112"/>
      <c r="DKG5" s="112"/>
      <c r="DKH5" s="112"/>
      <c r="DKI5" s="112"/>
      <c r="DKJ5" s="112"/>
      <c r="DKK5" s="112"/>
      <c r="DKL5" s="112"/>
      <c r="DKM5" s="112"/>
      <c r="DKN5" s="112"/>
      <c r="DKO5" s="112"/>
      <c r="DKP5" s="112"/>
      <c r="DKQ5" s="112"/>
      <c r="DKR5" s="112"/>
      <c r="DKS5" s="112"/>
      <c r="DKT5" s="112"/>
      <c r="DKU5" s="112"/>
      <c r="DKV5" s="112"/>
      <c r="DKW5" s="112"/>
      <c r="DKX5" s="112"/>
      <c r="DKY5" s="112"/>
      <c r="DKZ5" s="112"/>
      <c r="DLA5" s="112"/>
      <c r="DLB5" s="112"/>
      <c r="DLC5" s="112"/>
      <c r="DLD5" s="112"/>
      <c r="DLE5" s="112"/>
      <c r="DLF5" s="112"/>
      <c r="DLG5" s="112"/>
      <c r="DLH5" s="112"/>
      <c r="DLI5" s="112"/>
      <c r="DLJ5" s="112"/>
      <c r="DLK5" s="112"/>
      <c r="DLL5" s="112"/>
      <c r="DLM5" s="112"/>
      <c r="DLN5" s="112"/>
      <c r="DLO5" s="112"/>
      <c r="DLP5" s="112"/>
      <c r="DLQ5" s="112"/>
      <c r="DLR5" s="112"/>
      <c r="DLS5" s="112"/>
      <c r="DLT5" s="112"/>
      <c r="DLU5" s="112"/>
      <c r="DLV5" s="112"/>
      <c r="DLW5" s="112"/>
      <c r="DLX5" s="112"/>
      <c r="DLY5" s="112"/>
      <c r="DLZ5" s="112"/>
      <c r="DMA5" s="112"/>
      <c r="DMB5" s="112"/>
      <c r="DMC5" s="112"/>
      <c r="DMD5" s="112"/>
      <c r="DME5" s="112"/>
      <c r="DMF5" s="112"/>
      <c r="DMG5" s="112"/>
      <c r="DMH5" s="112"/>
      <c r="DMI5" s="112"/>
      <c r="DMJ5" s="112"/>
      <c r="DMK5" s="112"/>
      <c r="DML5" s="112"/>
      <c r="DMM5" s="112"/>
      <c r="DMN5" s="112"/>
      <c r="DMO5" s="112"/>
      <c r="DMP5" s="112"/>
      <c r="DMQ5" s="112"/>
      <c r="DMR5" s="112"/>
      <c r="DMS5" s="112"/>
      <c r="DMT5" s="112"/>
      <c r="DMU5" s="112"/>
      <c r="DMV5" s="112"/>
      <c r="DMW5" s="112"/>
      <c r="DMX5" s="112"/>
      <c r="DMY5" s="112"/>
      <c r="DMZ5" s="112"/>
      <c r="DNA5" s="112"/>
      <c r="DNB5" s="112"/>
      <c r="DNC5" s="112"/>
      <c r="DND5" s="112"/>
      <c r="DNE5" s="112"/>
      <c r="DNF5" s="112"/>
      <c r="DNG5" s="112"/>
      <c r="DNH5" s="112"/>
      <c r="DNI5" s="112"/>
      <c r="DNJ5" s="112"/>
      <c r="DNK5" s="112"/>
      <c r="DNL5" s="112"/>
      <c r="DNM5" s="112"/>
      <c r="DNN5" s="112"/>
      <c r="DNO5" s="112"/>
      <c r="DNP5" s="112"/>
      <c r="DNQ5" s="112"/>
      <c r="DNR5" s="112"/>
      <c r="DNS5" s="112"/>
      <c r="DNT5" s="112"/>
      <c r="DNU5" s="112"/>
      <c r="DNV5" s="112"/>
      <c r="DNW5" s="112"/>
      <c r="DNX5" s="112"/>
      <c r="DNY5" s="112"/>
      <c r="DNZ5" s="112"/>
      <c r="DOA5" s="112"/>
      <c r="DOB5" s="112"/>
      <c r="DOC5" s="112"/>
      <c r="DOD5" s="112"/>
      <c r="DOE5" s="112"/>
      <c r="DOF5" s="112"/>
      <c r="DOG5" s="112"/>
      <c r="DOH5" s="112"/>
      <c r="DOI5" s="112"/>
      <c r="DOJ5" s="112"/>
      <c r="DOK5" s="112"/>
      <c r="DOL5" s="112"/>
      <c r="DOM5" s="112"/>
      <c r="DON5" s="112"/>
      <c r="DOO5" s="112"/>
      <c r="DOP5" s="112"/>
      <c r="DOQ5" s="112"/>
      <c r="DOR5" s="112"/>
      <c r="DOS5" s="112"/>
      <c r="DOT5" s="112"/>
      <c r="DOU5" s="112"/>
      <c r="DOV5" s="112"/>
      <c r="DOW5" s="112"/>
      <c r="DOX5" s="112"/>
      <c r="DOY5" s="112"/>
      <c r="DOZ5" s="112"/>
      <c r="DPA5" s="112"/>
      <c r="DPB5" s="112"/>
      <c r="DPC5" s="112"/>
      <c r="DPD5" s="112"/>
      <c r="DPE5" s="112"/>
      <c r="DPF5" s="112"/>
      <c r="DPG5" s="112"/>
      <c r="DPH5" s="112"/>
      <c r="DPI5" s="112"/>
      <c r="DPJ5" s="112"/>
      <c r="DPK5" s="112"/>
      <c r="DPL5" s="112"/>
      <c r="DPM5" s="112"/>
      <c r="DPN5" s="112"/>
      <c r="DPO5" s="112"/>
      <c r="DPP5" s="112"/>
      <c r="DPQ5" s="112"/>
      <c r="DPR5" s="112"/>
      <c r="DPS5" s="112"/>
      <c r="DPT5" s="112"/>
      <c r="DPU5" s="112"/>
      <c r="DPV5" s="112"/>
      <c r="DPW5" s="112"/>
      <c r="DPX5" s="112"/>
      <c r="DPY5" s="112"/>
      <c r="DPZ5" s="112"/>
      <c r="DQA5" s="112"/>
      <c r="DQB5" s="112"/>
      <c r="DQC5" s="112"/>
      <c r="DQD5" s="112"/>
      <c r="DQE5" s="112"/>
      <c r="DQF5" s="112"/>
      <c r="DQG5" s="112"/>
      <c r="DQH5" s="112"/>
      <c r="DQI5" s="112"/>
      <c r="DQJ5" s="112"/>
      <c r="DQK5" s="112"/>
      <c r="DQL5" s="112"/>
      <c r="DQM5" s="112"/>
      <c r="DQN5" s="112"/>
      <c r="DQO5" s="112"/>
      <c r="DQP5" s="112"/>
      <c r="DQQ5" s="112"/>
      <c r="DQR5" s="112"/>
      <c r="DQS5" s="112"/>
      <c r="DQT5" s="112"/>
      <c r="DQU5" s="112"/>
      <c r="DQV5" s="112"/>
      <c r="DQW5" s="112"/>
      <c r="DQX5" s="112"/>
      <c r="DQY5" s="112"/>
      <c r="DQZ5" s="112"/>
      <c r="DRA5" s="112"/>
      <c r="DRB5" s="112"/>
      <c r="DRC5" s="112"/>
      <c r="DRD5" s="112"/>
      <c r="DRE5" s="112"/>
      <c r="DRF5" s="112"/>
      <c r="DRG5" s="112"/>
      <c r="DRH5" s="112"/>
      <c r="DRI5" s="112"/>
      <c r="DRJ5" s="112"/>
      <c r="DRK5" s="112"/>
      <c r="DRL5" s="112"/>
      <c r="DRM5" s="112"/>
      <c r="DRN5" s="112"/>
      <c r="DRO5" s="112"/>
      <c r="DRP5" s="112"/>
      <c r="DRQ5" s="112"/>
      <c r="DRR5" s="112"/>
      <c r="DRS5" s="112"/>
      <c r="DRT5" s="112"/>
      <c r="DRU5" s="112"/>
      <c r="DRV5" s="112"/>
      <c r="DRW5" s="112"/>
      <c r="DRX5" s="112"/>
      <c r="DRY5" s="112"/>
      <c r="DRZ5" s="112"/>
      <c r="DSA5" s="112"/>
      <c r="DSB5" s="112"/>
      <c r="DSC5" s="112"/>
      <c r="DSD5" s="112"/>
      <c r="DSE5" s="112"/>
      <c r="DSF5" s="112"/>
      <c r="DSG5" s="112"/>
      <c r="DSH5" s="112"/>
      <c r="DSI5" s="112"/>
      <c r="DSJ5" s="112"/>
      <c r="DSK5" s="112"/>
      <c r="DSL5" s="112"/>
      <c r="DSM5" s="112"/>
      <c r="DSN5" s="112"/>
      <c r="DSO5" s="112"/>
      <c r="DSP5" s="112"/>
      <c r="DSQ5" s="112"/>
      <c r="DSR5" s="112"/>
      <c r="DSS5" s="112"/>
      <c r="DST5" s="112"/>
      <c r="DSU5" s="112"/>
      <c r="DSV5" s="112"/>
      <c r="DSW5" s="112"/>
      <c r="DSX5" s="112"/>
      <c r="DSY5" s="112"/>
      <c r="DSZ5" s="112"/>
      <c r="DTA5" s="112"/>
      <c r="DTB5" s="112"/>
      <c r="DTC5" s="112"/>
      <c r="DTD5" s="112"/>
      <c r="DTE5" s="112"/>
      <c r="DTF5" s="112"/>
      <c r="DTG5" s="112"/>
      <c r="DTH5" s="112"/>
      <c r="DTI5" s="112"/>
      <c r="DTJ5" s="112"/>
      <c r="DTK5" s="112"/>
      <c r="DTL5" s="112"/>
      <c r="DTM5" s="112"/>
      <c r="DTN5" s="112"/>
      <c r="DTO5" s="112"/>
      <c r="DTP5" s="112"/>
      <c r="DTQ5" s="112"/>
      <c r="DTR5" s="112"/>
      <c r="DTS5" s="112"/>
      <c r="DTT5" s="112"/>
      <c r="DTU5" s="112"/>
      <c r="DTV5" s="112"/>
      <c r="DTW5" s="112"/>
      <c r="DTX5" s="112"/>
      <c r="DTY5" s="112"/>
      <c r="DTZ5" s="112"/>
      <c r="DUA5" s="112"/>
      <c r="DUB5" s="112"/>
      <c r="DUC5" s="112"/>
      <c r="DUD5" s="112"/>
      <c r="DUE5" s="112"/>
      <c r="DUF5" s="112"/>
      <c r="DUG5" s="112"/>
      <c r="DUH5" s="112"/>
      <c r="DUI5" s="112"/>
      <c r="DUJ5" s="112"/>
      <c r="DUK5" s="112"/>
      <c r="DUL5" s="112"/>
      <c r="DUM5" s="112"/>
      <c r="DUN5" s="112"/>
      <c r="DUO5" s="112"/>
      <c r="DUP5" s="112"/>
      <c r="DUQ5" s="112"/>
      <c r="DUR5" s="112"/>
      <c r="DUS5" s="112"/>
      <c r="DUT5" s="112"/>
      <c r="DUU5" s="112"/>
      <c r="DUV5" s="112"/>
      <c r="DUW5" s="112"/>
      <c r="DUX5" s="112"/>
      <c r="DUY5" s="112"/>
      <c r="DUZ5" s="112"/>
      <c r="DVA5" s="112"/>
      <c r="DVB5" s="112"/>
      <c r="DVC5" s="112"/>
      <c r="DVD5" s="112"/>
      <c r="DVE5" s="112"/>
      <c r="DVF5" s="112"/>
      <c r="DVG5" s="112"/>
      <c r="DVH5" s="112"/>
      <c r="DVI5" s="112"/>
      <c r="DVJ5" s="112"/>
      <c r="DVK5" s="112"/>
      <c r="DVL5" s="112"/>
      <c r="DVM5" s="112"/>
      <c r="DVN5" s="112"/>
      <c r="DVO5" s="112"/>
      <c r="DVP5" s="112"/>
      <c r="DVQ5" s="112"/>
      <c r="DVR5" s="112"/>
      <c r="DVS5" s="112"/>
      <c r="DVT5" s="112"/>
      <c r="DVU5" s="112"/>
      <c r="DVV5" s="112"/>
      <c r="DVW5" s="112"/>
      <c r="DVX5" s="112"/>
      <c r="DVY5" s="112"/>
      <c r="DVZ5" s="112"/>
      <c r="DWA5" s="112"/>
      <c r="DWB5" s="112"/>
      <c r="DWC5" s="112"/>
      <c r="DWD5" s="112"/>
      <c r="DWE5" s="112"/>
      <c r="DWF5" s="112"/>
      <c r="DWG5" s="112"/>
      <c r="DWH5" s="112"/>
      <c r="DWI5" s="112"/>
      <c r="DWJ5" s="112"/>
      <c r="DWK5" s="112"/>
      <c r="DWL5" s="112"/>
      <c r="DWM5" s="112"/>
      <c r="DWN5" s="112"/>
      <c r="DWO5" s="112"/>
      <c r="DWP5" s="112"/>
      <c r="DWQ5" s="112"/>
      <c r="DWR5" s="112"/>
      <c r="DWS5" s="112"/>
      <c r="DWT5" s="112"/>
      <c r="DWU5" s="112"/>
      <c r="DWV5" s="112"/>
      <c r="DWW5" s="112"/>
      <c r="DWX5" s="112"/>
      <c r="DWY5" s="112"/>
      <c r="DWZ5" s="112"/>
      <c r="DXA5" s="112"/>
      <c r="DXB5" s="112"/>
      <c r="DXC5" s="112"/>
      <c r="DXD5" s="112"/>
      <c r="DXE5" s="112"/>
      <c r="DXF5" s="112"/>
      <c r="DXG5" s="112"/>
      <c r="DXH5" s="112"/>
      <c r="DXI5" s="112"/>
      <c r="DXJ5" s="112"/>
      <c r="DXK5" s="112"/>
      <c r="DXL5" s="112"/>
      <c r="DXM5" s="112"/>
      <c r="DXN5" s="112"/>
      <c r="DXO5" s="112"/>
      <c r="DXP5" s="112"/>
      <c r="DXQ5" s="112"/>
      <c r="DXR5" s="112"/>
      <c r="DXS5" s="112"/>
      <c r="DXT5" s="112"/>
      <c r="DXU5" s="112"/>
      <c r="DXV5" s="112"/>
      <c r="DXW5" s="112"/>
      <c r="DXX5" s="112"/>
      <c r="DXY5" s="112"/>
      <c r="DXZ5" s="112"/>
      <c r="DYA5" s="112"/>
      <c r="DYB5" s="112"/>
      <c r="DYC5" s="112"/>
      <c r="DYD5" s="112"/>
      <c r="DYE5" s="112"/>
      <c r="DYF5" s="112"/>
      <c r="DYG5" s="112"/>
      <c r="DYH5" s="112"/>
      <c r="DYI5" s="112"/>
      <c r="DYJ5" s="112"/>
      <c r="DYK5" s="112"/>
      <c r="DYL5" s="112"/>
      <c r="DYM5" s="112"/>
      <c r="DYN5" s="112"/>
      <c r="DYO5" s="112"/>
      <c r="DYP5" s="112"/>
      <c r="DYQ5" s="112"/>
      <c r="DYR5" s="112"/>
      <c r="DYS5" s="112"/>
      <c r="DYT5" s="112"/>
      <c r="DYU5" s="112"/>
      <c r="DYV5" s="112"/>
      <c r="DYW5" s="112"/>
      <c r="DYX5" s="112"/>
      <c r="DYY5" s="112"/>
      <c r="DYZ5" s="112"/>
      <c r="DZA5" s="112"/>
      <c r="DZB5" s="112"/>
      <c r="DZC5" s="112"/>
      <c r="DZD5" s="112"/>
      <c r="DZE5" s="112"/>
      <c r="DZF5" s="112"/>
      <c r="DZG5" s="112"/>
      <c r="DZH5" s="112"/>
      <c r="DZI5" s="112"/>
      <c r="DZJ5" s="112"/>
      <c r="DZK5" s="112"/>
      <c r="DZL5" s="112"/>
      <c r="DZM5" s="112"/>
      <c r="DZN5" s="112"/>
      <c r="DZO5" s="112"/>
      <c r="DZP5" s="112"/>
      <c r="DZQ5" s="112"/>
      <c r="DZR5" s="112"/>
      <c r="DZS5" s="112"/>
      <c r="DZT5" s="112"/>
      <c r="DZU5" s="112"/>
      <c r="DZV5" s="112"/>
      <c r="DZW5" s="112"/>
      <c r="DZX5" s="112"/>
      <c r="DZY5" s="112"/>
      <c r="DZZ5" s="112"/>
      <c r="EAA5" s="112"/>
      <c r="EAB5" s="112"/>
      <c r="EAC5" s="112"/>
      <c r="EAD5" s="112"/>
      <c r="EAE5" s="112"/>
      <c r="EAF5" s="112"/>
      <c r="EAG5" s="112"/>
      <c r="EAH5" s="112"/>
      <c r="EAI5" s="112"/>
      <c r="EAJ5" s="112"/>
      <c r="EAK5" s="112"/>
      <c r="EAL5" s="112"/>
      <c r="EAM5" s="112"/>
      <c r="EAN5" s="112"/>
      <c r="EAO5" s="112"/>
      <c r="EAP5" s="112"/>
      <c r="EAQ5" s="112"/>
      <c r="EAR5" s="112"/>
      <c r="EAS5" s="112"/>
      <c r="EAT5" s="112"/>
      <c r="EAU5" s="112"/>
      <c r="EAV5" s="112"/>
      <c r="EAW5" s="112"/>
      <c r="EAX5" s="112"/>
      <c r="EAY5" s="112"/>
      <c r="EAZ5" s="112"/>
      <c r="EBA5" s="112"/>
      <c r="EBB5" s="112"/>
      <c r="EBC5" s="112"/>
      <c r="EBD5" s="112"/>
      <c r="EBE5" s="112"/>
      <c r="EBF5" s="112"/>
      <c r="EBG5" s="112"/>
      <c r="EBH5" s="112"/>
      <c r="EBI5" s="112"/>
      <c r="EBJ5" s="112"/>
      <c r="EBK5" s="112"/>
      <c r="EBL5" s="112"/>
      <c r="EBM5" s="112"/>
      <c r="EBN5" s="112"/>
      <c r="EBO5" s="112"/>
      <c r="EBP5" s="112"/>
      <c r="EBQ5" s="112"/>
      <c r="EBR5" s="112"/>
      <c r="EBS5" s="112"/>
      <c r="EBT5" s="112"/>
      <c r="EBU5" s="112"/>
      <c r="EBV5" s="112"/>
      <c r="EBW5" s="112"/>
      <c r="EBX5" s="112"/>
      <c r="EBY5" s="112"/>
      <c r="EBZ5" s="112"/>
      <c r="ECA5" s="112"/>
      <c r="ECB5" s="112"/>
      <c r="ECC5" s="112"/>
      <c r="ECD5" s="112"/>
      <c r="ECE5" s="112"/>
      <c r="ECF5" s="112"/>
      <c r="ECG5" s="112"/>
      <c r="ECH5" s="112"/>
      <c r="ECI5" s="112"/>
      <c r="ECJ5" s="112"/>
      <c r="ECK5" s="112"/>
      <c r="ECL5" s="112"/>
      <c r="ECM5" s="112"/>
      <c r="ECN5" s="112"/>
      <c r="ECO5" s="112"/>
      <c r="ECP5" s="112"/>
      <c r="ECQ5" s="112"/>
      <c r="ECR5" s="112"/>
      <c r="ECS5" s="112"/>
      <c r="ECT5" s="112"/>
      <c r="ECU5" s="112"/>
      <c r="ECV5" s="112"/>
      <c r="ECW5" s="112"/>
      <c r="ECX5" s="112"/>
      <c r="ECY5" s="112"/>
      <c r="ECZ5" s="112"/>
      <c r="EDA5" s="112"/>
      <c r="EDB5" s="112"/>
      <c r="EDC5" s="112"/>
      <c r="EDD5" s="112"/>
      <c r="EDE5" s="112"/>
      <c r="EDF5" s="112"/>
      <c r="EDG5" s="112"/>
      <c r="EDH5" s="112"/>
      <c r="EDI5" s="112"/>
      <c r="EDJ5" s="112"/>
      <c r="EDK5" s="112"/>
      <c r="EDL5" s="112"/>
      <c r="EDM5" s="112"/>
      <c r="EDN5" s="112"/>
      <c r="EDO5" s="112"/>
      <c r="EDP5" s="112"/>
      <c r="EDQ5" s="112"/>
      <c r="EDR5" s="112"/>
      <c r="EDS5" s="112"/>
      <c r="EDT5" s="112"/>
      <c r="EDU5" s="112"/>
      <c r="EDV5" s="112"/>
      <c r="EDW5" s="112"/>
      <c r="EDX5" s="112"/>
      <c r="EDY5" s="112"/>
      <c r="EDZ5" s="112"/>
      <c r="EEA5" s="112"/>
      <c r="EEB5" s="112"/>
      <c r="EEC5" s="112"/>
      <c r="EED5" s="112"/>
      <c r="EEE5" s="112"/>
      <c r="EEF5" s="112"/>
      <c r="EEG5" s="112"/>
      <c r="EEH5" s="112"/>
      <c r="EEI5" s="112"/>
      <c r="EEJ5" s="112"/>
      <c r="EEK5" s="112"/>
      <c r="EEL5" s="112"/>
      <c r="EEM5" s="112"/>
      <c r="EEN5" s="112"/>
      <c r="EEO5" s="112"/>
      <c r="EEP5" s="112"/>
      <c r="EEQ5" s="112"/>
      <c r="EER5" s="112"/>
      <c r="EES5" s="112"/>
      <c r="EET5" s="112"/>
      <c r="EEU5" s="112"/>
      <c r="EEV5" s="112"/>
      <c r="EEW5" s="112"/>
      <c r="EEX5" s="112"/>
      <c r="EEY5" s="112"/>
      <c r="EEZ5" s="112"/>
      <c r="EFA5" s="112"/>
      <c r="EFB5" s="112"/>
      <c r="EFC5" s="112"/>
      <c r="EFD5" s="112"/>
      <c r="EFE5" s="112"/>
      <c r="EFF5" s="112"/>
      <c r="EFG5" s="112"/>
      <c r="EFH5" s="112"/>
      <c r="EFI5" s="112"/>
      <c r="EFJ5" s="112"/>
      <c r="EFK5" s="112"/>
      <c r="EFL5" s="112"/>
      <c r="EFM5" s="112"/>
      <c r="EFN5" s="112"/>
      <c r="EFO5" s="112"/>
      <c r="EFP5" s="112"/>
      <c r="EFQ5" s="112"/>
      <c r="EFR5" s="112"/>
      <c r="EFS5" s="112"/>
      <c r="EFT5" s="112"/>
      <c r="EFU5" s="112"/>
      <c r="EFV5" s="112"/>
      <c r="EFW5" s="112"/>
      <c r="EFX5" s="112"/>
      <c r="EFY5" s="112"/>
      <c r="EFZ5" s="112"/>
      <c r="EGA5" s="112"/>
      <c r="EGB5" s="112"/>
      <c r="EGC5" s="112"/>
      <c r="EGD5" s="112"/>
      <c r="EGE5" s="112"/>
      <c r="EGF5" s="112"/>
      <c r="EGG5" s="112"/>
      <c r="EGH5" s="112"/>
      <c r="EGI5" s="112"/>
      <c r="EGJ5" s="112"/>
      <c r="EGK5" s="112"/>
      <c r="EGL5" s="112"/>
      <c r="EGM5" s="112"/>
      <c r="EGN5" s="112"/>
      <c r="EGO5" s="112"/>
      <c r="EGP5" s="112"/>
      <c r="EGQ5" s="112"/>
      <c r="EGR5" s="112"/>
      <c r="EGS5" s="112"/>
      <c r="EGT5" s="112"/>
      <c r="EGU5" s="112"/>
      <c r="EGV5" s="112"/>
      <c r="EGW5" s="112"/>
      <c r="EGX5" s="112"/>
      <c r="EGY5" s="112"/>
      <c r="EGZ5" s="112"/>
      <c r="EHA5" s="112"/>
      <c r="EHB5" s="112"/>
      <c r="EHC5" s="112"/>
      <c r="EHD5" s="112"/>
      <c r="EHE5" s="112"/>
      <c r="EHF5" s="112"/>
      <c r="EHG5" s="112"/>
      <c r="EHH5" s="112"/>
      <c r="EHI5" s="112"/>
      <c r="EHJ5" s="112"/>
      <c r="EHK5" s="112"/>
      <c r="EHL5" s="112"/>
      <c r="EHM5" s="112"/>
      <c r="EHN5" s="112"/>
      <c r="EHO5" s="112"/>
      <c r="EHP5" s="112"/>
      <c r="EHQ5" s="112"/>
      <c r="EHR5" s="112"/>
      <c r="EHS5" s="112"/>
      <c r="EHT5" s="112"/>
      <c r="EHU5" s="112"/>
      <c r="EHV5" s="112"/>
      <c r="EHW5" s="112"/>
      <c r="EHX5" s="112"/>
      <c r="EHY5" s="112"/>
      <c r="EHZ5" s="112"/>
      <c r="EIA5" s="112"/>
      <c r="EIB5" s="112"/>
      <c r="EIC5" s="112"/>
      <c r="EID5" s="112"/>
      <c r="EIE5" s="112"/>
      <c r="EIF5" s="112"/>
      <c r="EIG5" s="112"/>
      <c r="EIH5" s="112"/>
      <c r="EII5" s="112"/>
      <c r="EIJ5" s="112"/>
      <c r="EIK5" s="112"/>
      <c r="EIL5" s="112"/>
      <c r="EIM5" s="112"/>
      <c r="EIN5" s="112"/>
      <c r="EIO5" s="112"/>
      <c r="EIP5" s="112"/>
      <c r="EIQ5" s="112"/>
      <c r="EIR5" s="112"/>
      <c r="EIS5" s="112"/>
      <c r="EIT5" s="112"/>
      <c r="EIU5" s="112"/>
      <c r="EIV5" s="112"/>
      <c r="EIW5" s="112"/>
      <c r="EIX5" s="112"/>
      <c r="EIY5" s="112"/>
      <c r="EIZ5" s="112"/>
      <c r="EJA5" s="112"/>
      <c r="EJB5" s="112"/>
      <c r="EJC5" s="112"/>
      <c r="EJD5" s="112"/>
      <c r="EJE5" s="112"/>
      <c r="EJF5" s="112"/>
      <c r="EJG5" s="112"/>
      <c r="EJH5" s="112"/>
      <c r="EJI5" s="112"/>
      <c r="EJJ5" s="112"/>
      <c r="EJK5" s="112"/>
      <c r="EJL5" s="112"/>
      <c r="EJM5" s="112"/>
      <c r="EJN5" s="112"/>
      <c r="EJO5" s="112"/>
      <c r="EJP5" s="112"/>
      <c r="EJQ5" s="112"/>
      <c r="EJR5" s="112"/>
      <c r="EJS5" s="112"/>
      <c r="EJT5" s="112"/>
      <c r="EJU5" s="112"/>
      <c r="EJV5" s="112"/>
      <c r="EJW5" s="112"/>
      <c r="EJX5" s="112"/>
      <c r="EJY5" s="112"/>
      <c r="EJZ5" s="112"/>
      <c r="EKA5" s="112"/>
      <c r="EKB5" s="112"/>
      <c r="EKC5" s="112"/>
      <c r="EKD5" s="112"/>
      <c r="EKE5" s="112"/>
      <c r="EKF5" s="112"/>
      <c r="EKG5" s="112"/>
      <c r="EKH5" s="112"/>
      <c r="EKI5" s="112"/>
      <c r="EKJ5" s="112"/>
      <c r="EKK5" s="112"/>
      <c r="EKL5" s="112"/>
      <c r="EKM5" s="112"/>
      <c r="EKN5" s="112"/>
      <c r="EKO5" s="112"/>
      <c r="EKP5" s="112"/>
      <c r="EKQ5" s="112"/>
      <c r="EKR5" s="112"/>
      <c r="EKS5" s="112"/>
      <c r="EKT5" s="112"/>
      <c r="EKU5" s="112"/>
      <c r="EKV5" s="112"/>
      <c r="EKW5" s="112"/>
      <c r="EKX5" s="112"/>
      <c r="EKY5" s="112"/>
      <c r="EKZ5" s="112"/>
      <c r="ELA5" s="112"/>
      <c r="ELB5" s="112"/>
      <c r="ELC5" s="112"/>
      <c r="ELD5" s="112"/>
      <c r="ELE5" s="112"/>
      <c r="ELF5" s="112"/>
      <c r="ELG5" s="112"/>
      <c r="ELH5" s="112"/>
      <c r="ELI5" s="112"/>
      <c r="ELJ5" s="112"/>
      <c r="ELK5" s="112"/>
      <c r="ELL5" s="112"/>
      <c r="ELM5" s="112"/>
      <c r="ELN5" s="112"/>
      <c r="ELO5" s="112"/>
      <c r="ELP5" s="112"/>
      <c r="ELQ5" s="112"/>
      <c r="ELR5" s="112"/>
      <c r="ELS5" s="112"/>
      <c r="ELT5" s="112"/>
      <c r="ELU5" s="112"/>
      <c r="ELV5" s="112"/>
      <c r="ELW5" s="112"/>
      <c r="ELX5" s="112"/>
      <c r="ELY5" s="112"/>
      <c r="ELZ5" s="112"/>
      <c r="EMA5" s="112"/>
      <c r="EMB5" s="112"/>
      <c r="EMC5" s="112"/>
      <c r="EMD5" s="112"/>
      <c r="EME5" s="112"/>
      <c r="EMF5" s="112"/>
      <c r="EMG5" s="112"/>
      <c r="EMH5" s="112"/>
      <c r="EMI5" s="112"/>
      <c r="EMJ5" s="112"/>
      <c r="EMK5" s="112"/>
      <c r="EML5" s="112"/>
      <c r="EMM5" s="112"/>
      <c r="EMN5" s="112"/>
      <c r="EMO5" s="112"/>
      <c r="EMP5" s="112"/>
      <c r="EMQ5" s="112"/>
      <c r="EMR5" s="112"/>
      <c r="EMS5" s="112"/>
      <c r="EMT5" s="112"/>
      <c r="EMU5" s="112"/>
      <c r="EMV5" s="112"/>
      <c r="EMW5" s="112"/>
      <c r="EMX5" s="112"/>
      <c r="EMY5" s="112"/>
      <c r="EMZ5" s="112"/>
      <c r="ENA5" s="112"/>
      <c r="ENB5" s="112"/>
      <c r="ENC5" s="112"/>
      <c r="END5" s="112"/>
      <c r="ENE5" s="112"/>
      <c r="ENF5" s="112"/>
      <c r="ENG5" s="112"/>
      <c r="ENH5" s="112"/>
      <c r="ENI5" s="112"/>
      <c r="ENJ5" s="112"/>
      <c r="ENK5" s="112"/>
      <c r="ENL5" s="112"/>
      <c r="ENM5" s="112"/>
      <c r="ENN5" s="112"/>
      <c r="ENO5" s="112"/>
      <c r="ENP5" s="112"/>
      <c r="ENQ5" s="112"/>
      <c r="ENR5" s="112"/>
      <c r="ENS5" s="112"/>
      <c r="ENT5" s="112"/>
      <c r="ENU5" s="112"/>
      <c r="ENV5" s="112"/>
      <c r="ENW5" s="112"/>
      <c r="ENX5" s="112"/>
      <c r="ENY5" s="112"/>
      <c r="ENZ5" s="112"/>
      <c r="EOA5" s="112"/>
      <c r="EOB5" s="112"/>
      <c r="EOC5" s="112"/>
      <c r="EOD5" s="112"/>
      <c r="EOE5" s="112"/>
      <c r="EOF5" s="112"/>
      <c r="EOG5" s="112"/>
      <c r="EOH5" s="112"/>
      <c r="EOI5" s="112"/>
      <c r="EOJ5" s="112"/>
      <c r="EOK5" s="112"/>
      <c r="EOL5" s="112"/>
      <c r="EOM5" s="112"/>
      <c r="EON5" s="112"/>
      <c r="EOO5" s="112"/>
      <c r="EOP5" s="112"/>
      <c r="EOQ5" s="112"/>
      <c r="EOR5" s="112"/>
      <c r="EOS5" s="112"/>
      <c r="EOT5" s="112"/>
      <c r="EOU5" s="112"/>
      <c r="EOV5" s="112"/>
      <c r="EOW5" s="112"/>
      <c r="EOX5" s="112"/>
      <c r="EOY5" s="112"/>
      <c r="EOZ5" s="112"/>
      <c r="EPA5" s="112"/>
      <c r="EPB5" s="112"/>
      <c r="EPC5" s="112"/>
      <c r="EPD5" s="112"/>
      <c r="EPE5" s="112"/>
      <c r="EPF5" s="112"/>
      <c r="EPG5" s="112"/>
      <c r="EPH5" s="112"/>
      <c r="EPI5" s="112"/>
      <c r="EPJ5" s="112"/>
      <c r="EPK5" s="112"/>
      <c r="EPL5" s="112"/>
      <c r="EPM5" s="112"/>
      <c r="EPN5" s="112"/>
      <c r="EPO5" s="112"/>
      <c r="EPP5" s="112"/>
      <c r="EPQ5" s="112"/>
      <c r="EPR5" s="112"/>
      <c r="EPS5" s="112"/>
      <c r="EPT5" s="112"/>
      <c r="EPU5" s="112"/>
      <c r="EPV5" s="112"/>
      <c r="EPW5" s="112"/>
      <c r="EPX5" s="112"/>
      <c r="EPY5" s="112"/>
      <c r="EPZ5" s="112"/>
      <c r="EQA5" s="112"/>
      <c r="EQB5" s="112"/>
      <c r="EQC5" s="112"/>
      <c r="EQD5" s="112"/>
      <c r="EQE5" s="112"/>
      <c r="EQF5" s="112"/>
      <c r="EQG5" s="112"/>
      <c r="EQH5" s="112"/>
      <c r="EQI5" s="112"/>
      <c r="EQJ5" s="112"/>
      <c r="EQK5" s="112"/>
      <c r="EQL5" s="112"/>
      <c r="EQM5" s="112"/>
      <c r="EQN5" s="112"/>
      <c r="EQO5" s="112"/>
      <c r="EQP5" s="112"/>
      <c r="EQQ5" s="112"/>
      <c r="EQR5" s="112"/>
      <c r="EQS5" s="112"/>
      <c r="EQT5" s="112"/>
      <c r="EQU5" s="112"/>
      <c r="EQV5" s="112"/>
      <c r="EQW5" s="112"/>
      <c r="EQX5" s="112"/>
      <c r="EQY5" s="112"/>
      <c r="EQZ5" s="112"/>
      <c r="ERA5" s="112"/>
      <c r="ERB5" s="112"/>
      <c r="ERC5" s="112"/>
      <c r="ERD5" s="112"/>
      <c r="ERE5" s="112"/>
      <c r="ERF5" s="112"/>
      <c r="ERG5" s="112"/>
      <c r="ERH5" s="112"/>
      <c r="ERI5" s="112"/>
      <c r="ERJ5" s="112"/>
      <c r="ERK5" s="112"/>
      <c r="ERL5" s="112"/>
      <c r="ERM5" s="112"/>
      <c r="ERN5" s="112"/>
      <c r="ERO5" s="112"/>
      <c r="ERP5" s="112"/>
      <c r="ERQ5" s="112"/>
      <c r="ERR5" s="112"/>
      <c r="ERS5" s="112"/>
      <c r="ERT5" s="112"/>
      <c r="ERU5" s="112"/>
      <c r="ERV5" s="112"/>
      <c r="ERW5" s="112"/>
      <c r="ERX5" s="112"/>
      <c r="ERY5" s="112"/>
      <c r="ERZ5" s="112"/>
      <c r="ESA5" s="112"/>
      <c r="ESB5" s="112"/>
      <c r="ESC5" s="112"/>
      <c r="ESD5" s="112"/>
      <c r="ESE5" s="112"/>
      <c r="ESF5" s="112"/>
      <c r="ESG5" s="112"/>
      <c r="ESH5" s="112"/>
      <c r="ESI5" s="112"/>
      <c r="ESJ5" s="112"/>
      <c r="ESK5" s="112"/>
      <c r="ESL5" s="112"/>
      <c r="ESM5" s="112"/>
      <c r="ESN5" s="112"/>
      <c r="ESO5" s="112"/>
      <c r="ESP5" s="112"/>
      <c r="ESQ5" s="112"/>
      <c r="ESR5" s="112"/>
      <c r="ESS5" s="112"/>
      <c r="EST5" s="112"/>
      <c r="ESU5" s="112"/>
      <c r="ESV5" s="112"/>
      <c r="ESW5" s="112"/>
      <c r="ESX5" s="112"/>
      <c r="ESY5" s="112"/>
      <c r="ESZ5" s="112"/>
      <c r="ETA5" s="112"/>
      <c r="ETB5" s="112"/>
      <c r="ETC5" s="112"/>
      <c r="ETD5" s="112"/>
      <c r="ETE5" s="112"/>
      <c r="ETF5" s="112"/>
      <c r="ETG5" s="112"/>
      <c r="ETH5" s="112"/>
      <c r="ETI5" s="112"/>
      <c r="ETJ5" s="112"/>
      <c r="ETK5" s="112"/>
      <c r="ETL5" s="112"/>
      <c r="ETM5" s="112"/>
      <c r="ETN5" s="112"/>
      <c r="ETO5" s="112"/>
      <c r="ETP5" s="112"/>
      <c r="ETQ5" s="112"/>
      <c r="ETR5" s="112"/>
      <c r="ETS5" s="112"/>
      <c r="ETT5" s="112"/>
      <c r="ETU5" s="112"/>
      <c r="ETV5" s="112"/>
      <c r="ETW5" s="112"/>
      <c r="ETX5" s="112"/>
      <c r="ETY5" s="112"/>
      <c r="ETZ5" s="112"/>
      <c r="EUA5" s="112"/>
      <c r="EUB5" s="112"/>
      <c r="EUC5" s="112"/>
      <c r="EUD5" s="112"/>
      <c r="EUE5" s="112"/>
      <c r="EUF5" s="112"/>
      <c r="EUG5" s="112"/>
      <c r="EUH5" s="112"/>
      <c r="EUI5" s="112"/>
      <c r="EUJ5" s="112"/>
      <c r="EUK5" s="112"/>
      <c r="EUL5" s="112"/>
      <c r="EUM5" s="112"/>
      <c r="EUN5" s="112"/>
      <c r="EUO5" s="112"/>
      <c r="EUP5" s="112"/>
      <c r="EUQ5" s="112"/>
      <c r="EUR5" s="112"/>
      <c r="EUS5" s="112"/>
      <c r="EUT5" s="112"/>
      <c r="EUU5" s="112"/>
      <c r="EUV5" s="112"/>
      <c r="EUW5" s="112"/>
      <c r="EUX5" s="112"/>
      <c r="EUY5" s="112"/>
      <c r="EUZ5" s="112"/>
      <c r="EVA5" s="112"/>
      <c r="EVB5" s="112"/>
      <c r="EVC5" s="112"/>
      <c r="EVD5" s="112"/>
      <c r="EVE5" s="112"/>
      <c r="EVF5" s="112"/>
      <c r="EVG5" s="112"/>
      <c r="EVH5" s="112"/>
      <c r="EVI5" s="112"/>
      <c r="EVJ5" s="112"/>
      <c r="EVK5" s="112"/>
      <c r="EVL5" s="112"/>
      <c r="EVM5" s="112"/>
      <c r="EVN5" s="112"/>
      <c r="EVO5" s="112"/>
      <c r="EVP5" s="112"/>
      <c r="EVQ5" s="112"/>
      <c r="EVR5" s="112"/>
      <c r="EVS5" s="112"/>
      <c r="EVT5" s="112"/>
      <c r="EVU5" s="112"/>
      <c r="EVV5" s="112"/>
      <c r="EVW5" s="112"/>
      <c r="EVX5" s="112"/>
      <c r="EVY5" s="112"/>
      <c r="EVZ5" s="112"/>
      <c r="EWA5" s="112"/>
      <c r="EWB5" s="112"/>
      <c r="EWC5" s="112"/>
      <c r="EWD5" s="112"/>
      <c r="EWE5" s="112"/>
      <c r="EWF5" s="112"/>
      <c r="EWG5" s="112"/>
      <c r="EWH5" s="112"/>
      <c r="EWI5" s="112"/>
      <c r="EWJ5" s="112"/>
      <c r="EWK5" s="112"/>
      <c r="EWL5" s="112"/>
      <c r="EWM5" s="112"/>
      <c r="EWN5" s="112"/>
      <c r="EWO5" s="112"/>
      <c r="EWP5" s="112"/>
      <c r="EWQ5" s="112"/>
      <c r="EWR5" s="112"/>
      <c r="EWS5" s="112"/>
      <c r="EWT5" s="112"/>
      <c r="EWU5" s="112"/>
      <c r="EWV5" s="112"/>
      <c r="EWW5" s="112"/>
      <c r="EWX5" s="112"/>
      <c r="EWY5" s="112"/>
      <c r="EWZ5" s="112"/>
      <c r="EXA5" s="112"/>
      <c r="EXB5" s="112"/>
      <c r="EXC5" s="112"/>
      <c r="EXD5" s="112"/>
      <c r="EXE5" s="112"/>
      <c r="EXF5" s="112"/>
      <c r="EXG5" s="112"/>
      <c r="EXH5" s="112"/>
      <c r="EXI5" s="112"/>
      <c r="EXJ5" s="112"/>
      <c r="EXK5" s="112"/>
      <c r="EXL5" s="112"/>
      <c r="EXM5" s="112"/>
      <c r="EXN5" s="112"/>
      <c r="EXO5" s="112"/>
      <c r="EXP5" s="112"/>
      <c r="EXQ5" s="112"/>
      <c r="EXR5" s="112"/>
      <c r="EXS5" s="112"/>
      <c r="EXT5" s="112"/>
      <c r="EXU5" s="112"/>
      <c r="EXV5" s="112"/>
      <c r="EXW5" s="112"/>
      <c r="EXX5" s="112"/>
      <c r="EXY5" s="112"/>
      <c r="EXZ5" s="112"/>
      <c r="EYA5" s="112"/>
      <c r="EYB5" s="112"/>
      <c r="EYC5" s="112"/>
      <c r="EYD5" s="112"/>
      <c r="EYE5" s="112"/>
      <c r="EYF5" s="112"/>
      <c r="EYG5" s="112"/>
      <c r="EYH5" s="112"/>
      <c r="EYI5" s="112"/>
      <c r="EYJ5" s="112"/>
      <c r="EYK5" s="112"/>
      <c r="EYL5" s="112"/>
      <c r="EYM5" s="112"/>
      <c r="EYN5" s="112"/>
      <c r="EYO5" s="112"/>
      <c r="EYP5" s="112"/>
      <c r="EYQ5" s="112"/>
      <c r="EYR5" s="112"/>
      <c r="EYS5" s="112"/>
      <c r="EYT5" s="112"/>
      <c r="EYU5" s="112"/>
      <c r="EYV5" s="112"/>
      <c r="EYW5" s="112"/>
      <c r="EYX5" s="112"/>
      <c r="EYY5" s="112"/>
      <c r="EYZ5" s="112"/>
      <c r="EZA5" s="112"/>
      <c r="EZB5" s="112"/>
      <c r="EZC5" s="112"/>
      <c r="EZD5" s="112"/>
      <c r="EZE5" s="112"/>
      <c r="EZF5" s="112"/>
      <c r="EZG5" s="112"/>
      <c r="EZH5" s="112"/>
      <c r="EZI5" s="112"/>
      <c r="EZJ5" s="112"/>
      <c r="EZK5" s="112"/>
      <c r="EZL5" s="112"/>
      <c r="EZM5" s="112"/>
      <c r="EZN5" s="112"/>
      <c r="EZO5" s="112"/>
      <c r="EZP5" s="112"/>
      <c r="EZQ5" s="112"/>
      <c r="EZR5" s="112"/>
      <c r="EZS5" s="112"/>
      <c r="EZT5" s="112"/>
      <c r="EZU5" s="112"/>
      <c r="EZV5" s="112"/>
      <c r="EZW5" s="112"/>
      <c r="EZX5" s="112"/>
      <c r="EZY5" s="112"/>
      <c r="EZZ5" s="112"/>
      <c r="FAA5" s="112"/>
      <c r="FAB5" s="112"/>
      <c r="FAC5" s="112"/>
      <c r="FAD5" s="112"/>
      <c r="FAE5" s="112"/>
      <c r="FAF5" s="112"/>
      <c r="FAG5" s="112"/>
      <c r="FAH5" s="112"/>
      <c r="FAI5" s="112"/>
      <c r="FAJ5" s="112"/>
      <c r="FAK5" s="112"/>
      <c r="FAL5" s="112"/>
      <c r="FAM5" s="112"/>
      <c r="FAN5" s="112"/>
      <c r="FAO5" s="112"/>
      <c r="FAP5" s="112"/>
      <c r="FAQ5" s="112"/>
      <c r="FAR5" s="112"/>
      <c r="FAS5" s="112"/>
      <c r="FAT5" s="112"/>
      <c r="FAU5" s="112"/>
      <c r="FAV5" s="112"/>
      <c r="FAW5" s="112"/>
      <c r="FAX5" s="112"/>
      <c r="FAY5" s="112"/>
      <c r="FAZ5" s="112"/>
      <c r="FBA5" s="112"/>
      <c r="FBB5" s="112"/>
      <c r="FBC5" s="112"/>
      <c r="FBD5" s="112"/>
      <c r="FBE5" s="112"/>
      <c r="FBF5" s="112"/>
      <c r="FBG5" s="112"/>
      <c r="FBH5" s="112"/>
      <c r="FBI5" s="112"/>
      <c r="FBJ5" s="112"/>
      <c r="FBK5" s="112"/>
      <c r="FBL5" s="112"/>
      <c r="FBM5" s="112"/>
      <c r="FBN5" s="112"/>
      <c r="FBO5" s="112"/>
      <c r="FBP5" s="112"/>
      <c r="FBQ5" s="112"/>
      <c r="FBR5" s="112"/>
      <c r="FBS5" s="112"/>
      <c r="FBT5" s="112"/>
      <c r="FBU5" s="112"/>
      <c r="FBV5" s="112"/>
      <c r="FBW5" s="112"/>
      <c r="FBX5" s="112"/>
      <c r="FBY5" s="112"/>
      <c r="FBZ5" s="112"/>
      <c r="FCA5" s="112"/>
      <c r="FCB5" s="112"/>
      <c r="FCC5" s="112"/>
      <c r="FCD5" s="112"/>
      <c r="FCE5" s="112"/>
      <c r="FCF5" s="112"/>
      <c r="FCG5" s="112"/>
      <c r="FCH5" s="112"/>
      <c r="FCI5" s="112"/>
      <c r="FCJ5" s="112"/>
      <c r="FCK5" s="112"/>
      <c r="FCL5" s="112"/>
      <c r="FCM5" s="112"/>
      <c r="FCN5" s="112"/>
      <c r="FCO5" s="112"/>
      <c r="FCP5" s="112"/>
      <c r="FCQ5" s="112"/>
      <c r="FCR5" s="112"/>
      <c r="FCS5" s="112"/>
      <c r="FCT5" s="112"/>
      <c r="FCU5" s="112"/>
      <c r="FCV5" s="112"/>
      <c r="FCW5" s="112"/>
      <c r="FCX5" s="112"/>
      <c r="FCY5" s="112"/>
      <c r="FCZ5" s="112"/>
      <c r="FDA5" s="112"/>
      <c r="FDB5" s="112"/>
      <c r="FDC5" s="112"/>
      <c r="FDD5" s="112"/>
      <c r="FDE5" s="112"/>
      <c r="FDF5" s="112"/>
      <c r="FDG5" s="112"/>
      <c r="FDH5" s="112"/>
      <c r="FDI5" s="112"/>
      <c r="FDJ5" s="112"/>
      <c r="FDK5" s="112"/>
      <c r="FDL5" s="112"/>
      <c r="FDM5" s="112"/>
      <c r="FDN5" s="112"/>
      <c r="FDO5" s="112"/>
      <c r="FDP5" s="112"/>
      <c r="FDQ5" s="112"/>
      <c r="FDR5" s="112"/>
      <c r="FDS5" s="112"/>
      <c r="FDT5" s="112"/>
      <c r="FDU5" s="112"/>
      <c r="FDV5" s="112"/>
      <c r="FDW5" s="112"/>
      <c r="FDX5" s="112"/>
      <c r="FDY5" s="112"/>
      <c r="FDZ5" s="112"/>
      <c r="FEA5" s="112"/>
      <c r="FEB5" s="112"/>
      <c r="FEC5" s="112"/>
      <c r="FED5" s="112"/>
      <c r="FEE5" s="112"/>
      <c r="FEF5" s="112"/>
      <c r="FEG5" s="112"/>
      <c r="FEH5" s="112"/>
      <c r="FEI5" s="112"/>
      <c r="FEJ5" s="112"/>
      <c r="FEK5" s="112"/>
      <c r="FEL5" s="112"/>
      <c r="FEM5" s="112"/>
      <c r="FEN5" s="112"/>
      <c r="FEO5" s="112"/>
      <c r="FEP5" s="112"/>
      <c r="FEQ5" s="112"/>
      <c r="FER5" s="112"/>
      <c r="FES5" s="112"/>
      <c r="FET5" s="112"/>
      <c r="FEU5" s="112"/>
      <c r="FEV5" s="112"/>
      <c r="FEW5" s="112"/>
      <c r="FEX5" s="112"/>
      <c r="FEY5" s="112"/>
      <c r="FEZ5" s="112"/>
      <c r="FFA5" s="112"/>
      <c r="FFB5" s="112"/>
      <c r="FFC5" s="112"/>
      <c r="FFD5" s="112"/>
      <c r="FFE5" s="112"/>
      <c r="FFF5" s="112"/>
      <c r="FFG5" s="112"/>
      <c r="FFH5" s="112"/>
      <c r="FFI5" s="112"/>
      <c r="FFJ5" s="112"/>
      <c r="FFK5" s="112"/>
      <c r="FFL5" s="112"/>
      <c r="FFM5" s="112"/>
      <c r="FFN5" s="112"/>
      <c r="FFO5" s="112"/>
      <c r="FFP5" s="112"/>
      <c r="FFQ5" s="112"/>
      <c r="FFR5" s="112"/>
      <c r="FFS5" s="112"/>
      <c r="FFT5" s="112"/>
      <c r="FFU5" s="112"/>
      <c r="FFV5" s="112"/>
      <c r="FFW5" s="112"/>
      <c r="FFX5" s="112"/>
      <c r="FFY5" s="112"/>
      <c r="FFZ5" s="112"/>
      <c r="FGA5" s="112"/>
      <c r="FGB5" s="112"/>
      <c r="FGC5" s="112"/>
      <c r="FGD5" s="112"/>
      <c r="FGE5" s="112"/>
      <c r="FGF5" s="112"/>
      <c r="FGG5" s="112"/>
      <c r="FGH5" s="112"/>
      <c r="FGI5" s="112"/>
      <c r="FGJ5" s="112"/>
      <c r="FGK5" s="112"/>
      <c r="FGL5" s="112"/>
      <c r="FGM5" s="112"/>
      <c r="FGN5" s="112"/>
      <c r="FGO5" s="112"/>
      <c r="FGP5" s="112"/>
      <c r="FGQ5" s="112"/>
      <c r="FGR5" s="112"/>
      <c r="FGS5" s="112"/>
      <c r="FGT5" s="112"/>
      <c r="FGU5" s="112"/>
      <c r="FGV5" s="112"/>
      <c r="FGW5" s="112"/>
      <c r="FGX5" s="112"/>
      <c r="FGY5" s="112"/>
      <c r="FGZ5" s="112"/>
      <c r="FHA5" s="112"/>
      <c r="FHB5" s="112"/>
      <c r="FHC5" s="112"/>
      <c r="FHD5" s="112"/>
      <c r="FHE5" s="112"/>
      <c r="FHF5" s="112"/>
      <c r="FHG5" s="112"/>
      <c r="FHH5" s="112"/>
      <c r="FHI5" s="112"/>
      <c r="FHJ5" s="112"/>
      <c r="FHK5" s="112"/>
      <c r="FHL5" s="112"/>
      <c r="FHM5" s="112"/>
      <c r="FHN5" s="112"/>
      <c r="FHO5" s="112"/>
      <c r="FHP5" s="112"/>
      <c r="FHQ5" s="112"/>
      <c r="FHR5" s="112"/>
      <c r="FHS5" s="112"/>
      <c r="FHT5" s="112"/>
      <c r="FHU5" s="112"/>
      <c r="FHV5" s="112"/>
      <c r="FHW5" s="112"/>
      <c r="FHX5" s="112"/>
      <c r="FHY5" s="112"/>
      <c r="FHZ5" s="112"/>
      <c r="FIA5" s="112"/>
      <c r="FIB5" s="112"/>
      <c r="FIC5" s="112"/>
      <c r="FID5" s="112"/>
      <c r="FIE5" s="112"/>
      <c r="FIF5" s="112"/>
      <c r="FIG5" s="112"/>
      <c r="FIH5" s="112"/>
      <c r="FII5" s="112"/>
      <c r="FIJ5" s="112"/>
      <c r="FIK5" s="112"/>
      <c r="FIL5" s="112"/>
      <c r="FIM5" s="112"/>
      <c r="FIN5" s="112"/>
      <c r="FIO5" s="112"/>
      <c r="FIP5" s="112"/>
      <c r="FIQ5" s="112"/>
      <c r="FIR5" s="112"/>
      <c r="FIS5" s="112"/>
      <c r="FIT5" s="112"/>
      <c r="FIU5" s="112"/>
      <c r="FIV5" s="112"/>
      <c r="FIW5" s="112"/>
      <c r="FIX5" s="112"/>
      <c r="FIY5" s="112"/>
      <c r="FIZ5" s="112"/>
      <c r="FJA5" s="112"/>
      <c r="FJB5" s="112"/>
      <c r="FJC5" s="112"/>
      <c r="FJD5" s="112"/>
      <c r="FJE5" s="112"/>
      <c r="FJF5" s="112"/>
      <c r="FJG5" s="112"/>
      <c r="FJH5" s="112"/>
      <c r="FJI5" s="112"/>
      <c r="FJJ5" s="112"/>
      <c r="FJK5" s="112"/>
      <c r="FJL5" s="112"/>
      <c r="FJM5" s="112"/>
      <c r="FJN5" s="112"/>
      <c r="FJO5" s="112"/>
      <c r="FJP5" s="112"/>
      <c r="FJQ5" s="112"/>
      <c r="FJR5" s="112"/>
      <c r="FJS5" s="112"/>
      <c r="FJT5" s="112"/>
      <c r="FJU5" s="112"/>
      <c r="FJV5" s="112"/>
      <c r="FJW5" s="112"/>
      <c r="FJX5" s="112"/>
      <c r="FJY5" s="112"/>
      <c r="FJZ5" s="112"/>
      <c r="FKA5" s="112"/>
      <c r="FKB5" s="112"/>
      <c r="FKC5" s="112"/>
      <c r="FKD5" s="112"/>
      <c r="FKE5" s="112"/>
      <c r="FKF5" s="112"/>
      <c r="FKG5" s="112"/>
      <c r="FKH5" s="112"/>
      <c r="FKI5" s="112"/>
      <c r="FKJ5" s="112"/>
      <c r="FKK5" s="112"/>
      <c r="FKL5" s="112"/>
      <c r="FKM5" s="112"/>
      <c r="FKN5" s="112"/>
      <c r="FKO5" s="112"/>
      <c r="FKP5" s="112"/>
      <c r="FKQ5" s="112"/>
      <c r="FKR5" s="112"/>
      <c r="FKS5" s="112"/>
      <c r="FKT5" s="112"/>
      <c r="FKU5" s="112"/>
      <c r="FKV5" s="112"/>
      <c r="FKW5" s="112"/>
      <c r="FKX5" s="112"/>
      <c r="FKY5" s="112"/>
      <c r="FKZ5" s="112"/>
      <c r="FLA5" s="112"/>
      <c r="FLB5" s="112"/>
      <c r="FLC5" s="112"/>
      <c r="FLD5" s="112"/>
      <c r="FLE5" s="112"/>
      <c r="FLF5" s="112"/>
      <c r="FLG5" s="112"/>
      <c r="FLH5" s="112"/>
      <c r="FLI5" s="112"/>
      <c r="FLJ5" s="112"/>
      <c r="FLK5" s="112"/>
      <c r="FLL5" s="112"/>
      <c r="FLM5" s="112"/>
      <c r="FLN5" s="112"/>
      <c r="FLO5" s="112"/>
      <c r="FLP5" s="112"/>
      <c r="FLQ5" s="112"/>
      <c r="FLR5" s="112"/>
      <c r="FLS5" s="112"/>
      <c r="FLT5" s="112"/>
      <c r="FLU5" s="112"/>
      <c r="FLV5" s="112"/>
      <c r="FLW5" s="112"/>
      <c r="FLX5" s="112"/>
      <c r="FLY5" s="112"/>
      <c r="FLZ5" s="112"/>
      <c r="FMA5" s="112"/>
      <c r="FMB5" s="112"/>
      <c r="FMC5" s="112"/>
      <c r="FMD5" s="112"/>
      <c r="FME5" s="112"/>
      <c r="FMF5" s="112"/>
      <c r="FMG5" s="112"/>
      <c r="FMH5" s="112"/>
      <c r="FMI5" s="112"/>
      <c r="FMJ5" s="112"/>
      <c r="FMK5" s="112"/>
      <c r="FML5" s="112"/>
      <c r="FMM5" s="112"/>
      <c r="FMN5" s="112"/>
      <c r="FMO5" s="112"/>
      <c r="FMP5" s="112"/>
      <c r="FMQ5" s="112"/>
      <c r="FMR5" s="112"/>
      <c r="FMS5" s="112"/>
      <c r="FMT5" s="112"/>
      <c r="FMU5" s="112"/>
      <c r="FMV5" s="112"/>
      <c r="FMW5" s="112"/>
      <c r="FMX5" s="112"/>
      <c r="FMY5" s="112"/>
      <c r="FMZ5" s="112"/>
      <c r="FNA5" s="112"/>
      <c r="FNB5" s="112"/>
      <c r="FNC5" s="112"/>
      <c r="FND5" s="112"/>
      <c r="FNE5" s="112"/>
      <c r="FNF5" s="112"/>
      <c r="FNG5" s="112"/>
      <c r="FNH5" s="112"/>
      <c r="FNI5" s="112"/>
      <c r="FNJ5" s="112"/>
      <c r="FNK5" s="112"/>
      <c r="FNL5" s="112"/>
      <c r="FNM5" s="112"/>
      <c r="FNN5" s="112"/>
      <c r="FNO5" s="112"/>
      <c r="FNP5" s="112"/>
      <c r="FNQ5" s="112"/>
      <c r="FNR5" s="112"/>
      <c r="FNS5" s="112"/>
      <c r="FNT5" s="112"/>
      <c r="FNU5" s="112"/>
      <c r="FNV5" s="112"/>
      <c r="FNW5" s="112"/>
      <c r="FNX5" s="112"/>
      <c r="FNY5" s="112"/>
      <c r="FNZ5" s="112"/>
      <c r="FOA5" s="112"/>
      <c r="FOB5" s="112"/>
      <c r="FOC5" s="112"/>
      <c r="FOD5" s="112"/>
      <c r="FOE5" s="112"/>
      <c r="FOF5" s="112"/>
      <c r="FOG5" s="112"/>
      <c r="FOH5" s="112"/>
      <c r="FOI5" s="112"/>
      <c r="FOJ5" s="112"/>
      <c r="FOK5" s="112"/>
      <c r="FOL5" s="112"/>
      <c r="FOM5" s="112"/>
      <c r="FON5" s="112"/>
      <c r="FOO5" s="112"/>
      <c r="FOP5" s="112"/>
      <c r="FOQ5" s="112"/>
      <c r="FOR5" s="112"/>
      <c r="FOS5" s="112"/>
      <c r="FOT5" s="112"/>
      <c r="FOU5" s="112"/>
      <c r="FOV5" s="112"/>
      <c r="FOW5" s="112"/>
      <c r="FOX5" s="112"/>
      <c r="FOY5" s="112"/>
      <c r="FOZ5" s="112"/>
      <c r="FPA5" s="112"/>
      <c r="FPB5" s="112"/>
      <c r="FPC5" s="112"/>
      <c r="FPD5" s="112"/>
      <c r="FPE5" s="112"/>
      <c r="FPF5" s="112"/>
      <c r="FPG5" s="112"/>
      <c r="FPH5" s="112"/>
      <c r="FPI5" s="112"/>
      <c r="FPJ5" s="112"/>
      <c r="FPK5" s="112"/>
      <c r="FPL5" s="112"/>
      <c r="FPM5" s="112"/>
      <c r="FPN5" s="112"/>
      <c r="FPO5" s="112"/>
      <c r="FPP5" s="112"/>
      <c r="FPQ5" s="112"/>
      <c r="FPR5" s="112"/>
      <c r="FPS5" s="112"/>
      <c r="FPT5" s="112"/>
      <c r="FPU5" s="112"/>
      <c r="FPV5" s="112"/>
      <c r="FPW5" s="112"/>
      <c r="FPX5" s="112"/>
      <c r="FPY5" s="112"/>
      <c r="FPZ5" s="112"/>
      <c r="FQA5" s="112"/>
      <c r="FQB5" s="112"/>
      <c r="FQC5" s="112"/>
      <c r="FQD5" s="112"/>
      <c r="FQE5" s="112"/>
      <c r="FQF5" s="112"/>
      <c r="FQG5" s="112"/>
      <c r="FQH5" s="112"/>
      <c r="FQI5" s="112"/>
      <c r="FQJ5" s="112"/>
      <c r="FQK5" s="112"/>
      <c r="FQL5" s="112"/>
      <c r="FQM5" s="112"/>
      <c r="FQN5" s="112"/>
      <c r="FQO5" s="112"/>
      <c r="FQP5" s="112"/>
      <c r="FQQ5" s="112"/>
      <c r="FQR5" s="112"/>
      <c r="FQS5" s="112"/>
      <c r="FQT5" s="112"/>
      <c r="FQU5" s="112"/>
      <c r="FQV5" s="112"/>
      <c r="FQW5" s="112"/>
      <c r="FQX5" s="112"/>
      <c r="FQY5" s="112"/>
      <c r="FQZ5" s="112"/>
      <c r="FRA5" s="112"/>
      <c r="FRB5" s="112"/>
      <c r="FRC5" s="112"/>
      <c r="FRD5" s="112"/>
      <c r="FRE5" s="112"/>
      <c r="FRF5" s="112"/>
      <c r="FRG5" s="112"/>
      <c r="FRH5" s="112"/>
      <c r="FRI5" s="112"/>
      <c r="FRJ5" s="112"/>
      <c r="FRK5" s="112"/>
      <c r="FRL5" s="112"/>
      <c r="FRM5" s="112"/>
      <c r="FRN5" s="112"/>
      <c r="FRO5" s="112"/>
      <c r="FRP5" s="112"/>
      <c r="FRQ5" s="112"/>
      <c r="FRR5" s="112"/>
      <c r="FRS5" s="112"/>
      <c r="FRT5" s="112"/>
      <c r="FRU5" s="112"/>
      <c r="FRV5" s="112"/>
      <c r="FRW5" s="112"/>
      <c r="FRX5" s="112"/>
      <c r="FRY5" s="112"/>
      <c r="FRZ5" s="112"/>
      <c r="FSA5" s="112"/>
      <c r="FSB5" s="112"/>
      <c r="FSC5" s="112"/>
      <c r="FSD5" s="112"/>
      <c r="FSE5" s="112"/>
      <c r="FSF5" s="112"/>
      <c r="FSG5" s="112"/>
      <c r="FSH5" s="112"/>
      <c r="FSI5" s="112"/>
      <c r="FSJ5" s="112"/>
      <c r="FSK5" s="112"/>
      <c r="FSL5" s="112"/>
      <c r="FSM5" s="112"/>
      <c r="FSN5" s="112"/>
      <c r="FSO5" s="112"/>
      <c r="FSP5" s="112"/>
      <c r="FSQ5" s="112"/>
      <c r="FSR5" s="112"/>
      <c r="FSS5" s="112"/>
      <c r="FST5" s="112"/>
      <c r="FSU5" s="112"/>
      <c r="FSV5" s="112"/>
      <c r="FSW5" s="112"/>
      <c r="FSX5" s="112"/>
      <c r="FSY5" s="112"/>
      <c r="FSZ5" s="112"/>
      <c r="FTA5" s="112"/>
      <c r="FTB5" s="112"/>
      <c r="FTC5" s="112"/>
      <c r="FTD5" s="112"/>
      <c r="FTE5" s="112"/>
      <c r="FTF5" s="112"/>
      <c r="FTG5" s="112"/>
      <c r="FTH5" s="112"/>
      <c r="FTI5" s="112"/>
      <c r="FTJ5" s="112"/>
      <c r="FTK5" s="112"/>
      <c r="FTL5" s="112"/>
      <c r="FTM5" s="112"/>
      <c r="FTN5" s="112"/>
      <c r="FTO5" s="112"/>
      <c r="FTP5" s="112"/>
      <c r="FTQ5" s="112"/>
      <c r="FTR5" s="112"/>
      <c r="FTS5" s="112"/>
      <c r="FTT5" s="112"/>
      <c r="FTU5" s="112"/>
      <c r="FTV5" s="112"/>
      <c r="FTW5" s="112"/>
      <c r="FTX5" s="112"/>
      <c r="FTY5" s="112"/>
      <c r="FTZ5" s="112"/>
      <c r="FUA5" s="112"/>
      <c r="FUB5" s="112"/>
      <c r="FUC5" s="112"/>
      <c r="FUD5" s="112"/>
      <c r="FUE5" s="112"/>
      <c r="FUF5" s="112"/>
      <c r="FUG5" s="112"/>
      <c r="FUH5" s="112"/>
      <c r="FUI5" s="112"/>
      <c r="FUJ5" s="112"/>
      <c r="FUK5" s="112"/>
      <c r="FUL5" s="112"/>
      <c r="FUM5" s="112"/>
      <c r="FUN5" s="112"/>
      <c r="FUO5" s="112"/>
      <c r="FUP5" s="112"/>
      <c r="FUQ5" s="112"/>
      <c r="FUR5" s="112"/>
      <c r="FUS5" s="112"/>
      <c r="FUT5" s="112"/>
      <c r="FUU5" s="112"/>
      <c r="FUV5" s="112"/>
      <c r="FUW5" s="112"/>
      <c r="FUX5" s="112"/>
      <c r="FUY5" s="112"/>
      <c r="FUZ5" s="112"/>
      <c r="FVA5" s="112"/>
      <c r="FVB5" s="112"/>
      <c r="FVC5" s="112"/>
      <c r="FVD5" s="112"/>
      <c r="FVE5" s="112"/>
      <c r="FVF5" s="112"/>
      <c r="FVG5" s="112"/>
      <c r="FVH5" s="112"/>
      <c r="FVI5" s="112"/>
      <c r="FVJ5" s="112"/>
      <c r="FVK5" s="112"/>
      <c r="FVL5" s="112"/>
      <c r="FVM5" s="112"/>
      <c r="FVN5" s="112"/>
      <c r="FVO5" s="112"/>
      <c r="FVP5" s="112"/>
      <c r="FVQ5" s="112"/>
      <c r="FVR5" s="112"/>
      <c r="FVS5" s="112"/>
      <c r="FVT5" s="112"/>
      <c r="FVU5" s="112"/>
      <c r="FVV5" s="112"/>
      <c r="FVW5" s="112"/>
      <c r="FVX5" s="112"/>
      <c r="FVY5" s="112"/>
      <c r="FVZ5" s="112"/>
      <c r="FWA5" s="112"/>
      <c r="FWB5" s="112"/>
      <c r="FWC5" s="112"/>
      <c r="FWD5" s="112"/>
      <c r="FWE5" s="112"/>
      <c r="FWF5" s="112"/>
      <c r="FWG5" s="112"/>
      <c r="FWH5" s="112"/>
      <c r="FWI5" s="112"/>
      <c r="FWJ5" s="112"/>
      <c r="FWK5" s="112"/>
      <c r="FWL5" s="112"/>
      <c r="FWM5" s="112"/>
      <c r="FWN5" s="112"/>
      <c r="FWO5" s="112"/>
      <c r="FWP5" s="112"/>
      <c r="FWQ5" s="112"/>
      <c r="FWR5" s="112"/>
      <c r="FWS5" s="112"/>
      <c r="FWT5" s="112"/>
      <c r="FWU5" s="112"/>
      <c r="FWV5" s="112"/>
      <c r="FWW5" s="112"/>
      <c r="FWX5" s="112"/>
      <c r="FWY5" s="112"/>
      <c r="FWZ5" s="112"/>
      <c r="FXA5" s="112"/>
      <c r="FXB5" s="112"/>
      <c r="FXC5" s="112"/>
      <c r="FXD5" s="112"/>
      <c r="FXE5" s="112"/>
      <c r="FXF5" s="112"/>
      <c r="FXG5" s="112"/>
      <c r="FXH5" s="112"/>
      <c r="FXI5" s="112"/>
      <c r="FXJ5" s="112"/>
      <c r="FXK5" s="112"/>
      <c r="FXL5" s="112"/>
      <c r="FXM5" s="112"/>
      <c r="FXN5" s="112"/>
      <c r="FXO5" s="112"/>
      <c r="FXP5" s="112"/>
      <c r="FXQ5" s="112"/>
      <c r="FXR5" s="112"/>
      <c r="FXS5" s="112"/>
      <c r="FXT5" s="112"/>
      <c r="FXU5" s="112"/>
      <c r="FXV5" s="112"/>
      <c r="FXW5" s="112"/>
      <c r="FXX5" s="112"/>
      <c r="FXY5" s="112"/>
      <c r="FXZ5" s="112"/>
      <c r="FYA5" s="112"/>
      <c r="FYB5" s="112"/>
      <c r="FYC5" s="112"/>
      <c r="FYD5" s="112"/>
      <c r="FYE5" s="112"/>
      <c r="FYF5" s="112"/>
      <c r="FYG5" s="112"/>
      <c r="FYH5" s="112"/>
      <c r="FYI5" s="112"/>
      <c r="FYJ5" s="112"/>
      <c r="FYK5" s="112"/>
      <c r="FYL5" s="112"/>
      <c r="FYM5" s="112"/>
      <c r="FYN5" s="112"/>
      <c r="FYO5" s="112"/>
      <c r="FYP5" s="112"/>
      <c r="FYQ5" s="112"/>
      <c r="FYR5" s="112"/>
      <c r="FYS5" s="112"/>
      <c r="FYT5" s="112"/>
      <c r="FYU5" s="112"/>
      <c r="FYV5" s="112"/>
      <c r="FYW5" s="112"/>
      <c r="FYX5" s="112"/>
      <c r="FYY5" s="112"/>
      <c r="FYZ5" s="112"/>
      <c r="FZA5" s="112"/>
      <c r="FZB5" s="112"/>
      <c r="FZC5" s="112"/>
      <c r="FZD5" s="112"/>
      <c r="FZE5" s="112"/>
      <c r="FZF5" s="112"/>
      <c r="FZG5" s="112"/>
      <c r="FZH5" s="112"/>
      <c r="FZI5" s="112"/>
      <c r="FZJ5" s="112"/>
      <c r="FZK5" s="112"/>
      <c r="FZL5" s="112"/>
      <c r="FZM5" s="112"/>
      <c r="FZN5" s="112"/>
      <c r="FZO5" s="112"/>
      <c r="FZP5" s="112"/>
      <c r="FZQ5" s="112"/>
      <c r="FZR5" s="112"/>
      <c r="FZS5" s="112"/>
      <c r="FZT5" s="112"/>
      <c r="FZU5" s="112"/>
      <c r="FZV5" s="112"/>
      <c r="FZW5" s="112"/>
      <c r="FZX5" s="112"/>
      <c r="FZY5" s="112"/>
      <c r="FZZ5" s="112"/>
      <c r="GAA5" s="112"/>
      <c r="GAB5" s="112"/>
      <c r="GAC5" s="112"/>
      <c r="GAD5" s="112"/>
      <c r="GAE5" s="112"/>
      <c r="GAF5" s="112"/>
      <c r="GAG5" s="112"/>
      <c r="GAH5" s="112"/>
      <c r="GAI5" s="112"/>
      <c r="GAJ5" s="112"/>
      <c r="GAK5" s="112"/>
      <c r="GAL5" s="112"/>
      <c r="GAM5" s="112"/>
      <c r="GAN5" s="112"/>
      <c r="GAO5" s="112"/>
      <c r="GAP5" s="112"/>
      <c r="GAQ5" s="112"/>
      <c r="GAR5" s="112"/>
      <c r="GAS5" s="112"/>
      <c r="GAT5" s="112"/>
      <c r="GAU5" s="112"/>
      <c r="GAV5" s="112"/>
      <c r="GAW5" s="112"/>
      <c r="GAX5" s="112"/>
      <c r="GAY5" s="112"/>
      <c r="GAZ5" s="112"/>
      <c r="GBA5" s="112"/>
      <c r="GBB5" s="112"/>
      <c r="GBC5" s="112"/>
      <c r="GBD5" s="112"/>
      <c r="GBE5" s="112"/>
      <c r="GBF5" s="112"/>
      <c r="GBG5" s="112"/>
      <c r="GBH5" s="112"/>
      <c r="GBI5" s="112"/>
      <c r="GBJ5" s="112"/>
      <c r="GBK5" s="112"/>
      <c r="GBL5" s="112"/>
      <c r="GBM5" s="112"/>
      <c r="GBN5" s="112"/>
      <c r="GBO5" s="112"/>
      <c r="GBP5" s="112"/>
      <c r="GBQ5" s="112"/>
      <c r="GBR5" s="112"/>
      <c r="GBS5" s="112"/>
      <c r="GBT5" s="112"/>
      <c r="GBU5" s="112"/>
      <c r="GBV5" s="112"/>
      <c r="GBW5" s="112"/>
      <c r="GBX5" s="112"/>
      <c r="GBY5" s="112"/>
      <c r="GBZ5" s="112"/>
      <c r="GCA5" s="112"/>
      <c r="GCB5" s="112"/>
      <c r="GCC5" s="112"/>
      <c r="GCD5" s="112"/>
      <c r="GCE5" s="112"/>
      <c r="GCF5" s="112"/>
      <c r="GCG5" s="112"/>
      <c r="GCH5" s="112"/>
      <c r="GCI5" s="112"/>
      <c r="GCJ5" s="112"/>
      <c r="GCK5" s="112"/>
      <c r="GCL5" s="112"/>
      <c r="GCM5" s="112"/>
      <c r="GCN5" s="112"/>
      <c r="GCO5" s="112"/>
      <c r="GCP5" s="112"/>
      <c r="GCQ5" s="112"/>
      <c r="GCR5" s="112"/>
      <c r="GCS5" s="112"/>
      <c r="GCT5" s="112"/>
      <c r="GCU5" s="112"/>
      <c r="GCV5" s="112"/>
      <c r="GCW5" s="112"/>
      <c r="GCX5" s="112"/>
      <c r="GCY5" s="112"/>
      <c r="GCZ5" s="112"/>
      <c r="GDA5" s="112"/>
      <c r="GDB5" s="112"/>
      <c r="GDC5" s="112"/>
      <c r="GDD5" s="112"/>
      <c r="GDE5" s="112"/>
      <c r="GDF5" s="112"/>
      <c r="GDG5" s="112"/>
      <c r="GDH5" s="112"/>
      <c r="GDI5" s="112"/>
      <c r="GDJ5" s="112"/>
      <c r="GDK5" s="112"/>
      <c r="GDL5" s="112"/>
      <c r="GDM5" s="112"/>
      <c r="GDN5" s="112"/>
      <c r="GDO5" s="112"/>
      <c r="GDP5" s="112"/>
      <c r="GDQ5" s="112"/>
      <c r="GDR5" s="112"/>
      <c r="GDS5" s="112"/>
      <c r="GDT5" s="112"/>
      <c r="GDU5" s="112"/>
      <c r="GDV5" s="112"/>
      <c r="GDW5" s="112"/>
      <c r="GDX5" s="112"/>
      <c r="GDY5" s="112"/>
      <c r="GDZ5" s="112"/>
      <c r="GEA5" s="112"/>
      <c r="GEB5" s="112"/>
      <c r="GEC5" s="112"/>
      <c r="GED5" s="112"/>
      <c r="GEE5" s="112"/>
      <c r="GEF5" s="112"/>
      <c r="GEG5" s="112"/>
      <c r="GEH5" s="112"/>
      <c r="GEI5" s="112"/>
      <c r="GEJ5" s="112"/>
      <c r="GEK5" s="112"/>
      <c r="GEL5" s="112"/>
      <c r="GEM5" s="112"/>
      <c r="GEN5" s="112"/>
      <c r="GEO5" s="112"/>
      <c r="GEP5" s="112"/>
      <c r="GEQ5" s="112"/>
      <c r="GER5" s="112"/>
      <c r="GES5" s="112"/>
      <c r="GET5" s="112"/>
      <c r="GEU5" s="112"/>
      <c r="GEV5" s="112"/>
      <c r="GEW5" s="112"/>
      <c r="GEX5" s="112"/>
      <c r="GEY5" s="112"/>
      <c r="GEZ5" s="112"/>
      <c r="GFA5" s="112"/>
      <c r="GFB5" s="112"/>
      <c r="GFC5" s="112"/>
      <c r="GFD5" s="112"/>
      <c r="GFE5" s="112"/>
      <c r="GFF5" s="112"/>
      <c r="GFG5" s="112"/>
      <c r="GFH5" s="112"/>
      <c r="GFI5" s="112"/>
      <c r="GFJ5" s="112"/>
      <c r="GFK5" s="112"/>
      <c r="GFL5" s="112"/>
      <c r="GFM5" s="112"/>
      <c r="GFN5" s="112"/>
      <c r="GFO5" s="112"/>
      <c r="GFP5" s="112"/>
      <c r="GFQ5" s="112"/>
      <c r="GFR5" s="112"/>
      <c r="GFS5" s="112"/>
      <c r="GFT5" s="112"/>
      <c r="GFU5" s="112"/>
      <c r="GFV5" s="112"/>
      <c r="GFW5" s="112"/>
      <c r="GFX5" s="112"/>
      <c r="GFY5" s="112"/>
      <c r="GFZ5" s="112"/>
      <c r="GGA5" s="112"/>
      <c r="GGB5" s="112"/>
      <c r="GGC5" s="112"/>
      <c r="GGD5" s="112"/>
      <c r="GGE5" s="112"/>
      <c r="GGF5" s="112"/>
      <c r="GGG5" s="112"/>
      <c r="GGH5" s="112"/>
      <c r="GGI5" s="112"/>
      <c r="GGJ5" s="112"/>
      <c r="GGK5" s="112"/>
      <c r="GGL5" s="112"/>
      <c r="GGM5" s="112"/>
      <c r="GGN5" s="112"/>
      <c r="GGO5" s="112"/>
      <c r="GGP5" s="112"/>
      <c r="GGQ5" s="112"/>
      <c r="GGR5" s="112"/>
      <c r="GGS5" s="112"/>
      <c r="GGT5" s="112"/>
      <c r="GGU5" s="112"/>
      <c r="GGV5" s="112"/>
      <c r="GGW5" s="112"/>
      <c r="GGX5" s="112"/>
      <c r="GGY5" s="112"/>
      <c r="GGZ5" s="112"/>
      <c r="GHA5" s="112"/>
      <c r="GHB5" s="112"/>
      <c r="GHC5" s="112"/>
      <c r="GHD5" s="112"/>
      <c r="GHE5" s="112"/>
      <c r="GHF5" s="112"/>
      <c r="GHG5" s="112"/>
      <c r="GHH5" s="112"/>
      <c r="GHI5" s="112"/>
      <c r="GHJ5" s="112"/>
      <c r="GHK5" s="112"/>
      <c r="GHL5" s="112"/>
      <c r="GHM5" s="112"/>
      <c r="GHN5" s="112"/>
      <c r="GHO5" s="112"/>
      <c r="GHP5" s="112"/>
      <c r="GHQ5" s="112"/>
      <c r="GHR5" s="112"/>
      <c r="GHS5" s="112"/>
      <c r="GHT5" s="112"/>
      <c r="GHU5" s="112"/>
      <c r="GHV5" s="112"/>
      <c r="GHW5" s="112"/>
      <c r="GHX5" s="112"/>
      <c r="GHY5" s="112"/>
      <c r="GHZ5" s="112"/>
      <c r="GIA5" s="112"/>
      <c r="GIB5" s="112"/>
      <c r="GIC5" s="112"/>
      <c r="GID5" s="112"/>
      <c r="GIE5" s="112"/>
      <c r="GIF5" s="112"/>
      <c r="GIG5" s="112"/>
      <c r="GIH5" s="112"/>
      <c r="GII5" s="112"/>
      <c r="GIJ5" s="112"/>
      <c r="GIK5" s="112"/>
      <c r="GIL5" s="112"/>
      <c r="GIM5" s="112"/>
      <c r="GIN5" s="112"/>
      <c r="GIO5" s="112"/>
      <c r="GIP5" s="112"/>
      <c r="GIQ5" s="112"/>
      <c r="GIR5" s="112"/>
      <c r="GIS5" s="112"/>
      <c r="GIT5" s="112"/>
      <c r="GIU5" s="112"/>
      <c r="GIV5" s="112"/>
      <c r="GIW5" s="112"/>
      <c r="GIX5" s="112"/>
      <c r="GIY5" s="112"/>
      <c r="GIZ5" s="112"/>
      <c r="GJA5" s="112"/>
      <c r="GJB5" s="112"/>
      <c r="GJC5" s="112"/>
      <c r="GJD5" s="112"/>
      <c r="GJE5" s="112"/>
      <c r="GJF5" s="112"/>
      <c r="GJG5" s="112"/>
      <c r="GJH5" s="112"/>
      <c r="GJI5" s="112"/>
      <c r="GJJ5" s="112"/>
      <c r="GJK5" s="112"/>
      <c r="GJL5" s="112"/>
      <c r="GJM5" s="112"/>
      <c r="GJN5" s="112"/>
      <c r="GJO5" s="112"/>
      <c r="GJP5" s="112"/>
      <c r="GJQ5" s="112"/>
      <c r="GJR5" s="112"/>
      <c r="GJS5" s="112"/>
      <c r="GJT5" s="112"/>
      <c r="GJU5" s="112"/>
      <c r="GJV5" s="112"/>
      <c r="GJW5" s="112"/>
      <c r="GJX5" s="112"/>
      <c r="GJY5" s="112"/>
      <c r="GJZ5" s="112"/>
      <c r="GKA5" s="112"/>
      <c r="GKB5" s="112"/>
      <c r="GKC5" s="112"/>
      <c r="GKD5" s="112"/>
      <c r="GKE5" s="112"/>
      <c r="GKF5" s="112"/>
      <c r="GKG5" s="112"/>
      <c r="GKH5" s="112"/>
      <c r="GKI5" s="112"/>
      <c r="GKJ5" s="112"/>
      <c r="GKK5" s="112"/>
      <c r="GKL5" s="112"/>
      <c r="GKM5" s="112"/>
      <c r="GKN5" s="112"/>
      <c r="GKO5" s="112"/>
      <c r="GKP5" s="112"/>
      <c r="GKQ5" s="112"/>
      <c r="GKR5" s="112"/>
      <c r="GKS5" s="112"/>
      <c r="GKT5" s="112"/>
      <c r="GKU5" s="112"/>
      <c r="GKV5" s="112"/>
      <c r="GKW5" s="112"/>
      <c r="GKX5" s="112"/>
      <c r="GKY5" s="112"/>
      <c r="GKZ5" s="112"/>
      <c r="GLA5" s="112"/>
      <c r="GLB5" s="112"/>
      <c r="GLC5" s="112"/>
      <c r="GLD5" s="112"/>
      <c r="GLE5" s="112"/>
      <c r="GLF5" s="112"/>
      <c r="GLG5" s="112"/>
      <c r="GLH5" s="112"/>
      <c r="GLI5" s="112"/>
      <c r="GLJ5" s="112"/>
      <c r="GLK5" s="112"/>
      <c r="GLL5" s="112"/>
      <c r="GLM5" s="112"/>
      <c r="GLN5" s="112"/>
      <c r="GLO5" s="112"/>
      <c r="GLP5" s="112"/>
      <c r="GLQ5" s="112"/>
      <c r="GLR5" s="112"/>
      <c r="GLS5" s="112"/>
      <c r="GLT5" s="112"/>
      <c r="GLU5" s="112"/>
      <c r="GLV5" s="112"/>
      <c r="GLW5" s="112"/>
      <c r="GLX5" s="112"/>
      <c r="GLY5" s="112"/>
      <c r="GLZ5" s="112"/>
      <c r="GMA5" s="112"/>
      <c r="GMB5" s="112"/>
      <c r="GMC5" s="112"/>
      <c r="GMD5" s="112"/>
      <c r="GME5" s="112"/>
      <c r="GMF5" s="112"/>
      <c r="GMG5" s="112"/>
      <c r="GMH5" s="112"/>
      <c r="GMI5" s="112"/>
      <c r="GMJ5" s="112"/>
      <c r="GMK5" s="112"/>
      <c r="GML5" s="112"/>
      <c r="GMM5" s="112"/>
      <c r="GMN5" s="112"/>
      <c r="GMO5" s="112"/>
      <c r="GMP5" s="112"/>
      <c r="GMQ5" s="112"/>
      <c r="GMR5" s="112"/>
      <c r="GMS5" s="112"/>
      <c r="GMT5" s="112"/>
      <c r="GMU5" s="112"/>
      <c r="GMV5" s="112"/>
      <c r="GMW5" s="112"/>
      <c r="GMX5" s="112"/>
      <c r="GMY5" s="112"/>
      <c r="GMZ5" s="112"/>
      <c r="GNA5" s="112"/>
      <c r="GNB5" s="112"/>
      <c r="GNC5" s="112"/>
      <c r="GND5" s="112"/>
      <c r="GNE5" s="112"/>
      <c r="GNF5" s="112"/>
      <c r="GNG5" s="112"/>
      <c r="GNH5" s="112"/>
      <c r="GNI5" s="112"/>
      <c r="GNJ5" s="112"/>
      <c r="GNK5" s="112"/>
      <c r="GNL5" s="112"/>
      <c r="GNM5" s="112"/>
      <c r="GNN5" s="112"/>
      <c r="GNO5" s="112"/>
      <c r="GNP5" s="112"/>
      <c r="GNQ5" s="112"/>
      <c r="GNR5" s="112"/>
      <c r="GNS5" s="112"/>
      <c r="GNT5" s="112"/>
      <c r="GNU5" s="112"/>
      <c r="GNV5" s="112"/>
      <c r="GNW5" s="112"/>
      <c r="GNX5" s="112"/>
      <c r="GNY5" s="112"/>
      <c r="GNZ5" s="112"/>
      <c r="GOA5" s="112"/>
      <c r="GOB5" s="112"/>
      <c r="GOC5" s="112"/>
      <c r="GOD5" s="112"/>
      <c r="GOE5" s="112"/>
      <c r="GOF5" s="112"/>
      <c r="GOG5" s="112"/>
      <c r="GOH5" s="112"/>
      <c r="GOI5" s="112"/>
      <c r="GOJ5" s="112"/>
      <c r="GOK5" s="112"/>
      <c r="GOL5" s="112"/>
      <c r="GOM5" s="112"/>
      <c r="GON5" s="112"/>
      <c r="GOO5" s="112"/>
      <c r="GOP5" s="112"/>
      <c r="GOQ5" s="112"/>
      <c r="GOR5" s="112"/>
      <c r="GOS5" s="112"/>
      <c r="GOT5" s="112"/>
      <c r="GOU5" s="112"/>
      <c r="GOV5" s="112"/>
      <c r="GOW5" s="112"/>
      <c r="GOX5" s="112"/>
      <c r="GOY5" s="112"/>
      <c r="GOZ5" s="112"/>
      <c r="GPA5" s="112"/>
      <c r="GPB5" s="112"/>
      <c r="GPC5" s="112"/>
      <c r="GPD5" s="112"/>
      <c r="GPE5" s="112"/>
      <c r="GPF5" s="112"/>
      <c r="GPG5" s="112"/>
      <c r="GPH5" s="112"/>
      <c r="GPI5" s="112"/>
      <c r="GPJ5" s="112"/>
      <c r="GPK5" s="112"/>
      <c r="GPL5" s="112"/>
      <c r="GPM5" s="112"/>
      <c r="GPN5" s="112"/>
      <c r="GPO5" s="112"/>
      <c r="GPP5" s="112"/>
      <c r="GPQ5" s="112"/>
      <c r="GPR5" s="112"/>
      <c r="GPS5" s="112"/>
      <c r="GPT5" s="112"/>
      <c r="GPU5" s="112"/>
      <c r="GPV5" s="112"/>
      <c r="GPW5" s="112"/>
      <c r="GPX5" s="112"/>
      <c r="GPY5" s="112"/>
      <c r="GPZ5" s="112"/>
      <c r="GQA5" s="112"/>
      <c r="GQB5" s="112"/>
      <c r="GQC5" s="112"/>
      <c r="GQD5" s="112"/>
      <c r="GQE5" s="112"/>
      <c r="GQF5" s="112"/>
      <c r="GQG5" s="112"/>
      <c r="GQH5" s="112"/>
      <c r="GQI5" s="112"/>
      <c r="GQJ5" s="112"/>
      <c r="GQK5" s="112"/>
      <c r="GQL5" s="112"/>
      <c r="GQM5" s="112"/>
      <c r="GQN5" s="112"/>
      <c r="GQO5" s="112"/>
      <c r="GQP5" s="112"/>
      <c r="GQQ5" s="112"/>
      <c r="GQR5" s="112"/>
      <c r="GQS5" s="112"/>
      <c r="GQT5" s="112"/>
      <c r="GQU5" s="112"/>
      <c r="GQV5" s="112"/>
      <c r="GQW5" s="112"/>
      <c r="GQX5" s="112"/>
      <c r="GQY5" s="112"/>
      <c r="GQZ5" s="112"/>
      <c r="GRA5" s="112"/>
      <c r="GRB5" s="112"/>
      <c r="GRC5" s="112"/>
      <c r="GRD5" s="112"/>
      <c r="GRE5" s="112"/>
      <c r="GRF5" s="112"/>
      <c r="GRG5" s="112"/>
      <c r="GRH5" s="112"/>
      <c r="GRI5" s="112"/>
      <c r="GRJ5" s="112"/>
      <c r="GRK5" s="112"/>
      <c r="GRL5" s="112"/>
      <c r="GRM5" s="112"/>
      <c r="GRN5" s="112"/>
      <c r="GRO5" s="112"/>
      <c r="GRP5" s="112"/>
      <c r="GRQ5" s="112"/>
      <c r="GRR5" s="112"/>
      <c r="GRS5" s="112"/>
      <c r="GRT5" s="112"/>
      <c r="GRU5" s="112"/>
      <c r="GRV5" s="112"/>
      <c r="GRW5" s="112"/>
      <c r="GRX5" s="112"/>
      <c r="GRY5" s="112"/>
      <c r="GRZ5" s="112"/>
      <c r="GSA5" s="112"/>
      <c r="GSB5" s="112"/>
      <c r="GSC5" s="112"/>
      <c r="GSD5" s="112"/>
      <c r="GSE5" s="112"/>
      <c r="GSF5" s="112"/>
      <c r="GSG5" s="112"/>
      <c r="GSH5" s="112"/>
      <c r="GSI5" s="112"/>
      <c r="GSJ5" s="112"/>
      <c r="GSK5" s="112"/>
      <c r="GSL5" s="112"/>
      <c r="GSM5" s="112"/>
      <c r="GSN5" s="112"/>
      <c r="GSO5" s="112"/>
      <c r="GSP5" s="112"/>
      <c r="GSQ5" s="112"/>
      <c r="GSR5" s="112"/>
      <c r="GSS5" s="112"/>
      <c r="GST5" s="112"/>
      <c r="GSU5" s="112"/>
      <c r="GSV5" s="112"/>
      <c r="GSW5" s="112"/>
      <c r="GSX5" s="112"/>
      <c r="GSY5" s="112"/>
      <c r="GSZ5" s="112"/>
      <c r="GTA5" s="112"/>
      <c r="GTB5" s="112"/>
      <c r="GTC5" s="112"/>
      <c r="GTD5" s="112"/>
      <c r="GTE5" s="112"/>
      <c r="GTF5" s="112"/>
      <c r="GTG5" s="112"/>
      <c r="GTH5" s="112"/>
      <c r="GTI5" s="112"/>
      <c r="GTJ5" s="112"/>
      <c r="GTK5" s="112"/>
      <c r="GTL5" s="112"/>
      <c r="GTM5" s="112"/>
      <c r="GTN5" s="112"/>
      <c r="GTO5" s="112"/>
      <c r="GTP5" s="112"/>
      <c r="GTQ5" s="112"/>
      <c r="GTR5" s="112"/>
      <c r="GTS5" s="112"/>
      <c r="GTT5" s="112"/>
      <c r="GTU5" s="112"/>
      <c r="GTV5" s="112"/>
      <c r="GTW5" s="112"/>
      <c r="GTX5" s="112"/>
      <c r="GTY5" s="112"/>
      <c r="GTZ5" s="112"/>
      <c r="GUA5" s="112"/>
      <c r="GUB5" s="112"/>
      <c r="GUC5" s="112"/>
      <c r="GUD5" s="112"/>
      <c r="GUE5" s="112"/>
      <c r="GUF5" s="112"/>
      <c r="GUG5" s="112"/>
      <c r="GUH5" s="112"/>
      <c r="GUI5" s="112"/>
      <c r="GUJ5" s="112"/>
      <c r="GUK5" s="112"/>
      <c r="GUL5" s="112"/>
      <c r="GUM5" s="112"/>
      <c r="GUN5" s="112"/>
      <c r="GUO5" s="112"/>
      <c r="GUP5" s="112"/>
      <c r="GUQ5" s="112"/>
      <c r="GUR5" s="112"/>
      <c r="GUS5" s="112"/>
      <c r="GUT5" s="112"/>
      <c r="GUU5" s="112"/>
      <c r="GUV5" s="112"/>
      <c r="GUW5" s="112"/>
      <c r="GUX5" s="112"/>
      <c r="GUY5" s="112"/>
      <c r="GUZ5" s="112"/>
      <c r="GVA5" s="112"/>
      <c r="GVB5" s="112"/>
      <c r="GVC5" s="112"/>
      <c r="GVD5" s="112"/>
      <c r="GVE5" s="112"/>
      <c r="GVF5" s="112"/>
      <c r="GVG5" s="112"/>
      <c r="GVH5" s="112"/>
      <c r="GVI5" s="112"/>
      <c r="GVJ5" s="112"/>
      <c r="GVK5" s="112"/>
      <c r="GVL5" s="112"/>
      <c r="GVM5" s="112"/>
      <c r="GVN5" s="112"/>
      <c r="GVO5" s="112"/>
      <c r="GVP5" s="112"/>
      <c r="GVQ5" s="112"/>
      <c r="GVR5" s="112"/>
      <c r="GVS5" s="112"/>
      <c r="GVT5" s="112"/>
      <c r="GVU5" s="112"/>
      <c r="GVV5" s="112"/>
      <c r="GVW5" s="112"/>
      <c r="GVX5" s="112"/>
      <c r="GVY5" s="112"/>
      <c r="GVZ5" s="112"/>
      <c r="GWA5" s="112"/>
      <c r="GWB5" s="112"/>
      <c r="GWC5" s="112"/>
      <c r="GWD5" s="112"/>
      <c r="GWE5" s="112"/>
      <c r="GWF5" s="112"/>
      <c r="GWG5" s="112"/>
      <c r="GWH5" s="112"/>
      <c r="GWI5" s="112"/>
      <c r="GWJ5" s="112"/>
      <c r="GWK5" s="112"/>
      <c r="GWL5" s="112"/>
      <c r="GWM5" s="112"/>
      <c r="GWN5" s="112"/>
      <c r="GWO5" s="112"/>
      <c r="GWP5" s="112"/>
      <c r="GWQ5" s="112"/>
      <c r="GWR5" s="112"/>
      <c r="GWS5" s="112"/>
      <c r="GWT5" s="112"/>
      <c r="GWU5" s="112"/>
      <c r="GWV5" s="112"/>
      <c r="GWW5" s="112"/>
      <c r="GWX5" s="112"/>
      <c r="GWY5" s="112"/>
      <c r="GWZ5" s="112"/>
      <c r="GXA5" s="112"/>
      <c r="GXB5" s="112"/>
      <c r="GXC5" s="112"/>
      <c r="GXD5" s="112"/>
      <c r="GXE5" s="112"/>
      <c r="GXF5" s="112"/>
      <c r="GXG5" s="112"/>
      <c r="GXH5" s="112"/>
      <c r="GXI5" s="112"/>
      <c r="GXJ5" s="112"/>
      <c r="GXK5" s="112"/>
      <c r="GXL5" s="112"/>
      <c r="GXM5" s="112"/>
      <c r="GXN5" s="112"/>
      <c r="GXO5" s="112"/>
      <c r="GXP5" s="112"/>
      <c r="GXQ5" s="112"/>
      <c r="GXR5" s="112"/>
      <c r="GXS5" s="112"/>
      <c r="GXT5" s="112"/>
      <c r="GXU5" s="112"/>
      <c r="GXV5" s="112"/>
      <c r="GXW5" s="112"/>
      <c r="GXX5" s="112"/>
      <c r="GXY5" s="112"/>
      <c r="GXZ5" s="112"/>
      <c r="GYA5" s="112"/>
      <c r="GYB5" s="112"/>
      <c r="GYC5" s="112"/>
      <c r="GYD5" s="112"/>
      <c r="GYE5" s="112"/>
      <c r="GYF5" s="112"/>
      <c r="GYG5" s="112"/>
      <c r="GYH5" s="112"/>
      <c r="GYI5" s="112"/>
      <c r="GYJ5" s="112"/>
      <c r="GYK5" s="112"/>
      <c r="GYL5" s="112"/>
      <c r="GYM5" s="112"/>
      <c r="GYN5" s="112"/>
      <c r="GYO5" s="112"/>
      <c r="GYP5" s="112"/>
      <c r="GYQ5" s="112"/>
      <c r="GYR5" s="112"/>
      <c r="GYS5" s="112"/>
      <c r="GYT5" s="112"/>
      <c r="GYU5" s="112"/>
      <c r="GYV5" s="112"/>
      <c r="GYW5" s="112"/>
      <c r="GYX5" s="112"/>
      <c r="GYY5" s="112"/>
      <c r="GYZ5" s="112"/>
      <c r="GZA5" s="112"/>
      <c r="GZB5" s="112"/>
      <c r="GZC5" s="112"/>
      <c r="GZD5" s="112"/>
      <c r="GZE5" s="112"/>
      <c r="GZF5" s="112"/>
      <c r="GZG5" s="112"/>
      <c r="GZH5" s="112"/>
      <c r="GZI5" s="112"/>
      <c r="GZJ5" s="112"/>
      <c r="GZK5" s="112"/>
      <c r="GZL5" s="112"/>
      <c r="GZM5" s="112"/>
      <c r="GZN5" s="112"/>
      <c r="GZO5" s="112"/>
      <c r="GZP5" s="112"/>
      <c r="GZQ5" s="112"/>
      <c r="GZR5" s="112"/>
      <c r="GZS5" s="112"/>
      <c r="GZT5" s="112"/>
      <c r="GZU5" s="112"/>
      <c r="GZV5" s="112"/>
      <c r="GZW5" s="112"/>
      <c r="GZX5" s="112"/>
      <c r="GZY5" s="112"/>
      <c r="GZZ5" s="112"/>
      <c r="HAA5" s="112"/>
      <c r="HAB5" s="112"/>
      <c r="HAC5" s="112"/>
      <c r="HAD5" s="112"/>
      <c r="HAE5" s="112"/>
      <c r="HAF5" s="112"/>
      <c r="HAG5" s="112"/>
      <c r="HAH5" s="112"/>
      <c r="HAI5" s="112"/>
      <c r="HAJ5" s="112"/>
      <c r="HAK5" s="112"/>
      <c r="HAL5" s="112"/>
      <c r="HAM5" s="112"/>
      <c r="HAN5" s="112"/>
      <c r="HAO5" s="112"/>
      <c r="HAP5" s="112"/>
      <c r="HAQ5" s="112"/>
      <c r="HAR5" s="112"/>
      <c r="HAS5" s="112"/>
      <c r="HAT5" s="112"/>
      <c r="HAU5" s="112"/>
      <c r="HAV5" s="112"/>
      <c r="HAW5" s="112"/>
      <c r="HAX5" s="112"/>
      <c r="HAY5" s="112"/>
      <c r="HAZ5" s="112"/>
      <c r="HBA5" s="112"/>
      <c r="HBB5" s="112"/>
      <c r="HBC5" s="112"/>
      <c r="HBD5" s="112"/>
      <c r="HBE5" s="112"/>
      <c r="HBF5" s="112"/>
      <c r="HBG5" s="112"/>
      <c r="HBH5" s="112"/>
      <c r="HBI5" s="112"/>
      <c r="HBJ5" s="112"/>
      <c r="HBK5" s="112"/>
      <c r="HBL5" s="112"/>
      <c r="HBM5" s="112"/>
      <c r="HBN5" s="112"/>
      <c r="HBO5" s="112"/>
      <c r="HBP5" s="112"/>
      <c r="HBQ5" s="112"/>
      <c r="HBR5" s="112"/>
      <c r="HBS5" s="112"/>
      <c r="HBT5" s="112"/>
      <c r="HBU5" s="112"/>
      <c r="HBV5" s="112"/>
      <c r="HBW5" s="112"/>
      <c r="HBX5" s="112"/>
      <c r="HBY5" s="112"/>
      <c r="HBZ5" s="112"/>
      <c r="HCA5" s="112"/>
      <c r="HCB5" s="112"/>
      <c r="HCC5" s="112"/>
      <c r="HCD5" s="112"/>
      <c r="HCE5" s="112"/>
      <c r="HCF5" s="112"/>
      <c r="HCG5" s="112"/>
      <c r="HCH5" s="112"/>
      <c r="HCI5" s="112"/>
      <c r="HCJ5" s="112"/>
      <c r="HCK5" s="112"/>
      <c r="HCL5" s="112"/>
      <c r="HCM5" s="112"/>
      <c r="HCN5" s="112"/>
      <c r="HCO5" s="112"/>
      <c r="HCP5" s="112"/>
      <c r="HCQ5" s="112"/>
      <c r="HCR5" s="112"/>
      <c r="HCS5" s="112"/>
      <c r="HCT5" s="112"/>
      <c r="HCU5" s="112"/>
      <c r="HCV5" s="112"/>
      <c r="HCW5" s="112"/>
      <c r="HCX5" s="112"/>
      <c r="HCY5" s="112"/>
      <c r="HCZ5" s="112"/>
      <c r="HDA5" s="112"/>
      <c r="HDB5" s="112"/>
      <c r="HDC5" s="112"/>
      <c r="HDD5" s="112"/>
      <c r="HDE5" s="112"/>
      <c r="HDF5" s="112"/>
      <c r="HDG5" s="112"/>
      <c r="HDH5" s="112"/>
      <c r="HDI5" s="112"/>
      <c r="HDJ5" s="112"/>
      <c r="HDK5" s="112"/>
      <c r="HDL5" s="112"/>
      <c r="HDM5" s="112"/>
      <c r="HDN5" s="112"/>
      <c r="HDO5" s="112"/>
      <c r="HDP5" s="112"/>
      <c r="HDQ5" s="112"/>
      <c r="HDR5" s="112"/>
      <c r="HDS5" s="112"/>
      <c r="HDT5" s="112"/>
      <c r="HDU5" s="112"/>
      <c r="HDV5" s="112"/>
      <c r="HDW5" s="112"/>
      <c r="HDX5" s="112"/>
      <c r="HDY5" s="112"/>
      <c r="HDZ5" s="112"/>
      <c r="HEA5" s="112"/>
      <c r="HEB5" s="112"/>
      <c r="HEC5" s="112"/>
      <c r="HED5" s="112"/>
      <c r="HEE5" s="112"/>
      <c r="HEF5" s="112"/>
      <c r="HEG5" s="112"/>
      <c r="HEH5" s="112"/>
      <c r="HEI5" s="112"/>
      <c r="HEJ5" s="112"/>
      <c r="HEK5" s="112"/>
      <c r="HEL5" s="112"/>
      <c r="HEM5" s="112"/>
      <c r="HEN5" s="112"/>
      <c r="HEO5" s="112"/>
      <c r="HEP5" s="112"/>
      <c r="HEQ5" s="112"/>
      <c r="HER5" s="112"/>
      <c r="HES5" s="112"/>
      <c r="HET5" s="112"/>
      <c r="HEU5" s="112"/>
      <c r="HEV5" s="112"/>
      <c r="HEW5" s="112"/>
      <c r="HEX5" s="112"/>
      <c r="HEY5" s="112"/>
      <c r="HEZ5" s="112"/>
      <c r="HFA5" s="112"/>
      <c r="HFB5" s="112"/>
      <c r="HFC5" s="112"/>
      <c r="HFD5" s="112"/>
      <c r="HFE5" s="112"/>
      <c r="HFF5" s="112"/>
      <c r="HFG5" s="112"/>
      <c r="HFH5" s="112"/>
      <c r="HFI5" s="112"/>
      <c r="HFJ5" s="112"/>
      <c r="HFK5" s="112"/>
      <c r="HFL5" s="112"/>
      <c r="HFM5" s="112"/>
      <c r="HFN5" s="112"/>
      <c r="HFO5" s="112"/>
      <c r="HFP5" s="112"/>
      <c r="HFQ5" s="112"/>
      <c r="HFR5" s="112"/>
      <c r="HFS5" s="112"/>
      <c r="HFT5" s="112"/>
      <c r="HFU5" s="112"/>
      <c r="HFV5" s="112"/>
      <c r="HFW5" s="112"/>
      <c r="HFX5" s="112"/>
      <c r="HFY5" s="112"/>
      <c r="HFZ5" s="112"/>
      <c r="HGA5" s="112"/>
      <c r="HGB5" s="112"/>
      <c r="HGC5" s="112"/>
      <c r="HGD5" s="112"/>
      <c r="HGE5" s="112"/>
      <c r="HGF5" s="112"/>
      <c r="HGG5" s="112"/>
      <c r="HGH5" s="112"/>
      <c r="HGI5" s="112"/>
      <c r="HGJ5" s="112"/>
      <c r="HGK5" s="112"/>
      <c r="HGL5" s="112"/>
      <c r="HGM5" s="112"/>
      <c r="HGN5" s="112"/>
      <c r="HGO5" s="112"/>
      <c r="HGP5" s="112"/>
      <c r="HGQ5" s="112"/>
      <c r="HGR5" s="112"/>
      <c r="HGS5" s="112"/>
      <c r="HGT5" s="112"/>
      <c r="HGU5" s="112"/>
      <c r="HGV5" s="112"/>
      <c r="HGW5" s="112"/>
      <c r="HGX5" s="112"/>
      <c r="HGY5" s="112"/>
      <c r="HGZ5" s="112"/>
      <c r="HHA5" s="112"/>
      <c r="HHB5" s="112"/>
      <c r="HHC5" s="112"/>
      <c r="HHD5" s="112"/>
      <c r="HHE5" s="112"/>
      <c r="HHF5" s="112"/>
      <c r="HHG5" s="112"/>
      <c r="HHH5" s="112"/>
      <c r="HHI5" s="112"/>
      <c r="HHJ5" s="112"/>
      <c r="HHK5" s="112"/>
      <c r="HHL5" s="112"/>
      <c r="HHM5" s="112"/>
      <c r="HHN5" s="112"/>
      <c r="HHO5" s="112"/>
      <c r="HHP5" s="112"/>
      <c r="HHQ5" s="112"/>
      <c r="HHR5" s="112"/>
      <c r="HHS5" s="112"/>
      <c r="HHT5" s="112"/>
      <c r="HHU5" s="112"/>
      <c r="HHV5" s="112"/>
      <c r="HHW5" s="112"/>
      <c r="HHX5" s="112"/>
      <c r="HHY5" s="112"/>
      <c r="HHZ5" s="112"/>
      <c r="HIA5" s="112"/>
      <c r="HIB5" s="112"/>
      <c r="HIC5" s="112"/>
      <c r="HID5" s="112"/>
      <c r="HIE5" s="112"/>
      <c r="HIF5" s="112"/>
      <c r="HIG5" s="112"/>
      <c r="HIH5" s="112"/>
      <c r="HII5" s="112"/>
      <c r="HIJ5" s="112"/>
      <c r="HIK5" s="112"/>
      <c r="HIL5" s="112"/>
      <c r="HIM5" s="112"/>
      <c r="HIN5" s="112"/>
      <c r="HIO5" s="112"/>
      <c r="HIP5" s="112"/>
      <c r="HIQ5" s="112"/>
      <c r="HIR5" s="112"/>
      <c r="HIS5" s="112"/>
      <c r="HIT5" s="112"/>
      <c r="HIU5" s="112"/>
      <c r="HIV5" s="112"/>
      <c r="HIW5" s="112"/>
      <c r="HIX5" s="112"/>
      <c r="HIY5" s="112"/>
      <c r="HIZ5" s="112"/>
      <c r="HJA5" s="112"/>
      <c r="HJB5" s="112"/>
      <c r="HJC5" s="112"/>
      <c r="HJD5" s="112"/>
      <c r="HJE5" s="112"/>
      <c r="HJF5" s="112"/>
      <c r="HJG5" s="112"/>
      <c r="HJH5" s="112"/>
      <c r="HJI5" s="112"/>
      <c r="HJJ5" s="112"/>
      <c r="HJK5" s="112"/>
      <c r="HJL5" s="112"/>
      <c r="HJM5" s="112"/>
      <c r="HJN5" s="112"/>
      <c r="HJO5" s="112"/>
      <c r="HJP5" s="112"/>
      <c r="HJQ5" s="112"/>
      <c r="HJR5" s="112"/>
      <c r="HJS5" s="112"/>
      <c r="HJT5" s="112"/>
      <c r="HJU5" s="112"/>
      <c r="HJV5" s="112"/>
      <c r="HJW5" s="112"/>
      <c r="HJX5" s="112"/>
      <c r="HJY5" s="112"/>
      <c r="HJZ5" s="112"/>
      <c r="HKA5" s="112"/>
      <c r="HKB5" s="112"/>
      <c r="HKC5" s="112"/>
      <c r="HKD5" s="112"/>
      <c r="HKE5" s="112"/>
      <c r="HKF5" s="112"/>
      <c r="HKG5" s="112"/>
      <c r="HKH5" s="112"/>
      <c r="HKI5" s="112"/>
      <c r="HKJ5" s="112"/>
      <c r="HKK5" s="112"/>
      <c r="HKL5" s="112"/>
      <c r="HKM5" s="112"/>
      <c r="HKN5" s="112"/>
      <c r="HKO5" s="112"/>
      <c r="HKP5" s="112"/>
      <c r="HKQ5" s="112"/>
      <c r="HKR5" s="112"/>
      <c r="HKS5" s="112"/>
      <c r="HKT5" s="112"/>
      <c r="HKU5" s="112"/>
      <c r="HKV5" s="112"/>
      <c r="HKW5" s="112"/>
      <c r="HKX5" s="112"/>
      <c r="HKY5" s="112"/>
      <c r="HKZ5" s="112"/>
      <c r="HLA5" s="112"/>
      <c r="HLB5" s="112"/>
      <c r="HLC5" s="112"/>
      <c r="HLD5" s="112"/>
      <c r="HLE5" s="112"/>
      <c r="HLF5" s="112"/>
      <c r="HLG5" s="112"/>
      <c r="HLH5" s="112"/>
      <c r="HLI5" s="112"/>
      <c r="HLJ5" s="112"/>
      <c r="HLK5" s="112"/>
      <c r="HLL5" s="112"/>
      <c r="HLM5" s="112"/>
      <c r="HLN5" s="112"/>
      <c r="HLO5" s="112"/>
      <c r="HLP5" s="112"/>
      <c r="HLQ5" s="112"/>
      <c r="HLR5" s="112"/>
      <c r="HLS5" s="112"/>
      <c r="HLT5" s="112"/>
      <c r="HLU5" s="112"/>
      <c r="HLV5" s="112"/>
      <c r="HLW5" s="112"/>
      <c r="HLX5" s="112"/>
      <c r="HLY5" s="112"/>
      <c r="HLZ5" s="112"/>
      <c r="HMA5" s="112"/>
      <c r="HMB5" s="112"/>
      <c r="HMC5" s="112"/>
      <c r="HMD5" s="112"/>
      <c r="HME5" s="112"/>
      <c r="HMF5" s="112"/>
      <c r="HMG5" s="112"/>
      <c r="HMH5" s="112"/>
      <c r="HMI5" s="112"/>
      <c r="HMJ5" s="112"/>
      <c r="HMK5" s="112"/>
      <c r="HML5" s="112"/>
      <c r="HMM5" s="112"/>
      <c r="HMN5" s="112"/>
      <c r="HMO5" s="112"/>
      <c r="HMP5" s="112"/>
      <c r="HMQ5" s="112"/>
      <c r="HMR5" s="112"/>
      <c r="HMS5" s="112"/>
      <c r="HMT5" s="112"/>
      <c r="HMU5" s="112"/>
      <c r="HMV5" s="112"/>
      <c r="HMW5" s="112"/>
      <c r="HMX5" s="112"/>
      <c r="HMY5" s="112"/>
      <c r="HMZ5" s="112"/>
      <c r="HNA5" s="112"/>
      <c r="HNB5" s="112"/>
      <c r="HNC5" s="112"/>
      <c r="HND5" s="112"/>
      <c r="HNE5" s="112"/>
      <c r="HNF5" s="112"/>
      <c r="HNG5" s="112"/>
      <c r="HNH5" s="112"/>
      <c r="HNI5" s="112"/>
      <c r="HNJ5" s="112"/>
      <c r="HNK5" s="112"/>
      <c r="HNL5" s="112"/>
      <c r="HNM5" s="112"/>
      <c r="HNN5" s="112"/>
      <c r="HNO5" s="112"/>
      <c r="HNP5" s="112"/>
      <c r="HNQ5" s="112"/>
      <c r="HNR5" s="112"/>
      <c r="HNS5" s="112"/>
      <c r="HNT5" s="112"/>
      <c r="HNU5" s="112"/>
      <c r="HNV5" s="112"/>
      <c r="HNW5" s="112"/>
      <c r="HNX5" s="112"/>
      <c r="HNY5" s="112"/>
      <c r="HNZ5" s="112"/>
      <c r="HOA5" s="112"/>
      <c r="HOB5" s="112"/>
      <c r="HOC5" s="112"/>
      <c r="HOD5" s="112"/>
      <c r="HOE5" s="112"/>
      <c r="HOF5" s="112"/>
      <c r="HOG5" s="112"/>
      <c r="HOH5" s="112"/>
      <c r="HOI5" s="112"/>
      <c r="HOJ5" s="112"/>
      <c r="HOK5" s="112"/>
      <c r="HOL5" s="112"/>
      <c r="HOM5" s="112"/>
      <c r="HON5" s="112"/>
      <c r="HOO5" s="112"/>
      <c r="HOP5" s="112"/>
      <c r="HOQ5" s="112"/>
      <c r="HOR5" s="112"/>
      <c r="HOS5" s="112"/>
      <c r="HOT5" s="112"/>
      <c r="HOU5" s="112"/>
      <c r="HOV5" s="112"/>
      <c r="HOW5" s="112"/>
      <c r="HOX5" s="112"/>
      <c r="HOY5" s="112"/>
      <c r="HOZ5" s="112"/>
      <c r="HPA5" s="112"/>
      <c r="HPB5" s="112"/>
      <c r="HPC5" s="112"/>
      <c r="HPD5" s="112"/>
      <c r="HPE5" s="112"/>
      <c r="HPF5" s="112"/>
      <c r="HPG5" s="112"/>
      <c r="HPH5" s="112"/>
      <c r="HPI5" s="112"/>
      <c r="HPJ5" s="112"/>
      <c r="HPK5" s="112"/>
      <c r="HPL5" s="112"/>
      <c r="HPM5" s="112"/>
      <c r="HPN5" s="112"/>
      <c r="HPO5" s="112"/>
      <c r="HPP5" s="112"/>
      <c r="HPQ5" s="112"/>
      <c r="HPR5" s="112"/>
      <c r="HPS5" s="112"/>
      <c r="HPT5" s="112"/>
      <c r="HPU5" s="112"/>
      <c r="HPV5" s="112"/>
      <c r="HPW5" s="112"/>
      <c r="HPX5" s="112"/>
      <c r="HPY5" s="112"/>
      <c r="HPZ5" s="112"/>
      <c r="HQA5" s="112"/>
      <c r="HQB5" s="112"/>
      <c r="HQC5" s="112"/>
      <c r="HQD5" s="112"/>
      <c r="HQE5" s="112"/>
      <c r="HQF5" s="112"/>
      <c r="HQG5" s="112"/>
      <c r="HQH5" s="112"/>
      <c r="HQI5" s="112"/>
      <c r="HQJ5" s="112"/>
      <c r="HQK5" s="112"/>
      <c r="HQL5" s="112"/>
      <c r="HQM5" s="112"/>
      <c r="HQN5" s="112"/>
      <c r="HQO5" s="112"/>
      <c r="HQP5" s="112"/>
      <c r="HQQ5" s="112"/>
      <c r="HQR5" s="112"/>
      <c r="HQS5" s="112"/>
      <c r="HQT5" s="112"/>
      <c r="HQU5" s="112"/>
      <c r="HQV5" s="112"/>
      <c r="HQW5" s="112"/>
      <c r="HQX5" s="112"/>
      <c r="HQY5" s="112"/>
      <c r="HQZ5" s="112"/>
      <c r="HRA5" s="112"/>
      <c r="HRB5" s="112"/>
      <c r="HRC5" s="112"/>
      <c r="HRD5" s="112"/>
      <c r="HRE5" s="112"/>
      <c r="HRF5" s="112"/>
      <c r="HRG5" s="112"/>
      <c r="HRH5" s="112"/>
      <c r="HRI5" s="112"/>
      <c r="HRJ5" s="112"/>
      <c r="HRK5" s="112"/>
      <c r="HRL5" s="112"/>
      <c r="HRM5" s="112"/>
      <c r="HRN5" s="112"/>
      <c r="HRO5" s="112"/>
      <c r="HRP5" s="112"/>
      <c r="HRQ5" s="112"/>
      <c r="HRR5" s="112"/>
      <c r="HRS5" s="112"/>
      <c r="HRT5" s="112"/>
      <c r="HRU5" s="112"/>
      <c r="HRV5" s="112"/>
      <c r="HRW5" s="112"/>
      <c r="HRX5" s="112"/>
      <c r="HRY5" s="112"/>
      <c r="HRZ5" s="112"/>
      <c r="HSA5" s="112"/>
      <c r="HSB5" s="112"/>
      <c r="HSC5" s="112"/>
      <c r="HSD5" s="112"/>
      <c r="HSE5" s="112"/>
      <c r="HSF5" s="112"/>
      <c r="HSG5" s="112"/>
      <c r="HSH5" s="112"/>
      <c r="HSI5" s="112"/>
      <c r="HSJ5" s="112"/>
      <c r="HSK5" s="112"/>
      <c r="HSL5" s="112"/>
      <c r="HSM5" s="112"/>
      <c r="HSN5" s="112"/>
      <c r="HSO5" s="112"/>
      <c r="HSP5" s="112"/>
      <c r="HSQ5" s="112"/>
      <c r="HSR5" s="112"/>
      <c r="HSS5" s="112"/>
      <c r="HST5" s="112"/>
      <c r="HSU5" s="112"/>
      <c r="HSV5" s="112"/>
      <c r="HSW5" s="112"/>
      <c r="HSX5" s="112"/>
      <c r="HSY5" s="112"/>
      <c r="HSZ5" s="112"/>
      <c r="HTA5" s="112"/>
      <c r="HTB5" s="112"/>
      <c r="HTC5" s="112"/>
      <c r="HTD5" s="112"/>
      <c r="HTE5" s="112"/>
      <c r="HTF5" s="112"/>
      <c r="HTG5" s="112"/>
      <c r="HTH5" s="112"/>
      <c r="HTI5" s="112"/>
      <c r="HTJ5" s="112"/>
      <c r="HTK5" s="112"/>
      <c r="HTL5" s="112"/>
      <c r="HTM5" s="112"/>
      <c r="HTN5" s="112"/>
      <c r="HTO5" s="112"/>
      <c r="HTP5" s="112"/>
      <c r="HTQ5" s="112"/>
      <c r="HTR5" s="112"/>
      <c r="HTS5" s="112"/>
      <c r="HTT5" s="112"/>
      <c r="HTU5" s="112"/>
      <c r="HTV5" s="112"/>
      <c r="HTW5" s="112"/>
      <c r="HTX5" s="112"/>
      <c r="HTY5" s="112"/>
      <c r="HTZ5" s="112"/>
      <c r="HUA5" s="112"/>
      <c r="HUB5" s="112"/>
      <c r="HUC5" s="112"/>
      <c r="HUD5" s="112"/>
      <c r="HUE5" s="112"/>
      <c r="HUF5" s="112"/>
      <c r="HUG5" s="112"/>
      <c r="HUH5" s="112"/>
      <c r="HUI5" s="112"/>
      <c r="HUJ5" s="112"/>
      <c r="HUK5" s="112"/>
      <c r="HUL5" s="112"/>
      <c r="HUM5" s="112"/>
      <c r="HUN5" s="112"/>
      <c r="HUO5" s="112"/>
      <c r="HUP5" s="112"/>
      <c r="HUQ5" s="112"/>
      <c r="HUR5" s="112"/>
      <c r="HUS5" s="112"/>
      <c r="HUT5" s="112"/>
      <c r="HUU5" s="112"/>
      <c r="HUV5" s="112"/>
      <c r="HUW5" s="112"/>
      <c r="HUX5" s="112"/>
      <c r="HUY5" s="112"/>
      <c r="HUZ5" s="112"/>
      <c r="HVA5" s="112"/>
      <c r="HVB5" s="112"/>
      <c r="HVC5" s="112"/>
      <c r="HVD5" s="112"/>
      <c r="HVE5" s="112"/>
      <c r="HVF5" s="112"/>
      <c r="HVG5" s="112"/>
      <c r="HVH5" s="112"/>
      <c r="HVI5" s="112"/>
      <c r="HVJ5" s="112"/>
      <c r="HVK5" s="112"/>
      <c r="HVL5" s="112"/>
      <c r="HVM5" s="112"/>
      <c r="HVN5" s="112"/>
      <c r="HVO5" s="112"/>
      <c r="HVP5" s="112"/>
      <c r="HVQ5" s="112"/>
      <c r="HVR5" s="112"/>
      <c r="HVS5" s="112"/>
      <c r="HVT5" s="112"/>
      <c r="HVU5" s="112"/>
      <c r="HVV5" s="112"/>
      <c r="HVW5" s="112"/>
      <c r="HVX5" s="112"/>
      <c r="HVY5" s="112"/>
      <c r="HVZ5" s="112"/>
      <c r="HWA5" s="112"/>
      <c r="HWB5" s="112"/>
      <c r="HWC5" s="112"/>
      <c r="HWD5" s="112"/>
      <c r="HWE5" s="112"/>
      <c r="HWF5" s="112"/>
      <c r="HWG5" s="112"/>
      <c r="HWH5" s="112"/>
      <c r="HWI5" s="112"/>
      <c r="HWJ5" s="112"/>
      <c r="HWK5" s="112"/>
      <c r="HWL5" s="112"/>
      <c r="HWM5" s="112"/>
      <c r="HWN5" s="112"/>
      <c r="HWO5" s="112"/>
      <c r="HWP5" s="112"/>
      <c r="HWQ5" s="112"/>
      <c r="HWR5" s="112"/>
      <c r="HWS5" s="112"/>
      <c r="HWT5" s="112"/>
      <c r="HWU5" s="112"/>
      <c r="HWV5" s="112"/>
      <c r="HWW5" s="112"/>
      <c r="HWX5" s="112"/>
      <c r="HWY5" s="112"/>
      <c r="HWZ5" s="112"/>
      <c r="HXA5" s="112"/>
      <c r="HXB5" s="112"/>
      <c r="HXC5" s="112"/>
      <c r="HXD5" s="112"/>
      <c r="HXE5" s="112"/>
      <c r="HXF5" s="112"/>
      <c r="HXG5" s="112"/>
      <c r="HXH5" s="112"/>
      <c r="HXI5" s="112"/>
      <c r="HXJ5" s="112"/>
      <c r="HXK5" s="112"/>
      <c r="HXL5" s="112"/>
      <c r="HXM5" s="112"/>
      <c r="HXN5" s="112"/>
      <c r="HXO5" s="112"/>
      <c r="HXP5" s="112"/>
      <c r="HXQ5" s="112"/>
      <c r="HXR5" s="112"/>
      <c r="HXS5" s="112"/>
      <c r="HXT5" s="112"/>
      <c r="HXU5" s="112"/>
      <c r="HXV5" s="112"/>
      <c r="HXW5" s="112"/>
      <c r="HXX5" s="112"/>
      <c r="HXY5" s="112"/>
      <c r="HXZ5" s="112"/>
      <c r="HYA5" s="112"/>
      <c r="HYB5" s="112"/>
      <c r="HYC5" s="112"/>
      <c r="HYD5" s="112"/>
      <c r="HYE5" s="112"/>
      <c r="HYF5" s="112"/>
      <c r="HYG5" s="112"/>
      <c r="HYH5" s="112"/>
      <c r="HYI5" s="112"/>
      <c r="HYJ5" s="112"/>
      <c r="HYK5" s="112"/>
      <c r="HYL5" s="112"/>
      <c r="HYM5" s="112"/>
      <c r="HYN5" s="112"/>
      <c r="HYO5" s="112"/>
      <c r="HYP5" s="112"/>
      <c r="HYQ5" s="112"/>
      <c r="HYR5" s="112"/>
      <c r="HYS5" s="112"/>
      <c r="HYT5" s="112"/>
      <c r="HYU5" s="112"/>
      <c r="HYV5" s="112"/>
      <c r="HYW5" s="112"/>
      <c r="HYX5" s="112"/>
      <c r="HYY5" s="112"/>
      <c r="HYZ5" s="112"/>
      <c r="HZA5" s="112"/>
      <c r="HZB5" s="112"/>
      <c r="HZC5" s="112"/>
      <c r="HZD5" s="112"/>
      <c r="HZE5" s="112"/>
      <c r="HZF5" s="112"/>
      <c r="HZG5" s="112"/>
      <c r="HZH5" s="112"/>
      <c r="HZI5" s="112"/>
      <c r="HZJ5" s="112"/>
      <c r="HZK5" s="112"/>
      <c r="HZL5" s="112"/>
      <c r="HZM5" s="112"/>
      <c r="HZN5" s="112"/>
      <c r="HZO5" s="112"/>
      <c r="HZP5" s="112"/>
      <c r="HZQ5" s="112"/>
      <c r="HZR5" s="112"/>
      <c r="HZS5" s="112"/>
      <c r="HZT5" s="112"/>
      <c r="HZU5" s="112"/>
      <c r="HZV5" s="112"/>
      <c r="HZW5" s="112"/>
      <c r="HZX5" s="112"/>
      <c r="HZY5" s="112"/>
      <c r="HZZ5" s="112"/>
      <c r="IAA5" s="112"/>
      <c r="IAB5" s="112"/>
      <c r="IAC5" s="112"/>
      <c r="IAD5" s="112"/>
      <c r="IAE5" s="112"/>
      <c r="IAF5" s="112"/>
      <c r="IAG5" s="112"/>
      <c r="IAH5" s="112"/>
      <c r="IAI5" s="112"/>
      <c r="IAJ5" s="112"/>
      <c r="IAK5" s="112"/>
      <c r="IAL5" s="112"/>
      <c r="IAM5" s="112"/>
      <c r="IAN5" s="112"/>
      <c r="IAO5" s="112"/>
      <c r="IAP5" s="112"/>
      <c r="IAQ5" s="112"/>
      <c r="IAR5" s="112"/>
      <c r="IAS5" s="112"/>
      <c r="IAT5" s="112"/>
      <c r="IAU5" s="112"/>
      <c r="IAV5" s="112"/>
      <c r="IAW5" s="112"/>
      <c r="IAX5" s="112"/>
      <c r="IAY5" s="112"/>
      <c r="IAZ5" s="112"/>
      <c r="IBA5" s="112"/>
      <c r="IBB5" s="112"/>
      <c r="IBC5" s="112"/>
      <c r="IBD5" s="112"/>
      <c r="IBE5" s="112"/>
      <c r="IBF5" s="112"/>
      <c r="IBG5" s="112"/>
      <c r="IBH5" s="112"/>
      <c r="IBI5" s="112"/>
      <c r="IBJ5" s="112"/>
      <c r="IBK5" s="112"/>
      <c r="IBL5" s="112"/>
      <c r="IBM5" s="112"/>
      <c r="IBN5" s="112"/>
      <c r="IBO5" s="112"/>
      <c r="IBP5" s="112"/>
      <c r="IBQ5" s="112"/>
      <c r="IBR5" s="112"/>
      <c r="IBS5" s="112"/>
      <c r="IBT5" s="112"/>
      <c r="IBU5" s="112"/>
      <c r="IBV5" s="112"/>
      <c r="IBW5" s="112"/>
      <c r="IBX5" s="112"/>
      <c r="IBY5" s="112"/>
      <c r="IBZ5" s="112"/>
      <c r="ICA5" s="112"/>
      <c r="ICB5" s="112"/>
      <c r="ICC5" s="112"/>
      <c r="ICD5" s="112"/>
      <c r="ICE5" s="112"/>
      <c r="ICF5" s="112"/>
      <c r="ICG5" s="112"/>
      <c r="ICH5" s="112"/>
      <c r="ICI5" s="112"/>
      <c r="ICJ5" s="112"/>
      <c r="ICK5" s="112"/>
      <c r="ICL5" s="112"/>
      <c r="ICM5" s="112"/>
      <c r="ICN5" s="112"/>
      <c r="ICO5" s="112"/>
      <c r="ICP5" s="112"/>
      <c r="ICQ5" s="112"/>
      <c r="ICR5" s="112"/>
      <c r="ICS5" s="112"/>
      <c r="ICT5" s="112"/>
      <c r="ICU5" s="112"/>
      <c r="ICV5" s="112"/>
      <c r="ICW5" s="112"/>
      <c r="ICX5" s="112"/>
      <c r="ICY5" s="112"/>
      <c r="ICZ5" s="112"/>
      <c r="IDA5" s="112"/>
      <c r="IDB5" s="112"/>
      <c r="IDC5" s="112"/>
      <c r="IDD5" s="112"/>
      <c r="IDE5" s="112"/>
      <c r="IDF5" s="112"/>
      <c r="IDG5" s="112"/>
      <c r="IDH5" s="112"/>
      <c r="IDI5" s="112"/>
      <c r="IDJ5" s="112"/>
      <c r="IDK5" s="112"/>
      <c r="IDL5" s="112"/>
      <c r="IDM5" s="112"/>
      <c r="IDN5" s="112"/>
      <c r="IDO5" s="112"/>
      <c r="IDP5" s="112"/>
      <c r="IDQ5" s="112"/>
      <c r="IDR5" s="112"/>
      <c r="IDS5" s="112"/>
      <c r="IDT5" s="112"/>
      <c r="IDU5" s="112"/>
      <c r="IDV5" s="112"/>
      <c r="IDW5" s="112"/>
      <c r="IDX5" s="112"/>
      <c r="IDY5" s="112"/>
      <c r="IDZ5" s="112"/>
      <c r="IEA5" s="112"/>
      <c r="IEB5" s="112"/>
      <c r="IEC5" s="112"/>
      <c r="IED5" s="112"/>
      <c r="IEE5" s="112"/>
      <c r="IEF5" s="112"/>
      <c r="IEG5" s="112"/>
      <c r="IEH5" s="112"/>
      <c r="IEI5" s="112"/>
      <c r="IEJ5" s="112"/>
      <c r="IEK5" s="112"/>
      <c r="IEL5" s="112"/>
      <c r="IEM5" s="112"/>
      <c r="IEN5" s="112"/>
      <c r="IEO5" s="112"/>
      <c r="IEP5" s="112"/>
      <c r="IEQ5" s="112"/>
      <c r="IER5" s="112"/>
      <c r="IES5" s="112"/>
      <c r="IET5" s="112"/>
      <c r="IEU5" s="112"/>
      <c r="IEV5" s="112"/>
      <c r="IEW5" s="112"/>
      <c r="IEX5" s="112"/>
      <c r="IEY5" s="112"/>
      <c r="IEZ5" s="112"/>
      <c r="IFA5" s="112"/>
      <c r="IFB5" s="112"/>
      <c r="IFC5" s="112"/>
      <c r="IFD5" s="112"/>
      <c r="IFE5" s="112"/>
      <c r="IFF5" s="112"/>
      <c r="IFG5" s="112"/>
      <c r="IFH5" s="112"/>
      <c r="IFI5" s="112"/>
      <c r="IFJ5" s="112"/>
      <c r="IFK5" s="112"/>
      <c r="IFL5" s="112"/>
      <c r="IFM5" s="112"/>
      <c r="IFN5" s="112"/>
      <c r="IFO5" s="112"/>
      <c r="IFP5" s="112"/>
      <c r="IFQ5" s="112"/>
      <c r="IFR5" s="112"/>
      <c r="IFS5" s="112"/>
      <c r="IFT5" s="112"/>
      <c r="IFU5" s="112"/>
      <c r="IFV5" s="112"/>
      <c r="IFW5" s="112"/>
      <c r="IFX5" s="112"/>
      <c r="IFY5" s="112"/>
      <c r="IFZ5" s="112"/>
      <c r="IGA5" s="112"/>
      <c r="IGB5" s="112"/>
      <c r="IGC5" s="112"/>
      <c r="IGD5" s="112"/>
      <c r="IGE5" s="112"/>
      <c r="IGF5" s="112"/>
      <c r="IGG5" s="112"/>
      <c r="IGH5" s="112"/>
      <c r="IGI5" s="112"/>
      <c r="IGJ5" s="112"/>
      <c r="IGK5" s="112"/>
      <c r="IGL5" s="112"/>
      <c r="IGM5" s="112"/>
      <c r="IGN5" s="112"/>
      <c r="IGO5" s="112"/>
      <c r="IGP5" s="112"/>
      <c r="IGQ5" s="112"/>
      <c r="IGR5" s="112"/>
      <c r="IGS5" s="112"/>
      <c r="IGT5" s="112"/>
      <c r="IGU5" s="112"/>
      <c r="IGV5" s="112"/>
      <c r="IGW5" s="112"/>
      <c r="IGX5" s="112"/>
      <c r="IGY5" s="112"/>
      <c r="IGZ5" s="112"/>
      <c r="IHA5" s="112"/>
      <c r="IHB5" s="112"/>
      <c r="IHC5" s="112"/>
      <c r="IHD5" s="112"/>
      <c r="IHE5" s="112"/>
      <c r="IHF5" s="112"/>
      <c r="IHG5" s="112"/>
      <c r="IHH5" s="112"/>
      <c r="IHI5" s="112"/>
      <c r="IHJ5" s="112"/>
      <c r="IHK5" s="112"/>
      <c r="IHL5" s="112"/>
      <c r="IHM5" s="112"/>
      <c r="IHN5" s="112"/>
      <c r="IHO5" s="112"/>
      <c r="IHP5" s="112"/>
      <c r="IHQ5" s="112"/>
      <c r="IHR5" s="112"/>
      <c r="IHS5" s="112"/>
      <c r="IHT5" s="112"/>
      <c r="IHU5" s="112"/>
      <c r="IHV5" s="112"/>
      <c r="IHW5" s="112"/>
      <c r="IHX5" s="112"/>
      <c r="IHY5" s="112"/>
      <c r="IHZ5" s="112"/>
      <c r="IIA5" s="112"/>
      <c r="IIB5" s="112"/>
      <c r="IIC5" s="112"/>
      <c r="IID5" s="112"/>
      <c r="IIE5" s="112"/>
      <c r="IIF5" s="112"/>
      <c r="IIG5" s="112"/>
      <c r="IIH5" s="112"/>
      <c r="III5" s="112"/>
      <c r="IIJ5" s="112"/>
      <c r="IIK5" s="112"/>
      <c r="IIL5" s="112"/>
      <c r="IIM5" s="112"/>
      <c r="IIN5" s="112"/>
      <c r="IIO5" s="112"/>
      <c r="IIP5" s="112"/>
      <c r="IIQ5" s="112"/>
      <c r="IIR5" s="112"/>
      <c r="IIS5" s="112"/>
      <c r="IIT5" s="112"/>
      <c r="IIU5" s="112"/>
      <c r="IIV5" s="112"/>
      <c r="IIW5" s="112"/>
      <c r="IIX5" s="112"/>
      <c r="IIY5" s="112"/>
      <c r="IIZ5" s="112"/>
      <c r="IJA5" s="112"/>
      <c r="IJB5" s="112"/>
      <c r="IJC5" s="112"/>
      <c r="IJD5" s="112"/>
      <c r="IJE5" s="112"/>
      <c r="IJF5" s="112"/>
      <c r="IJG5" s="112"/>
      <c r="IJH5" s="112"/>
      <c r="IJI5" s="112"/>
      <c r="IJJ5" s="112"/>
      <c r="IJK5" s="112"/>
      <c r="IJL5" s="112"/>
      <c r="IJM5" s="112"/>
      <c r="IJN5" s="112"/>
      <c r="IJO5" s="112"/>
      <c r="IJP5" s="112"/>
      <c r="IJQ5" s="112"/>
      <c r="IJR5" s="112"/>
      <c r="IJS5" s="112"/>
      <c r="IJT5" s="112"/>
      <c r="IJU5" s="112"/>
      <c r="IJV5" s="112"/>
      <c r="IJW5" s="112"/>
      <c r="IJX5" s="112"/>
      <c r="IJY5" s="112"/>
      <c r="IJZ5" s="112"/>
      <c r="IKA5" s="112"/>
      <c r="IKB5" s="112"/>
      <c r="IKC5" s="112"/>
      <c r="IKD5" s="112"/>
      <c r="IKE5" s="112"/>
      <c r="IKF5" s="112"/>
      <c r="IKG5" s="112"/>
      <c r="IKH5" s="112"/>
      <c r="IKI5" s="112"/>
      <c r="IKJ5" s="112"/>
      <c r="IKK5" s="112"/>
      <c r="IKL5" s="112"/>
      <c r="IKM5" s="112"/>
      <c r="IKN5" s="112"/>
      <c r="IKO5" s="112"/>
      <c r="IKP5" s="112"/>
      <c r="IKQ5" s="112"/>
      <c r="IKR5" s="112"/>
      <c r="IKS5" s="112"/>
      <c r="IKT5" s="112"/>
      <c r="IKU5" s="112"/>
      <c r="IKV5" s="112"/>
      <c r="IKW5" s="112"/>
      <c r="IKX5" s="112"/>
      <c r="IKY5" s="112"/>
      <c r="IKZ5" s="112"/>
      <c r="ILA5" s="112"/>
      <c r="ILB5" s="112"/>
      <c r="ILC5" s="112"/>
      <c r="ILD5" s="112"/>
      <c r="ILE5" s="112"/>
      <c r="ILF5" s="112"/>
      <c r="ILG5" s="112"/>
      <c r="ILH5" s="112"/>
      <c r="ILI5" s="112"/>
      <c r="ILJ5" s="112"/>
      <c r="ILK5" s="112"/>
      <c r="ILL5" s="112"/>
      <c r="ILM5" s="112"/>
      <c r="ILN5" s="112"/>
      <c r="ILO5" s="112"/>
      <c r="ILP5" s="112"/>
      <c r="ILQ5" s="112"/>
      <c r="ILR5" s="112"/>
      <c r="ILS5" s="112"/>
      <c r="ILT5" s="112"/>
      <c r="ILU5" s="112"/>
      <c r="ILV5" s="112"/>
      <c r="ILW5" s="112"/>
      <c r="ILX5" s="112"/>
      <c r="ILY5" s="112"/>
      <c r="ILZ5" s="112"/>
      <c r="IMA5" s="112"/>
      <c r="IMB5" s="112"/>
      <c r="IMC5" s="112"/>
      <c r="IMD5" s="112"/>
      <c r="IME5" s="112"/>
      <c r="IMF5" s="112"/>
      <c r="IMG5" s="112"/>
      <c r="IMH5" s="112"/>
      <c r="IMI5" s="112"/>
      <c r="IMJ5" s="112"/>
      <c r="IMK5" s="112"/>
      <c r="IML5" s="112"/>
      <c r="IMM5" s="112"/>
      <c r="IMN5" s="112"/>
      <c r="IMO5" s="112"/>
      <c r="IMP5" s="112"/>
      <c r="IMQ5" s="112"/>
      <c r="IMR5" s="112"/>
      <c r="IMS5" s="112"/>
      <c r="IMT5" s="112"/>
      <c r="IMU5" s="112"/>
      <c r="IMV5" s="112"/>
      <c r="IMW5" s="112"/>
      <c r="IMX5" s="112"/>
      <c r="IMY5" s="112"/>
      <c r="IMZ5" s="112"/>
      <c r="INA5" s="112"/>
      <c r="INB5" s="112"/>
      <c r="INC5" s="112"/>
      <c r="IND5" s="112"/>
      <c r="INE5" s="112"/>
      <c r="INF5" s="112"/>
      <c r="ING5" s="112"/>
      <c r="INH5" s="112"/>
      <c r="INI5" s="112"/>
      <c r="INJ5" s="112"/>
      <c r="INK5" s="112"/>
      <c r="INL5" s="112"/>
      <c r="INM5" s="112"/>
      <c r="INN5" s="112"/>
      <c r="INO5" s="112"/>
      <c r="INP5" s="112"/>
      <c r="INQ5" s="112"/>
      <c r="INR5" s="112"/>
      <c r="INS5" s="112"/>
      <c r="INT5" s="112"/>
      <c r="INU5" s="112"/>
      <c r="INV5" s="112"/>
      <c r="INW5" s="112"/>
      <c r="INX5" s="112"/>
      <c r="INY5" s="112"/>
      <c r="INZ5" s="112"/>
      <c r="IOA5" s="112"/>
      <c r="IOB5" s="112"/>
      <c r="IOC5" s="112"/>
      <c r="IOD5" s="112"/>
      <c r="IOE5" s="112"/>
      <c r="IOF5" s="112"/>
      <c r="IOG5" s="112"/>
      <c r="IOH5" s="112"/>
      <c r="IOI5" s="112"/>
      <c r="IOJ5" s="112"/>
      <c r="IOK5" s="112"/>
      <c r="IOL5" s="112"/>
      <c r="IOM5" s="112"/>
      <c r="ION5" s="112"/>
      <c r="IOO5" s="112"/>
      <c r="IOP5" s="112"/>
      <c r="IOQ5" s="112"/>
      <c r="IOR5" s="112"/>
      <c r="IOS5" s="112"/>
      <c r="IOT5" s="112"/>
      <c r="IOU5" s="112"/>
      <c r="IOV5" s="112"/>
      <c r="IOW5" s="112"/>
      <c r="IOX5" s="112"/>
      <c r="IOY5" s="112"/>
      <c r="IOZ5" s="112"/>
      <c r="IPA5" s="112"/>
      <c r="IPB5" s="112"/>
      <c r="IPC5" s="112"/>
      <c r="IPD5" s="112"/>
      <c r="IPE5" s="112"/>
      <c r="IPF5" s="112"/>
      <c r="IPG5" s="112"/>
      <c r="IPH5" s="112"/>
      <c r="IPI5" s="112"/>
      <c r="IPJ5" s="112"/>
      <c r="IPK5" s="112"/>
      <c r="IPL5" s="112"/>
      <c r="IPM5" s="112"/>
      <c r="IPN5" s="112"/>
      <c r="IPO5" s="112"/>
      <c r="IPP5" s="112"/>
      <c r="IPQ5" s="112"/>
      <c r="IPR5" s="112"/>
      <c r="IPS5" s="112"/>
      <c r="IPT5" s="112"/>
      <c r="IPU5" s="112"/>
      <c r="IPV5" s="112"/>
      <c r="IPW5" s="112"/>
      <c r="IPX5" s="112"/>
      <c r="IPY5" s="112"/>
      <c r="IPZ5" s="112"/>
      <c r="IQA5" s="112"/>
      <c r="IQB5" s="112"/>
      <c r="IQC5" s="112"/>
      <c r="IQD5" s="112"/>
      <c r="IQE5" s="112"/>
      <c r="IQF5" s="112"/>
      <c r="IQG5" s="112"/>
      <c r="IQH5" s="112"/>
      <c r="IQI5" s="112"/>
      <c r="IQJ5" s="112"/>
      <c r="IQK5" s="112"/>
      <c r="IQL5" s="112"/>
      <c r="IQM5" s="112"/>
      <c r="IQN5" s="112"/>
      <c r="IQO5" s="112"/>
      <c r="IQP5" s="112"/>
      <c r="IQQ5" s="112"/>
      <c r="IQR5" s="112"/>
      <c r="IQS5" s="112"/>
      <c r="IQT5" s="112"/>
      <c r="IQU5" s="112"/>
      <c r="IQV5" s="112"/>
      <c r="IQW5" s="112"/>
      <c r="IQX5" s="112"/>
      <c r="IQY5" s="112"/>
      <c r="IQZ5" s="112"/>
      <c r="IRA5" s="112"/>
      <c r="IRB5" s="112"/>
      <c r="IRC5" s="112"/>
      <c r="IRD5" s="112"/>
      <c r="IRE5" s="112"/>
      <c r="IRF5" s="112"/>
      <c r="IRG5" s="112"/>
      <c r="IRH5" s="112"/>
      <c r="IRI5" s="112"/>
      <c r="IRJ5" s="112"/>
      <c r="IRK5" s="112"/>
      <c r="IRL5" s="112"/>
      <c r="IRM5" s="112"/>
      <c r="IRN5" s="112"/>
      <c r="IRO5" s="112"/>
      <c r="IRP5" s="112"/>
      <c r="IRQ5" s="112"/>
      <c r="IRR5" s="112"/>
      <c r="IRS5" s="112"/>
      <c r="IRT5" s="112"/>
      <c r="IRU5" s="112"/>
      <c r="IRV5" s="112"/>
      <c r="IRW5" s="112"/>
      <c r="IRX5" s="112"/>
      <c r="IRY5" s="112"/>
      <c r="IRZ5" s="112"/>
      <c r="ISA5" s="112"/>
      <c r="ISB5" s="112"/>
      <c r="ISC5" s="112"/>
      <c r="ISD5" s="112"/>
      <c r="ISE5" s="112"/>
      <c r="ISF5" s="112"/>
      <c r="ISG5" s="112"/>
      <c r="ISH5" s="112"/>
      <c r="ISI5" s="112"/>
      <c r="ISJ5" s="112"/>
      <c r="ISK5" s="112"/>
      <c r="ISL5" s="112"/>
      <c r="ISM5" s="112"/>
      <c r="ISN5" s="112"/>
      <c r="ISO5" s="112"/>
      <c r="ISP5" s="112"/>
      <c r="ISQ5" s="112"/>
      <c r="ISR5" s="112"/>
      <c r="ISS5" s="112"/>
      <c r="IST5" s="112"/>
      <c r="ISU5" s="112"/>
      <c r="ISV5" s="112"/>
      <c r="ISW5" s="112"/>
      <c r="ISX5" s="112"/>
      <c r="ISY5" s="112"/>
      <c r="ISZ5" s="112"/>
      <c r="ITA5" s="112"/>
      <c r="ITB5" s="112"/>
      <c r="ITC5" s="112"/>
      <c r="ITD5" s="112"/>
      <c r="ITE5" s="112"/>
      <c r="ITF5" s="112"/>
      <c r="ITG5" s="112"/>
      <c r="ITH5" s="112"/>
      <c r="ITI5" s="112"/>
      <c r="ITJ5" s="112"/>
      <c r="ITK5" s="112"/>
      <c r="ITL5" s="112"/>
      <c r="ITM5" s="112"/>
      <c r="ITN5" s="112"/>
      <c r="ITO5" s="112"/>
      <c r="ITP5" s="112"/>
      <c r="ITQ5" s="112"/>
      <c r="ITR5" s="112"/>
      <c r="ITS5" s="112"/>
      <c r="ITT5" s="112"/>
      <c r="ITU5" s="112"/>
      <c r="ITV5" s="112"/>
      <c r="ITW5" s="112"/>
      <c r="ITX5" s="112"/>
      <c r="ITY5" s="112"/>
      <c r="ITZ5" s="112"/>
      <c r="IUA5" s="112"/>
      <c r="IUB5" s="112"/>
      <c r="IUC5" s="112"/>
      <c r="IUD5" s="112"/>
      <c r="IUE5" s="112"/>
      <c r="IUF5" s="112"/>
      <c r="IUG5" s="112"/>
      <c r="IUH5" s="112"/>
      <c r="IUI5" s="112"/>
      <c r="IUJ5" s="112"/>
      <c r="IUK5" s="112"/>
      <c r="IUL5" s="112"/>
      <c r="IUM5" s="112"/>
      <c r="IUN5" s="112"/>
      <c r="IUO5" s="112"/>
      <c r="IUP5" s="112"/>
      <c r="IUQ5" s="112"/>
      <c r="IUR5" s="112"/>
      <c r="IUS5" s="112"/>
      <c r="IUT5" s="112"/>
      <c r="IUU5" s="112"/>
      <c r="IUV5" s="112"/>
      <c r="IUW5" s="112"/>
      <c r="IUX5" s="112"/>
      <c r="IUY5" s="112"/>
      <c r="IUZ5" s="112"/>
      <c r="IVA5" s="112"/>
      <c r="IVB5" s="112"/>
      <c r="IVC5" s="112"/>
      <c r="IVD5" s="112"/>
      <c r="IVE5" s="112"/>
      <c r="IVF5" s="112"/>
      <c r="IVG5" s="112"/>
      <c r="IVH5" s="112"/>
      <c r="IVI5" s="112"/>
      <c r="IVJ5" s="112"/>
      <c r="IVK5" s="112"/>
      <c r="IVL5" s="112"/>
      <c r="IVM5" s="112"/>
      <c r="IVN5" s="112"/>
      <c r="IVO5" s="112"/>
      <c r="IVP5" s="112"/>
      <c r="IVQ5" s="112"/>
      <c r="IVR5" s="112"/>
      <c r="IVS5" s="112"/>
      <c r="IVT5" s="112"/>
      <c r="IVU5" s="112"/>
      <c r="IVV5" s="112"/>
      <c r="IVW5" s="112"/>
      <c r="IVX5" s="112"/>
      <c r="IVY5" s="112"/>
      <c r="IVZ5" s="112"/>
      <c r="IWA5" s="112"/>
      <c r="IWB5" s="112"/>
      <c r="IWC5" s="112"/>
      <c r="IWD5" s="112"/>
      <c r="IWE5" s="112"/>
      <c r="IWF5" s="112"/>
      <c r="IWG5" s="112"/>
      <c r="IWH5" s="112"/>
      <c r="IWI5" s="112"/>
      <c r="IWJ5" s="112"/>
      <c r="IWK5" s="112"/>
      <c r="IWL5" s="112"/>
      <c r="IWM5" s="112"/>
      <c r="IWN5" s="112"/>
      <c r="IWO5" s="112"/>
      <c r="IWP5" s="112"/>
      <c r="IWQ5" s="112"/>
      <c r="IWR5" s="112"/>
      <c r="IWS5" s="112"/>
      <c r="IWT5" s="112"/>
      <c r="IWU5" s="112"/>
      <c r="IWV5" s="112"/>
      <c r="IWW5" s="112"/>
      <c r="IWX5" s="112"/>
      <c r="IWY5" s="112"/>
      <c r="IWZ5" s="112"/>
      <c r="IXA5" s="112"/>
      <c r="IXB5" s="112"/>
      <c r="IXC5" s="112"/>
      <c r="IXD5" s="112"/>
      <c r="IXE5" s="112"/>
      <c r="IXF5" s="112"/>
      <c r="IXG5" s="112"/>
      <c r="IXH5" s="112"/>
      <c r="IXI5" s="112"/>
      <c r="IXJ5" s="112"/>
      <c r="IXK5" s="112"/>
      <c r="IXL5" s="112"/>
      <c r="IXM5" s="112"/>
      <c r="IXN5" s="112"/>
      <c r="IXO5" s="112"/>
      <c r="IXP5" s="112"/>
      <c r="IXQ5" s="112"/>
      <c r="IXR5" s="112"/>
      <c r="IXS5" s="112"/>
      <c r="IXT5" s="112"/>
      <c r="IXU5" s="112"/>
      <c r="IXV5" s="112"/>
      <c r="IXW5" s="112"/>
      <c r="IXX5" s="112"/>
      <c r="IXY5" s="112"/>
      <c r="IXZ5" s="112"/>
      <c r="IYA5" s="112"/>
      <c r="IYB5" s="112"/>
      <c r="IYC5" s="112"/>
      <c r="IYD5" s="112"/>
      <c r="IYE5" s="112"/>
      <c r="IYF5" s="112"/>
      <c r="IYG5" s="112"/>
      <c r="IYH5" s="112"/>
      <c r="IYI5" s="112"/>
      <c r="IYJ5" s="112"/>
      <c r="IYK5" s="112"/>
      <c r="IYL5" s="112"/>
      <c r="IYM5" s="112"/>
      <c r="IYN5" s="112"/>
      <c r="IYO5" s="112"/>
      <c r="IYP5" s="112"/>
      <c r="IYQ5" s="112"/>
      <c r="IYR5" s="112"/>
      <c r="IYS5" s="112"/>
      <c r="IYT5" s="112"/>
      <c r="IYU5" s="112"/>
      <c r="IYV5" s="112"/>
      <c r="IYW5" s="112"/>
      <c r="IYX5" s="112"/>
      <c r="IYY5" s="112"/>
      <c r="IYZ5" s="112"/>
      <c r="IZA5" s="112"/>
      <c r="IZB5" s="112"/>
      <c r="IZC5" s="112"/>
      <c r="IZD5" s="112"/>
      <c r="IZE5" s="112"/>
      <c r="IZF5" s="112"/>
      <c r="IZG5" s="112"/>
      <c r="IZH5" s="112"/>
      <c r="IZI5" s="112"/>
      <c r="IZJ5" s="112"/>
      <c r="IZK5" s="112"/>
      <c r="IZL5" s="112"/>
      <c r="IZM5" s="112"/>
      <c r="IZN5" s="112"/>
      <c r="IZO5" s="112"/>
      <c r="IZP5" s="112"/>
      <c r="IZQ5" s="112"/>
      <c r="IZR5" s="112"/>
      <c r="IZS5" s="112"/>
      <c r="IZT5" s="112"/>
      <c r="IZU5" s="112"/>
      <c r="IZV5" s="112"/>
      <c r="IZW5" s="112"/>
      <c r="IZX5" s="112"/>
      <c r="IZY5" s="112"/>
      <c r="IZZ5" s="112"/>
      <c r="JAA5" s="112"/>
      <c r="JAB5" s="112"/>
      <c r="JAC5" s="112"/>
      <c r="JAD5" s="112"/>
      <c r="JAE5" s="112"/>
      <c r="JAF5" s="112"/>
      <c r="JAG5" s="112"/>
      <c r="JAH5" s="112"/>
      <c r="JAI5" s="112"/>
      <c r="JAJ5" s="112"/>
      <c r="JAK5" s="112"/>
      <c r="JAL5" s="112"/>
      <c r="JAM5" s="112"/>
      <c r="JAN5" s="112"/>
      <c r="JAO5" s="112"/>
      <c r="JAP5" s="112"/>
      <c r="JAQ5" s="112"/>
      <c r="JAR5" s="112"/>
      <c r="JAS5" s="112"/>
      <c r="JAT5" s="112"/>
      <c r="JAU5" s="112"/>
      <c r="JAV5" s="112"/>
      <c r="JAW5" s="112"/>
      <c r="JAX5" s="112"/>
      <c r="JAY5" s="112"/>
      <c r="JAZ5" s="112"/>
      <c r="JBA5" s="112"/>
      <c r="JBB5" s="112"/>
      <c r="JBC5" s="112"/>
      <c r="JBD5" s="112"/>
      <c r="JBE5" s="112"/>
      <c r="JBF5" s="112"/>
      <c r="JBG5" s="112"/>
      <c r="JBH5" s="112"/>
      <c r="JBI5" s="112"/>
      <c r="JBJ5" s="112"/>
      <c r="JBK5" s="112"/>
      <c r="JBL5" s="112"/>
      <c r="JBM5" s="112"/>
      <c r="JBN5" s="112"/>
      <c r="JBO5" s="112"/>
      <c r="JBP5" s="112"/>
      <c r="JBQ5" s="112"/>
      <c r="JBR5" s="112"/>
      <c r="JBS5" s="112"/>
      <c r="JBT5" s="112"/>
      <c r="JBU5" s="112"/>
      <c r="JBV5" s="112"/>
      <c r="JBW5" s="112"/>
      <c r="JBX5" s="112"/>
      <c r="JBY5" s="112"/>
      <c r="JBZ5" s="112"/>
      <c r="JCA5" s="112"/>
      <c r="JCB5" s="112"/>
      <c r="JCC5" s="112"/>
      <c r="JCD5" s="112"/>
      <c r="JCE5" s="112"/>
      <c r="JCF5" s="112"/>
      <c r="JCG5" s="112"/>
      <c r="JCH5" s="112"/>
      <c r="JCI5" s="112"/>
      <c r="JCJ5" s="112"/>
      <c r="JCK5" s="112"/>
      <c r="JCL5" s="112"/>
      <c r="JCM5" s="112"/>
      <c r="JCN5" s="112"/>
      <c r="JCO5" s="112"/>
      <c r="JCP5" s="112"/>
      <c r="JCQ5" s="112"/>
      <c r="JCR5" s="112"/>
      <c r="JCS5" s="112"/>
      <c r="JCT5" s="112"/>
      <c r="JCU5" s="112"/>
      <c r="JCV5" s="112"/>
      <c r="JCW5" s="112"/>
      <c r="JCX5" s="112"/>
      <c r="JCY5" s="112"/>
      <c r="JCZ5" s="112"/>
      <c r="JDA5" s="112"/>
      <c r="JDB5" s="112"/>
      <c r="JDC5" s="112"/>
      <c r="JDD5" s="112"/>
      <c r="JDE5" s="112"/>
      <c r="JDF5" s="112"/>
      <c r="JDG5" s="112"/>
      <c r="JDH5" s="112"/>
      <c r="JDI5" s="112"/>
      <c r="JDJ5" s="112"/>
      <c r="JDK5" s="112"/>
      <c r="JDL5" s="112"/>
      <c r="JDM5" s="112"/>
      <c r="JDN5" s="112"/>
      <c r="JDO5" s="112"/>
      <c r="JDP5" s="112"/>
      <c r="JDQ5" s="112"/>
      <c r="JDR5" s="112"/>
      <c r="JDS5" s="112"/>
      <c r="JDT5" s="112"/>
      <c r="JDU5" s="112"/>
      <c r="JDV5" s="112"/>
      <c r="JDW5" s="112"/>
      <c r="JDX5" s="112"/>
      <c r="JDY5" s="112"/>
      <c r="JDZ5" s="112"/>
      <c r="JEA5" s="112"/>
      <c r="JEB5" s="112"/>
      <c r="JEC5" s="112"/>
      <c r="JED5" s="112"/>
      <c r="JEE5" s="112"/>
      <c r="JEF5" s="112"/>
      <c r="JEG5" s="112"/>
      <c r="JEH5" s="112"/>
      <c r="JEI5" s="112"/>
      <c r="JEJ5" s="112"/>
      <c r="JEK5" s="112"/>
      <c r="JEL5" s="112"/>
      <c r="JEM5" s="112"/>
      <c r="JEN5" s="112"/>
      <c r="JEO5" s="112"/>
      <c r="JEP5" s="112"/>
      <c r="JEQ5" s="112"/>
      <c r="JER5" s="112"/>
      <c r="JES5" s="112"/>
      <c r="JET5" s="112"/>
      <c r="JEU5" s="112"/>
      <c r="JEV5" s="112"/>
      <c r="JEW5" s="112"/>
      <c r="JEX5" s="112"/>
      <c r="JEY5" s="112"/>
      <c r="JEZ5" s="112"/>
      <c r="JFA5" s="112"/>
      <c r="JFB5" s="112"/>
      <c r="JFC5" s="112"/>
      <c r="JFD5" s="112"/>
      <c r="JFE5" s="112"/>
      <c r="JFF5" s="112"/>
      <c r="JFG5" s="112"/>
      <c r="JFH5" s="112"/>
      <c r="JFI5" s="112"/>
      <c r="JFJ5" s="112"/>
      <c r="JFK5" s="112"/>
      <c r="JFL5" s="112"/>
      <c r="JFM5" s="112"/>
      <c r="JFN5" s="112"/>
      <c r="JFO5" s="112"/>
      <c r="JFP5" s="112"/>
      <c r="JFQ5" s="112"/>
      <c r="JFR5" s="112"/>
      <c r="JFS5" s="112"/>
      <c r="JFT5" s="112"/>
      <c r="JFU5" s="112"/>
      <c r="JFV5" s="112"/>
      <c r="JFW5" s="112"/>
      <c r="JFX5" s="112"/>
      <c r="JFY5" s="112"/>
      <c r="JFZ5" s="112"/>
      <c r="JGA5" s="112"/>
      <c r="JGB5" s="112"/>
      <c r="JGC5" s="112"/>
      <c r="JGD5" s="112"/>
      <c r="JGE5" s="112"/>
      <c r="JGF5" s="112"/>
      <c r="JGG5" s="112"/>
      <c r="JGH5" s="112"/>
      <c r="JGI5" s="112"/>
      <c r="JGJ5" s="112"/>
      <c r="JGK5" s="112"/>
      <c r="JGL5" s="112"/>
      <c r="JGM5" s="112"/>
      <c r="JGN5" s="112"/>
      <c r="JGO5" s="112"/>
      <c r="JGP5" s="112"/>
      <c r="JGQ5" s="112"/>
      <c r="JGR5" s="112"/>
      <c r="JGS5" s="112"/>
      <c r="JGT5" s="112"/>
      <c r="JGU5" s="112"/>
      <c r="JGV5" s="112"/>
      <c r="JGW5" s="112"/>
      <c r="JGX5" s="112"/>
      <c r="JGY5" s="112"/>
      <c r="JGZ5" s="112"/>
      <c r="JHA5" s="112"/>
      <c r="JHB5" s="112"/>
      <c r="JHC5" s="112"/>
      <c r="JHD5" s="112"/>
      <c r="JHE5" s="112"/>
      <c r="JHF5" s="112"/>
      <c r="JHG5" s="112"/>
      <c r="JHH5" s="112"/>
      <c r="JHI5" s="112"/>
      <c r="JHJ5" s="112"/>
      <c r="JHK5" s="112"/>
      <c r="JHL5" s="112"/>
      <c r="JHM5" s="112"/>
      <c r="JHN5" s="112"/>
      <c r="JHO5" s="112"/>
      <c r="JHP5" s="112"/>
      <c r="JHQ5" s="112"/>
      <c r="JHR5" s="112"/>
      <c r="JHS5" s="112"/>
      <c r="JHT5" s="112"/>
      <c r="JHU5" s="112"/>
      <c r="JHV5" s="112"/>
      <c r="JHW5" s="112"/>
      <c r="JHX5" s="112"/>
      <c r="JHY5" s="112"/>
      <c r="JHZ5" s="112"/>
      <c r="JIA5" s="112"/>
      <c r="JIB5" s="112"/>
      <c r="JIC5" s="112"/>
      <c r="JID5" s="112"/>
      <c r="JIE5" s="112"/>
      <c r="JIF5" s="112"/>
      <c r="JIG5" s="112"/>
      <c r="JIH5" s="112"/>
      <c r="JII5" s="112"/>
      <c r="JIJ5" s="112"/>
      <c r="JIK5" s="112"/>
      <c r="JIL5" s="112"/>
      <c r="JIM5" s="112"/>
      <c r="JIN5" s="112"/>
      <c r="JIO5" s="112"/>
      <c r="JIP5" s="112"/>
      <c r="JIQ5" s="112"/>
      <c r="JIR5" s="112"/>
      <c r="JIS5" s="112"/>
      <c r="JIT5" s="112"/>
      <c r="JIU5" s="112"/>
      <c r="JIV5" s="112"/>
      <c r="JIW5" s="112"/>
      <c r="JIX5" s="112"/>
      <c r="JIY5" s="112"/>
      <c r="JIZ5" s="112"/>
      <c r="JJA5" s="112"/>
      <c r="JJB5" s="112"/>
      <c r="JJC5" s="112"/>
      <c r="JJD5" s="112"/>
      <c r="JJE5" s="112"/>
      <c r="JJF5" s="112"/>
      <c r="JJG5" s="112"/>
      <c r="JJH5" s="112"/>
      <c r="JJI5" s="112"/>
      <c r="JJJ5" s="112"/>
      <c r="JJK5" s="112"/>
      <c r="JJL5" s="112"/>
      <c r="JJM5" s="112"/>
      <c r="JJN5" s="112"/>
      <c r="JJO5" s="112"/>
      <c r="JJP5" s="112"/>
      <c r="JJQ5" s="112"/>
      <c r="JJR5" s="112"/>
      <c r="JJS5" s="112"/>
      <c r="JJT5" s="112"/>
      <c r="JJU5" s="112"/>
      <c r="JJV5" s="112"/>
      <c r="JJW5" s="112"/>
      <c r="JJX5" s="112"/>
      <c r="JJY5" s="112"/>
      <c r="JJZ5" s="112"/>
      <c r="JKA5" s="112"/>
      <c r="JKB5" s="112"/>
      <c r="JKC5" s="112"/>
      <c r="JKD5" s="112"/>
      <c r="JKE5" s="112"/>
      <c r="JKF5" s="112"/>
      <c r="JKG5" s="112"/>
      <c r="JKH5" s="112"/>
      <c r="JKI5" s="112"/>
      <c r="JKJ5" s="112"/>
      <c r="JKK5" s="112"/>
      <c r="JKL5" s="112"/>
      <c r="JKM5" s="112"/>
      <c r="JKN5" s="112"/>
      <c r="JKO5" s="112"/>
      <c r="JKP5" s="112"/>
      <c r="JKQ5" s="112"/>
      <c r="JKR5" s="112"/>
      <c r="JKS5" s="112"/>
      <c r="JKT5" s="112"/>
      <c r="JKU5" s="112"/>
      <c r="JKV5" s="112"/>
      <c r="JKW5" s="112"/>
      <c r="JKX5" s="112"/>
      <c r="JKY5" s="112"/>
      <c r="JKZ5" s="112"/>
      <c r="JLA5" s="112"/>
      <c r="JLB5" s="112"/>
      <c r="JLC5" s="112"/>
      <c r="JLD5" s="112"/>
      <c r="JLE5" s="112"/>
      <c r="JLF5" s="112"/>
      <c r="JLG5" s="112"/>
      <c r="JLH5" s="112"/>
      <c r="JLI5" s="112"/>
      <c r="JLJ5" s="112"/>
      <c r="JLK5" s="112"/>
      <c r="JLL5" s="112"/>
      <c r="JLM5" s="112"/>
      <c r="JLN5" s="112"/>
      <c r="JLO5" s="112"/>
      <c r="JLP5" s="112"/>
      <c r="JLQ5" s="112"/>
      <c r="JLR5" s="112"/>
      <c r="JLS5" s="112"/>
      <c r="JLT5" s="112"/>
      <c r="JLU5" s="112"/>
      <c r="JLV5" s="112"/>
      <c r="JLW5" s="112"/>
      <c r="JLX5" s="112"/>
      <c r="JLY5" s="112"/>
      <c r="JLZ5" s="112"/>
      <c r="JMA5" s="112"/>
      <c r="JMB5" s="112"/>
      <c r="JMC5" s="112"/>
      <c r="JMD5" s="112"/>
      <c r="JME5" s="112"/>
      <c r="JMF5" s="112"/>
      <c r="JMG5" s="112"/>
      <c r="JMH5" s="112"/>
      <c r="JMI5" s="112"/>
      <c r="JMJ5" s="112"/>
      <c r="JMK5" s="112"/>
      <c r="JML5" s="112"/>
      <c r="JMM5" s="112"/>
      <c r="JMN5" s="112"/>
      <c r="JMO5" s="112"/>
      <c r="JMP5" s="112"/>
      <c r="JMQ5" s="112"/>
      <c r="JMR5" s="112"/>
      <c r="JMS5" s="112"/>
      <c r="JMT5" s="112"/>
      <c r="JMU5" s="112"/>
      <c r="JMV5" s="112"/>
      <c r="JMW5" s="112"/>
      <c r="JMX5" s="112"/>
      <c r="JMY5" s="112"/>
      <c r="JMZ5" s="112"/>
      <c r="JNA5" s="112"/>
      <c r="JNB5" s="112"/>
      <c r="JNC5" s="112"/>
      <c r="JND5" s="112"/>
      <c r="JNE5" s="112"/>
      <c r="JNF5" s="112"/>
      <c r="JNG5" s="112"/>
      <c r="JNH5" s="112"/>
      <c r="JNI5" s="112"/>
      <c r="JNJ5" s="112"/>
      <c r="JNK5" s="112"/>
      <c r="JNL5" s="112"/>
      <c r="JNM5" s="112"/>
      <c r="JNN5" s="112"/>
      <c r="JNO5" s="112"/>
      <c r="JNP5" s="112"/>
      <c r="JNQ5" s="112"/>
      <c r="JNR5" s="112"/>
      <c r="JNS5" s="112"/>
      <c r="JNT5" s="112"/>
      <c r="JNU5" s="112"/>
      <c r="JNV5" s="112"/>
      <c r="JNW5" s="112"/>
      <c r="JNX5" s="112"/>
      <c r="JNY5" s="112"/>
      <c r="JNZ5" s="112"/>
      <c r="JOA5" s="112"/>
      <c r="JOB5" s="112"/>
      <c r="JOC5" s="112"/>
      <c r="JOD5" s="112"/>
      <c r="JOE5" s="112"/>
      <c r="JOF5" s="112"/>
      <c r="JOG5" s="112"/>
      <c r="JOH5" s="112"/>
      <c r="JOI5" s="112"/>
      <c r="JOJ5" s="112"/>
      <c r="JOK5" s="112"/>
      <c r="JOL5" s="112"/>
      <c r="JOM5" s="112"/>
      <c r="JON5" s="112"/>
      <c r="JOO5" s="112"/>
      <c r="JOP5" s="112"/>
      <c r="JOQ5" s="112"/>
      <c r="JOR5" s="112"/>
      <c r="JOS5" s="112"/>
      <c r="JOT5" s="112"/>
      <c r="JOU5" s="112"/>
      <c r="JOV5" s="112"/>
      <c r="JOW5" s="112"/>
      <c r="JOX5" s="112"/>
      <c r="JOY5" s="112"/>
      <c r="JOZ5" s="112"/>
      <c r="JPA5" s="112"/>
      <c r="JPB5" s="112"/>
      <c r="JPC5" s="112"/>
      <c r="JPD5" s="112"/>
      <c r="JPE5" s="112"/>
      <c r="JPF5" s="112"/>
      <c r="JPG5" s="112"/>
      <c r="JPH5" s="112"/>
      <c r="JPI5" s="112"/>
      <c r="JPJ5" s="112"/>
      <c r="JPK5" s="112"/>
      <c r="JPL5" s="112"/>
      <c r="JPM5" s="112"/>
      <c r="JPN5" s="112"/>
      <c r="JPO5" s="112"/>
      <c r="JPP5" s="112"/>
      <c r="JPQ5" s="112"/>
      <c r="JPR5" s="112"/>
      <c r="JPS5" s="112"/>
      <c r="JPT5" s="112"/>
      <c r="JPU5" s="112"/>
      <c r="JPV5" s="112"/>
      <c r="JPW5" s="112"/>
      <c r="JPX5" s="112"/>
      <c r="JPY5" s="112"/>
      <c r="JPZ5" s="112"/>
      <c r="JQA5" s="112"/>
      <c r="JQB5" s="112"/>
      <c r="JQC5" s="112"/>
      <c r="JQD5" s="112"/>
      <c r="JQE5" s="112"/>
      <c r="JQF5" s="112"/>
      <c r="JQG5" s="112"/>
      <c r="JQH5" s="112"/>
      <c r="JQI5" s="112"/>
      <c r="JQJ5" s="112"/>
      <c r="JQK5" s="112"/>
      <c r="JQL5" s="112"/>
      <c r="JQM5" s="112"/>
      <c r="JQN5" s="112"/>
      <c r="JQO5" s="112"/>
      <c r="JQP5" s="112"/>
      <c r="JQQ5" s="112"/>
      <c r="JQR5" s="112"/>
      <c r="JQS5" s="112"/>
      <c r="JQT5" s="112"/>
      <c r="JQU5" s="112"/>
      <c r="JQV5" s="112"/>
      <c r="JQW5" s="112"/>
      <c r="JQX5" s="112"/>
      <c r="JQY5" s="112"/>
      <c r="JQZ5" s="112"/>
      <c r="JRA5" s="112"/>
      <c r="JRB5" s="112"/>
      <c r="JRC5" s="112"/>
      <c r="JRD5" s="112"/>
      <c r="JRE5" s="112"/>
      <c r="JRF5" s="112"/>
      <c r="JRG5" s="112"/>
      <c r="JRH5" s="112"/>
      <c r="JRI5" s="112"/>
      <c r="JRJ5" s="112"/>
      <c r="JRK5" s="112"/>
      <c r="JRL5" s="112"/>
      <c r="JRM5" s="112"/>
      <c r="JRN5" s="112"/>
      <c r="JRO5" s="112"/>
      <c r="JRP5" s="112"/>
      <c r="JRQ5" s="112"/>
      <c r="JRR5" s="112"/>
      <c r="JRS5" s="112"/>
      <c r="JRT5" s="112"/>
      <c r="JRU5" s="112"/>
      <c r="JRV5" s="112"/>
      <c r="JRW5" s="112"/>
      <c r="JRX5" s="112"/>
      <c r="JRY5" s="112"/>
      <c r="JRZ5" s="112"/>
      <c r="JSA5" s="112"/>
      <c r="JSB5" s="112"/>
      <c r="JSC5" s="112"/>
      <c r="JSD5" s="112"/>
      <c r="JSE5" s="112"/>
      <c r="JSF5" s="112"/>
      <c r="JSG5" s="112"/>
      <c r="JSH5" s="112"/>
      <c r="JSI5" s="112"/>
      <c r="JSJ5" s="112"/>
      <c r="JSK5" s="112"/>
      <c r="JSL5" s="112"/>
      <c r="JSM5" s="112"/>
      <c r="JSN5" s="112"/>
      <c r="JSO5" s="112"/>
      <c r="JSP5" s="112"/>
      <c r="JSQ5" s="112"/>
      <c r="JSR5" s="112"/>
      <c r="JSS5" s="112"/>
      <c r="JST5" s="112"/>
      <c r="JSU5" s="112"/>
      <c r="JSV5" s="112"/>
      <c r="JSW5" s="112"/>
      <c r="JSX5" s="112"/>
      <c r="JSY5" s="112"/>
      <c r="JSZ5" s="112"/>
      <c r="JTA5" s="112"/>
      <c r="JTB5" s="112"/>
      <c r="JTC5" s="112"/>
      <c r="JTD5" s="112"/>
      <c r="JTE5" s="112"/>
      <c r="JTF5" s="112"/>
      <c r="JTG5" s="112"/>
      <c r="JTH5" s="112"/>
      <c r="JTI5" s="112"/>
      <c r="JTJ5" s="112"/>
      <c r="JTK5" s="112"/>
      <c r="JTL5" s="112"/>
      <c r="JTM5" s="112"/>
      <c r="JTN5" s="112"/>
      <c r="JTO5" s="112"/>
      <c r="JTP5" s="112"/>
      <c r="JTQ5" s="112"/>
      <c r="JTR5" s="112"/>
      <c r="JTS5" s="112"/>
      <c r="JTT5" s="112"/>
      <c r="JTU5" s="112"/>
      <c r="JTV5" s="112"/>
      <c r="JTW5" s="112"/>
      <c r="JTX5" s="112"/>
      <c r="JTY5" s="112"/>
      <c r="JTZ5" s="112"/>
      <c r="JUA5" s="112"/>
      <c r="JUB5" s="112"/>
      <c r="JUC5" s="112"/>
      <c r="JUD5" s="112"/>
      <c r="JUE5" s="112"/>
      <c r="JUF5" s="112"/>
      <c r="JUG5" s="112"/>
      <c r="JUH5" s="112"/>
      <c r="JUI5" s="112"/>
      <c r="JUJ5" s="112"/>
      <c r="JUK5" s="112"/>
      <c r="JUL5" s="112"/>
      <c r="JUM5" s="112"/>
      <c r="JUN5" s="112"/>
      <c r="JUO5" s="112"/>
      <c r="JUP5" s="112"/>
      <c r="JUQ5" s="112"/>
      <c r="JUR5" s="112"/>
      <c r="JUS5" s="112"/>
      <c r="JUT5" s="112"/>
      <c r="JUU5" s="112"/>
      <c r="JUV5" s="112"/>
      <c r="JUW5" s="112"/>
      <c r="JUX5" s="112"/>
      <c r="JUY5" s="112"/>
      <c r="JUZ5" s="112"/>
      <c r="JVA5" s="112"/>
      <c r="JVB5" s="112"/>
      <c r="JVC5" s="112"/>
      <c r="JVD5" s="112"/>
      <c r="JVE5" s="112"/>
      <c r="JVF5" s="112"/>
      <c r="JVG5" s="112"/>
      <c r="JVH5" s="112"/>
      <c r="JVI5" s="112"/>
      <c r="JVJ5" s="112"/>
      <c r="JVK5" s="112"/>
      <c r="JVL5" s="112"/>
      <c r="JVM5" s="112"/>
      <c r="JVN5" s="112"/>
      <c r="JVO5" s="112"/>
      <c r="JVP5" s="112"/>
      <c r="JVQ5" s="112"/>
      <c r="JVR5" s="112"/>
      <c r="JVS5" s="112"/>
      <c r="JVT5" s="112"/>
      <c r="JVU5" s="112"/>
      <c r="JVV5" s="112"/>
      <c r="JVW5" s="112"/>
      <c r="JVX5" s="112"/>
      <c r="JVY5" s="112"/>
      <c r="JVZ5" s="112"/>
      <c r="JWA5" s="112"/>
      <c r="JWB5" s="112"/>
      <c r="JWC5" s="112"/>
      <c r="JWD5" s="112"/>
      <c r="JWE5" s="112"/>
      <c r="JWF5" s="112"/>
      <c r="JWG5" s="112"/>
      <c r="JWH5" s="112"/>
      <c r="JWI5" s="112"/>
      <c r="JWJ5" s="112"/>
      <c r="JWK5" s="112"/>
      <c r="JWL5" s="112"/>
      <c r="JWM5" s="112"/>
      <c r="JWN5" s="112"/>
      <c r="JWO5" s="112"/>
      <c r="JWP5" s="112"/>
      <c r="JWQ5" s="112"/>
      <c r="JWR5" s="112"/>
      <c r="JWS5" s="112"/>
      <c r="JWT5" s="112"/>
      <c r="JWU5" s="112"/>
      <c r="JWV5" s="112"/>
      <c r="JWW5" s="112"/>
      <c r="JWX5" s="112"/>
      <c r="JWY5" s="112"/>
      <c r="JWZ5" s="112"/>
      <c r="JXA5" s="112"/>
      <c r="JXB5" s="112"/>
      <c r="JXC5" s="112"/>
      <c r="JXD5" s="112"/>
      <c r="JXE5" s="112"/>
      <c r="JXF5" s="112"/>
      <c r="JXG5" s="112"/>
      <c r="JXH5" s="112"/>
      <c r="JXI5" s="112"/>
      <c r="JXJ5" s="112"/>
      <c r="JXK5" s="112"/>
      <c r="JXL5" s="112"/>
      <c r="JXM5" s="112"/>
      <c r="JXN5" s="112"/>
      <c r="JXO5" s="112"/>
      <c r="JXP5" s="112"/>
      <c r="JXQ5" s="112"/>
      <c r="JXR5" s="112"/>
      <c r="JXS5" s="112"/>
      <c r="JXT5" s="112"/>
      <c r="JXU5" s="112"/>
      <c r="JXV5" s="112"/>
      <c r="JXW5" s="112"/>
      <c r="JXX5" s="112"/>
      <c r="JXY5" s="112"/>
      <c r="JXZ5" s="112"/>
      <c r="JYA5" s="112"/>
      <c r="JYB5" s="112"/>
      <c r="JYC5" s="112"/>
      <c r="JYD5" s="112"/>
      <c r="JYE5" s="112"/>
      <c r="JYF5" s="112"/>
      <c r="JYG5" s="112"/>
      <c r="JYH5" s="112"/>
      <c r="JYI5" s="112"/>
      <c r="JYJ5" s="112"/>
      <c r="JYK5" s="112"/>
      <c r="JYL5" s="112"/>
      <c r="JYM5" s="112"/>
      <c r="JYN5" s="112"/>
      <c r="JYO5" s="112"/>
      <c r="JYP5" s="112"/>
      <c r="JYQ5" s="112"/>
      <c r="JYR5" s="112"/>
      <c r="JYS5" s="112"/>
      <c r="JYT5" s="112"/>
      <c r="JYU5" s="112"/>
      <c r="JYV5" s="112"/>
      <c r="JYW5" s="112"/>
      <c r="JYX5" s="112"/>
      <c r="JYY5" s="112"/>
      <c r="JYZ5" s="112"/>
      <c r="JZA5" s="112"/>
      <c r="JZB5" s="112"/>
      <c r="JZC5" s="112"/>
      <c r="JZD5" s="112"/>
      <c r="JZE5" s="112"/>
      <c r="JZF5" s="112"/>
      <c r="JZG5" s="112"/>
      <c r="JZH5" s="112"/>
      <c r="JZI5" s="112"/>
      <c r="JZJ5" s="112"/>
      <c r="JZK5" s="112"/>
      <c r="JZL5" s="112"/>
      <c r="JZM5" s="112"/>
      <c r="JZN5" s="112"/>
      <c r="JZO5" s="112"/>
      <c r="JZP5" s="112"/>
      <c r="JZQ5" s="112"/>
      <c r="JZR5" s="112"/>
      <c r="JZS5" s="112"/>
      <c r="JZT5" s="112"/>
      <c r="JZU5" s="112"/>
      <c r="JZV5" s="112"/>
      <c r="JZW5" s="112"/>
      <c r="JZX5" s="112"/>
      <c r="JZY5" s="112"/>
      <c r="JZZ5" s="112"/>
      <c r="KAA5" s="112"/>
      <c r="KAB5" s="112"/>
      <c r="KAC5" s="112"/>
      <c r="KAD5" s="112"/>
      <c r="KAE5" s="112"/>
      <c r="KAF5" s="112"/>
      <c r="KAG5" s="112"/>
      <c r="KAH5" s="112"/>
      <c r="KAI5" s="112"/>
      <c r="KAJ5" s="112"/>
      <c r="KAK5" s="112"/>
      <c r="KAL5" s="112"/>
      <c r="KAM5" s="112"/>
      <c r="KAN5" s="112"/>
      <c r="KAO5" s="112"/>
      <c r="KAP5" s="112"/>
      <c r="KAQ5" s="112"/>
      <c r="KAR5" s="112"/>
      <c r="KAS5" s="112"/>
      <c r="KAT5" s="112"/>
      <c r="KAU5" s="112"/>
      <c r="KAV5" s="112"/>
      <c r="KAW5" s="112"/>
      <c r="KAX5" s="112"/>
      <c r="KAY5" s="112"/>
      <c r="KAZ5" s="112"/>
      <c r="KBA5" s="112"/>
      <c r="KBB5" s="112"/>
      <c r="KBC5" s="112"/>
      <c r="KBD5" s="112"/>
      <c r="KBE5" s="112"/>
      <c r="KBF5" s="112"/>
      <c r="KBG5" s="112"/>
      <c r="KBH5" s="112"/>
      <c r="KBI5" s="112"/>
      <c r="KBJ5" s="112"/>
      <c r="KBK5" s="112"/>
      <c r="KBL5" s="112"/>
      <c r="KBM5" s="112"/>
      <c r="KBN5" s="112"/>
      <c r="KBO5" s="112"/>
      <c r="KBP5" s="112"/>
      <c r="KBQ5" s="112"/>
      <c r="KBR5" s="112"/>
      <c r="KBS5" s="112"/>
      <c r="KBT5" s="112"/>
      <c r="KBU5" s="112"/>
      <c r="KBV5" s="112"/>
      <c r="KBW5" s="112"/>
      <c r="KBX5" s="112"/>
      <c r="KBY5" s="112"/>
      <c r="KBZ5" s="112"/>
      <c r="KCA5" s="112"/>
      <c r="KCB5" s="112"/>
      <c r="KCC5" s="112"/>
      <c r="KCD5" s="112"/>
      <c r="KCE5" s="112"/>
      <c r="KCF5" s="112"/>
      <c r="KCG5" s="112"/>
      <c r="KCH5" s="112"/>
      <c r="KCI5" s="112"/>
      <c r="KCJ5" s="112"/>
      <c r="KCK5" s="112"/>
      <c r="KCL5" s="112"/>
      <c r="KCM5" s="112"/>
      <c r="KCN5" s="112"/>
      <c r="KCO5" s="112"/>
      <c r="KCP5" s="112"/>
      <c r="KCQ5" s="112"/>
      <c r="KCR5" s="112"/>
      <c r="KCS5" s="112"/>
      <c r="KCT5" s="112"/>
      <c r="KCU5" s="112"/>
      <c r="KCV5" s="112"/>
      <c r="KCW5" s="112"/>
      <c r="KCX5" s="112"/>
      <c r="KCY5" s="112"/>
      <c r="KCZ5" s="112"/>
      <c r="KDA5" s="112"/>
      <c r="KDB5" s="112"/>
      <c r="KDC5" s="112"/>
      <c r="KDD5" s="112"/>
      <c r="KDE5" s="112"/>
      <c r="KDF5" s="112"/>
      <c r="KDG5" s="112"/>
      <c r="KDH5" s="112"/>
      <c r="KDI5" s="112"/>
      <c r="KDJ5" s="112"/>
      <c r="KDK5" s="112"/>
      <c r="KDL5" s="112"/>
      <c r="KDM5" s="112"/>
      <c r="KDN5" s="112"/>
      <c r="KDO5" s="112"/>
      <c r="KDP5" s="112"/>
      <c r="KDQ5" s="112"/>
      <c r="KDR5" s="112"/>
      <c r="KDS5" s="112"/>
      <c r="KDT5" s="112"/>
      <c r="KDU5" s="112"/>
      <c r="KDV5" s="112"/>
      <c r="KDW5" s="112"/>
      <c r="KDX5" s="112"/>
      <c r="KDY5" s="112"/>
      <c r="KDZ5" s="112"/>
      <c r="KEA5" s="112"/>
      <c r="KEB5" s="112"/>
      <c r="KEC5" s="112"/>
      <c r="KED5" s="112"/>
      <c r="KEE5" s="112"/>
      <c r="KEF5" s="112"/>
      <c r="KEG5" s="112"/>
      <c r="KEH5" s="112"/>
      <c r="KEI5" s="112"/>
      <c r="KEJ5" s="112"/>
      <c r="KEK5" s="112"/>
      <c r="KEL5" s="112"/>
      <c r="KEM5" s="112"/>
      <c r="KEN5" s="112"/>
      <c r="KEO5" s="112"/>
      <c r="KEP5" s="112"/>
      <c r="KEQ5" s="112"/>
      <c r="KER5" s="112"/>
      <c r="KES5" s="112"/>
      <c r="KET5" s="112"/>
      <c r="KEU5" s="112"/>
      <c r="KEV5" s="112"/>
      <c r="KEW5" s="112"/>
      <c r="KEX5" s="112"/>
      <c r="KEY5" s="112"/>
      <c r="KEZ5" s="112"/>
      <c r="KFA5" s="112"/>
      <c r="KFB5" s="112"/>
      <c r="KFC5" s="112"/>
      <c r="KFD5" s="112"/>
      <c r="KFE5" s="112"/>
      <c r="KFF5" s="112"/>
      <c r="KFG5" s="112"/>
      <c r="KFH5" s="112"/>
      <c r="KFI5" s="112"/>
      <c r="KFJ5" s="112"/>
      <c r="KFK5" s="112"/>
      <c r="KFL5" s="112"/>
      <c r="KFM5" s="112"/>
      <c r="KFN5" s="112"/>
      <c r="KFO5" s="112"/>
      <c r="KFP5" s="112"/>
      <c r="KFQ5" s="112"/>
      <c r="KFR5" s="112"/>
      <c r="KFS5" s="112"/>
      <c r="KFT5" s="112"/>
      <c r="KFU5" s="112"/>
      <c r="KFV5" s="112"/>
      <c r="KFW5" s="112"/>
      <c r="KFX5" s="112"/>
      <c r="KFY5" s="112"/>
      <c r="KFZ5" s="112"/>
      <c r="KGA5" s="112"/>
      <c r="KGB5" s="112"/>
      <c r="KGC5" s="112"/>
      <c r="KGD5" s="112"/>
      <c r="KGE5" s="112"/>
      <c r="KGF5" s="112"/>
      <c r="KGG5" s="112"/>
      <c r="KGH5" s="112"/>
      <c r="KGI5" s="112"/>
      <c r="KGJ5" s="112"/>
      <c r="KGK5" s="112"/>
      <c r="KGL5" s="112"/>
      <c r="KGM5" s="112"/>
      <c r="KGN5" s="112"/>
      <c r="KGO5" s="112"/>
      <c r="KGP5" s="112"/>
      <c r="KGQ5" s="112"/>
      <c r="KGR5" s="112"/>
      <c r="KGS5" s="112"/>
      <c r="KGT5" s="112"/>
      <c r="KGU5" s="112"/>
      <c r="KGV5" s="112"/>
      <c r="KGW5" s="112"/>
      <c r="KGX5" s="112"/>
      <c r="KGY5" s="112"/>
      <c r="KGZ5" s="112"/>
      <c r="KHA5" s="112"/>
      <c r="KHB5" s="112"/>
      <c r="KHC5" s="112"/>
      <c r="KHD5" s="112"/>
      <c r="KHE5" s="112"/>
      <c r="KHF5" s="112"/>
      <c r="KHG5" s="112"/>
      <c r="KHH5" s="112"/>
      <c r="KHI5" s="112"/>
      <c r="KHJ5" s="112"/>
      <c r="KHK5" s="112"/>
      <c r="KHL5" s="112"/>
      <c r="KHM5" s="112"/>
      <c r="KHN5" s="112"/>
      <c r="KHO5" s="112"/>
      <c r="KHP5" s="112"/>
      <c r="KHQ5" s="112"/>
      <c r="KHR5" s="112"/>
      <c r="KHS5" s="112"/>
      <c r="KHT5" s="112"/>
      <c r="KHU5" s="112"/>
      <c r="KHV5" s="112"/>
      <c r="KHW5" s="112"/>
      <c r="KHX5" s="112"/>
      <c r="KHY5" s="112"/>
      <c r="KHZ5" s="112"/>
      <c r="KIA5" s="112"/>
      <c r="KIB5" s="112"/>
      <c r="KIC5" s="112"/>
      <c r="KID5" s="112"/>
      <c r="KIE5" s="112"/>
      <c r="KIF5" s="112"/>
      <c r="KIG5" s="112"/>
      <c r="KIH5" s="112"/>
      <c r="KII5" s="112"/>
      <c r="KIJ5" s="112"/>
      <c r="KIK5" s="112"/>
      <c r="KIL5" s="112"/>
      <c r="KIM5" s="112"/>
      <c r="KIN5" s="112"/>
      <c r="KIO5" s="112"/>
      <c r="KIP5" s="112"/>
      <c r="KIQ5" s="112"/>
      <c r="KIR5" s="112"/>
      <c r="KIS5" s="112"/>
      <c r="KIT5" s="112"/>
      <c r="KIU5" s="112"/>
      <c r="KIV5" s="112"/>
      <c r="KIW5" s="112"/>
      <c r="KIX5" s="112"/>
      <c r="KIY5" s="112"/>
      <c r="KIZ5" s="112"/>
      <c r="KJA5" s="112"/>
      <c r="KJB5" s="112"/>
      <c r="KJC5" s="112"/>
      <c r="KJD5" s="112"/>
      <c r="KJE5" s="112"/>
      <c r="KJF5" s="112"/>
      <c r="KJG5" s="112"/>
      <c r="KJH5" s="112"/>
      <c r="KJI5" s="112"/>
      <c r="KJJ5" s="112"/>
      <c r="KJK5" s="112"/>
      <c r="KJL5" s="112"/>
      <c r="KJM5" s="112"/>
      <c r="KJN5" s="112"/>
      <c r="KJO5" s="112"/>
      <c r="KJP5" s="112"/>
      <c r="KJQ5" s="112"/>
      <c r="KJR5" s="112"/>
      <c r="KJS5" s="112"/>
      <c r="KJT5" s="112"/>
      <c r="KJU5" s="112"/>
      <c r="KJV5" s="112"/>
      <c r="KJW5" s="112"/>
      <c r="KJX5" s="112"/>
      <c r="KJY5" s="112"/>
      <c r="KJZ5" s="112"/>
      <c r="KKA5" s="112"/>
      <c r="KKB5" s="112"/>
      <c r="KKC5" s="112"/>
      <c r="KKD5" s="112"/>
      <c r="KKE5" s="112"/>
      <c r="KKF5" s="112"/>
      <c r="KKG5" s="112"/>
      <c r="KKH5" s="112"/>
      <c r="KKI5" s="112"/>
      <c r="KKJ5" s="112"/>
      <c r="KKK5" s="112"/>
      <c r="KKL5" s="112"/>
      <c r="KKM5" s="112"/>
      <c r="KKN5" s="112"/>
      <c r="KKO5" s="112"/>
      <c r="KKP5" s="112"/>
      <c r="KKQ5" s="112"/>
      <c r="KKR5" s="112"/>
      <c r="KKS5" s="112"/>
      <c r="KKT5" s="112"/>
      <c r="KKU5" s="112"/>
      <c r="KKV5" s="112"/>
      <c r="KKW5" s="112"/>
      <c r="KKX5" s="112"/>
      <c r="KKY5" s="112"/>
      <c r="KKZ5" s="112"/>
      <c r="KLA5" s="112"/>
      <c r="KLB5" s="112"/>
      <c r="KLC5" s="112"/>
      <c r="KLD5" s="112"/>
      <c r="KLE5" s="112"/>
      <c r="KLF5" s="112"/>
      <c r="KLG5" s="112"/>
      <c r="KLH5" s="112"/>
      <c r="KLI5" s="112"/>
      <c r="KLJ5" s="112"/>
      <c r="KLK5" s="112"/>
      <c r="KLL5" s="112"/>
      <c r="KLM5" s="112"/>
      <c r="KLN5" s="112"/>
      <c r="KLO5" s="112"/>
      <c r="KLP5" s="112"/>
      <c r="KLQ5" s="112"/>
      <c r="KLR5" s="112"/>
      <c r="KLS5" s="112"/>
      <c r="KLT5" s="112"/>
      <c r="KLU5" s="112"/>
      <c r="KLV5" s="112"/>
      <c r="KLW5" s="112"/>
      <c r="KLX5" s="112"/>
      <c r="KLY5" s="112"/>
      <c r="KLZ5" s="112"/>
      <c r="KMA5" s="112"/>
      <c r="KMB5" s="112"/>
      <c r="KMC5" s="112"/>
      <c r="KMD5" s="112"/>
      <c r="KME5" s="112"/>
      <c r="KMF5" s="112"/>
      <c r="KMG5" s="112"/>
      <c r="KMH5" s="112"/>
      <c r="KMI5" s="112"/>
      <c r="KMJ5" s="112"/>
      <c r="KMK5" s="112"/>
      <c r="KML5" s="112"/>
      <c r="KMM5" s="112"/>
      <c r="KMN5" s="112"/>
      <c r="KMO5" s="112"/>
      <c r="KMP5" s="112"/>
      <c r="KMQ5" s="112"/>
      <c r="KMR5" s="112"/>
      <c r="KMS5" s="112"/>
      <c r="KMT5" s="112"/>
      <c r="KMU5" s="112"/>
      <c r="KMV5" s="112"/>
      <c r="KMW5" s="112"/>
      <c r="KMX5" s="112"/>
      <c r="KMY5" s="112"/>
      <c r="KMZ5" s="112"/>
      <c r="KNA5" s="112"/>
      <c r="KNB5" s="112"/>
      <c r="KNC5" s="112"/>
      <c r="KND5" s="112"/>
      <c r="KNE5" s="112"/>
      <c r="KNF5" s="112"/>
      <c r="KNG5" s="112"/>
      <c r="KNH5" s="112"/>
      <c r="KNI5" s="112"/>
      <c r="KNJ5" s="112"/>
      <c r="KNK5" s="112"/>
      <c r="KNL5" s="112"/>
      <c r="KNM5" s="112"/>
      <c r="KNN5" s="112"/>
      <c r="KNO5" s="112"/>
      <c r="KNP5" s="112"/>
      <c r="KNQ5" s="112"/>
      <c r="KNR5" s="112"/>
      <c r="KNS5" s="112"/>
      <c r="KNT5" s="112"/>
      <c r="KNU5" s="112"/>
      <c r="KNV5" s="112"/>
      <c r="KNW5" s="112"/>
      <c r="KNX5" s="112"/>
      <c r="KNY5" s="112"/>
      <c r="KNZ5" s="112"/>
      <c r="KOA5" s="112"/>
      <c r="KOB5" s="112"/>
      <c r="KOC5" s="112"/>
      <c r="KOD5" s="112"/>
      <c r="KOE5" s="112"/>
      <c r="KOF5" s="112"/>
      <c r="KOG5" s="112"/>
      <c r="KOH5" s="112"/>
      <c r="KOI5" s="112"/>
      <c r="KOJ5" s="112"/>
      <c r="KOK5" s="112"/>
      <c r="KOL5" s="112"/>
      <c r="KOM5" s="112"/>
      <c r="KON5" s="112"/>
      <c r="KOO5" s="112"/>
      <c r="KOP5" s="112"/>
      <c r="KOQ5" s="112"/>
      <c r="KOR5" s="112"/>
      <c r="KOS5" s="112"/>
      <c r="KOT5" s="112"/>
      <c r="KOU5" s="112"/>
      <c r="KOV5" s="112"/>
      <c r="KOW5" s="112"/>
      <c r="KOX5" s="112"/>
      <c r="KOY5" s="112"/>
      <c r="KOZ5" s="112"/>
      <c r="KPA5" s="112"/>
      <c r="KPB5" s="112"/>
      <c r="KPC5" s="112"/>
      <c r="KPD5" s="112"/>
      <c r="KPE5" s="112"/>
      <c r="KPF5" s="112"/>
      <c r="KPG5" s="112"/>
      <c r="KPH5" s="112"/>
      <c r="KPI5" s="112"/>
      <c r="KPJ5" s="112"/>
      <c r="KPK5" s="112"/>
      <c r="KPL5" s="112"/>
      <c r="KPM5" s="112"/>
      <c r="KPN5" s="112"/>
      <c r="KPO5" s="112"/>
      <c r="KPP5" s="112"/>
      <c r="KPQ5" s="112"/>
      <c r="KPR5" s="112"/>
      <c r="KPS5" s="112"/>
      <c r="KPT5" s="112"/>
      <c r="KPU5" s="112"/>
      <c r="KPV5" s="112"/>
      <c r="KPW5" s="112"/>
      <c r="KPX5" s="112"/>
      <c r="KPY5" s="112"/>
      <c r="KPZ5" s="112"/>
      <c r="KQA5" s="112"/>
      <c r="KQB5" s="112"/>
      <c r="KQC5" s="112"/>
      <c r="KQD5" s="112"/>
      <c r="KQE5" s="112"/>
      <c r="KQF5" s="112"/>
      <c r="KQG5" s="112"/>
      <c r="KQH5" s="112"/>
      <c r="KQI5" s="112"/>
      <c r="KQJ5" s="112"/>
      <c r="KQK5" s="112"/>
      <c r="KQL5" s="112"/>
      <c r="KQM5" s="112"/>
      <c r="KQN5" s="112"/>
      <c r="KQO5" s="112"/>
      <c r="KQP5" s="112"/>
      <c r="KQQ5" s="112"/>
      <c r="KQR5" s="112"/>
      <c r="KQS5" s="112"/>
      <c r="KQT5" s="112"/>
      <c r="KQU5" s="112"/>
      <c r="KQV5" s="112"/>
      <c r="KQW5" s="112"/>
      <c r="KQX5" s="112"/>
      <c r="KQY5" s="112"/>
      <c r="KQZ5" s="112"/>
      <c r="KRA5" s="112"/>
      <c r="KRB5" s="112"/>
      <c r="KRC5" s="112"/>
      <c r="KRD5" s="112"/>
      <c r="KRE5" s="112"/>
      <c r="KRF5" s="112"/>
      <c r="KRG5" s="112"/>
      <c r="KRH5" s="112"/>
      <c r="KRI5" s="112"/>
      <c r="KRJ5" s="112"/>
      <c r="KRK5" s="112"/>
      <c r="KRL5" s="112"/>
      <c r="KRM5" s="112"/>
      <c r="KRN5" s="112"/>
      <c r="KRO5" s="112"/>
      <c r="KRP5" s="112"/>
      <c r="KRQ5" s="112"/>
      <c r="KRR5" s="112"/>
      <c r="KRS5" s="112"/>
      <c r="KRT5" s="112"/>
      <c r="KRU5" s="112"/>
      <c r="KRV5" s="112"/>
      <c r="KRW5" s="112"/>
      <c r="KRX5" s="112"/>
      <c r="KRY5" s="112"/>
      <c r="KRZ5" s="112"/>
      <c r="KSA5" s="112"/>
      <c r="KSB5" s="112"/>
      <c r="KSC5" s="112"/>
      <c r="KSD5" s="112"/>
      <c r="KSE5" s="112"/>
      <c r="KSF5" s="112"/>
      <c r="KSG5" s="112"/>
      <c r="KSH5" s="112"/>
      <c r="KSI5" s="112"/>
      <c r="KSJ5" s="112"/>
      <c r="KSK5" s="112"/>
      <c r="KSL5" s="112"/>
      <c r="KSM5" s="112"/>
      <c r="KSN5" s="112"/>
      <c r="KSO5" s="112"/>
      <c r="KSP5" s="112"/>
      <c r="KSQ5" s="112"/>
      <c r="KSR5" s="112"/>
      <c r="KSS5" s="112"/>
      <c r="KST5" s="112"/>
      <c r="KSU5" s="112"/>
      <c r="KSV5" s="112"/>
      <c r="KSW5" s="112"/>
      <c r="KSX5" s="112"/>
      <c r="KSY5" s="112"/>
      <c r="KSZ5" s="112"/>
      <c r="KTA5" s="112"/>
      <c r="KTB5" s="112"/>
      <c r="KTC5" s="112"/>
      <c r="KTD5" s="112"/>
      <c r="KTE5" s="112"/>
      <c r="KTF5" s="112"/>
      <c r="KTG5" s="112"/>
      <c r="KTH5" s="112"/>
      <c r="KTI5" s="112"/>
      <c r="KTJ5" s="112"/>
      <c r="KTK5" s="112"/>
      <c r="KTL5" s="112"/>
      <c r="KTM5" s="112"/>
      <c r="KTN5" s="112"/>
      <c r="KTO5" s="112"/>
      <c r="KTP5" s="112"/>
      <c r="KTQ5" s="112"/>
      <c r="KTR5" s="112"/>
      <c r="KTS5" s="112"/>
      <c r="KTT5" s="112"/>
      <c r="KTU5" s="112"/>
      <c r="KTV5" s="112"/>
      <c r="KTW5" s="112"/>
      <c r="KTX5" s="112"/>
      <c r="KTY5" s="112"/>
      <c r="KTZ5" s="112"/>
      <c r="KUA5" s="112"/>
      <c r="KUB5" s="112"/>
      <c r="KUC5" s="112"/>
      <c r="KUD5" s="112"/>
      <c r="KUE5" s="112"/>
      <c r="KUF5" s="112"/>
      <c r="KUG5" s="112"/>
      <c r="KUH5" s="112"/>
      <c r="KUI5" s="112"/>
      <c r="KUJ5" s="112"/>
      <c r="KUK5" s="112"/>
      <c r="KUL5" s="112"/>
      <c r="KUM5" s="112"/>
      <c r="KUN5" s="112"/>
      <c r="KUO5" s="112"/>
      <c r="KUP5" s="112"/>
      <c r="KUQ5" s="112"/>
      <c r="KUR5" s="112"/>
      <c r="KUS5" s="112"/>
      <c r="KUT5" s="112"/>
      <c r="KUU5" s="112"/>
      <c r="KUV5" s="112"/>
      <c r="KUW5" s="112"/>
      <c r="KUX5" s="112"/>
      <c r="KUY5" s="112"/>
      <c r="KUZ5" s="112"/>
      <c r="KVA5" s="112"/>
      <c r="KVB5" s="112"/>
      <c r="KVC5" s="112"/>
      <c r="KVD5" s="112"/>
      <c r="KVE5" s="112"/>
      <c r="KVF5" s="112"/>
      <c r="KVG5" s="112"/>
      <c r="KVH5" s="112"/>
      <c r="KVI5" s="112"/>
      <c r="KVJ5" s="112"/>
      <c r="KVK5" s="112"/>
      <c r="KVL5" s="112"/>
      <c r="KVM5" s="112"/>
      <c r="KVN5" s="112"/>
      <c r="KVO5" s="112"/>
      <c r="KVP5" s="112"/>
      <c r="KVQ5" s="112"/>
      <c r="KVR5" s="112"/>
      <c r="KVS5" s="112"/>
      <c r="KVT5" s="112"/>
      <c r="KVU5" s="112"/>
      <c r="KVV5" s="112"/>
      <c r="KVW5" s="112"/>
      <c r="KVX5" s="112"/>
      <c r="KVY5" s="112"/>
      <c r="KVZ5" s="112"/>
      <c r="KWA5" s="112"/>
      <c r="KWB5" s="112"/>
      <c r="KWC5" s="112"/>
      <c r="KWD5" s="112"/>
      <c r="KWE5" s="112"/>
      <c r="KWF5" s="112"/>
      <c r="KWG5" s="112"/>
      <c r="KWH5" s="112"/>
      <c r="KWI5" s="112"/>
      <c r="KWJ5" s="112"/>
      <c r="KWK5" s="112"/>
      <c r="KWL5" s="112"/>
      <c r="KWM5" s="112"/>
      <c r="KWN5" s="112"/>
      <c r="KWO5" s="112"/>
      <c r="KWP5" s="112"/>
      <c r="KWQ5" s="112"/>
      <c r="KWR5" s="112"/>
      <c r="KWS5" s="112"/>
      <c r="KWT5" s="112"/>
      <c r="KWU5" s="112"/>
      <c r="KWV5" s="112"/>
      <c r="KWW5" s="112"/>
      <c r="KWX5" s="112"/>
      <c r="KWY5" s="112"/>
      <c r="KWZ5" s="112"/>
      <c r="KXA5" s="112"/>
      <c r="KXB5" s="112"/>
      <c r="KXC5" s="112"/>
      <c r="KXD5" s="112"/>
      <c r="KXE5" s="112"/>
      <c r="KXF5" s="112"/>
      <c r="KXG5" s="112"/>
      <c r="KXH5" s="112"/>
      <c r="KXI5" s="112"/>
      <c r="KXJ5" s="112"/>
      <c r="KXK5" s="112"/>
      <c r="KXL5" s="112"/>
      <c r="KXM5" s="112"/>
      <c r="KXN5" s="112"/>
      <c r="KXO5" s="112"/>
      <c r="KXP5" s="112"/>
      <c r="KXQ5" s="112"/>
      <c r="KXR5" s="112"/>
      <c r="KXS5" s="112"/>
      <c r="KXT5" s="112"/>
      <c r="KXU5" s="112"/>
      <c r="KXV5" s="112"/>
      <c r="KXW5" s="112"/>
      <c r="KXX5" s="112"/>
      <c r="KXY5" s="112"/>
      <c r="KXZ5" s="112"/>
      <c r="KYA5" s="112"/>
      <c r="KYB5" s="112"/>
      <c r="KYC5" s="112"/>
      <c r="KYD5" s="112"/>
      <c r="KYE5" s="112"/>
      <c r="KYF5" s="112"/>
      <c r="KYG5" s="112"/>
      <c r="KYH5" s="112"/>
      <c r="KYI5" s="112"/>
      <c r="KYJ5" s="112"/>
      <c r="KYK5" s="112"/>
      <c r="KYL5" s="112"/>
      <c r="KYM5" s="112"/>
      <c r="KYN5" s="112"/>
      <c r="KYO5" s="112"/>
      <c r="KYP5" s="112"/>
      <c r="KYQ5" s="112"/>
      <c r="KYR5" s="112"/>
      <c r="KYS5" s="112"/>
      <c r="KYT5" s="112"/>
      <c r="KYU5" s="112"/>
      <c r="KYV5" s="112"/>
      <c r="KYW5" s="112"/>
      <c r="KYX5" s="112"/>
      <c r="KYY5" s="112"/>
      <c r="KYZ5" s="112"/>
      <c r="KZA5" s="112"/>
      <c r="KZB5" s="112"/>
      <c r="KZC5" s="112"/>
      <c r="KZD5" s="112"/>
      <c r="KZE5" s="112"/>
      <c r="KZF5" s="112"/>
      <c r="KZG5" s="112"/>
      <c r="KZH5" s="112"/>
      <c r="KZI5" s="112"/>
      <c r="KZJ5" s="112"/>
      <c r="KZK5" s="112"/>
      <c r="KZL5" s="112"/>
      <c r="KZM5" s="112"/>
      <c r="KZN5" s="112"/>
      <c r="KZO5" s="112"/>
      <c r="KZP5" s="112"/>
      <c r="KZQ5" s="112"/>
      <c r="KZR5" s="112"/>
      <c r="KZS5" s="112"/>
      <c r="KZT5" s="112"/>
      <c r="KZU5" s="112"/>
      <c r="KZV5" s="112"/>
      <c r="KZW5" s="112"/>
      <c r="KZX5" s="112"/>
      <c r="KZY5" s="112"/>
      <c r="KZZ5" s="112"/>
      <c r="LAA5" s="112"/>
      <c r="LAB5" s="112"/>
      <c r="LAC5" s="112"/>
      <c r="LAD5" s="112"/>
      <c r="LAE5" s="112"/>
      <c r="LAF5" s="112"/>
      <c r="LAG5" s="112"/>
      <c r="LAH5" s="112"/>
      <c r="LAI5" s="112"/>
      <c r="LAJ5" s="112"/>
      <c r="LAK5" s="112"/>
      <c r="LAL5" s="112"/>
      <c r="LAM5" s="112"/>
      <c r="LAN5" s="112"/>
      <c r="LAO5" s="112"/>
      <c r="LAP5" s="112"/>
      <c r="LAQ5" s="112"/>
      <c r="LAR5" s="112"/>
      <c r="LAS5" s="112"/>
      <c r="LAT5" s="112"/>
      <c r="LAU5" s="112"/>
      <c r="LAV5" s="112"/>
      <c r="LAW5" s="112"/>
      <c r="LAX5" s="112"/>
      <c r="LAY5" s="112"/>
      <c r="LAZ5" s="112"/>
      <c r="LBA5" s="112"/>
      <c r="LBB5" s="112"/>
      <c r="LBC5" s="112"/>
      <c r="LBD5" s="112"/>
      <c r="LBE5" s="112"/>
      <c r="LBF5" s="112"/>
      <c r="LBG5" s="112"/>
      <c r="LBH5" s="112"/>
      <c r="LBI5" s="112"/>
      <c r="LBJ5" s="112"/>
      <c r="LBK5" s="112"/>
      <c r="LBL5" s="112"/>
      <c r="LBM5" s="112"/>
      <c r="LBN5" s="112"/>
      <c r="LBO5" s="112"/>
      <c r="LBP5" s="112"/>
      <c r="LBQ5" s="112"/>
      <c r="LBR5" s="112"/>
      <c r="LBS5" s="112"/>
      <c r="LBT5" s="112"/>
      <c r="LBU5" s="112"/>
      <c r="LBV5" s="112"/>
      <c r="LBW5" s="112"/>
      <c r="LBX5" s="112"/>
      <c r="LBY5" s="112"/>
      <c r="LBZ5" s="112"/>
      <c r="LCA5" s="112"/>
      <c r="LCB5" s="112"/>
      <c r="LCC5" s="112"/>
      <c r="LCD5" s="112"/>
      <c r="LCE5" s="112"/>
      <c r="LCF5" s="112"/>
      <c r="LCG5" s="112"/>
      <c r="LCH5" s="112"/>
      <c r="LCI5" s="112"/>
      <c r="LCJ5" s="112"/>
      <c r="LCK5" s="112"/>
      <c r="LCL5" s="112"/>
      <c r="LCM5" s="112"/>
      <c r="LCN5" s="112"/>
      <c r="LCO5" s="112"/>
      <c r="LCP5" s="112"/>
      <c r="LCQ5" s="112"/>
      <c r="LCR5" s="112"/>
      <c r="LCS5" s="112"/>
      <c r="LCT5" s="112"/>
      <c r="LCU5" s="112"/>
      <c r="LCV5" s="112"/>
      <c r="LCW5" s="112"/>
      <c r="LCX5" s="112"/>
      <c r="LCY5" s="112"/>
      <c r="LCZ5" s="112"/>
      <c r="LDA5" s="112"/>
      <c r="LDB5" s="112"/>
      <c r="LDC5" s="112"/>
      <c r="LDD5" s="112"/>
      <c r="LDE5" s="112"/>
      <c r="LDF5" s="112"/>
      <c r="LDG5" s="112"/>
      <c r="LDH5" s="112"/>
      <c r="LDI5" s="112"/>
      <c r="LDJ5" s="112"/>
      <c r="LDK5" s="112"/>
      <c r="LDL5" s="112"/>
      <c r="LDM5" s="112"/>
      <c r="LDN5" s="112"/>
      <c r="LDO5" s="112"/>
      <c r="LDP5" s="112"/>
      <c r="LDQ5" s="112"/>
      <c r="LDR5" s="112"/>
      <c r="LDS5" s="112"/>
      <c r="LDT5" s="112"/>
      <c r="LDU5" s="112"/>
      <c r="LDV5" s="112"/>
      <c r="LDW5" s="112"/>
      <c r="LDX5" s="112"/>
      <c r="LDY5" s="112"/>
      <c r="LDZ5" s="112"/>
      <c r="LEA5" s="112"/>
      <c r="LEB5" s="112"/>
      <c r="LEC5" s="112"/>
      <c r="LED5" s="112"/>
      <c r="LEE5" s="112"/>
      <c r="LEF5" s="112"/>
      <c r="LEG5" s="112"/>
      <c r="LEH5" s="112"/>
      <c r="LEI5" s="112"/>
      <c r="LEJ5" s="112"/>
      <c r="LEK5" s="112"/>
      <c r="LEL5" s="112"/>
      <c r="LEM5" s="112"/>
      <c r="LEN5" s="112"/>
      <c r="LEO5" s="112"/>
      <c r="LEP5" s="112"/>
      <c r="LEQ5" s="112"/>
      <c r="LER5" s="112"/>
      <c r="LES5" s="112"/>
      <c r="LET5" s="112"/>
      <c r="LEU5" s="112"/>
      <c r="LEV5" s="112"/>
      <c r="LEW5" s="112"/>
      <c r="LEX5" s="112"/>
      <c r="LEY5" s="112"/>
      <c r="LEZ5" s="112"/>
      <c r="LFA5" s="112"/>
      <c r="LFB5" s="112"/>
      <c r="LFC5" s="112"/>
      <c r="LFD5" s="112"/>
      <c r="LFE5" s="112"/>
      <c r="LFF5" s="112"/>
      <c r="LFG5" s="112"/>
      <c r="LFH5" s="112"/>
      <c r="LFI5" s="112"/>
      <c r="LFJ5" s="112"/>
      <c r="LFK5" s="112"/>
      <c r="LFL5" s="112"/>
      <c r="LFM5" s="112"/>
      <c r="LFN5" s="112"/>
      <c r="LFO5" s="112"/>
      <c r="LFP5" s="112"/>
      <c r="LFQ5" s="112"/>
      <c r="LFR5" s="112"/>
      <c r="LFS5" s="112"/>
      <c r="LFT5" s="112"/>
      <c r="LFU5" s="112"/>
      <c r="LFV5" s="112"/>
      <c r="LFW5" s="112"/>
      <c r="LFX5" s="112"/>
      <c r="LFY5" s="112"/>
      <c r="LFZ5" s="112"/>
      <c r="LGA5" s="112"/>
      <c r="LGB5" s="112"/>
      <c r="LGC5" s="112"/>
      <c r="LGD5" s="112"/>
      <c r="LGE5" s="112"/>
      <c r="LGF5" s="112"/>
      <c r="LGG5" s="112"/>
      <c r="LGH5" s="112"/>
      <c r="LGI5" s="112"/>
      <c r="LGJ5" s="112"/>
      <c r="LGK5" s="112"/>
      <c r="LGL5" s="112"/>
      <c r="LGM5" s="112"/>
      <c r="LGN5" s="112"/>
      <c r="LGO5" s="112"/>
      <c r="LGP5" s="112"/>
      <c r="LGQ5" s="112"/>
      <c r="LGR5" s="112"/>
      <c r="LGS5" s="112"/>
      <c r="LGT5" s="112"/>
      <c r="LGU5" s="112"/>
      <c r="LGV5" s="112"/>
      <c r="LGW5" s="112"/>
      <c r="LGX5" s="112"/>
      <c r="LGY5" s="112"/>
      <c r="LGZ5" s="112"/>
      <c r="LHA5" s="112"/>
      <c r="LHB5" s="112"/>
      <c r="LHC5" s="112"/>
      <c r="LHD5" s="112"/>
      <c r="LHE5" s="112"/>
      <c r="LHF5" s="112"/>
      <c r="LHG5" s="112"/>
      <c r="LHH5" s="112"/>
      <c r="LHI5" s="112"/>
      <c r="LHJ5" s="112"/>
      <c r="LHK5" s="112"/>
      <c r="LHL5" s="112"/>
      <c r="LHM5" s="112"/>
      <c r="LHN5" s="112"/>
      <c r="LHO5" s="112"/>
      <c r="LHP5" s="112"/>
      <c r="LHQ5" s="112"/>
      <c r="LHR5" s="112"/>
      <c r="LHS5" s="112"/>
      <c r="LHT5" s="112"/>
      <c r="LHU5" s="112"/>
      <c r="LHV5" s="112"/>
      <c r="LHW5" s="112"/>
      <c r="LHX5" s="112"/>
      <c r="LHY5" s="112"/>
      <c r="LHZ5" s="112"/>
      <c r="LIA5" s="112"/>
      <c r="LIB5" s="112"/>
      <c r="LIC5" s="112"/>
      <c r="LID5" s="112"/>
      <c r="LIE5" s="112"/>
      <c r="LIF5" s="112"/>
      <c r="LIG5" s="112"/>
      <c r="LIH5" s="112"/>
      <c r="LII5" s="112"/>
      <c r="LIJ5" s="112"/>
      <c r="LIK5" s="112"/>
      <c r="LIL5" s="112"/>
      <c r="LIM5" s="112"/>
      <c r="LIN5" s="112"/>
      <c r="LIO5" s="112"/>
      <c r="LIP5" s="112"/>
      <c r="LIQ5" s="112"/>
      <c r="LIR5" s="112"/>
      <c r="LIS5" s="112"/>
      <c r="LIT5" s="112"/>
      <c r="LIU5" s="112"/>
      <c r="LIV5" s="112"/>
      <c r="LIW5" s="112"/>
      <c r="LIX5" s="112"/>
      <c r="LIY5" s="112"/>
      <c r="LIZ5" s="112"/>
      <c r="LJA5" s="112"/>
      <c r="LJB5" s="112"/>
      <c r="LJC5" s="112"/>
      <c r="LJD5" s="112"/>
      <c r="LJE5" s="112"/>
      <c r="LJF5" s="112"/>
      <c r="LJG5" s="112"/>
      <c r="LJH5" s="112"/>
      <c r="LJI5" s="112"/>
      <c r="LJJ5" s="112"/>
      <c r="LJK5" s="112"/>
      <c r="LJL5" s="112"/>
      <c r="LJM5" s="112"/>
      <c r="LJN5" s="112"/>
      <c r="LJO5" s="112"/>
      <c r="LJP5" s="112"/>
      <c r="LJQ5" s="112"/>
      <c r="LJR5" s="112"/>
      <c r="LJS5" s="112"/>
      <c r="LJT5" s="112"/>
      <c r="LJU5" s="112"/>
      <c r="LJV5" s="112"/>
      <c r="LJW5" s="112"/>
      <c r="LJX5" s="112"/>
      <c r="LJY5" s="112"/>
      <c r="LJZ5" s="112"/>
      <c r="LKA5" s="112"/>
      <c r="LKB5" s="112"/>
      <c r="LKC5" s="112"/>
      <c r="LKD5" s="112"/>
      <c r="LKE5" s="112"/>
      <c r="LKF5" s="112"/>
      <c r="LKG5" s="112"/>
      <c r="LKH5" s="112"/>
      <c r="LKI5" s="112"/>
      <c r="LKJ5" s="112"/>
      <c r="LKK5" s="112"/>
      <c r="LKL5" s="112"/>
      <c r="LKM5" s="112"/>
      <c r="LKN5" s="112"/>
      <c r="LKO5" s="112"/>
      <c r="LKP5" s="112"/>
      <c r="LKQ5" s="112"/>
      <c r="LKR5" s="112"/>
      <c r="LKS5" s="112"/>
      <c r="LKT5" s="112"/>
      <c r="LKU5" s="112"/>
      <c r="LKV5" s="112"/>
      <c r="LKW5" s="112"/>
      <c r="LKX5" s="112"/>
      <c r="LKY5" s="112"/>
      <c r="LKZ5" s="112"/>
      <c r="LLA5" s="112"/>
      <c r="LLB5" s="112"/>
      <c r="LLC5" s="112"/>
      <c r="LLD5" s="112"/>
      <c r="LLE5" s="112"/>
      <c r="LLF5" s="112"/>
      <c r="LLG5" s="112"/>
      <c r="LLH5" s="112"/>
      <c r="LLI5" s="112"/>
      <c r="LLJ5" s="112"/>
      <c r="LLK5" s="112"/>
      <c r="LLL5" s="112"/>
      <c r="LLM5" s="112"/>
      <c r="LLN5" s="112"/>
      <c r="LLO5" s="112"/>
      <c r="LLP5" s="112"/>
      <c r="LLQ5" s="112"/>
      <c r="LLR5" s="112"/>
      <c r="LLS5" s="112"/>
      <c r="LLT5" s="112"/>
      <c r="LLU5" s="112"/>
      <c r="LLV5" s="112"/>
      <c r="LLW5" s="112"/>
      <c r="LLX5" s="112"/>
      <c r="LLY5" s="112"/>
      <c r="LLZ5" s="112"/>
      <c r="LMA5" s="112"/>
      <c r="LMB5" s="112"/>
      <c r="LMC5" s="112"/>
      <c r="LMD5" s="112"/>
      <c r="LME5" s="112"/>
      <c r="LMF5" s="112"/>
      <c r="LMG5" s="112"/>
      <c r="LMH5" s="112"/>
      <c r="LMI5" s="112"/>
      <c r="LMJ5" s="112"/>
      <c r="LMK5" s="112"/>
      <c r="LML5" s="112"/>
      <c r="LMM5" s="112"/>
      <c r="LMN5" s="112"/>
      <c r="LMO5" s="112"/>
      <c r="LMP5" s="112"/>
      <c r="LMQ5" s="112"/>
      <c r="LMR5" s="112"/>
      <c r="LMS5" s="112"/>
      <c r="LMT5" s="112"/>
      <c r="LMU5" s="112"/>
      <c r="LMV5" s="112"/>
      <c r="LMW5" s="112"/>
      <c r="LMX5" s="112"/>
      <c r="LMY5" s="112"/>
      <c r="LMZ5" s="112"/>
      <c r="LNA5" s="112"/>
      <c r="LNB5" s="112"/>
      <c r="LNC5" s="112"/>
      <c r="LND5" s="112"/>
      <c r="LNE5" s="112"/>
      <c r="LNF5" s="112"/>
      <c r="LNG5" s="112"/>
      <c r="LNH5" s="112"/>
      <c r="LNI5" s="112"/>
      <c r="LNJ5" s="112"/>
      <c r="LNK5" s="112"/>
      <c r="LNL5" s="112"/>
      <c r="LNM5" s="112"/>
      <c r="LNN5" s="112"/>
      <c r="LNO5" s="112"/>
      <c r="LNP5" s="112"/>
      <c r="LNQ5" s="112"/>
      <c r="LNR5" s="112"/>
      <c r="LNS5" s="112"/>
      <c r="LNT5" s="112"/>
      <c r="LNU5" s="112"/>
      <c r="LNV5" s="112"/>
      <c r="LNW5" s="112"/>
      <c r="LNX5" s="112"/>
      <c r="LNY5" s="112"/>
      <c r="LNZ5" s="112"/>
      <c r="LOA5" s="112"/>
      <c r="LOB5" s="112"/>
      <c r="LOC5" s="112"/>
      <c r="LOD5" s="112"/>
      <c r="LOE5" s="112"/>
      <c r="LOF5" s="112"/>
      <c r="LOG5" s="112"/>
      <c r="LOH5" s="112"/>
      <c r="LOI5" s="112"/>
      <c r="LOJ5" s="112"/>
      <c r="LOK5" s="112"/>
      <c r="LOL5" s="112"/>
      <c r="LOM5" s="112"/>
      <c r="LON5" s="112"/>
      <c r="LOO5" s="112"/>
      <c r="LOP5" s="112"/>
      <c r="LOQ5" s="112"/>
      <c r="LOR5" s="112"/>
      <c r="LOS5" s="112"/>
      <c r="LOT5" s="112"/>
      <c r="LOU5" s="112"/>
      <c r="LOV5" s="112"/>
      <c r="LOW5" s="112"/>
      <c r="LOX5" s="112"/>
      <c r="LOY5" s="112"/>
      <c r="LOZ5" s="112"/>
      <c r="LPA5" s="112"/>
      <c r="LPB5" s="112"/>
      <c r="LPC5" s="112"/>
      <c r="LPD5" s="112"/>
      <c r="LPE5" s="112"/>
      <c r="LPF5" s="112"/>
      <c r="LPG5" s="112"/>
      <c r="LPH5" s="112"/>
      <c r="LPI5" s="112"/>
      <c r="LPJ5" s="112"/>
      <c r="LPK5" s="112"/>
      <c r="LPL5" s="112"/>
      <c r="LPM5" s="112"/>
      <c r="LPN5" s="112"/>
      <c r="LPO5" s="112"/>
      <c r="LPP5" s="112"/>
      <c r="LPQ5" s="112"/>
      <c r="LPR5" s="112"/>
      <c r="LPS5" s="112"/>
      <c r="LPT5" s="112"/>
      <c r="LPU5" s="112"/>
      <c r="LPV5" s="112"/>
      <c r="LPW5" s="112"/>
      <c r="LPX5" s="112"/>
      <c r="LPY5" s="112"/>
      <c r="LPZ5" s="112"/>
      <c r="LQA5" s="112"/>
      <c r="LQB5" s="112"/>
      <c r="LQC5" s="112"/>
      <c r="LQD5" s="112"/>
      <c r="LQE5" s="112"/>
      <c r="LQF5" s="112"/>
      <c r="LQG5" s="112"/>
      <c r="LQH5" s="112"/>
      <c r="LQI5" s="112"/>
      <c r="LQJ5" s="112"/>
      <c r="LQK5" s="112"/>
      <c r="LQL5" s="112"/>
      <c r="LQM5" s="112"/>
      <c r="LQN5" s="112"/>
      <c r="LQO5" s="112"/>
      <c r="LQP5" s="112"/>
      <c r="LQQ5" s="112"/>
      <c r="LQR5" s="112"/>
      <c r="LQS5" s="112"/>
      <c r="LQT5" s="112"/>
      <c r="LQU5" s="112"/>
      <c r="LQV5" s="112"/>
      <c r="LQW5" s="112"/>
      <c r="LQX5" s="112"/>
      <c r="LQY5" s="112"/>
      <c r="LQZ5" s="112"/>
      <c r="LRA5" s="112"/>
      <c r="LRB5" s="112"/>
      <c r="LRC5" s="112"/>
      <c r="LRD5" s="112"/>
      <c r="LRE5" s="112"/>
      <c r="LRF5" s="112"/>
      <c r="LRG5" s="112"/>
      <c r="LRH5" s="112"/>
      <c r="LRI5" s="112"/>
      <c r="LRJ5" s="112"/>
      <c r="LRK5" s="112"/>
      <c r="LRL5" s="112"/>
      <c r="LRM5" s="112"/>
      <c r="LRN5" s="112"/>
      <c r="LRO5" s="112"/>
      <c r="LRP5" s="112"/>
      <c r="LRQ5" s="112"/>
      <c r="LRR5" s="112"/>
      <c r="LRS5" s="112"/>
      <c r="LRT5" s="112"/>
      <c r="LRU5" s="112"/>
      <c r="LRV5" s="112"/>
      <c r="LRW5" s="112"/>
      <c r="LRX5" s="112"/>
      <c r="LRY5" s="112"/>
      <c r="LRZ5" s="112"/>
      <c r="LSA5" s="112"/>
      <c r="LSB5" s="112"/>
      <c r="LSC5" s="112"/>
      <c r="LSD5" s="112"/>
      <c r="LSE5" s="112"/>
      <c r="LSF5" s="112"/>
      <c r="LSG5" s="112"/>
      <c r="LSH5" s="112"/>
      <c r="LSI5" s="112"/>
      <c r="LSJ5" s="112"/>
      <c r="LSK5" s="112"/>
      <c r="LSL5" s="112"/>
      <c r="LSM5" s="112"/>
      <c r="LSN5" s="112"/>
      <c r="LSO5" s="112"/>
      <c r="LSP5" s="112"/>
      <c r="LSQ5" s="112"/>
      <c r="LSR5" s="112"/>
      <c r="LSS5" s="112"/>
      <c r="LST5" s="112"/>
      <c r="LSU5" s="112"/>
      <c r="LSV5" s="112"/>
      <c r="LSW5" s="112"/>
      <c r="LSX5" s="112"/>
      <c r="LSY5" s="112"/>
      <c r="LSZ5" s="112"/>
      <c r="LTA5" s="112"/>
      <c r="LTB5" s="112"/>
      <c r="LTC5" s="112"/>
      <c r="LTD5" s="112"/>
      <c r="LTE5" s="112"/>
      <c r="LTF5" s="112"/>
      <c r="LTG5" s="112"/>
      <c r="LTH5" s="112"/>
      <c r="LTI5" s="112"/>
      <c r="LTJ5" s="112"/>
      <c r="LTK5" s="112"/>
      <c r="LTL5" s="112"/>
      <c r="LTM5" s="112"/>
      <c r="LTN5" s="112"/>
      <c r="LTO5" s="112"/>
      <c r="LTP5" s="112"/>
      <c r="LTQ5" s="112"/>
      <c r="LTR5" s="112"/>
      <c r="LTS5" s="112"/>
      <c r="LTT5" s="112"/>
      <c r="LTU5" s="112"/>
      <c r="LTV5" s="112"/>
      <c r="LTW5" s="112"/>
      <c r="LTX5" s="112"/>
      <c r="LTY5" s="112"/>
      <c r="LTZ5" s="112"/>
      <c r="LUA5" s="112"/>
      <c r="LUB5" s="112"/>
      <c r="LUC5" s="112"/>
      <c r="LUD5" s="112"/>
      <c r="LUE5" s="112"/>
      <c r="LUF5" s="112"/>
      <c r="LUG5" s="112"/>
      <c r="LUH5" s="112"/>
      <c r="LUI5" s="112"/>
      <c r="LUJ5" s="112"/>
      <c r="LUK5" s="112"/>
      <c r="LUL5" s="112"/>
      <c r="LUM5" s="112"/>
      <c r="LUN5" s="112"/>
      <c r="LUO5" s="112"/>
      <c r="LUP5" s="112"/>
      <c r="LUQ5" s="112"/>
      <c r="LUR5" s="112"/>
      <c r="LUS5" s="112"/>
      <c r="LUT5" s="112"/>
      <c r="LUU5" s="112"/>
      <c r="LUV5" s="112"/>
      <c r="LUW5" s="112"/>
      <c r="LUX5" s="112"/>
      <c r="LUY5" s="112"/>
      <c r="LUZ5" s="112"/>
      <c r="LVA5" s="112"/>
      <c r="LVB5" s="112"/>
      <c r="LVC5" s="112"/>
      <c r="LVD5" s="112"/>
      <c r="LVE5" s="112"/>
      <c r="LVF5" s="112"/>
      <c r="LVG5" s="112"/>
      <c r="LVH5" s="112"/>
      <c r="LVI5" s="112"/>
      <c r="LVJ5" s="112"/>
      <c r="LVK5" s="112"/>
      <c r="LVL5" s="112"/>
      <c r="LVM5" s="112"/>
      <c r="LVN5" s="112"/>
      <c r="LVO5" s="112"/>
      <c r="LVP5" s="112"/>
      <c r="LVQ5" s="112"/>
      <c r="LVR5" s="112"/>
      <c r="LVS5" s="112"/>
      <c r="LVT5" s="112"/>
      <c r="LVU5" s="112"/>
      <c r="LVV5" s="112"/>
      <c r="LVW5" s="112"/>
      <c r="LVX5" s="112"/>
      <c r="LVY5" s="112"/>
      <c r="LVZ5" s="112"/>
      <c r="LWA5" s="112"/>
      <c r="LWB5" s="112"/>
      <c r="LWC5" s="112"/>
      <c r="LWD5" s="112"/>
      <c r="LWE5" s="112"/>
      <c r="LWF5" s="112"/>
      <c r="LWG5" s="112"/>
      <c r="LWH5" s="112"/>
      <c r="LWI5" s="112"/>
      <c r="LWJ5" s="112"/>
      <c r="LWK5" s="112"/>
      <c r="LWL5" s="112"/>
      <c r="LWM5" s="112"/>
      <c r="LWN5" s="112"/>
      <c r="LWO5" s="112"/>
      <c r="LWP5" s="112"/>
      <c r="LWQ5" s="112"/>
      <c r="LWR5" s="112"/>
      <c r="LWS5" s="112"/>
      <c r="LWT5" s="112"/>
      <c r="LWU5" s="112"/>
      <c r="LWV5" s="112"/>
      <c r="LWW5" s="112"/>
      <c r="LWX5" s="112"/>
      <c r="LWY5" s="112"/>
      <c r="LWZ5" s="112"/>
      <c r="LXA5" s="112"/>
      <c r="LXB5" s="112"/>
      <c r="LXC5" s="112"/>
      <c r="LXD5" s="112"/>
      <c r="LXE5" s="112"/>
      <c r="LXF5" s="112"/>
      <c r="LXG5" s="112"/>
      <c r="LXH5" s="112"/>
      <c r="LXI5" s="112"/>
      <c r="LXJ5" s="112"/>
      <c r="LXK5" s="112"/>
      <c r="LXL5" s="112"/>
      <c r="LXM5" s="112"/>
      <c r="LXN5" s="112"/>
      <c r="LXO5" s="112"/>
      <c r="LXP5" s="112"/>
      <c r="LXQ5" s="112"/>
      <c r="LXR5" s="112"/>
      <c r="LXS5" s="112"/>
      <c r="LXT5" s="112"/>
      <c r="LXU5" s="112"/>
      <c r="LXV5" s="112"/>
      <c r="LXW5" s="112"/>
      <c r="LXX5" s="112"/>
      <c r="LXY5" s="112"/>
      <c r="LXZ5" s="112"/>
      <c r="LYA5" s="112"/>
      <c r="LYB5" s="112"/>
      <c r="LYC5" s="112"/>
      <c r="LYD5" s="112"/>
      <c r="LYE5" s="112"/>
      <c r="LYF5" s="112"/>
      <c r="LYG5" s="112"/>
      <c r="LYH5" s="112"/>
      <c r="LYI5" s="112"/>
      <c r="LYJ5" s="112"/>
      <c r="LYK5" s="112"/>
      <c r="LYL5" s="112"/>
      <c r="LYM5" s="112"/>
      <c r="LYN5" s="112"/>
      <c r="LYO5" s="112"/>
      <c r="LYP5" s="112"/>
      <c r="LYQ5" s="112"/>
      <c r="LYR5" s="112"/>
      <c r="LYS5" s="112"/>
      <c r="LYT5" s="112"/>
      <c r="LYU5" s="112"/>
      <c r="LYV5" s="112"/>
      <c r="LYW5" s="112"/>
      <c r="LYX5" s="112"/>
      <c r="LYY5" s="112"/>
      <c r="LYZ5" s="112"/>
      <c r="LZA5" s="112"/>
      <c r="LZB5" s="112"/>
      <c r="LZC5" s="112"/>
      <c r="LZD5" s="112"/>
      <c r="LZE5" s="112"/>
      <c r="LZF5" s="112"/>
      <c r="LZG5" s="112"/>
      <c r="LZH5" s="112"/>
      <c r="LZI5" s="112"/>
      <c r="LZJ5" s="112"/>
      <c r="LZK5" s="112"/>
      <c r="LZL5" s="112"/>
      <c r="LZM5" s="112"/>
      <c r="LZN5" s="112"/>
      <c r="LZO5" s="112"/>
      <c r="LZP5" s="112"/>
      <c r="LZQ5" s="112"/>
      <c r="LZR5" s="112"/>
      <c r="LZS5" s="112"/>
      <c r="LZT5" s="112"/>
      <c r="LZU5" s="112"/>
      <c r="LZV5" s="112"/>
      <c r="LZW5" s="112"/>
      <c r="LZX5" s="112"/>
      <c r="LZY5" s="112"/>
      <c r="LZZ5" s="112"/>
      <c r="MAA5" s="112"/>
      <c r="MAB5" s="112"/>
      <c r="MAC5" s="112"/>
      <c r="MAD5" s="112"/>
      <c r="MAE5" s="112"/>
      <c r="MAF5" s="112"/>
      <c r="MAG5" s="112"/>
      <c r="MAH5" s="112"/>
      <c r="MAI5" s="112"/>
      <c r="MAJ5" s="112"/>
      <c r="MAK5" s="112"/>
      <c r="MAL5" s="112"/>
      <c r="MAM5" s="112"/>
      <c r="MAN5" s="112"/>
      <c r="MAO5" s="112"/>
      <c r="MAP5" s="112"/>
      <c r="MAQ5" s="112"/>
      <c r="MAR5" s="112"/>
      <c r="MAS5" s="112"/>
      <c r="MAT5" s="112"/>
      <c r="MAU5" s="112"/>
      <c r="MAV5" s="112"/>
      <c r="MAW5" s="112"/>
      <c r="MAX5" s="112"/>
      <c r="MAY5" s="112"/>
      <c r="MAZ5" s="112"/>
      <c r="MBA5" s="112"/>
      <c r="MBB5" s="112"/>
      <c r="MBC5" s="112"/>
      <c r="MBD5" s="112"/>
      <c r="MBE5" s="112"/>
      <c r="MBF5" s="112"/>
      <c r="MBG5" s="112"/>
      <c r="MBH5" s="112"/>
      <c r="MBI5" s="112"/>
      <c r="MBJ5" s="112"/>
      <c r="MBK5" s="112"/>
      <c r="MBL5" s="112"/>
      <c r="MBM5" s="112"/>
      <c r="MBN5" s="112"/>
      <c r="MBO5" s="112"/>
      <c r="MBP5" s="112"/>
      <c r="MBQ5" s="112"/>
      <c r="MBR5" s="112"/>
      <c r="MBS5" s="112"/>
      <c r="MBT5" s="112"/>
      <c r="MBU5" s="112"/>
      <c r="MBV5" s="112"/>
      <c r="MBW5" s="112"/>
      <c r="MBX5" s="112"/>
      <c r="MBY5" s="112"/>
      <c r="MBZ5" s="112"/>
      <c r="MCA5" s="112"/>
      <c r="MCB5" s="112"/>
      <c r="MCC5" s="112"/>
      <c r="MCD5" s="112"/>
      <c r="MCE5" s="112"/>
      <c r="MCF5" s="112"/>
      <c r="MCG5" s="112"/>
      <c r="MCH5" s="112"/>
      <c r="MCI5" s="112"/>
      <c r="MCJ5" s="112"/>
      <c r="MCK5" s="112"/>
      <c r="MCL5" s="112"/>
      <c r="MCM5" s="112"/>
      <c r="MCN5" s="112"/>
      <c r="MCO5" s="112"/>
      <c r="MCP5" s="112"/>
      <c r="MCQ5" s="112"/>
      <c r="MCR5" s="112"/>
      <c r="MCS5" s="112"/>
      <c r="MCT5" s="112"/>
      <c r="MCU5" s="112"/>
      <c r="MCV5" s="112"/>
      <c r="MCW5" s="112"/>
      <c r="MCX5" s="112"/>
      <c r="MCY5" s="112"/>
      <c r="MCZ5" s="112"/>
      <c r="MDA5" s="112"/>
      <c r="MDB5" s="112"/>
      <c r="MDC5" s="112"/>
      <c r="MDD5" s="112"/>
      <c r="MDE5" s="112"/>
      <c r="MDF5" s="112"/>
      <c r="MDG5" s="112"/>
      <c r="MDH5" s="112"/>
      <c r="MDI5" s="112"/>
      <c r="MDJ5" s="112"/>
      <c r="MDK5" s="112"/>
      <c r="MDL5" s="112"/>
      <c r="MDM5" s="112"/>
      <c r="MDN5" s="112"/>
      <c r="MDO5" s="112"/>
      <c r="MDP5" s="112"/>
      <c r="MDQ5" s="112"/>
      <c r="MDR5" s="112"/>
      <c r="MDS5" s="112"/>
      <c r="MDT5" s="112"/>
      <c r="MDU5" s="112"/>
      <c r="MDV5" s="112"/>
      <c r="MDW5" s="112"/>
      <c r="MDX5" s="112"/>
      <c r="MDY5" s="112"/>
      <c r="MDZ5" s="112"/>
      <c r="MEA5" s="112"/>
      <c r="MEB5" s="112"/>
      <c r="MEC5" s="112"/>
      <c r="MED5" s="112"/>
      <c r="MEE5" s="112"/>
      <c r="MEF5" s="112"/>
      <c r="MEG5" s="112"/>
      <c r="MEH5" s="112"/>
      <c r="MEI5" s="112"/>
      <c r="MEJ5" s="112"/>
      <c r="MEK5" s="112"/>
      <c r="MEL5" s="112"/>
      <c r="MEM5" s="112"/>
      <c r="MEN5" s="112"/>
      <c r="MEO5" s="112"/>
      <c r="MEP5" s="112"/>
      <c r="MEQ5" s="112"/>
      <c r="MER5" s="112"/>
      <c r="MES5" s="112"/>
      <c r="MET5" s="112"/>
      <c r="MEU5" s="112"/>
      <c r="MEV5" s="112"/>
      <c r="MEW5" s="112"/>
      <c r="MEX5" s="112"/>
      <c r="MEY5" s="112"/>
      <c r="MEZ5" s="112"/>
      <c r="MFA5" s="112"/>
      <c r="MFB5" s="112"/>
      <c r="MFC5" s="112"/>
      <c r="MFD5" s="112"/>
      <c r="MFE5" s="112"/>
      <c r="MFF5" s="112"/>
      <c r="MFG5" s="112"/>
      <c r="MFH5" s="112"/>
      <c r="MFI5" s="112"/>
      <c r="MFJ5" s="112"/>
      <c r="MFK5" s="112"/>
      <c r="MFL5" s="112"/>
      <c r="MFM5" s="112"/>
      <c r="MFN5" s="112"/>
      <c r="MFO5" s="112"/>
      <c r="MFP5" s="112"/>
      <c r="MFQ5" s="112"/>
      <c r="MFR5" s="112"/>
      <c r="MFS5" s="112"/>
      <c r="MFT5" s="112"/>
      <c r="MFU5" s="112"/>
      <c r="MFV5" s="112"/>
      <c r="MFW5" s="112"/>
      <c r="MFX5" s="112"/>
      <c r="MFY5" s="112"/>
      <c r="MFZ5" s="112"/>
      <c r="MGA5" s="112"/>
      <c r="MGB5" s="112"/>
      <c r="MGC5" s="112"/>
      <c r="MGD5" s="112"/>
      <c r="MGE5" s="112"/>
      <c r="MGF5" s="112"/>
      <c r="MGG5" s="112"/>
      <c r="MGH5" s="112"/>
      <c r="MGI5" s="112"/>
      <c r="MGJ5" s="112"/>
      <c r="MGK5" s="112"/>
      <c r="MGL5" s="112"/>
      <c r="MGM5" s="112"/>
      <c r="MGN5" s="112"/>
      <c r="MGO5" s="112"/>
      <c r="MGP5" s="112"/>
      <c r="MGQ5" s="112"/>
      <c r="MGR5" s="112"/>
      <c r="MGS5" s="112"/>
      <c r="MGT5" s="112"/>
      <c r="MGU5" s="112"/>
      <c r="MGV5" s="112"/>
      <c r="MGW5" s="112"/>
      <c r="MGX5" s="112"/>
      <c r="MGY5" s="112"/>
      <c r="MGZ5" s="112"/>
      <c r="MHA5" s="112"/>
      <c r="MHB5" s="112"/>
      <c r="MHC5" s="112"/>
      <c r="MHD5" s="112"/>
      <c r="MHE5" s="112"/>
      <c r="MHF5" s="112"/>
      <c r="MHG5" s="112"/>
      <c r="MHH5" s="112"/>
      <c r="MHI5" s="112"/>
      <c r="MHJ5" s="112"/>
      <c r="MHK5" s="112"/>
      <c r="MHL5" s="112"/>
      <c r="MHM5" s="112"/>
      <c r="MHN5" s="112"/>
      <c r="MHO5" s="112"/>
      <c r="MHP5" s="112"/>
      <c r="MHQ5" s="112"/>
      <c r="MHR5" s="112"/>
      <c r="MHS5" s="112"/>
      <c r="MHT5" s="112"/>
      <c r="MHU5" s="112"/>
      <c r="MHV5" s="112"/>
      <c r="MHW5" s="112"/>
      <c r="MHX5" s="112"/>
      <c r="MHY5" s="112"/>
      <c r="MHZ5" s="112"/>
      <c r="MIA5" s="112"/>
      <c r="MIB5" s="112"/>
      <c r="MIC5" s="112"/>
      <c r="MID5" s="112"/>
      <c r="MIE5" s="112"/>
      <c r="MIF5" s="112"/>
      <c r="MIG5" s="112"/>
      <c r="MIH5" s="112"/>
      <c r="MII5" s="112"/>
      <c r="MIJ5" s="112"/>
      <c r="MIK5" s="112"/>
      <c r="MIL5" s="112"/>
      <c r="MIM5" s="112"/>
      <c r="MIN5" s="112"/>
      <c r="MIO5" s="112"/>
      <c r="MIP5" s="112"/>
      <c r="MIQ5" s="112"/>
      <c r="MIR5" s="112"/>
      <c r="MIS5" s="112"/>
      <c r="MIT5" s="112"/>
      <c r="MIU5" s="112"/>
      <c r="MIV5" s="112"/>
      <c r="MIW5" s="112"/>
      <c r="MIX5" s="112"/>
      <c r="MIY5" s="112"/>
      <c r="MIZ5" s="112"/>
      <c r="MJA5" s="112"/>
      <c r="MJB5" s="112"/>
      <c r="MJC5" s="112"/>
      <c r="MJD5" s="112"/>
      <c r="MJE5" s="112"/>
      <c r="MJF5" s="112"/>
      <c r="MJG5" s="112"/>
      <c r="MJH5" s="112"/>
      <c r="MJI5" s="112"/>
      <c r="MJJ5" s="112"/>
      <c r="MJK5" s="112"/>
      <c r="MJL5" s="112"/>
      <c r="MJM5" s="112"/>
      <c r="MJN5" s="112"/>
      <c r="MJO5" s="112"/>
      <c r="MJP5" s="112"/>
      <c r="MJQ5" s="112"/>
      <c r="MJR5" s="112"/>
      <c r="MJS5" s="112"/>
      <c r="MJT5" s="112"/>
      <c r="MJU5" s="112"/>
      <c r="MJV5" s="112"/>
      <c r="MJW5" s="112"/>
      <c r="MJX5" s="112"/>
      <c r="MJY5" s="112"/>
      <c r="MJZ5" s="112"/>
      <c r="MKA5" s="112"/>
      <c r="MKB5" s="112"/>
      <c r="MKC5" s="112"/>
      <c r="MKD5" s="112"/>
      <c r="MKE5" s="112"/>
      <c r="MKF5" s="112"/>
      <c r="MKG5" s="112"/>
      <c r="MKH5" s="112"/>
      <c r="MKI5" s="112"/>
      <c r="MKJ5" s="112"/>
      <c r="MKK5" s="112"/>
      <c r="MKL5" s="112"/>
      <c r="MKM5" s="112"/>
      <c r="MKN5" s="112"/>
      <c r="MKO5" s="112"/>
      <c r="MKP5" s="112"/>
      <c r="MKQ5" s="112"/>
      <c r="MKR5" s="112"/>
      <c r="MKS5" s="112"/>
      <c r="MKT5" s="112"/>
      <c r="MKU5" s="112"/>
      <c r="MKV5" s="112"/>
      <c r="MKW5" s="112"/>
      <c r="MKX5" s="112"/>
      <c r="MKY5" s="112"/>
      <c r="MKZ5" s="112"/>
      <c r="MLA5" s="112"/>
      <c r="MLB5" s="112"/>
      <c r="MLC5" s="112"/>
      <c r="MLD5" s="112"/>
      <c r="MLE5" s="112"/>
      <c r="MLF5" s="112"/>
      <c r="MLG5" s="112"/>
      <c r="MLH5" s="112"/>
      <c r="MLI5" s="112"/>
      <c r="MLJ5" s="112"/>
      <c r="MLK5" s="112"/>
      <c r="MLL5" s="112"/>
      <c r="MLM5" s="112"/>
      <c r="MLN5" s="112"/>
      <c r="MLO5" s="112"/>
      <c r="MLP5" s="112"/>
      <c r="MLQ5" s="112"/>
      <c r="MLR5" s="112"/>
      <c r="MLS5" s="112"/>
      <c r="MLT5" s="112"/>
      <c r="MLU5" s="112"/>
      <c r="MLV5" s="112"/>
      <c r="MLW5" s="112"/>
      <c r="MLX5" s="112"/>
      <c r="MLY5" s="112"/>
      <c r="MLZ5" s="112"/>
      <c r="MMA5" s="112"/>
      <c r="MMB5" s="112"/>
      <c r="MMC5" s="112"/>
      <c r="MMD5" s="112"/>
      <c r="MME5" s="112"/>
      <c r="MMF5" s="112"/>
      <c r="MMG5" s="112"/>
      <c r="MMH5" s="112"/>
      <c r="MMI5" s="112"/>
      <c r="MMJ5" s="112"/>
      <c r="MMK5" s="112"/>
      <c r="MML5" s="112"/>
      <c r="MMM5" s="112"/>
      <c r="MMN5" s="112"/>
      <c r="MMO5" s="112"/>
      <c r="MMP5" s="112"/>
      <c r="MMQ5" s="112"/>
      <c r="MMR5" s="112"/>
      <c r="MMS5" s="112"/>
      <c r="MMT5" s="112"/>
      <c r="MMU5" s="112"/>
      <c r="MMV5" s="112"/>
      <c r="MMW5" s="112"/>
      <c r="MMX5" s="112"/>
      <c r="MMY5" s="112"/>
      <c r="MMZ5" s="112"/>
      <c r="MNA5" s="112"/>
      <c r="MNB5" s="112"/>
      <c r="MNC5" s="112"/>
      <c r="MND5" s="112"/>
      <c r="MNE5" s="112"/>
      <c r="MNF5" s="112"/>
      <c r="MNG5" s="112"/>
      <c r="MNH5" s="112"/>
      <c r="MNI5" s="112"/>
      <c r="MNJ5" s="112"/>
      <c r="MNK5" s="112"/>
      <c r="MNL5" s="112"/>
      <c r="MNM5" s="112"/>
      <c r="MNN5" s="112"/>
      <c r="MNO5" s="112"/>
      <c r="MNP5" s="112"/>
      <c r="MNQ5" s="112"/>
      <c r="MNR5" s="112"/>
      <c r="MNS5" s="112"/>
      <c r="MNT5" s="112"/>
      <c r="MNU5" s="112"/>
      <c r="MNV5" s="112"/>
      <c r="MNW5" s="112"/>
      <c r="MNX5" s="112"/>
      <c r="MNY5" s="112"/>
      <c r="MNZ5" s="112"/>
      <c r="MOA5" s="112"/>
      <c r="MOB5" s="112"/>
      <c r="MOC5" s="112"/>
      <c r="MOD5" s="112"/>
      <c r="MOE5" s="112"/>
      <c r="MOF5" s="112"/>
      <c r="MOG5" s="112"/>
      <c r="MOH5" s="112"/>
      <c r="MOI5" s="112"/>
      <c r="MOJ5" s="112"/>
      <c r="MOK5" s="112"/>
      <c r="MOL5" s="112"/>
      <c r="MOM5" s="112"/>
      <c r="MON5" s="112"/>
      <c r="MOO5" s="112"/>
      <c r="MOP5" s="112"/>
      <c r="MOQ5" s="112"/>
      <c r="MOR5" s="112"/>
      <c r="MOS5" s="112"/>
      <c r="MOT5" s="112"/>
      <c r="MOU5" s="112"/>
      <c r="MOV5" s="112"/>
      <c r="MOW5" s="112"/>
      <c r="MOX5" s="112"/>
      <c r="MOY5" s="112"/>
      <c r="MOZ5" s="112"/>
      <c r="MPA5" s="112"/>
      <c r="MPB5" s="112"/>
      <c r="MPC5" s="112"/>
      <c r="MPD5" s="112"/>
      <c r="MPE5" s="112"/>
      <c r="MPF5" s="112"/>
      <c r="MPG5" s="112"/>
      <c r="MPH5" s="112"/>
      <c r="MPI5" s="112"/>
      <c r="MPJ5" s="112"/>
      <c r="MPK5" s="112"/>
      <c r="MPL5" s="112"/>
      <c r="MPM5" s="112"/>
      <c r="MPN5" s="112"/>
      <c r="MPO5" s="112"/>
      <c r="MPP5" s="112"/>
      <c r="MPQ5" s="112"/>
      <c r="MPR5" s="112"/>
      <c r="MPS5" s="112"/>
      <c r="MPT5" s="112"/>
      <c r="MPU5" s="112"/>
      <c r="MPV5" s="112"/>
      <c r="MPW5" s="112"/>
      <c r="MPX5" s="112"/>
      <c r="MPY5" s="112"/>
      <c r="MPZ5" s="112"/>
      <c r="MQA5" s="112"/>
      <c r="MQB5" s="112"/>
      <c r="MQC5" s="112"/>
      <c r="MQD5" s="112"/>
      <c r="MQE5" s="112"/>
      <c r="MQF5" s="112"/>
      <c r="MQG5" s="112"/>
      <c r="MQH5" s="112"/>
      <c r="MQI5" s="112"/>
      <c r="MQJ5" s="112"/>
      <c r="MQK5" s="112"/>
      <c r="MQL5" s="112"/>
      <c r="MQM5" s="112"/>
      <c r="MQN5" s="112"/>
      <c r="MQO5" s="112"/>
      <c r="MQP5" s="112"/>
      <c r="MQQ5" s="112"/>
      <c r="MQR5" s="112"/>
      <c r="MQS5" s="112"/>
      <c r="MQT5" s="112"/>
      <c r="MQU5" s="112"/>
      <c r="MQV5" s="112"/>
      <c r="MQW5" s="112"/>
      <c r="MQX5" s="112"/>
      <c r="MQY5" s="112"/>
      <c r="MQZ5" s="112"/>
      <c r="MRA5" s="112"/>
      <c r="MRB5" s="112"/>
      <c r="MRC5" s="112"/>
      <c r="MRD5" s="112"/>
      <c r="MRE5" s="112"/>
      <c r="MRF5" s="112"/>
      <c r="MRG5" s="112"/>
      <c r="MRH5" s="112"/>
      <c r="MRI5" s="112"/>
      <c r="MRJ5" s="112"/>
      <c r="MRK5" s="112"/>
      <c r="MRL5" s="112"/>
      <c r="MRM5" s="112"/>
      <c r="MRN5" s="112"/>
      <c r="MRO5" s="112"/>
      <c r="MRP5" s="112"/>
      <c r="MRQ5" s="112"/>
      <c r="MRR5" s="112"/>
      <c r="MRS5" s="112"/>
      <c r="MRT5" s="112"/>
      <c r="MRU5" s="112"/>
      <c r="MRV5" s="112"/>
      <c r="MRW5" s="112"/>
      <c r="MRX5" s="112"/>
      <c r="MRY5" s="112"/>
      <c r="MRZ5" s="112"/>
      <c r="MSA5" s="112"/>
      <c r="MSB5" s="112"/>
      <c r="MSC5" s="112"/>
      <c r="MSD5" s="112"/>
      <c r="MSE5" s="112"/>
      <c r="MSF5" s="112"/>
      <c r="MSG5" s="112"/>
      <c r="MSH5" s="112"/>
      <c r="MSI5" s="112"/>
      <c r="MSJ5" s="112"/>
      <c r="MSK5" s="112"/>
      <c r="MSL5" s="112"/>
      <c r="MSM5" s="112"/>
      <c r="MSN5" s="112"/>
      <c r="MSO5" s="112"/>
      <c r="MSP5" s="112"/>
      <c r="MSQ5" s="112"/>
      <c r="MSR5" s="112"/>
      <c r="MSS5" s="112"/>
      <c r="MST5" s="112"/>
      <c r="MSU5" s="112"/>
      <c r="MSV5" s="112"/>
      <c r="MSW5" s="112"/>
      <c r="MSX5" s="112"/>
      <c r="MSY5" s="112"/>
      <c r="MSZ5" s="112"/>
      <c r="MTA5" s="112"/>
      <c r="MTB5" s="112"/>
      <c r="MTC5" s="112"/>
      <c r="MTD5" s="112"/>
      <c r="MTE5" s="112"/>
      <c r="MTF5" s="112"/>
      <c r="MTG5" s="112"/>
      <c r="MTH5" s="112"/>
      <c r="MTI5" s="112"/>
      <c r="MTJ5" s="112"/>
      <c r="MTK5" s="112"/>
      <c r="MTL5" s="112"/>
      <c r="MTM5" s="112"/>
      <c r="MTN5" s="112"/>
      <c r="MTO5" s="112"/>
      <c r="MTP5" s="112"/>
      <c r="MTQ5" s="112"/>
      <c r="MTR5" s="112"/>
      <c r="MTS5" s="112"/>
      <c r="MTT5" s="112"/>
      <c r="MTU5" s="112"/>
      <c r="MTV5" s="112"/>
      <c r="MTW5" s="112"/>
      <c r="MTX5" s="112"/>
      <c r="MTY5" s="112"/>
      <c r="MTZ5" s="112"/>
      <c r="MUA5" s="112"/>
      <c r="MUB5" s="112"/>
      <c r="MUC5" s="112"/>
      <c r="MUD5" s="112"/>
      <c r="MUE5" s="112"/>
      <c r="MUF5" s="112"/>
      <c r="MUG5" s="112"/>
      <c r="MUH5" s="112"/>
      <c r="MUI5" s="112"/>
      <c r="MUJ5" s="112"/>
      <c r="MUK5" s="112"/>
      <c r="MUL5" s="112"/>
      <c r="MUM5" s="112"/>
      <c r="MUN5" s="112"/>
      <c r="MUO5" s="112"/>
      <c r="MUP5" s="112"/>
      <c r="MUQ5" s="112"/>
      <c r="MUR5" s="112"/>
      <c r="MUS5" s="112"/>
      <c r="MUT5" s="112"/>
      <c r="MUU5" s="112"/>
      <c r="MUV5" s="112"/>
      <c r="MUW5" s="112"/>
      <c r="MUX5" s="112"/>
      <c r="MUY5" s="112"/>
      <c r="MUZ5" s="112"/>
      <c r="MVA5" s="112"/>
      <c r="MVB5" s="112"/>
      <c r="MVC5" s="112"/>
      <c r="MVD5" s="112"/>
      <c r="MVE5" s="112"/>
      <c r="MVF5" s="112"/>
      <c r="MVG5" s="112"/>
      <c r="MVH5" s="112"/>
      <c r="MVI5" s="112"/>
      <c r="MVJ5" s="112"/>
      <c r="MVK5" s="112"/>
      <c r="MVL5" s="112"/>
      <c r="MVM5" s="112"/>
      <c r="MVN5" s="112"/>
      <c r="MVO5" s="112"/>
      <c r="MVP5" s="112"/>
      <c r="MVQ5" s="112"/>
      <c r="MVR5" s="112"/>
      <c r="MVS5" s="112"/>
      <c r="MVT5" s="112"/>
      <c r="MVU5" s="112"/>
      <c r="MVV5" s="112"/>
      <c r="MVW5" s="112"/>
      <c r="MVX5" s="112"/>
      <c r="MVY5" s="112"/>
      <c r="MVZ5" s="112"/>
      <c r="MWA5" s="112"/>
      <c r="MWB5" s="112"/>
      <c r="MWC5" s="112"/>
      <c r="MWD5" s="112"/>
      <c r="MWE5" s="112"/>
      <c r="MWF5" s="112"/>
      <c r="MWG5" s="112"/>
      <c r="MWH5" s="112"/>
      <c r="MWI5" s="112"/>
      <c r="MWJ5" s="112"/>
      <c r="MWK5" s="112"/>
      <c r="MWL5" s="112"/>
      <c r="MWM5" s="112"/>
      <c r="MWN5" s="112"/>
      <c r="MWO5" s="112"/>
      <c r="MWP5" s="112"/>
      <c r="MWQ5" s="112"/>
      <c r="MWR5" s="112"/>
      <c r="MWS5" s="112"/>
      <c r="MWT5" s="112"/>
      <c r="MWU5" s="112"/>
      <c r="MWV5" s="112"/>
      <c r="MWW5" s="112"/>
      <c r="MWX5" s="112"/>
      <c r="MWY5" s="112"/>
      <c r="MWZ5" s="112"/>
      <c r="MXA5" s="112"/>
      <c r="MXB5" s="112"/>
      <c r="MXC5" s="112"/>
      <c r="MXD5" s="112"/>
      <c r="MXE5" s="112"/>
      <c r="MXF5" s="112"/>
      <c r="MXG5" s="112"/>
      <c r="MXH5" s="112"/>
      <c r="MXI5" s="112"/>
      <c r="MXJ5" s="112"/>
      <c r="MXK5" s="112"/>
      <c r="MXL5" s="112"/>
      <c r="MXM5" s="112"/>
      <c r="MXN5" s="112"/>
      <c r="MXO5" s="112"/>
      <c r="MXP5" s="112"/>
      <c r="MXQ5" s="112"/>
      <c r="MXR5" s="112"/>
      <c r="MXS5" s="112"/>
      <c r="MXT5" s="112"/>
      <c r="MXU5" s="112"/>
      <c r="MXV5" s="112"/>
      <c r="MXW5" s="112"/>
      <c r="MXX5" s="112"/>
      <c r="MXY5" s="112"/>
      <c r="MXZ5" s="112"/>
      <c r="MYA5" s="112"/>
      <c r="MYB5" s="112"/>
      <c r="MYC5" s="112"/>
      <c r="MYD5" s="112"/>
      <c r="MYE5" s="112"/>
      <c r="MYF5" s="112"/>
      <c r="MYG5" s="112"/>
      <c r="MYH5" s="112"/>
      <c r="MYI5" s="112"/>
      <c r="MYJ5" s="112"/>
      <c r="MYK5" s="112"/>
      <c r="MYL5" s="112"/>
      <c r="MYM5" s="112"/>
      <c r="MYN5" s="112"/>
      <c r="MYO5" s="112"/>
      <c r="MYP5" s="112"/>
      <c r="MYQ5" s="112"/>
      <c r="MYR5" s="112"/>
      <c r="MYS5" s="112"/>
      <c r="MYT5" s="112"/>
      <c r="MYU5" s="112"/>
      <c r="MYV5" s="112"/>
      <c r="MYW5" s="112"/>
      <c r="MYX5" s="112"/>
      <c r="MYY5" s="112"/>
      <c r="MYZ5" s="112"/>
      <c r="MZA5" s="112"/>
      <c r="MZB5" s="112"/>
      <c r="MZC5" s="112"/>
      <c r="MZD5" s="112"/>
      <c r="MZE5" s="112"/>
      <c r="MZF5" s="112"/>
      <c r="MZG5" s="112"/>
      <c r="MZH5" s="112"/>
      <c r="MZI5" s="112"/>
      <c r="MZJ5" s="112"/>
      <c r="MZK5" s="112"/>
      <c r="MZL5" s="112"/>
      <c r="MZM5" s="112"/>
      <c r="MZN5" s="112"/>
      <c r="MZO5" s="112"/>
      <c r="MZP5" s="112"/>
      <c r="MZQ5" s="112"/>
      <c r="MZR5" s="112"/>
      <c r="MZS5" s="112"/>
      <c r="MZT5" s="112"/>
      <c r="MZU5" s="112"/>
      <c r="MZV5" s="112"/>
      <c r="MZW5" s="112"/>
      <c r="MZX5" s="112"/>
      <c r="MZY5" s="112"/>
      <c r="MZZ5" s="112"/>
      <c r="NAA5" s="112"/>
      <c r="NAB5" s="112"/>
      <c r="NAC5" s="112"/>
      <c r="NAD5" s="112"/>
      <c r="NAE5" s="112"/>
      <c r="NAF5" s="112"/>
      <c r="NAG5" s="112"/>
      <c r="NAH5" s="112"/>
      <c r="NAI5" s="112"/>
      <c r="NAJ5" s="112"/>
      <c r="NAK5" s="112"/>
      <c r="NAL5" s="112"/>
      <c r="NAM5" s="112"/>
      <c r="NAN5" s="112"/>
      <c r="NAO5" s="112"/>
      <c r="NAP5" s="112"/>
      <c r="NAQ5" s="112"/>
      <c r="NAR5" s="112"/>
      <c r="NAS5" s="112"/>
      <c r="NAT5" s="112"/>
      <c r="NAU5" s="112"/>
      <c r="NAV5" s="112"/>
      <c r="NAW5" s="112"/>
      <c r="NAX5" s="112"/>
      <c r="NAY5" s="112"/>
      <c r="NAZ5" s="112"/>
      <c r="NBA5" s="112"/>
      <c r="NBB5" s="112"/>
      <c r="NBC5" s="112"/>
      <c r="NBD5" s="112"/>
      <c r="NBE5" s="112"/>
      <c r="NBF5" s="112"/>
      <c r="NBG5" s="112"/>
      <c r="NBH5" s="112"/>
      <c r="NBI5" s="112"/>
      <c r="NBJ5" s="112"/>
      <c r="NBK5" s="112"/>
      <c r="NBL5" s="112"/>
      <c r="NBM5" s="112"/>
      <c r="NBN5" s="112"/>
      <c r="NBO5" s="112"/>
      <c r="NBP5" s="112"/>
      <c r="NBQ5" s="112"/>
      <c r="NBR5" s="112"/>
      <c r="NBS5" s="112"/>
      <c r="NBT5" s="112"/>
      <c r="NBU5" s="112"/>
      <c r="NBV5" s="112"/>
      <c r="NBW5" s="112"/>
      <c r="NBX5" s="112"/>
      <c r="NBY5" s="112"/>
      <c r="NBZ5" s="112"/>
      <c r="NCA5" s="112"/>
      <c r="NCB5" s="112"/>
      <c r="NCC5" s="112"/>
      <c r="NCD5" s="112"/>
      <c r="NCE5" s="112"/>
      <c r="NCF5" s="112"/>
      <c r="NCG5" s="112"/>
      <c r="NCH5" s="112"/>
      <c r="NCI5" s="112"/>
      <c r="NCJ5" s="112"/>
      <c r="NCK5" s="112"/>
      <c r="NCL5" s="112"/>
      <c r="NCM5" s="112"/>
      <c r="NCN5" s="112"/>
      <c r="NCO5" s="112"/>
      <c r="NCP5" s="112"/>
      <c r="NCQ5" s="112"/>
      <c r="NCR5" s="112"/>
      <c r="NCS5" s="112"/>
      <c r="NCT5" s="112"/>
      <c r="NCU5" s="112"/>
      <c r="NCV5" s="112"/>
      <c r="NCW5" s="112"/>
      <c r="NCX5" s="112"/>
      <c r="NCY5" s="112"/>
      <c r="NCZ5" s="112"/>
      <c r="NDA5" s="112"/>
      <c r="NDB5" s="112"/>
      <c r="NDC5" s="112"/>
      <c r="NDD5" s="112"/>
      <c r="NDE5" s="112"/>
      <c r="NDF5" s="112"/>
      <c r="NDG5" s="112"/>
      <c r="NDH5" s="112"/>
      <c r="NDI5" s="112"/>
      <c r="NDJ5" s="112"/>
      <c r="NDK5" s="112"/>
      <c r="NDL5" s="112"/>
      <c r="NDM5" s="112"/>
      <c r="NDN5" s="112"/>
      <c r="NDO5" s="112"/>
      <c r="NDP5" s="112"/>
      <c r="NDQ5" s="112"/>
      <c r="NDR5" s="112"/>
      <c r="NDS5" s="112"/>
      <c r="NDT5" s="112"/>
      <c r="NDU5" s="112"/>
      <c r="NDV5" s="112"/>
      <c r="NDW5" s="112"/>
      <c r="NDX5" s="112"/>
      <c r="NDY5" s="112"/>
      <c r="NDZ5" s="112"/>
      <c r="NEA5" s="112"/>
      <c r="NEB5" s="112"/>
      <c r="NEC5" s="112"/>
      <c r="NED5" s="112"/>
      <c r="NEE5" s="112"/>
      <c r="NEF5" s="112"/>
      <c r="NEG5" s="112"/>
      <c r="NEH5" s="112"/>
      <c r="NEI5" s="112"/>
      <c r="NEJ5" s="112"/>
      <c r="NEK5" s="112"/>
      <c r="NEL5" s="112"/>
      <c r="NEM5" s="112"/>
      <c r="NEN5" s="112"/>
      <c r="NEO5" s="112"/>
      <c r="NEP5" s="112"/>
      <c r="NEQ5" s="112"/>
      <c r="NER5" s="112"/>
      <c r="NES5" s="112"/>
      <c r="NET5" s="112"/>
      <c r="NEU5" s="112"/>
      <c r="NEV5" s="112"/>
      <c r="NEW5" s="112"/>
      <c r="NEX5" s="112"/>
      <c r="NEY5" s="112"/>
      <c r="NEZ5" s="112"/>
      <c r="NFA5" s="112"/>
      <c r="NFB5" s="112"/>
      <c r="NFC5" s="112"/>
      <c r="NFD5" s="112"/>
      <c r="NFE5" s="112"/>
      <c r="NFF5" s="112"/>
      <c r="NFG5" s="112"/>
      <c r="NFH5" s="112"/>
      <c r="NFI5" s="112"/>
      <c r="NFJ5" s="112"/>
      <c r="NFK5" s="112"/>
      <c r="NFL5" s="112"/>
      <c r="NFM5" s="112"/>
      <c r="NFN5" s="112"/>
      <c r="NFO5" s="112"/>
      <c r="NFP5" s="112"/>
      <c r="NFQ5" s="112"/>
      <c r="NFR5" s="112"/>
      <c r="NFS5" s="112"/>
      <c r="NFT5" s="112"/>
      <c r="NFU5" s="112"/>
      <c r="NFV5" s="112"/>
      <c r="NFW5" s="112"/>
      <c r="NFX5" s="112"/>
      <c r="NFY5" s="112"/>
      <c r="NFZ5" s="112"/>
      <c r="NGA5" s="112"/>
      <c r="NGB5" s="112"/>
      <c r="NGC5" s="112"/>
      <c r="NGD5" s="112"/>
      <c r="NGE5" s="112"/>
      <c r="NGF5" s="112"/>
      <c r="NGG5" s="112"/>
      <c r="NGH5" s="112"/>
      <c r="NGI5" s="112"/>
      <c r="NGJ5" s="112"/>
      <c r="NGK5" s="112"/>
      <c r="NGL5" s="112"/>
      <c r="NGM5" s="112"/>
      <c r="NGN5" s="112"/>
      <c r="NGO5" s="112"/>
      <c r="NGP5" s="112"/>
      <c r="NGQ5" s="112"/>
      <c r="NGR5" s="112"/>
      <c r="NGS5" s="112"/>
      <c r="NGT5" s="112"/>
      <c r="NGU5" s="112"/>
      <c r="NGV5" s="112"/>
      <c r="NGW5" s="112"/>
      <c r="NGX5" s="112"/>
      <c r="NGY5" s="112"/>
      <c r="NGZ5" s="112"/>
      <c r="NHA5" s="112"/>
      <c r="NHB5" s="112"/>
      <c r="NHC5" s="112"/>
      <c r="NHD5" s="112"/>
      <c r="NHE5" s="112"/>
      <c r="NHF5" s="112"/>
      <c r="NHG5" s="112"/>
      <c r="NHH5" s="112"/>
      <c r="NHI5" s="112"/>
      <c r="NHJ5" s="112"/>
      <c r="NHK5" s="112"/>
      <c r="NHL5" s="112"/>
      <c r="NHM5" s="112"/>
      <c r="NHN5" s="112"/>
      <c r="NHO5" s="112"/>
      <c r="NHP5" s="112"/>
      <c r="NHQ5" s="112"/>
      <c r="NHR5" s="112"/>
      <c r="NHS5" s="112"/>
      <c r="NHT5" s="112"/>
      <c r="NHU5" s="112"/>
      <c r="NHV5" s="112"/>
      <c r="NHW5" s="112"/>
      <c r="NHX5" s="112"/>
      <c r="NHY5" s="112"/>
      <c r="NHZ5" s="112"/>
      <c r="NIA5" s="112"/>
      <c r="NIB5" s="112"/>
      <c r="NIC5" s="112"/>
      <c r="NID5" s="112"/>
      <c r="NIE5" s="112"/>
      <c r="NIF5" s="112"/>
      <c r="NIG5" s="112"/>
      <c r="NIH5" s="112"/>
      <c r="NII5" s="112"/>
      <c r="NIJ5" s="112"/>
      <c r="NIK5" s="112"/>
      <c r="NIL5" s="112"/>
      <c r="NIM5" s="112"/>
      <c r="NIN5" s="112"/>
      <c r="NIO5" s="112"/>
      <c r="NIP5" s="112"/>
      <c r="NIQ5" s="112"/>
      <c r="NIR5" s="112"/>
      <c r="NIS5" s="112"/>
      <c r="NIT5" s="112"/>
      <c r="NIU5" s="112"/>
      <c r="NIV5" s="112"/>
      <c r="NIW5" s="112"/>
      <c r="NIX5" s="112"/>
      <c r="NIY5" s="112"/>
      <c r="NIZ5" s="112"/>
      <c r="NJA5" s="112"/>
      <c r="NJB5" s="112"/>
      <c r="NJC5" s="112"/>
      <c r="NJD5" s="112"/>
      <c r="NJE5" s="112"/>
      <c r="NJF5" s="112"/>
      <c r="NJG5" s="112"/>
      <c r="NJH5" s="112"/>
      <c r="NJI5" s="112"/>
      <c r="NJJ5" s="112"/>
      <c r="NJK5" s="112"/>
      <c r="NJL5" s="112"/>
      <c r="NJM5" s="112"/>
      <c r="NJN5" s="112"/>
      <c r="NJO5" s="112"/>
      <c r="NJP5" s="112"/>
      <c r="NJQ5" s="112"/>
      <c r="NJR5" s="112"/>
      <c r="NJS5" s="112"/>
      <c r="NJT5" s="112"/>
      <c r="NJU5" s="112"/>
      <c r="NJV5" s="112"/>
      <c r="NJW5" s="112"/>
      <c r="NJX5" s="112"/>
      <c r="NJY5" s="112"/>
      <c r="NJZ5" s="112"/>
      <c r="NKA5" s="112"/>
      <c r="NKB5" s="112"/>
      <c r="NKC5" s="112"/>
      <c r="NKD5" s="112"/>
      <c r="NKE5" s="112"/>
      <c r="NKF5" s="112"/>
      <c r="NKG5" s="112"/>
      <c r="NKH5" s="112"/>
      <c r="NKI5" s="112"/>
      <c r="NKJ5" s="112"/>
      <c r="NKK5" s="112"/>
      <c r="NKL5" s="112"/>
      <c r="NKM5" s="112"/>
      <c r="NKN5" s="112"/>
      <c r="NKO5" s="112"/>
      <c r="NKP5" s="112"/>
      <c r="NKQ5" s="112"/>
      <c r="NKR5" s="112"/>
      <c r="NKS5" s="112"/>
      <c r="NKT5" s="112"/>
      <c r="NKU5" s="112"/>
      <c r="NKV5" s="112"/>
      <c r="NKW5" s="112"/>
      <c r="NKX5" s="112"/>
      <c r="NKY5" s="112"/>
      <c r="NKZ5" s="112"/>
      <c r="NLA5" s="112"/>
      <c r="NLB5" s="112"/>
      <c r="NLC5" s="112"/>
      <c r="NLD5" s="112"/>
      <c r="NLE5" s="112"/>
      <c r="NLF5" s="112"/>
      <c r="NLG5" s="112"/>
      <c r="NLH5" s="112"/>
      <c r="NLI5" s="112"/>
      <c r="NLJ5" s="112"/>
      <c r="NLK5" s="112"/>
      <c r="NLL5" s="112"/>
      <c r="NLM5" s="112"/>
      <c r="NLN5" s="112"/>
      <c r="NLO5" s="112"/>
      <c r="NLP5" s="112"/>
      <c r="NLQ5" s="112"/>
      <c r="NLR5" s="112"/>
      <c r="NLS5" s="112"/>
      <c r="NLT5" s="112"/>
      <c r="NLU5" s="112"/>
      <c r="NLV5" s="112"/>
      <c r="NLW5" s="112"/>
      <c r="NLX5" s="112"/>
      <c r="NLY5" s="112"/>
      <c r="NLZ5" s="112"/>
      <c r="NMA5" s="112"/>
      <c r="NMB5" s="112"/>
      <c r="NMC5" s="112"/>
      <c r="NMD5" s="112"/>
      <c r="NME5" s="112"/>
      <c r="NMF5" s="112"/>
      <c r="NMG5" s="112"/>
      <c r="NMH5" s="112"/>
      <c r="NMI5" s="112"/>
      <c r="NMJ5" s="112"/>
      <c r="NMK5" s="112"/>
      <c r="NML5" s="112"/>
      <c r="NMM5" s="112"/>
      <c r="NMN5" s="112"/>
      <c r="NMO5" s="112"/>
      <c r="NMP5" s="112"/>
      <c r="NMQ5" s="112"/>
      <c r="NMR5" s="112"/>
      <c r="NMS5" s="112"/>
      <c r="NMT5" s="112"/>
      <c r="NMU5" s="112"/>
      <c r="NMV5" s="112"/>
      <c r="NMW5" s="112"/>
      <c r="NMX5" s="112"/>
      <c r="NMY5" s="112"/>
      <c r="NMZ5" s="112"/>
      <c r="NNA5" s="112"/>
      <c r="NNB5" s="112"/>
      <c r="NNC5" s="112"/>
      <c r="NND5" s="112"/>
      <c r="NNE5" s="112"/>
      <c r="NNF5" s="112"/>
      <c r="NNG5" s="112"/>
      <c r="NNH5" s="112"/>
      <c r="NNI5" s="112"/>
      <c r="NNJ5" s="112"/>
      <c r="NNK5" s="112"/>
      <c r="NNL5" s="112"/>
      <c r="NNM5" s="112"/>
      <c r="NNN5" s="112"/>
      <c r="NNO5" s="112"/>
      <c r="NNP5" s="112"/>
      <c r="NNQ5" s="112"/>
      <c r="NNR5" s="112"/>
      <c r="NNS5" s="112"/>
      <c r="NNT5" s="112"/>
      <c r="NNU5" s="112"/>
      <c r="NNV5" s="112"/>
      <c r="NNW5" s="112"/>
      <c r="NNX5" s="112"/>
      <c r="NNY5" s="112"/>
      <c r="NNZ5" s="112"/>
      <c r="NOA5" s="112"/>
      <c r="NOB5" s="112"/>
      <c r="NOC5" s="112"/>
      <c r="NOD5" s="112"/>
      <c r="NOE5" s="112"/>
      <c r="NOF5" s="112"/>
      <c r="NOG5" s="112"/>
      <c r="NOH5" s="112"/>
      <c r="NOI5" s="112"/>
      <c r="NOJ5" s="112"/>
      <c r="NOK5" s="112"/>
      <c r="NOL5" s="112"/>
      <c r="NOM5" s="112"/>
      <c r="NON5" s="112"/>
      <c r="NOO5" s="112"/>
      <c r="NOP5" s="112"/>
      <c r="NOQ5" s="112"/>
      <c r="NOR5" s="112"/>
      <c r="NOS5" s="112"/>
      <c r="NOT5" s="112"/>
      <c r="NOU5" s="112"/>
      <c r="NOV5" s="112"/>
      <c r="NOW5" s="112"/>
      <c r="NOX5" s="112"/>
      <c r="NOY5" s="112"/>
      <c r="NOZ5" s="112"/>
      <c r="NPA5" s="112"/>
      <c r="NPB5" s="112"/>
      <c r="NPC5" s="112"/>
      <c r="NPD5" s="112"/>
      <c r="NPE5" s="112"/>
      <c r="NPF5" s="112"/>
      <c r="NPG5" s="112"/>
      <c r="NPH5" s="112"/>
      <c r="NPI5" s="112"/>
      <c r="NPJ5" s="112"/>
      <c r="NPK5" s="112"/>
      <c r="NPL5" s="112"/>
      <c r="NPM5" s="112"/>
      <c r="NPN5" s="112"/>
      <c r="NPO5" s="112"/>
      <c r="NPP5" s="112"/>
      <c r="NPQ5" s="112"/>
      <c r="NPR5" s="112"/>
      <c r="NPS5" s="112"/>
      <c r="NPT5" s="112"/>
      <c r="NPU5" s="112"/>
      <c r="NPV5" s="112"/>
      <c r="NPW5" s="112"/>
      <c r="NPX5" s="112"/>
      <c r="NPY5" s="112"/>
      <c r="NPZ5" s="112"/>
      <c r="NQA5" s="112"/>
      <c r="NQB5" s="112"/>
      <c r="NQC5" s="112"/>
      <c r="NQD5" s="112"/>
      <c r="NQE5" s="112"/>
      <c r="NQF5" s="112"/>
      <c r="NQG5" s="112"/>
      <c r="NQH5" s="112"/>
      <c r="NQI5" s="112"/>
      <c r="NQJ5" s="112"/>
      <c r="NQK5" s="112"/>
      <c r="NQL5" s="112"/>
      <c r="NQM5" s="112"/>
      <c r="NQN5" s="112"/>
      <c r="NQO5" s="112"/>
      <c r="NQP5" s="112"/>
      <c r="NQQ5" s="112"/>
      <c r="NQR5" s="112"/>
      <c r="NQS5" s="112"/>
      <c r="NQT5" s="112"/>
      <c r="NQU5" s="112"/>
      <c r="NQV5" s="112"/>
      <c r="NQW5" s="112"/>
      <c r="NQX5" s="112"/>
      <c r="NQY5" s="112"/>
      <c r="NQZ5" s="112"/>
      <c r="NRA5" s="112"/>
      <c r="NRB5" s="112"/>
      <c r="NRC5" s="112"/>
      <c r="NRD5" s="112"/>
      <c r="NRE5" s="112"/>
      <c r="NRF5" s="112"/>
      <c r="NRG5" s="112"/>
      <c r="NRH5" s="112"/>
      <c r="NRI5" s="112"/>
      <c r="NRJ5" s="112"/>
      <c r="NRK5" s="112"/>
      <c r="NRL5" s="112"/>
      <c r="NRM5" s="112"/>
      <c r="NRN5" s="112"/>
      <c r="NRO5" s="112"/>
      <c r="NRP5" s="112"/>
      <c r="NRQ5" s="112"/>
      <c r="NRR5" s="112"/>
      <c r="NRS5" s="112"/>
      <c r="NRT5" s="112"/>
      <c r="NRU5" s="112"/>
      <c r="NRV5" s="112"/>
      <c r="NRW5" s="112"/>
      <c r="NRX5" s="112"/>
      <c r="NRY5" s="112"/>
      <c r="NRZ5" s="112"/>
      <c r="NSA5" s="112"/>
      <c r="NSB5" s="112"/>
      <c r="NSC5" s="112"/>
      <c r="NSD5" s="112"/>
      <c r="NSE5" s="112"/>
      <c r="NSF5" s="112"/>
      <c r="NSG5" s="112"/>
      <c r="NSH5" s="112"/>
      <c r="NSI5" s="112"/>
      <c r="NSJ5" s="112"/>
      <c r="NSK5" s="112"/>
      <c r="NSL5" s="112"/>
      <c r="NSM5" s="112"/>
      <c r="NSN5" s="112"/>
      <c r="NSO5" s="112"/>
      <c r="NSP5" s="112"/>
      <c r="NSQ5" s="112"/>
      <c r="NSR5" s="112"/>
      <c r="NSS5" s="112"/>
      <c r="NST5" s="112"/>
      <c r="NSU5" s="112"/>
      <c r="NSV5" s="112"/>
      <c r="NSW5" s="112"/>
      <c r="NSX5" s="112"/>
      <c r="NSY5" s="112"/>
      <c r="NSZ5" s="112"/>
      <c r="NTA5" s="112"/>
      <c r="NTB5" s="112"/>
      <c r="NTC5" s="112"/>
      <c r="NTD5" s="112"/>
      <c r="NTE5" s="112"/>
      <c r="NTF5" s="112"/>
      <c r="NTG5" s="112"/>
      <c r="NTH5" s="112"/>
      <c r="NTI5" s="112"/>
      <c r="NTJ5" s="112"/>
      <c r="NTK5" s="112"/>
      <c r="NTL5" s="112"/>
      <c r="NTM5" s="112"/>
      <c r="NTN5" s="112"/>
      <c r="NTO5" s="112"/>
      <c r="NTP5" s="112"/>
      <c r="NTQ5" s="112"/>
      <c r="NTR5" s="112"/>
      <c r="NTS5" s="112"/>
      <c r="NTT5" s="112"/>
      <c r="NTU5" s="112"/>
      <c r="NTV5" s="112"/>
      <c r="NTW5" s="112"/>
      <c r="NTX5" s="112"/>
      <c r="NTY5" s="112"/>
      <c r="NTZ5" s="112"/>
      <c r="NUA5" s="112"/>
      <c r="NUB5" s="112"/>
      <c r="NUC5" s="112"/>
      <c r="NUD5" s="112"/>
      <c r="NUE5" s="112"/>
      <c r="NUF5" s="112"/>
      <c r="NUG5" s="112"/>
      <c r="NUH5" s="112"/>
      <c r="NUI5" s="112"/>
      <c r="NUJ5" s="112"/>
      <c r="NUK5" s="112"/>
      <c r="NUL5" s="112"/>
      <c r="NUM5" s="112"/>
      <c r="NUN5" s="112"/>
      <c r="NUO5" s="112"/>
      <c r="NUP5" s="112"/>
      <c r="NUQ5" s="112"/>
      <c r="NUR5" s="112"/>
      <c r="NUS5" s="112"/>
      <c r="NUT5" s="112"/>
      <c r="NUU5" s="112"/>
      <c r="NUV5" s="112"/>
      <c r="NUW5" s="112"/>
      <c r="NUX5" s="112"/>
      <c r="NUY5" s="112"/>
      <c r="NUZ5" s="112"/>
      <c r="NVA5" s="112"/>
      <c r="NVB5" s="112"/>
      <c r="NVC5" s="112"/>
      <c r="NVD5" s="112"/>
      <c r="NVE5" s="112"/>
      <c r="NVF5" s="112"/>
      <c r="NVG5" s="112"/>
      <c r="NVH5" s="112"/>
      <c r="NVI5" s="112"/>
      <c r="NVJ5" s="112"/>
      <c r="NVK5" s="112"/>
      <c r="NVL5" s="112"/>
      <c r="NVM5" s="112"/>
      <c r="NVN5" s="112"/>
      <c r="NVO5" s="112"/>
      <c r="NVP5" s="112"/>
      <c r="NVQ5" s="112"/>
      <c r="NVR5" s="112"/>
      <c r="NVS5" s="112"/>
      <c r="NVT5" s="112"/>
      <c r="NVU5" s="112"/>
      <c r="NVV5" s="112"/>
      <c r="NVW5" s="112"/>
      <c r="NVX5" s="112"/>
      <c r="NVY5" s="112"/>
      <c r="NVZ5" s="112"/>
      <c r="NWA5" s="112"/>
      <c r="NWB5" s="112"/>
      <c r="NWC5" s="112"/>
      <c r="NWD5" s="112"/>
      <c r="NWE5" s="112"/>
      <c r="NWF5" s="112"/>
      <c r="NWG5" s="112"/>
      <c r="NWH5" s="112"/>
      <c r="NWI5" s="112"/>
      <c r="NWJ5" s="112"/>
      <c r="NWK5" s="112"/>
      <c r="NWL5" s="112"/>
      <c r="NWM5" s="112"/>
      <c r="NWN5" s="112"/>
      <c r="NWO5" s="112"/>
      <c r="NWP5" s="112"/>
      <c r="NWQ5" s="112"/>
      <c r="NWR5" s="112"/>
      <c r="NWS5" s="112"/>
      <c r="NWT5" s="112"/>
      <c r="NWU5" s="112"/>
      <c r="NWV5" s="112"/>
      <c r="NWW5" s="112"/>
      <c r="NWX5" s="112"/>
      <c r="NWY5" s="112"/>
      <c r="NWZ5" s="112"/>
      <c r="NXA5" s="112"/>
      <c r="NXB5" s="112"/>
      <c r="NXC5" s="112"/>
      <c r="NXD5" s="112"/>
      <c r="NXE5" s="112"/>
      <c r="NXF5" s="112"/>
      <c r="NXG5" s="112"/>
      <c r="NXH5" s="112"/>
      <c r="NXI5" s="112"/>
      <c r="NXJ5" s="112"/>
      <c r="NXK5" s="112"/>
      <c r="NXL5" s="112"/>
      <c r="NXM5" s="112"/>
      <c r="NXN5" s="112"/>
      <c r="NXO5" s="112"/>
      <c r="NXP5" s="112"/>
      <c r="NXQ5" s="112"/>
      <c r="NXR5" s="112"/>
      <c r="NXS5" s="112"/>
      <c r="NXT5" s="112"/>
      <c r="NXU5" s="112"/>
      <c r="NXV5" s="112"/>
      <c r="NXW5" s="112"/>
      <c r="NXX5" s="112"/>
      <c r="NXY5" s="112"/>
      <c r="NXZ5" s="112"/>
      <c r="NYA5" s="112"/>
      <c r="NYB5" s="112"/>
      <c r="NYC5" s="112"/>
      <c r="NYD5" s="112"/>
      <c r="NYE5" s="112"/>
      <c r="NYF5" s="112"/>
      <c r="NYG5" s="112"/>
      <c r="NYH5" s="112"/>
      <c r="NYI5" s="112"/>
      <c r="NYJ5" s="112"/>
      <c r="NYK5" s="112"/>
      <c r="NYL5" s="112"/>
      <c r="NYM5" s="112"/>
      <c r="NYN5" s="112"/>
      <c r="NYO5" s="112"/>
      <c r="NYP5" s="112"/>
      <c r="NYQ5" s="112"/>
      <c r="NYR5" s="112"/>
      <c r="NYS5" s="112"/>
      <c r="NYT5" s="112"/>
      <c r="NYU5" s="112"/>
      <c r="NYV5" s="112"/>
      <c r="NYW5" s="112"/>
      <c r="NYX5" s="112"/>
      <c r="NYY5" s="112"/>
      <c r="NYZ5" s="112"/>
      <c r="NZA5" s="112"/>
      <c r="NZB5" s="112"/>
      <c r="NZC5" s="112"/>
      <c r="NZD5" s="112"/>
      <c r="NZE5" s="112"/>
      <c r="NZF5" s="112"/>
      <c r="NZG5" s="112"/>
      <c r="NZH5" s="112"/>
      <c r="NZI5" s="112"/>
      <c r="NZJ5" s="112"/>
      <c r="NZK5" s="112"/>
      <c r="NZL5" s="112"/>
      <c r="NZM5" s="112"/>
      <c r="NZN5" s="112"/>
      <c r="NZO5" s="112"/>
      <c r="NZP5" s="112"/>
      <c r="NZQ5" s="112"/>
      <c r="NZR5" s="112"/>
      <c r="NZS5" s="112"/>
      <c r="NZT5" s="112"/>
      <c r="NZU5" s="112"/>
      <c r="NZV5" s="112"/>
      <c r="NZW5" s="112"/>
      <c r="NZX5" s="112"/>
      <c r="NZY5" s="112"/>
      <c r="NZZ5" s="112"/>
      <c r="OAA5" s="112"/>
      <c r="OAB5" s="112"/>
      <c r="OAC5" s="112"/>
      <c r="OAD5" s="112"/>
      <c r="OAE5" s="112"/>
      <c r="OAF5" s="112"/>
      <c r="OAG5" s="112"/>
      <c r="OAH5" s="112"/>
      <c r="OAI5" s="112"/>
      <c r="OAJ5" s="112"/>
      <c r="OAK5" s="112"/>
      <c r="OAL5" s="112"/>
      <c r="OAM5" s="112"/>
      <c r="OAN5" s="112"/>
      <c r="OAO5" s="112"/>
      <c r="OAP5" s="112"/>
      <c r="OAQ5" s="112"/>
      <c r="OAR5" s="112"/>
      <c r="OAS5" s="112"/>
      <c r="OAT5" s="112"/>
      <c r="OAU5" s="112"/>
      <c r="OAV5" s="112"/>
      <c r="OAW5" s="112"/>
      <c r="OAX5" s="112"/>
      <c r="OAY5" s="112"/>
      <c r="OAZ5" s="112"/>
      <c r="OBA5" s="112"/>
      <c r="OBB5" s="112"/>
      <c r="OBC5" s="112"/>
      <c r="OBD5" s="112"/>
      <c r="OBE5" s="112"/>
      <c r="OBF5" s="112"/>
      <c r="OBG5" s="112"/>
      <c r="OBH5" s="112"/>
      <c r="OBI5" s="112"/>
      <c r="OBJ5" s="112"/>
      <c r="OBK5" s="112"/>
      <c r="OBL5" s="112"/>
      <c r="OBM5" s="112"/>
      <c r="OBN5" s="112"/>
      <c r="OBO5" s="112"/>
      <c r="OBP5" s="112"/>
      <c r="OBQ5" s="112"/>
      <c r="OBR5" s="112"/>
      <c r="OBS5" s="112"/>
      <c r="OBT5" s="112"/>
      <c r="OBU5" s="112"/>
      <c r="OBV5" s="112"/>
      <c r="OBW5" s="112"/>
      <c r="OBX5" s="112"/>
      <c r="OBY5" s="112"/>
      <c r="OBZ5" s="112"/>
      <c r="OCA5" s="112"/>
      <c r="OCB5" s="112"/>
      <c r="OCC5" s="112"/>
      <c r="OCD5" s="112"/>
      <c r="OCE5" s="112"/>
      <c r="OCF5" s="112"/>
      <c r="OCG5" s="112"/>
      <c r="OCH5" s="112"/>
      <c r="OCI5" s="112"/>
      <c r="OCJ5" s="112"/>
      <c r="OCK5" s="112"/>
      <c r="OCL5" s="112"/>
      <c r="OCM5" s="112"/>
      <c r="OCN5" s="112"/>
      <c r="OCO5" s="112"/>
      <c r="OCP5" s="112"/>
      <c r="OCQ5" s="112"/>
      <c r="OCR5" s="112"/>
      <c r="OCS5" s="112"/>
      <c r="OCT5" s="112"/>
      <c r="OCU5" s="112"/>
      <c r="OCV5" s="112"/>
      <c r="OCW5" s="112"/>
      <c r="OCX5" s="112"/>
      <c r="OCY5" s="112"/>
      <c r="OCZ5" s="112"/>
      <c r="ODA5" s="112"/>
      <c r="ODB5" s="112"/>
      <c r="ODC5" s="112"/>
      <c r="ODD5" s="112"/>
      <c r="ODE5" s="112"/>
      <c r="ODF5" s="112"/>
      <c r="ODG5" s="112"/>
      <c r="ODH5" s="112"/>
      <c r="ODI5" s="112"/>
      <c r="ODJ5" s="112"/>
      <c r="ODK5" s="112"/>
      <c r="ODL5" s="112"/>
      <c r="ODM5" s="112"/>
      <c r="ODN5" s="112"/>
      <c r="ODO5" s="112"/>
      <c r="ODP5" s="112"/>
      <c r="ODQ5" s="112"/>
      <c r="ODR5" s="112"/>
      <c r="ODS5" s="112"/>
      <c r="ODT5" s="112"/>
      <c r="ODU5" s="112"/>
      <c r="ODV5" s="112"/>
      <c r="ODW5" s="112"/>
      <c r="ODX5" s="112"/>
      <c r="ODY5" s="112"/>
      <c r="ODZ5" s="112"/>
      <c r="OEA5" s="112"/>
      <c r="OEB5" s="112"/>
      <c r="OEC5" s="112"/>
      <c r="OED5" s="112"/>
      <c r="OEE5" s="112"/>
      <c r="OEF5" s="112"/>
      <c r="OEG5" s="112"/>
      <c r="OEH5" s="112"/>
      <c r="OEI5" s="112"/>
      <c r="OEJ5" s="112"/>
      <c r="OEK5" s="112"/>
      <c r="OEL5" s="112"/>
      <c r="OEM5" s="112"/>
      <c r="OEN5" s="112"/>
      <c r="OEO5" s="112"/>
      <c r="OEP5" s="112"/>
      <c r="OEQ5" s="112"/>
      <c r="OER5" s="112"/>
      <c r="OES5" s="112"/>
      <c r="OET5" s="112"/>
      <c r="OEU5" s="112"/>
      <c r="OEV5" s="112"/>
      <c r="OEW5" s="112"/>
      <c r="OEX5" s="112"/>
      <c r="OEY5" s="112"/>
      <c r="OEZ5" s="112"/>
      <c r="OFA5" s="112"/>
      <c r="OFB5" s="112"/>
      <c r="OFC5" s="112"/>
      <c r="OFD5" s="112"/>
      <c r="OFE5" s="112"/>
      <c r="OFF5" s="112"/>
      <c r="OFG5" s="112"/>
      <c r="OFH5" s="112"/>
      <c r="OFI5" s="112"/>
      <c r="OFJ5" s="112"/>
      <c r="OFK5" s="112"/>
      <c r="OFL5" s="112"/>
      <c r="OFM5" s="112"/>
      <c r="OFN5" s="112"/>
      <c r="OFO5" s="112"/>
      <c r="OFP5" s="112"/>
      <c r="OFQ5" s="112"/>
      <c r="OFR5" s="112"/>
      <c r="OFS5" s="112"/>
      <c r="OFT5" s="112"/>
      <c r="OFU5" s="112"/>
      <c r="OFV5" s="112"/>
      <c r="OFW5" s="112"/>
      <c r="OFX5" s="112"/>
      <c r="OFY5" s="112"/>
      <c r="OFZ5" s="112"/>
      <c r="OGA5" s="112"/>
      <c r="OGB5" s="112"/>
      <c r="OGC5" s="112"/>
      <c r="OGD5" s="112"/>
      <c r="OGE5" s="112"/>
      <c r="OGF5" s="112"/>
      <c r="OGG5" s="112"/>
      <c r="OGH5" s="112"/>
      <c r="OGI5" s="112"/>
      <c r="OGJ5" s="112"/>
      <c r="OGK5" s="112"/>
      <c r="OGL5" s="112"/>
      <c r="OGM5" s="112"/>
      <c r="OGN5" s="112"/>
      <c r="OGO5" s="112"/>
      <c r="OGP5" s="112"/>
      <c r="OGQ5" s="112"/>
      <c r="OGR5" s="112"/>
      <c r="OGS5" s="112"/>
      <c r="OGT5" s="112"/>
      <c r="OGU5" s="112"/>
      <c r="OGV5" s="112"/>
      <c r="OGW5" s="112"/>
      <c r="OGX5" s="112"/>
      <c r="OGY5" s="112"/>
      <c r="OGZ5" s="112"/>
      <c r="OHA5" s="112"/>
      <c r="OHB5" s="112"/>
      <c r="OHC5" s="112"/>
      <c r="OHD5" s="112"/>
      <c r="OHE5" s="112"/>
      <c r="OHF5" s="112"/>
      <c r="OHG5" s="112"/>
      <c r="OHH5" s="112"/>
      <c r="OHI5" s="112"/>
      <c r="OHJ5" s="112"/>
      <c r="OHK5" s="112"/>
      <c r="OHL5" s="112"/>
      <c r="OHM5" s="112"/>
      <c r="OHN5" s="112"/>
      <c r="OHO5" s="112"/>
      <c r="OHP5" s="112"/>
      <c r="OHQ5" s="112"/>
      <c r="OHR5" s="112"/>
      <c r="OHS5" s="112"/>
      <c r="OHT5" s="112"/>
      <c r="OHU5" s="112"/>
      <c r="OHV5" s="112"/>
      <c r="OHW5" s="112"/>
      <c r="OHX5" s="112"/>
      <c r="OHY5" s="112"/>
      <c r="OHZ5" s="112"/>
      <c r="OIA5" s="112"/>
      <c r="OIB5" s="112"/>
      <c r="OIC5" s="112"/>
      <c r="OID5" s="112"/>
      <c r="OIE5" s="112"/>
      <c r="OIF5" s="112"/>
      <c r="OIG5" s="112"/>
      <c r="OIH5" s="112"/>
      <c r="OII5" s="112"/>
      <c r="OIJ5" s="112"/>
      <c r="OIK5" s="112"/>
      <c r="OIL5" s="112"/>
      <c r="OIM5" s="112"/>
      <c r="OIN5" s="112"/>
      <c r="OIO5" s="112"/>
      <c r="OIP5" s="112"/>
      <c r="OIQ5" s="112"/>
      <c r="OIR5" s="112"/>
      <c r="OIS5" s="112"/>
      <c r="OIT5" s="112"/>
      <c r="OIU5" s="112"/>
      <c r="OIV5" s="112"/>
      <c r="OIW5" s="112"/>
      <c r="OIX5" s="112"/>
      <c r="OIY5" s="112"/>
      <c r="OIZ5" s="112"/>
      <c r="OJA5" s="112"/>
      <c r="OJB5" s="112"/>
      <c r="OJC5" s="112"/>
      <c r="OJD5" s="112"/>
      <c r="OJE5" s="112"/>
      <c r="OJF5" s="112"/>
      <c r="OJG5" s="112"/>
      <c r="OJH5" s="112"/>
      <c r="OJI5" s="112"/>
      <c r="OJJ5" s="112"/>
      <c r="OJK5" s="112"/>
      <c r="OJL5" s="112"/>
      <c r="OJM5" s="112"/>
      <c r="OJN5" s="112"/>
      <c r="OJO5" s="112"/>
      <c r="OJP5" s="112"/>
      <c r="OJQ5" s="112"/>
      <c r="OJR5" s="112"/>
      <c r="OJS5" s="112"/>
      <c r="OJT5" s="112"/>
      <c r="OJU5" s="112"/>
      <c r="OJV5" s="112"/>
      <c r="OJW5" s="112"/>
      <c r="OJX5" s="112"/>
      <c r="OJY5" s="112"/>
      <c r="OJZ5" s="112"/>
      <c r="OKA5" s="112"/>
      <c r="OKB5" s="112"/>
      <c r="OKC5" s="112"/>
      <c r="OKD5" s="112"/>
      <c r="OKE5" s="112"/>
      <c r="OKF5" s="112"/>
      <c r="OKG5" s="112"/>
      <c r="OKH5" s="112"/>
      <c r="OKI5" s="112"/>
      <c r="OKJ5" s="112"/>
      <c r="OKK5" s="112"/>
      <c r="OKL5" s="112"/>
      <c r="OKM5" s="112"/>
      <c r="OKN5" s="112"/>
      <c r="OKO5" s="112"/>
      <c r="OKP5" s="112"/>
      <c r="OKQ5" s="112"/>
      <c r="OKR5" s="112"/>
      <c r="OKS5" s="112"/>
      <c r="OKT5" s="112"/>
      <c r="OKU5" s="112"/>
      <c r="OKV5" s="112"/>
      <c r="OKW5" s="112"/>
      <c r="OKX5" s="112"/>
      <c r="OKY5" s="112"/>
      <c r="OKZ5" s="112"/>
      <c r="OLA5" s="112"/>
      <c r="OLB5" s="112"/>
      <c r="OLC5" s="112"/>
      <c r="OLD5" s="112"/>
      <c r="OLE5" s="112"/>
      <c r="OLF5" s="112"/>
      <c r="OLG5" s="112"/>
      <c r="OLH5" s="112"/>
      <c r="OLI5" s="112"/>
      <c r="OLJ5" s="112"/>
      <c r="OLK5" s="112"/>
      <c r="OLL5" s="112"/>
      <c r="OLM5" s="112"/>
      <c r="OLN5" s="112"/>
      <c r="OLO5" s="112"/>
      <c r="OLP5" s="112"/>
      <c r="OLQ5" s="112"/>
      <c r="OLR5" s="112"/>
      <c r="OLS5" s="112"/>
      <c r="OLT5" s="112"/>
      <c r="OLU5" s="112"/>
      <c r="OLV5" s="112"/>
      <c r="OLW5" s="112"/>
      <c r="OLX5" s="112"/>
      <c r="OLY5" s="112"/>
      <c r="OLZ5" s="112"/>
      <c r="OMA5" s="112"/>
      <c r="OMB5" s="112"/>
      <c r="OMC5" s="112"/>
      <c r="OMD5" s="112"/>
      <c r="OME5" s="112"/>
      <c r="OMF5" s="112"/>
      <c r="OMG5" s="112"/>
      <c r="OMH5" s="112"/>
      <c r="OMI5" s="112"/>
      <c r="OMJ5" s="112"/>
      <c r="OMK5" s="112"/>
      <c r="OML5" s="112"/>
      <c r="OMM5" s="112"/>
      <c r="OMN5" s="112"/>
      <c r="OMO5" s="112"/>
      <c r="OMP5" s="112"/>
      <c r="OMQ5" s="112"/>
      <c r="OMR5" s="112"/>
      <c r="OMS5" s="112"/>
      <c r="OMT5" s="112"/>
      <c r="OMU5" s="112"/>
      <c r="OMV5" s="112"/>
      <c r="OMW5" s="112"/>
      <c r="OMX5" s="112"/>
      <c r="OMY5" s="112"/>
      <c r="OMZ5" s="112"/>
      <c r="ONA5" s="112"/>
      <c r="ONB5" s="112"/>
      <c r="ONC5" s="112"/>
      <c r="OND5" s="112"/>
      <c r="ONE5" s="112"/>
      <c r="ONF5" s="112"/>
      <c r="ONG5" s="112"/>
      <c r="ONH5" s="112"/>
      <c r="ONI5" s="112"/>
      <c r="ONJ5" s="112"/>
      <c r="ONK5" s="112"/>
      <c r="ONL5" s="112"/>
      <c r="ONM5" s="112"/>
      <c r="ONN5" s="112"/>
      <c r="ONO5" s="112"/>
      <c r="ONP5" s="112"/>
      <c r="ONQ5" s="112"/>
      <c r="ONR5" s="112"/>
      <c r="ONS5" s="112"/>
      <c r="ONT5" s="112"/>
      <c r="ONU5" s="112"/>
      <c r="ONV5" s="112"/>
      <c r="ONW5" s="112"/>
      <c r="ONX5" s="112"/>
      <c r="ONY5" s="112"/>
      <c r="ONZ5" s="112"/>
      <c r="OOA5" s="112"/>
      <c r="OOB5" s="112"/>
      <c r="OOC5" s="112"/>
      <c r="OOD5" s="112"/>
      <c r="OOE5" s="112"/>
      <c r="OOF5" s="112"/>
      <c r="OOG5" s="112"/>
      <c r="OOH5" s="112"/>
      <c r="OOI5" s="112"/>
      <c r="OOJ5" s="112"/>
      <c r="OOK5" s="112"/>
      <c r="OOL5" s="112"/>
      <c r="OOM5" s="112"/>
      <c r="OON5" s="112"/>
      <c r="OOO5" s="112"/>
      <c r="OOP5" s="112"/>
      <c r="OOQ5" s="112"/>
      <c r="OOR5" s="112"/>
      <c r="OOS5" s="112"/>
      <c r="OOT5" s="112"/>
      <c r="OOU5" s="112"/>
      <c r="OOV5" s="112"/>
      <c r="OOW5" s="112"/>
      <c r="OOX5" s="112"/>
      <c r="OOY5" s="112"/>
      <c r="OOZ5" s="112"/>
      <c r="OPA5" s="112"/>
      <c r="OPB5" s="112"/>
      <c r="OPC5" s="112"/>
      <c r="OPD5" s="112"/>
      <c r="OPE5" s="112"/>
      <c r="OPF5" s="112"/>
      <c r="OPG5" s="112"/>
      <c r="OPH5" s="112"/>
      <c r="OPI5" s="112"/>
      <c r="OPJ5" s="112"/>
      <c r="OPK5" s="112"/>
      <c r="OPL5" s="112"/>
      <c r="OPM5" s="112"/>
      <c r="OPN5" s="112"/>
      <c r="OPO5" s="112"/>
      <c r="OPP5" s="112"/>
      <c r="OPQ5" s="112"/>
      <c r="OPR5" s="112"/>
      <c r="OPS5" s="112"/>
      <c r="OPT5" s="112"/>
      <c r="OPU5" s="112"/>
      <c r="OPV5" s="112"/>
      <c r="OPW5" s="112"/>
      <c r="OPX5" s="112"/>
      <c r="OPY5" s="112"/>
      <c r="OPZ5" s="112"/>
      <c r="OQA5" s="112"/>
      <c r="OQB5" s="112"/>
      <c r="OQC5" s="112"/>
      <c r="OQD5" s="112"/>
      <c r="OQE5" s="112"/>
      <c r="OQF5" s="112"/>
      <c r="OQG5" s="112"/>
      <c r="OQH5" s="112"/>
      <c r="OQI5" s="112"/>
      <c r="OQJ5" s="112"/>
      <c r="OQK5" s="112"/>
      <c r="OQL5" s="112"/>
      <c r="OQM5" s="112"/>
      <c r="OQN5" s="112"/>
      <c r="OQO5" s="112"/>
      <c r="OQP5" s="112"/>
      <c r="OQQ5" s="112"/>
      <c r="OQR5" s="112"/>
      <c r="OQS5" s="112"/>
      <c r="OQT5" s="112"/>
      <c r="OQU5" s="112"/>
      <c r="OQV5" s="112"/>
      <c r="OQW5" s="112"/>
      <c r="OQX5" s="112"/>
      <c r="OQY5" s="112"/>
      <c r="OQZ5" s="112"/>
      <c r="ORA5" s="112"/>
      <c r="ORB5" s="112"/>
      <c r="ORC5" s="112"/>
      <c r="ORD5" s="112"/>
      <c r="ORE5" s="112"/>
      <c r="ORF5" s="112"/>
      <c r="ORG5" s="112"/>
      <c r="ORH5" s="112"/>
      <c r="ORI5" s="112"/>
      <c r="ORJ5" s="112"/>
      <c r="ORK5" s="112"/>
      <c r="ORL5" s="112"/>
      <c r="ORM5" s="112"/>
      <c r="ORN5" s="112"/>
      <c r="ORO5" s="112"/>
      <c r="ORP5" s="112"/>
      <c r="ORQ5" s="112"/>
      <c r="ORR5" s="112"/>
      <c r="ORS5" s="112"/>
      <c r="ORT5" s="112"/>
      <c r="ORU5" s="112"/>
      <c r="ORV5" s="112"/>
      <c r="ORW5" s="112"/>
      <c r="ORX5" s="112"/>
      <c r="ORY5" s="112"/>
      <c r="ORZ5" s="112"/>
      <c r="OSA5" s="112"/>
      <c r="OSB5" s="112"/>
      <c r="OSC5" s="112"/>
      <c r="OSD5" s="112"/>
      <c r="OSE5" s="112"/>
      <c r="OSF5" s="112"/>
      <c r="OSG5" s="112"/>
      <c r="OSH5" s="112"/>
      <c r="OSI5" s="112"/>
      <c r="OSJ5" s="112"/>
      <c r="OSK5" s="112"/>
      <c r="OSL5" s="112"/>
      <c r="OSM5" s="112"/>
      <c r="OSN5" s="112"/>
      <c r="OSO5" s="112"/>
      <c r="OSP5" s="112"/>
      <c r="OSQ5" s="112"/>
      <c r="OSR5" s="112"/>
      <c r="OSS5" s="112"/>
      <c r="OST5" s="112"/>
      <c r="OSU5" s="112"/>
      <c r="OSV5" s="112"/>
      <c r="OSW5" s="112"/>
      <c r="OSX5" s="112"/>
      <c r="OSY5" s="112"/>
      <c r="OSZ5" s="112"/>
      <c r="OTA5" s="112"/>
      <c r="OTB5" s="112"/>
      <c r="OTC5" s="112"/>
      <c r="OTD5" s="112"/>
      <c r="OTE5" s="112"/>
      <c r="OTF5" s="112"/>
      <c r="OTG5" s="112"/>
      <c r="OTH5" s="112"/>
      <c r="OTI5" s="112"/>
      <c r="OTJ5" s="112"/>
      <c r="OTK5" s="112"/>
      <c r="OTL5" s="112"/>
      <c r="OTM5" s="112"/>
      <c r="OTN5" s="112"/>
      <c r="OTO5" s="112"/>
      <c r="OTP5" s="112"/>
      <c r="OTQ5" s="112"/>
      <c r="OTR5" s="112"/>
      <c r="OTS5" s="112"/>
      <c r="OTT5" s="112"/>
      <c r="OTU5" s="112"/>
      <c r="OTV5" s="112"/>
      <c r="OTW5" s="112"/>
      <c r="OTX5" s="112"/>
      <c r="OTY5" s="112"/>
      <c r="OTZ5" s="112"/>
      <c r="OUA5" s="112"/>
      <c r="OUB5" s="112"/>
      <c r="OUC5" s="112"/>
      <c r="OUD5" s="112"/>
      <c r="OUE5" s="112"/>
      <c r="OUF5" s="112"/>
      <c r="OUG5" s="112"/>
      <c r="OUH5" s="112"/>
      <c r="OUI5" s="112"/>
      <c r="OUJ5" s="112"/>
      <c r="OUK5" s="112"/>
      <c r="OUL5" s="112"/>
      <c r="OUM5" s="112"/>
      <c r="OUN5" s="112"/>
      <c r="OUO5" s="112"/>
      <c r="OUP5" s="112"/>
      <c r="OUQ5" s="112"/>
      <c r="OUR5" s="112"/>
      <c r="OUS5" s="112"/>
      <c r="OUT5" s="112"/>
      <c r="OUU5" s="112"/>
      <c r="OUV5" s="112"/>
      <c r="OUW5" s="112"/>
      <c r="OUX5" s="112"/>
      <c r="OUY5" s="112"/>
      <c r="OUZ5" s="112"/>
      <c r="OVA5" s="112"/>
      <c r="OVB5" s="112"/>
      <c r="OVC5" s="112"/>
      <c r="OVD5" s="112"/>
      <c r="OVE5" s="112"/>
      <c r="OVF5" s="112"/>
      <c r="OVG5" s="112"/>
      <c r="OVH5" s="112"/>
      <c r="OVI5" s="112"/>
      <c r="OVJ5" s="112"/>
      <c r="OVK5" s="112"/>
      <c r="OVL5" s="112"/>
      <c r="OVM5" s="112"/>
      <c r="OVN5" s="112"/>
      <c r="OVO5" s="112"/>
      <c r="OVP5" s="112"/>
      <c r="OVQ5" s="112"/>
      <c r="OVR5" s="112"/>
      <c r="OVS5" s="112"/>
      <c r="OVT5" s="112"/>
      <c r="OVU5" s="112"/>
      <c r="OVV5" s="112"/>
      <c r="OVW5" s="112"/>
      <c r="OVX5" s="112"/>
      <c r="OVY5" s="112"/>
      <c r="OVZ5" s="112"/>
      <c r="OWA5" s="112"/>
      <c r="OWB5" s="112"/>
      <c r="OWC5" s="112"/>
      <c r="OWD5" s="112"/>
      <c r="OWE5" s="112"/>
      <c r="OWF5" s="112"/>
      <c r="OWG5" s="112"/>
      <c r="OWH5" s="112"/>
      <c r="OWI5" s="112"/>
      <c r="OWJ5" s="112"/>
      <c r="OWK5" s="112"/>
      <c r="OWL5" s="112"/>
      <c r="OWM5" s="112"/>
      <c r="OWN5" s="112"/>
      <c r="OWO5" s="112"/>
      <c r="OWP5" s="112"/>
      <c r="OWQ5" s="112"/>
      <c r="OWR5" s="112"/>
      <c r="OWS5" s="112"/>
      <c r="OWT5" s="112"/>
      <c r="OWU5" s="112"/>
      <c r="OWV5" s="112"/>
      <c r="OWW5" s="112"/>
      <c r="OWX5" s="112"/>
      <c r="OWY5" s="112"/>
      <c r="OWZ5" s="112"/>
      <c r="OXA5" s="112"/>
      <c r="OXB5" s="112"/>
      <c r="OXC5" s="112"/>
      <c r="OXD5" s="112"/>
      <c r="OXE5" s="112"/>
      <c r="OXF5" s="112"/>
      <c r="OXG5" s="112"/>
      <c r="OXH5" s="112"/>
      <c r="OXI5" s="112"/>
      <c r="OXJ5" s="112"/>
      <c r="OXK5" s="112"/>
      <c r="OXL5" s="112"/>
      <c r="OXM5" s="112"/>
      <c r="OXN5" s="112"/>
      <c r="OXO5" s="112"/>
      <c r="OXP5" s="112"/>
      <c r="OXQ5" s="112"/>
      <c r="OXR5" s="112"/>
      <c r="OXS5" s="112"/>
      <c r="OXT5" s="112"/>
      <c r="OXU5" s="112"/>
      <c r="OXV5" s="112"/>
      <c r="OXW5" s="112"/>
      <c r="OXX5" s="112"/>
      <c r="OXY5" s="112"/>
      <c r="OXZ5" s="112"/>
      <c r="OYA5" s="112"/>
      <c r="OYB5" s="112"/>
      <c r="OYC5" s="112"/>
      <c r="OYD5" s="112"/>
      <c r="OYE5" s="112"/>
      <c r="OYF5" s="112"/>
      <c r="OYG5" s="112"/>
      <c r="OYH5" s="112"/>
      <c r="OYI5" s="112"/>
      <c r="OYJ5" s="112"/>
      <c r="OYK5" s="112"/>
      <c r="OYL5" s="112"/>
      <c r="OYM5" s="112"/>
      <c r="OYN5" s="112"/>
      <c r="OYO5" s="112"/>
      <c r="OYP5" s="112"/>
      <c r="OYQ5" s="112"/>
      <c r="OYR5" s="112"/>
      <c r="OYS5" s="112"/>
      <c r="OYT5" s="112"/>
      <c r="OYU5" s="112"/>
      <c r="OYV5" s="112"/>
      <c r="OYW5" s="112"/>
      <c r="OYX5" s="112"/>
      <c r="OYY5" s="112"/>
      <c r="OYZ5" s="112"/>
      <c r="OZA5" s="112"/>
      <c r="OZB5" s="112"/>
      <c r="OZC5" s="112"/>
      <c r="OZD5" s="112"/>
      <c r="OZE5" s="112"/>
      <c r="OZF5" s="112"/>
      <c r="OZG5" s="112"/>
      <c r="OZH5" s="112"/>
      <c r="OZI5" s="112"/>
      <c r="OZJ5" s="112"/>
      <c r="OZK5" s="112"/>
      <c r="OZL5" s="112"/>
      <c r="OZM5" s="112"/>
      <c r="OZN5" s="112"/>
      <c r="OZO5" s="112"/>
      <c r="OZP5" s="112"/>
      <c r="OZQ5" s="112"/>
      <c r="OZR5" s="112"/>
      <c r="OZS5" s="112"/>
      <c r="OZT5" s="112"/>
      <c r="OZU5" s="112"/>
      <c r="OZV5" s="112"/>
      <c r="OZW5" s="112"/>
      <c r="OZX5" s="112"/>
      <c r="OZY5" s="112"/>
      <c r="OZZ5" s="112"/>
      <c r="PAA5" s="112"/>
      <c r="PAB5" s="112"/>
      <c r="PAC5" s="112"/>
      <c r="PAD5" s="112"/>
      <c r="PAE5" s="112"/>
      <c r="PAF5" s="112"/>
      <c r="PAG5" s="112"/>
      <c r="PAH5" s="112"/>
      <c r="PAI5" s="112"/>
      <c r="PAJ5" s="112"/>
      <c r="PAK5" s="112"/>
      <c r="PAL5" s="112"/>
      <c r="PAM5" s="112"/>
      <c r="PAN5" s="112"/>
      <c r="PAO5" s="112"/>
      <c r="PAP5" s="112"/>
      <c r="PAQ5" s="112"/>
      <c r="PAR5" s="112"/>
      <c r="PAS5" s="112"/>
      <c r="PAT5" s="112"/>
      <c r="PAU5" s="112"/>
      <c r="PAV5" s="112"/>
      <c r="PAW5" s="112"/>
      <c r="PAX5" s="112"/>
      <c r="PAY5" s="112"/>
      <c r="PAZ5" s="112"/>
      <c r="PBA5" s="112"/>
      <c r="PBB5" s="112"/>
      <c r="PBC5" s="112"/>
      <c r="PBD5" s="112"/>
      <c r="PBE5" s="112"/>
      <c r="PBF5" s="112"/>
      <c r="PBG5" s="112"/>
      <c r="PBH5" s="112"/>
      <c r="PBI5" s="112"/>
      <c r="PBJ5" s="112"/>
      <c r="PBK5" s="112"/>
      <c r="PBL5" s="112"/>
      <c r="PBM5" s="112"/>
      <c r="PBN5" s="112"/>
      <c r="PBO5" s="112"/>
      <c r="PBP5" s="112"/>
      <c r="PBQ5" s="112"/>
      <c r="PBR5" s="112"/>
      <c r="PBS5" s="112"/>
      <c r="PBT5" s="112"/>
      <c r="PBU5" s="112"/>
      <c r="PBV5" s="112"/>
      <c r="PBW5" s="112"/>
      <c r="PBX5" s="112"/>
      <c r="PBY5" s="112"/>
      <c r="PBZ5" s="112"/>
      <c r="PCA5" s="112"/>
      <c r="PCB5" s="112"/>
      <c r="PCC5" s="112"/>
      <c r="PCD5" s="112"/>
      <c r="PCE5" s="112"/>
      <c r="PCF5" s="112"/>
      <c r="PCG5" s="112"/>
      <c r="PCH5" s="112"/>
      <c r="PCI5" s="112"/>
      <c r="PCJ5" s="112"/>
      <c r="PCK5" s="112"/>
      <c r="PCL5" s="112"/>
      <c r="PCM5" s="112"/>
      <c r="PCN5" s="112"/>
      <c r="PCO5" s="112"/>
      <c r="PCP5" s="112"/>
      <c r="PCQ5" s="112"/>
      <c r="PCR5" s="112"/>
      <c r="PCS5" s="112"/>
      <c r="PCT5" s="112"/>
      <c r="PCU5" s="112"/>
      <c r="PCV5" s="112"/>
      <c r="PCW5" s="112"/>
      <c r="PCX5" s="112"/>
      <c r="PCY5" s="112"/>
      <c r="PCZ5" s="112"/>
      <c r="PDA5" s="112"/>
      <c r="PDB5" s="112"/>
      <c r="PDC5" s="112"/>
      <c r="PDD5" s="112"/>
      <c r="PDE5" s="112"/>
      <c r="PDF5" s="112"/>
      <c r="PDG5" s="112"/>
      <c r="PDH5" s="112"/>
      <c r="PDI5" s="112"/>
      <c r="PDJ5" s="112"/>
      <c r="PDK5" s="112"/>
      <c r="PDL5" s="112"/>
      <c r="PDM5" s="112"/>
      <c r="PDN5" s="112"/>
      <c r="PDO5" s="112"/>
      <c r="PDP5" s="112"/>
      <c r="PDQ5" s="112"/>
      <c r="PDR5" s="112"/>
      <c r="PDS5" s="112"/>
      <c r="PDT5" s="112"/>
      <c r="PDU5" s="112"/>
      <c r="PDV5" s="112"/>
      <c r="PDW5" s="112"/>
      <c r="PDX5" s="112"/>
      <c r="PDY5" s="112"/>
      <c r="PDZ5" s="112"/>
      <c r="PEA5" s="112"/>
      <c r="PEB5" s="112"/>
      <c r="PEC5" s="112"/>
      <c r="PED5" s="112"/>
      <c r="PEE5" s="112"/>
      <c r="PEF5" s="112"/>
      <c r="PEG5" s="112"/>
      <c r="PEH5" s="112"/>
      <c r="PEI5" s="112"/>
      <c r="PEJ5" s="112"/>
      <c r="PEK5" s="112"/>
      <c r="PEL5" s="112"/>
      <c r="PEM5" s="112"/>
      <c r="PEN5" s="112"/>
      <c r="PEO5" s="112"/>
      <c r="PEP5" s="112"/>
      <c r="PEQ5" s="112"/>
      <c r="PER5" s="112"/>
      <c r="PES5" s="112"/>
      <c r="PET5" s="112"/>
      <c r="PEU5" s="112"/>
      <c r="PEV5" s="112"/>
      <c r="PEW5" s="112"/>
      <c r="PEX5" s="112"/>
      <c r="PEY5" s="112"/>
      <c r="PEZ5" s="112"/>
      <c r="PFA5" s="112"/>
      <c r="PFB5" s="112"/>
      <c r="PFC5" s="112"/>
      <c r="PFD5" s="112"/>
      <c r="PFE5" s="112"/>
      <c r="PFF5" s="112"/>
      <c r="PFG5" s="112"/>
      <c r="PFH5" s="112"/>
      <c r="PFI5" s="112"/>
      <c r="PFJ5" s="112"/>
      <c r="PFK5" s="112"/>
      <c r="PFL5" s="112"/>
      <c r="PFM5" s="112"/>
      <c r="PFN5" s="112"/>
      <c r="PFO5" s="112"/>
      <c r="PFP5" s="112"/>
      <c r="PFQ5" s="112"/>
      <c r="PFR5" s="112"/>
      <c r="PFS5" s="112"/>
      <c r="PFT5" s="112"/>
      <c r="PFU5" s="112"/>
      <c r="PFV5" s="112"/>
      <c r="PFW5" s="112"/>
      <c r="PFX5" s="112"/>
      <c r="PFY5" s="112"/>
      <c r="PFZ5" s="112"/>
      <c r="PGA5" s="112"/>
      <c r="PGB5" s="112"/>
      <c r="PGC5" s="112"/>
      <c r="PGD5" s="112"/>
      <c r="PGE5" s="112"/>
      <c r="PGF5" s="112"/>
      <c r="PGG5" s="112"/>
      <c r="PGH5" s="112"/>
      <c r="PGI5" s="112"/>
      <c r="PGJ5" s="112"/>
      <c r="PGK5" s="112"/>
      <c r="PGL5" s="112"/>
      <c r="PGM5" s="112"/>
      <c r="PGN5" s="112"/>
      <c r="PGO5" s="112"/>
      <c r="PGP5" s="112"/>
      <c r="PGQ5" s="112"/>
      <c r="PGR5" s="112"/>
      <c r="PGS5" s="112"/>
      <c r="PGT5" s="112"/>
      <c r="PGU5" s="112"/>
      <c r="PGV5" s="112"/>
      <c r="PGW5" s="112"/>
      <c r="PGX5" s="112"/>
      <c r="PGY5" s="112"/>
      <c r="PGZ5" s="112"/>
      <c r="PHA5" s="112"/>
      <c r="PHB5" s="112"/>
      <c r="PHC5" s="112"/>
      <c r="PHD5" s="112"/>
      <c r="PHE5" s="112"/>
      <c r="PHF5" s="112"/>
      <c r="PHG5" s="112"/>
      <c r="PHH5" s="112"/>
      <c r="PHI5" s="112"/>
      <c r="PHJ5" s="112"/>
      <c r="PHK5" s="112"/>
      <c r="PHL5" s="112"/>
      <c r="PHM5" s="112"/>
      <c r="PHN5" s="112"/>
      <c r="PHO5" s="112"/>
      <c r="PHP5" s="112"/>
      <c r="PHQ5" s="112"/>
      <c r="PHR5" s="112"/>
      <c r="PHS5" s="112"/>
      <c r="PHT5" s="112"/>
      <c r="PHU5" s="112"/>
      <c r="PHV5" s="112"/>
      <c r="PHW5" s="112"/>
      <c r="PHX5" s="112"/>
      <c r="PHY5" s="112"/>
      <c r="PHZ5" s="112"/>
      <c r="PIA5" s="112"/>
      <c r="PIB5" s="112"/>
      <c r="PIC5" s="112"/>
      <c r="PID5" s="112"/>
      <c r="PIE5" s="112"/>
      <c r="PIF5" s="112"/>
      <c r="PIG5" s="112"/>
      <c r="PIH5" s="112"/>
      <c r="PII5" s="112"/>
      <c r="PIJ5" s="112"/>
      <c r="PIK5" s="112"/>
      <c r="PIL5" s="112"/>
      <c r="PIM5" s="112"/>
      <c r="PIN5" s="112"/>
      <c r="PIO5" s="112"/>
      <c r="PIP5" s="112"/>
      <c r="PIQ5" s="112"/>
      <c r="PIR5" s="112"/>
      <c r="PIS5" s="112"/>
      <c r="PIT5" s="112"/>
      <c r="PIU5" s="112"/>
      <c r="PIV5" s="112"/>
      <c r="PIW5" s="112"/>
      <c r="PIX5" s="112"/>
      <c r="PIY5" s="112"/>
      <c r="PIZ5" s="112"/>
      <c r="PJA5" s="112"/>
      <c r="PJB5" s="112"/>
      <c r="PJC5" s="112"/>
      <c r="PJD5" s="112"/>
      <c r="PJE5" s="112"/>
      <c r="PJF5" s="112"/>
      <c r="PJG5" s="112"/>
      <c r="PJH5" s="112"/>
      <c r="PJI5" s="112"/>
      <c r="PJJ5" s="112"/>
      <c r="PJK5" s="112"/>
      <c r="PJL5" s="112"/>
      <c r="PJM5" s="112"/>
      <c r="PJN5" s="112"/>
      <c r="PJO5" s="112"/>
      <c r="PJP5" s="112"/>
      <c r="PJQ5" s="112"/>
      <c r="PJR5" s="112"/>
      <c r="PJS5" s="112"/>
      <c r="PJT5" s="112"/>
      <c r="PJU5" s="112"/>
      <c r="PJV5" s="112"/>
      <c r="PJW5" s="112"/>
      <c r="PJX5" s="112"/>
      <c r="PJY5" s="112"/>
      <c r="PJZ5" s="112"/>
      <c r="PKA5" s="112"/>
      <c r="PKB5" s="112"/>
      <c r="PKC5" s="112"/>
      <c r="PKD5" s="112"/>
      <c r="PKE5" s="112"/>
      <c r="PKF5" s="112"/>
      <c r="PKG5" s="112"/>
      <c r="PKH5" s="112"/>
      <c r="PKI5" s="112"/>
      <c r="PKJ5" s="112"/>
      <c r="PKK5" s="112"/>
      <c r="PKL5" s="112"/>
      <c r="PKM5" s="112"/>
      <c r="PKN5" s="112"/>
      <c r="PKO5" s="112"/>
      <c r="PKP5" s="112"/>
      <c r="PKQ5" s="112"/>
      <c r="PKR5" s="112"/>
      <c r="PKS5" s="112"/>
      <c r="PKT5" s="112"/>
      <c r="PKU5" s="112"/>
      <c r="PKV5" s="112"/>
      <c r="PKW5" s="112"/>
      <c r="PKX5" s="112"/>
      <c r="PKY5" s="112"/>
      <c r="PKZ5" s="112"/>
      <c r="PLA5" s="112"/>
      <c r="PLB5" s="112"/>
      <c r="PLC5" s="112"/>
      <c r="PLD5" s="112"/>
      <c r="PLE5" s="112"/>
      <c r="PLF5" s="112"/>
      <c r="PLG5" s="112"/>
      <c r="PLH5" s="112"/>
      <c r="PLI5" s="112"/>
      <c r="PLJ5" s="112"/>
      <c r="PLK5" s="112"/>
      <c r="PLL5" s="112"/>
      <c r="PLM5" s="112"/>
      <c r="PLN5" s="112"/>
      <c r="PLO5" s="112"/>
      <c r="PLP5" s="112"/>
      <c r="PLQ5" s="112"/>
      <c r="PLR5" s="112"/>
      <c r="PLS5" s="112"/>
      <c r="PLT5" s="112"/>
      <c r="PLU5" s="112"/>
      <c r="PLV5" s="112"/>
      <c r="PLW5" s="112"/>
      <c r="PLX5" s="112"/>
      <c r="PLY5" s="112"/>
      <c r="PLZ5" s="112"/>
      <c r="PMA5" s="112"/>
      <c r="PMB5" s="112"/>
      <c r="PMC5" s="112"/>
      <c r="PMD5" s="112"/>
      <c r="PME5" s="112"/>
      <c r="PMF5" s="112"/>
      <c r="PMG5" s="112"/>
      <c r="PMH5" s="112"/>
      <c r="PMI5" s="112"/>
      <c r="PMJ5" s="112"/>
      <c r="PMK5" s="112"/>
      <c r="PML5" s="112"/>
      <c r="PMM5" s="112"/>
      <c r="PMN5" s="112"/>
      <c r="PMO5" s="112"/>
      <c r="PMP5" s="112"/>
      <c r="PMQ5" s="112"/>
      <c r="PMR5" s="112"/>
      <c r="PMS5" s="112"/>
      <c r="PMT5" s="112"/>
      <c r="PMU5" s="112"/>
      <c r="PMV5" s="112"/>
      <c r="PMW5" s="112"/>
      <c r="PMX5" s="112"/>
      <c r="PMY5" s="112"/>
      <c r="PMZ5" s="112"/>
      <c r="PNA5" s="112"/>
      <c r="PNB5" s="112"/>
      <c r="PNC5" s="112"/>
      <c r="PND5" s="112"/>
      <c r="PNE5" s="112"/>
      <c r="PNF5" s="112"/>
      <c r="PNG5" s="112"/>
      <c r="PNH5" s="112"/>
      <c r="PNI5" s="112"/>
      <c r="PNJ5" s="112"/>
      <c r="PNK5" s="112"/>
      <c r="PNL5" s="112"/>
      <c r="PNM5" s="112"/>
      <c r="PNN5" s="112"/>
      <c r="PNO5" s="112"/>
      <c r="PNP5" s="112"/>
      <c r="PNQ5" s="112"/>
      <c r="PNR5" s="112"/>
      <c r="PNS5" s="112"/>
      <c r="PNT5" s="112"/>
      <c r="PNU5" s="112"/>
      <c r="PNV5" s="112"/>
      <c r="PNW5" s="112"/>
      <c r="PNX5" s="112"/>
      <c r="PNY5" s="112"/>
      <c r="PNZ5" s="112"/>
      <c r="POA5" s="112"/>
      <c r="POB5" s="112"/>
      <c r="POC5" s="112"/>
      <c r="POD5" s="112"/>
      <c r="POE5" s="112"/>
      <c r="POF5" s="112"/>
      <c r="POG5" s="112"/>
      <c r="POH5" s="112"/>
      <c r="POI5" s="112"/>
      <c r="POJ5" s="112"/>
      <c r="POK5" s="112"/>
      <c r="POL5" s="112"/>
      <c r="POM5" s="112"/>
      <c r="PON5" s="112"/>
      <c r="POO5" s="112"/>
      <c r="POP5" s="112"/>
      <c r="POQ5" s="112"/>
      <c r="POR5" s="112"/>
      <c r="POS5" s="112"/>
      <c r="POT5" s="112"/>
      <c r="POU5" s="112"/>
      <c r="POV5" s="112"/>
      <c r="POW5" s="112"/>
      <c r="POX5" s="112"/>
      <c r="POY5" s="112"/>
      <c r="POZ5" s="112"/>
      <c r="PPA5" s="112"/>
      <c r="PPB5" s="112"/>
      <c r="PPC5" s="112"/>
      <c r="PPD5" s="112"/>
      <c r="PPE5" s="112"/>
      <c r="PPF5" s="112"/>
      <c r="PPG5" s="112"/>
      <c r="PPH5" s="112"/>
      <c r="PPI5" s="112"/>
      <c r="PPJ5" s="112"/>
      <c r="PPK5" s="112"/>
      <c r="PPL5" s="112"/>
      <c r="PPM5" s="112"/>
      <c r="PPN5" s="112"/>
      <c r="PPO5" s="112"/>
      <c r="PPP5" s="112"/>
      <c r="PPQ5" s="112"/>
      <c r="PPR5" s="112"/>
      <c r="PPS5" s="112"/>
      <c r="PPT5" s="112"/>
      <c r="PPU5" s="112"/>
      <c r="PPV5" s="112"/>
      <c r="PPW5" s="112"/>
      <c r="PPX5" s="112"/>
      <c r="PPY5" s="112"/>
      <c r="PPZ5" s="112"/>
      <c r="PQA5" s="112"/>
      <c r="PQB5" s="112"/>
      <c r="PQC5" s="112"/>
      <c r="PQD5" s="112"/>
      <c r="PQE5" s="112"/>
      <c r="PQF5" s="112"/>
      <c r="PQG5" s="112"/>
      <c r="PQH5" s="112"/>
      <c r="PQI5" s="112"/>
      <c r="PQJ5" s="112"/>
      <c r="PQK5" s="112"/>
      <c r="PQL5" s="112"/>
      <c r="PQM5" s="112"/>
      <c r="PQN5" s="112"/>
      <c r="PQO5" s="112"/>
      <c r="PQP5" s="112"/>
      <c r="PQQ5" s="112"/>
      <c r="PQR5" s="112"/>
      <c r="PQS5" s="112"/>
      <c r="PQT5" s="112"/>
      <c r="PQU5" s="112"/>
      <c r="PQV5" s="112"/>
      <c r="PQW5" s="112"/>
      <c r="PQX5" s="112"/>
      <c r="PQY5" s="112"/>
      <c r="PQZ5" s="112"/>
      <c r="PRA5" s="112"/>
      <c r="PRB5" s="112"/>
      <c r="PRC5" s="112"/>
      <c r="PRD5" s="112"/>
      <c r="PRE5" s="112"/>
      <c r="PRF5" s="112"/>
      <c r="PRG5" s="112"/>
      <c r="PRH5" s="112"/>
      <c r="PRI5" s="112"/>
      <c r="PRJ5" s="112"/>
      <c r="PRK5" s="112"/>
      <c r="PRL5" s="112"/>
      <c r="PRM5" s="112"/>
      <c r="PRN5" s="112"/>
      <c r="PRO5" s="112"/>
      <c r="PRP5" s="112"/>
      <c r="PRQ5" s="112"/>
      <c r="PRR5" s="112"/>
      <c r="PRS5" s="112"/>
      <c r="PRT5" s="112"/>
      <c r="PRU5" s="112"/>
      <c r="PRV5" s="112"/>
      <c r="PRW5" s="112"/>
      <c r="PRX5" s="112"/>
      <c r="PRY5" s="112"/>
      <c r="PRZ5" s="112"/>
      <c r="PSA5" s="112"/>
      <c r="PSB5" s="112"/>
      <c r="PSC5" s="112"/>
      <c r="PSD5" s="112"/>
      <c r="PSE5" s="112"/>
      <c r="PSF5" s="112"/>
      <c r="PSG5" s="112"/>
      <c r="PSH5" s="112"/>
      <c r="PSI5" s="112"/>
      <c r="PSJ5" s="112"/>
      <c r="PSK5" s="112"/>
      <c r="PSL5" s="112"/>
      <c r="PSM5" s="112"/>
      <c r="PSN5" s="112"/>
      <c r="PSO5" s="112"/>
      <c r="PSP5" s="112"/>
      <c r="PSQ5" s="112"/>
      <c r="PSR5" s="112"/>
      <c r="PSS5" s="112"/>
      <c r="PST5" s="112"/>
      <c r="PSU5" s="112"/>
      <c r="PSV5" s="112"/>
      <c r="PSW5" s="112"/>
      <c r="PSX5" s="112"/>
      <c r="PSY5" s="112"/>
      <c r="PSZ5" s="112"/>
      <c r="PTA5" s="112"/>
      <c r="PTB5" s="112"/>
      <c r="PTC5" s="112"/>
      <c r="PTD5" s="112"/>
      <c r="PTE5" s="112"/>
      <c r="PTF5" s="112"/>
      <c r="PTG5" s="112"/>
      <c r="PTH5" s="112"/>
      <c r="PTI5" s="112"/>
      <c r="PTJ5" s="112"/>
      <c r="PTK5" s="112"/>
      <c r="PTL5" s="112"/>
      <c r="PTM5" s="112"/>
      <c r="PTN5" s="112"/>
      <c r="PTO5" s="112"/>
      <c r="PTP5" s="112"/>
      <c r="PTQ5" s="112"/>
      <c r="PTR5" s="112"/>
      <c r="PTS5" s="112"/>
      <c r="PTT5" s="112"/>
      <c r="PTU5" s="112"/>
      <c r="PTV5" s="112"/>
      <c r="PTW5" s="112"/>
      <c r="PTX5" s="112"/>
      <c r="PTY5" s="112"/>
      <c r="PTZ5" s="112"/>
      <c r="PUA5" s="112"/>
      <c r="PUB5" s="112"/>
      <c r="PUC5" s="112"/>
      <c r="PUD5" s="112"/>
      <c r="PUE5" s="112"/>
      <c r="PUF5" s="112"/>
      <c r="PUG5" s="112"/>
      <c r="PUH5" s="112"/>
      <c r="PUI5" s="112"/>
      <c r="PUJ5" s="112"/>
      <c r="PUK5" s="112"/>
      <c r="PUL5" s="112"/>
      <c r="PUM5" s="112"/>
      <c r="PUN5" s="112"/>
      <c r="PUO5" s="112"/>
      <c r="PUP5" s="112"/>
      <c r="PUQ5" s="112"/>
      <c r="PUR5" s="112"/>
      <c r="PUS5" s="112"/>
      <c r="PUT5" s="112"/>
      <c r="PUU5" s="112"/>
      <c r="PUV5" s="112"/>
      <c r="PUW5" s="112"/>
      <c r="PUX5" s="112"/>
      <c r="PUY5" s="112"/>
      <c r="PUZ5" s="112"/>
      <c r="PVA5" s="112"/>
      <c r="PVB5" s="112"/>
      <c r="PVC5" s="112"/>
      <c r="PVD5" s="112"/>
      <c r="PVE5" s="112"/>
      <c r="PVF5" s="112"/>
      <c r="PVG5" s="112"/>
      <c r="PVH5" s="112"/>
      <c r="PVI5" s="112"/>
      <c r="PVJ5" s="112"/>
      <c r="PVK5" s="112"/>
      <c r="PVL5" s="112"/>
      <c r="PVM5" s="112"/>
      <c r="PVN5" s="112"/>
      <c r="PVO5" s="112"/>
      <c r="PVP5" s="112"/>
      <c r="PVQ5" s="112"/>
      <c r="PVR5" s="112"/>
      <c r="PVS5" s="112"/>
      <c r="PVT5" s="112"/>
      <c r="PVU5" s="112"/>
      <c r="PVV5" s="112"/>
      <c r="PVW5" s="112"/>
      <c r="PVX5" s="112"/>
      <c r="PVY5" s="112"/>
      <c r="PVZ5" s="112"/>
      <c r="PWA5" s="112"/>
      <c r="PWB5" s="112"/>
      <c r="PWC5" s="112"/>
      <c r="PWD5" s="112"/>
      <c r="PWE5" s="112"/>
      <c r="PWF5" s="112"/>
      <c r="PWG5" s="112"/>
      <c r="PWH5" s="112"/>
      <c r="PWI5" s="112"/>
      <c r="PWJ5" s="112"/>
      <c r="PWK5" s="112"/>
      <c r="PWL5" s="112"/>
      <c r="PWM5" s="112"/>
      <c r="PWN5" s="112"/>
      <c r="PWO5" s="112"/>
      <c r="PWP5" s="112"/>
      <c r="PWQ5" s="112"/>
      <c r="PWR5" s="112"/>
      <c r="PWS5" s="112"/>
      <c r="PWT5" s="112"/>
      <c r="PWU5" s="112"/>
      <c r="PWV5" s="112"/>
      <c r="PWW5" s="112"/>
      <c r="PWX5" s="112"/>
      <c r="PWY5" s="112"/>
      <c r="PWZ5" s="112"/>
      <c r="PXA5" s="112"/>
      <c r="PXB5" s="112"/>
      <c r="PXC5" s="112"/>
      <c r="PXD5" s="112"/>
      <c r="PXE5" s="112"/>
      <c r="PXF5" s="112"/>
      <c r="PXG5" s="112"/>
      <c r="PXH5" s="112"/>
      <c r="PXI5" s="112"/>
      <c r="PXJ5" s="112"/>
      <c r="PXK5" s="112"/>
      <c r="PXL5" s="112"/>
      <c r="PXM5" s="112"/>
      <c r="PXN5" s="112"/>
      <c r="PXO5" s="112"/>
      <c r="PXP5" s="112"/>
      <c r="PXQ5" s="112"/>
      <c r="PXR5" s="112"/>
      <c r="PXS5" s="112"/>
      <c r="PXT5" s="112"/>
      <c r="PXU5" s="112"/>
      <c r="PXV5" s="112"/>
      <c r="PXW5" s="112"/>
      <c r="PXX5" s="112"/>
      <c r="PXY5" s="112"/>
      <c r="PXZ5" s="112"/>
      <c r="PYA5" s="112"/>
      <c r="PYB5" s="112"/>
      <c r="PYC5" s="112"/>
      <c r="PYD5" s="112"/>
      <c r="PYE5" s="112"/>
      <c r="PYF5" s="112"/>
      <c r="PYG5" s="112"/>
      <c r="PYH5" s="112"/>
      <c r="PYI5" s="112"/>
      <c r="PYJ5" s="112"/>
      <c r="PYK5" s="112"/>
      <c r="PYL5" s="112"/>
      <c r="PYM5" s="112"/>
      <c r="PYN5" s="112"/>
      <c r="PYO5" s="112"/>
      <c r="PYP5" s="112"/>
      <c r="PYQ5" s="112"/>
      <c r="PYR5" s="112"/>
      <c r="PYS5" s="112"/>
      <c r="PYT5" s="112"/>
      <c r="PYU5" s="112"/>
      <c r="PYV5" s="112"/>
      <c r="PYW5" s="112"/>
      <c r="PYX5" s="112"/>
      <c r="PYY5" s="112"/>
      <c r="PYZ5" s="112"/>
      <c r="PZA5" s="112"/>
      <c r="PZB5" s="112"/>
      <c r="PZC5" s="112"/>
      <c r="PZD5" s="112"/>
      <c r="PZE5" s="112"/>
      <c r="PZF5" s="112"/>
      <c r="PZG5" s="112"/>
      <c r="PZH5" s="112"/>
      <c r="PZI5" s="112"/>
      <c r="PZJ5" s="112"/>
      <c r="PZK5" s="112"/>
      <c r="PZL5" s="112"/>
      <c r="PZM5" s="112"/>
      <c r="PZN5" s="112"/>
      <c r="PZO5" s="112"/>
      <c r="PZP5" s="112"/>
      <c r="PZQ5" s="112"/>
      <c r="PZR5" s="112"/>
      <c r="PZS5" s="112"/>
      <c r="PZT5" s="112"/>
      <c r="PZU5" s="112"/>
      <c r="PZV5" s="112"/>
      <c r="PZW5" s="112"/>
      <c r="PZX5" s="112"/>
      <c r="PZY5" s="112"/>
      <c r="PZZ5" s="112"/>
      <c r="QAA5" s="112"/>
      <c r="QAB5" s="112"/>
      <c r="QAC5" s="112"/>
      <c r="QAD5" s="112"/>
      <c r="QAE5" s="112"/>
      <c r="QAF5" s="112"/>
      <c r="QAG5" s="112"/>
      <c r="QAH5" s="112"/>
      <c r="QAI5" s="112"/>
      <c r="QAJ5" s="112"/>
      <c r="QAK5" s="112"/>
      <c r="QAL5" s="112"/>
      <c r="QAM5" s="112"/>
      <c r="QAN5" s="112"/>
      <c r="QAO5" s="112"/>
      <c r="QAP5" s="112"/>
      <c r="QAQ5" s="112"/>
      <c r="QAR5" s="112"/>
      <c r="QAS5" s="112"/>
      <c r="QAT5" s="112"/>
      <c r="QAU5" s="112"/>
      <c r="QAV5" s="112"/>
      <c r="QAW5" s="112"/>
      <c r="QAX5" s="112"/>
      <c r="QAY5" s="112"/>
      <c r="QAZ5" s="112"/>
      <c r="QBA5" s="112"/>
      <c r="QBB5" s="112"/>
      <c r="QBC5" s="112"/>
      <c r="QBD5" s="112"/>
      <c r="QBE5" s="112"/>
      <c r="QBF5" s="112"/>
      <c r="QBG5" s="112"/>
      <c r="QBH5" s="112"/>
      <c r="QBI5" s="112"/>
      <c r="QBJ5" s="112"/>
      <c r="QBK5" s="112"/>
      <c r="QBL5" s="112"/>
      <c r="QBM5" s="112"/>
      <c r="QBN5" s="112"/>
      <c r="QBO5" s="112"/>
      <c r="QBP5" s="112"/>
      <c r="QBQ5" s="112"/>
      <c r="QBR5" s="112"/>
      <c r="QBS5" s="112"/>
      <c r="QBT5" s="112"/>
      <c r="QBU5" s="112"/>
      <c r="QBV5" s="112"/>
      <c r="QBW5" s="112"/>
      <c r="QBX5" s="112"/>
      <c r="QBY5" s="112"/>
      <c r="QBZ5" s="112"/>
      <c r="QCA5" s="112"/>
      <c r="QCB5" s="112"/>
      <c r="QCC5" s="112"/>
      <c r="QCD5" s="112"/>
      <c r="QCE5" s="112"/>
      <c r="QCF5" s="112"/>
      <c r="QCG5" s="112"/>
      <c r="QCH5" s="112"/>
      <c r="QCI5" s="112"/>
      <c r="QCJ5" s="112"/>
      <c r="QCK5" s="112"/>
      <c r="QCL5" s="112"/>
      <c r="QCM5" s="112"/>
      <c r="QCN5" s="112"/>
      <c r="QCO5" s="112"/>
      <c r="QCP5" s="112"/>
      <c r="QCQ5" s="112"/>
      <c r="QCR5" s="112"/>
      <c r="QCS5" s="112"/>
      <c r="QCT5" s="112"/>
      <c r="QCU5" s="112"/>
      <c r="QCV5" s="112"/>
      <c r="QCW5" s="112"/>
      <c r="QCX5" s="112"/>
      <c r="QCY5" s="112"/>
      <c r="QCZ5" s="112"/>
      <c r="QDA5" s="112"/>
      <c r="QDB5" s="112"/>
      <c r="QDC5" s="112"/>
      <c r="QDD5" s="112"/>
      <c r="QDE5" s="112"/>
      <c r="QDF5" s="112"/>
      <c r="QDG5" s="112"/>
      <c r="QDH5" s="112"/>
      <c r="QDI5" s="112"/>
      <c r="QDJ5" s="112"/>
      <c r="QDK5" s="112"/>
      <c r="QDL5" s="112"/>
      <c r="QDM5" s="112"/>
      <c r="QDN5" s="112"/>
      <c r="QDO5" s="112"/>
      <c r="QDP5" s="112"/>
      <c r="QDQ5" s="112"/>
      <c r="QDR5" s="112"/>
      <c r="QDS5" s="112"/>
      <c r="QDT5" s="112"/>
      <c r="QDU5" s="112"/>
      <c r="QDV5" s="112"/>
      <c r="QDW5" s="112"/>
      <c r="QDX5" s="112"/>
      <c r="QDY5" s="112"/>
      <c r="QDZ5" s="112"/>
      <c r="QEA5" s="112"/>
      <c r="QEB5" s="112"/>
      <c r="QEC5" s="112"/>
      <c r="QED5" s="112"/>
      <c r="QEE5" s="112"/>
      <c r="QEF5" s="112"/>
      <c r="QEG5" s="112"/>
      <c r="QEH5" s="112"/>
      <c r="QEI5" s="112"/>
      <c r="QEJ5" s="112"/>
      <c r="QEK5" s="112"/>
      <c r="QEL5" s="112"/>
      <c r="QEM5" s="112"/>
      <c r="QEN5" s="112"/>
      <c r="QEO5" s="112"/>
      <c r="QEP5" s="112"/>
      <c r="QEQ5" s="112"/>
      <c r="QER5" s="112"/>
      <c r="QES5" s="112"/>
      <c r="QET5" s="112"/>
      <c r="QEU5" s="112"/>
      <c r="QEV5" s="112"/>
      <c r="QEW5" s="112"/>
      <c r="QEX5" s="112"/>
      <c r="QEY5" s="112"/>
      <c r="QEZ5" s="112"/>
      <c r="QFA5" s="112"/>
      <c r="QFB5" s="112"/>
      <c r="QFC5" s="112"/>
      <c r="QFD5" s="112"/>
      <c r="QFE5" s="112"/>
      <c r="QFF5" s="112"/>
      <c r="QFG5" s="112"/>
      <c r="QFH5" s="112"/>
      <c r="QFI5" s="112"/>
      <c r="QFJ5" s="112"/>
      <c r="QFK5" s="112"/>
      <c r="QFL5" s="112"/>
      <c r="QFM5" s="112"/>
      <c r="QFN5" s="112"/>
      <c r="QFO5" s="112"/>
      <c r="QFP5" s="112"/>
      <c r="QFQ5" s="112"/>
      <c r="QFR5" s="112"/>
      <c r="QFS5" s="112"/>
      <c r="QFT5" s="112"/>
      <c r="QFU5" s="112"/>
      <c r="QFV5" s="112"/>
      <c r="QFW5" s="112"/>
      <c r="QFX5" s="112"/>
      <c r="QFY5" s="112"/>
      <c r="QFZ5" s="112"/>
      <c r="QGA5" s="112"/>
      <c r="QGB5" s="112"/>
      <c r="QGC5" s="112"/>
      <c r="QGD5" s="112"/>
      <c r="QGE5" s="112"/>
      <c r="QGF5" s="112"/>
      <c r="QGG5" s="112"/>
      <c r="QGH5" s="112"/>
      <c r="QGI5" s="112"/>
      <c r="QGJ5" s="112"/>
      <c r="QGK5" s="112"/>
      <c r="QGL5" s="112"/>
      <c r="QGM5" s="112"/>
      <c r="QGN5" s="112"/>
      <c r="QGO5" s="112"/>
      <c r="QGP5" s="112"/>
      <c r="QGQ5" s="112"/>
      <c r="QGR5" s="112"/>
      <c r="QGS5" s="112"/>
      <c r="QGT5" s="112"/>
      <c r="QGU5" s="112"/>
      <c r="QGV5" s="112"/>
      <c r="QGW5" s="112"/>
      <c r="QGX5" s="112"/>
      <c r="QGY5" s="112"/>
      <c r="QGZ5" s="112"/>
      <c r="QHA5" s="112"/>
      <c r="QHB5" s="112"/>
      <c r="QHC5" s="112"/>
      <c r="QHD5" s="112"/>
      <c r="QHE5" s="112"/>
      <c r="QHF5" s="112"/>
      <c r="QHG5" s="112"/>
      <c r="QHH5" s="112"/>
      <c r="QHI5" s="112"/>
      <c r="QHJ5" s="112"/>
      <c r="QHK5" s="112"/>
      <c r="QHL5" s="112"/>
      <c r="QHM5" s="112"/>
      <c r="QHN5" s="112"/>
      <c r="QHO5" s="112"/>
      <c r="QHP5" s="112"/>
      <c r="QHQ5" s="112"/>
      <c r="QHR5" s="112"/>
      <c r="QHS5" s="112"/>
      <c r="QHT5" s="112"/>
      <c r="QHU5" s="112"/>
      <c r="QHV5" s="112"/>
      <c r="QHW5" s="112"/>
      <c r="QHX5" s="112"/>
      <c r="QHY5" s="112"/>
      <c r="QHZ5" s="112"/>
      <c r="QIA5" s="112"/>
      <c r="QIB5" s="112"/>
      <c r="QIC5" s="112"/>
      <c r="QID5" s="112"/>
      <c r="QIE5" s="112"/>
      <c r="QIF5" s="112"/>
      <c r="QIG5" s="112"/>
      <c r="QIH5" s="112"/>
      <c r="QII5" s="112"/>
      <c r="QIJ5" s="112"/>
      <c r="QIK5" s="112"/>
      <c r="QIL5" s="112"/>
      <c r="QIM5" s="112"/>
      <c r="QIN5" s="112"/>
      <c r="QIO5" s="112"/>
      <c r="QIP5" s="112"/>
      <c r="QIQ5" s="112"/>
      <c r="QIR5" s="112"/>
      <c r="QIS5" s="112"/>
      <c r="QIT5" s="112"/>
      <c r="QIU5" s="112"/>
      <c r="QIV5" s="112"/>
      <c r="QIW5" s="112"/>
      <c r="QIX5" s="112"/>
      <c r="QIY5" s="112"/>
      <c r="QIZ5" s="112"/>
      <c r="QJA5" s="112"/>
      <c r="QJB5" s="112"/>
      <c r="QJC5" s="112"/>
      <c r="QJD5" s="112"/>
      <c r="QJE5" s="112"/>
      <c r="QJF5" s="112"/>
      <c r="QJG5" s="112"/>
      <c r="QJH5" s="112"/>
      <c r="QJI5" s="112"/>
      <c r="QJJ5" s="112"/>
      <c r="QJK5" s="112"/>
      <c r="QJL5" s="112"/>
      <c r="QJM5" s="112"/>
      <c r="QJN5" s="112"/>
      <c r="QJO5" s="112"/>
      <c r="QJP5" s="112"/>
      <c r="QJQ5" s="112"/>
      <c r="QJR5" s="112"/>
      <c r="QJS5" s="112"/>
      <c r="QJT5" s="112"/>
      <c r="QJU5" s="112"/>
      <c r="QJV5" s="112"/>
      <c r="QJW5" s="112"/>
      <c r="QJX5" s="112"/>
      <c r="QJY5" s="112"/>
      <c r="QJZ5" s="112"/>
      <c r="QKA5" s="112"/>
      <c r="QKB5" s="112"/>
      <c r="QKC5" s="112"/>
      <c r="QKD5" s="112"/>
      <c r="QKE5" s="112"/>
      <c r="QKF5" s="112"/>
      <c r="QKG5" s="112"/>
      <c r="QKH5" s="112"/>
      <c r="QKI5" s="112"/>
      <c r="QKJ5" s="112"/>
      <c r="QKK5" s="112"/>
      <c r="QKL5" s="112"/>
      <c r="QKM5" s="112"/>
      <c r="QKN5" s="112"/>
      <c r="QKO5" s="112"/>
      <c r="QKP5" s="112"/>
      <c r="QKQ5" s="112"/>
      <c r="QKR5" s="112"/>
      <c r="QKS5" s="112"/>
      <c r="QKT5" s="112"/>
      <c r="QKU5" s="112"/>
      <c r="QKV5" s="112"/>
      <c r="QKW5" s="112"/>
      <c r="QKX5" s="112"/>
      <c r="QKY5" s="112"/>
      <c r="QKZ5" s="112"/>
      <c r="QLA5" s="112"/>
      <c r="QLB5" s="112"/>
      <c r="QLC5" s="112"/>
      <c r="QLD5" s="112"/>
      <c r="QLE5" s="112"/>
      <c r="QLF5" s="112"/>
      <c r="QLG5" s="112"/>
      <c r="QLH5" s="112"/>
      <c r="QLI5" s="112"/>
      <c r="QLJ5" s="112"/>
      <c r="QLK5" s="112"/>
      <c r="QLL5" s="112"/>
      <c r="QLM5" s="112"/>
      <c r="QLN5" s="112"/>
      <c r="QLO5" s="112"/>
      <c r="QLP5" s="112"/>
      <c r="QLQ5" s="112"/>
      <c r="QLR5" s="112"/>
      <c r="QLS5" s="112"/>
      <c r="QLT5" s="112"/>
      <c r="QLU5" s="112"/>
      <c r="QLV5" s="112"/>
      <c r="QLW5" s="112"/>
      <c r="QLX5" s="112"/>
      <c r="QLY5" s="112"/>
      <c r="QLZ5" s="112"/>
      <c r="QMA5" s="112"/>
      <c r="QMB5" s="112"/>
      <c r="QMC5" s="112"/>
      <c r="QMD5" s="112"/>
      <c r="QME5" s="112"/>
      <c r="QMF5" s="112"/>
      <c r="QMG5" s="112"/>
      <c r="QMH5" s="112"/>
      <c r="QMI5" s="112"/>
      <c r="QMJ5" s="112"/>
      <c r="QMK5" s="112"/>
      <c r="QML5" s="112"/>
      <c r="QMM5" s="112"/>
      <c r="QMN5" s="112"/>
      <c r="QMO5" s="112"/>
      <c r="QMP5" s="112"/>
      <c r="QMQ5" s="112"/>
      <c r="QMR5" s="112"/>
      <c r="QMS5" s="112"/>
      <c r="QMT5" s="112"/>
      <c r="QMU5" s="112"/>
      <c r="QMV5" s="112"/>
      <c r="QMW5" s="112"/>
      <c r="QMX5" s="112"/>
      <c r="QMY5" s="112"/>
      <c r="QMZ5" s="112"/>
      <c r="QNA5" s="112"/>
      <c r="QNB5" s="112"/>
      <c r="QNC5" s="112"/>
      <c r="QND5" s="112"/>
      <c r="QNE5" s="112"/>
      <c r="QNF5" s="112"/>
      <c r="QNG5" s="112"/>
      <c r="QNH5" s="112"/>
      <c r="QNI5" s="112"/>
      <c r="QNJ5" s="112"/>
      <c r="QNK5" s="112"/>
      <c r="QNL5" s="112"/>
      <c r="QNM5" s="112"/>
      <c r="QNN5" s="112"/>
      <c r="QNO5" s="112"/>
      <c r="QNP5" s="112"/>
      <c r="QNQ5" s="112"/>
      <c r="QNR5" s="112"/>
      <c r="QNS5" s="112"/>
      <c r="QNT5" s="112"/>
      <c r="QNU5" s="112"/>
      <c r="QNV5" s="112"/>
      <c r="QNW5" s="112"/>
      <c r="QNX5" s="112"/>
      <c r="QNY5" s="112"/>
      <c r="QNZ5" s="112"/>
      <c r="QOA5" s="112"/>
      <c r="QOB5" s="112"/>
      <c r="QOC5" s="112"/>
      <c r="QOD5" s="112"/>
      <c r="QOE5" s="112"/>
      <c r="QOF5" s="112"/>
      <c r="QOG5" s="112"/>
      <c r="QOH5" s="112"/>
      <c r="QOI5" s="112"/>
      <c r="QOJ5" s="112"/>
      <c r="QOK5" s="112"/>
      <c r="QOL5" s="112"/>
      <c r="QOM5" s="112"/>
      <c r="QON5" s="112"/>
      <c r="QOO5" s="112"/>
      <c r="QOP5" s="112"/>
      <c r="QOQ5" s="112"/>
      <c r="QOR5" s="112"/>
      <c r="QOS5" s="112"/>
      <c r="QOT5" s="112"/>
      <c r="QOU5" s="112"/>
      <c r="QOV5" s="112"/>
      <c r="QOW5" s="112"/>
      <c r="QOX5" s="112"/>
      <c r="QOY5" s="112"/>
      <c r="QOZ5" s="112"/>
      <c r="QPA5" s="112"/>
      <c r="QPB5" s="112"/>
      <c r="QPC5" s="112"/>
      <c r="QPD5" s="112"/>
      <c r="QPE5" s="112"/>
      <c r="QPF5" s="112"/>
      <c r="QPG5" s="112"/>
      <c r="QPH5" s="112"/>
      <c r="QPI5" s="112"/>
      <c r="QPJ5" s="112"/>
      <c r="QPK5" s="112"/>
      <c r="QPL5" s="112"/>
      <c r="QPM5" s="112"/>
      <c r="QPN5" s="112"/>
      <c r="QPO5" s="112"/>
      <c r="QPP5" s="112"/>
      <c r="QPQ5" s="112"/>
      <c r="QPR5" s="112"/>
      <c r="QPS5" s="112"/>
      <c r="QPT5" s="112"/>
      <c r="QPU5" s="112"/>
      <c r="QPV5" s="112"/>
      <c r="QPW5" s="112"/>
      <c r="QPX5" s="112"/>
      <c r="QPY5" s="112"/>
      <c r="QPZ5" s="112"/>
      <c r="QQA5" s="112"/>
      <c r="QQB5" s="112"/>
      <c r="QQC5" s="112"/>
      <c r="QQD5" s="112"/>
      <c r="QQE5" s="112"/>
      <c r="QQF5" s="112"/>
      <c r="QQG5" s="112"/>
      <c r="QQH5" s="112"/>
      <c r="QQI5" s="112"/>
      <c r="QQJ5" s="112"/>
      <c r="QQK5" s="112"/>
      <c r="QQL5" s="112"/>
      <c r="QQM5" s="112"/>
      <c r="QQN5" s="112"/>
      <c r="QQO5" s="112"/>
      <c r="QQP5" s="112"/>
      <c r="QQQ5" s="112"/>
      <c r="QQR5" s="112"/>
      <c r="QQS5" s="112"/>
      <c r="QQT5" s="112"/>
      <c r="QQU5" s="112"/>
      <c r="QQV5" s="112"/>
      <c r="QQW5" s="112"/>
      <c r="QQX5" s="112"/>
      <c r="QQY5" s="112"/>
      <c r="QQZ5" s="112"/>
      <c r="QRA5" s="112"/>
      <c r="QRB5" s="112"/>
      <c r="QRC5" s="112"/>
      <c r="QRD5" s="112"/>
      <c r="QRE5" s="112"/>
      <c r="QRF5" s="112"/>
      <c r="QRG5" s="112"/>
      <c r="QRH5" s="112"/>
      <c r="QRI5" s="112"/>
      <c r="QRJ5" s="112"/>
      <c r="QRK5" s="112"/>
      <c r="QRL5" s="112"/>
      <c r="QRM5" s="112"/>
      <c r="QRN5" s="112"/>
      <c r="QRO5" s="112"/>
      <c r="QRP5" s="112"/>
      <c r="QRQ5" s="112"/>
      <c r="QRR5" s="112"/>
      <c r="QRS5" s="112"/>
      <c r="QRT5" s="112"/>
      <c r="QRU5" s="112"/>
      <c r="QRV5" s="112"/>
      <c r="QRW5" s="112"/>
      <c r="QRX5" s="112"/>
      <c r="QRY5" s="112"/>
      <c r="QRZ5" s="112"/>
      <c r="QSA5" s="112"/>
      <c r="QSB5" s="112"/>
      <c r="QSC5" s="112"/>
      <c r="QSD5" s="112"/>
      <c r="QSE5" s="112"/>
      <c r="QSF5" s="112"/>
      <c r="QSG5" s="112"/>
      <c r="QSH5" s="112"/>
      <c r="QSI5" s="112"/>
      <c r="QSJ5" s="112"/>
      <c r="QSK5" s="112"/>
      <c r="QSL5" s="112"/>
      <c r="QSM5" s="112"/>
      <c r="QSN5" s="112"/>
      <c r="QSO5" s="112"/>
      <c r="QSP5" s="112"/>
      <c r="QSQ5" s="112"/>
      <c r="QSR5" s="112"/>
      <c r="QSS5" s="112"/>
      <c r="QST5" s="112"/>
      <c r="QSU5" s="112"/>
      <c r="QSV5" s="112"/>
      <c r="QSW5" s="112"/>
      <c r="QSX5" s="112"/>
      <c r="QSY5" s="112"/>
      <c r="QSZ5" s="112"/>
      <c r="QTA5" s="112"/>
      <c r="QTB5" s="112"/>
      <c r="QTC5" s="112"/>
      <c r="QTD5" s="112"/>
      <c r="QTE5" s="112"/>
      <c r="QTF5" s="112"/>
      <c r="QTG5" s="112"/>
      <c r="QTH5" s="112"/>
      <c r="QTI5" s="112"/>
      <c r="QTJ5" s="112"/>
      <c r="QTK5" s="112"/>
      <c r="QTL5" s="112"/>
      <c r="QTM5" s="112"/>
      <c r="QTN5" s="112"/>
      <c r="QTO5" s="112"/>
      <c r="QTP5" s="112"/>
      <c r="QTQ5" s="112"/>
      <c r="QTR5" s="112"/>
      <c r="QTS5" s="112"/>
      <c r="QTT5" s="112"/>
      <c r="QTU5" s="112"/>
      <c r="QTV5" s="112"/>
      <c r="QTW5" s="112"/>
      <c r="QTX5" s="112"/>
      <c r="QTY5" s="112"/>
      <c r="QTZ5" s="112"/>
      <c r="QUA5" s="112"/>
      <c r="QUB5" s="112"/>
      <c r="QUC5" s="112"/>
      <c r="QUD5" s="112"/>
      <c r="QUE5" s="112"/>
      <c r="QUF5" s="112"/>
      <c r="QUG5" s="112"/>
      <c r="QUH5" s="112"/>
      <c r="QUI5" s="112"/>
      <c r="QUJ5" s="112"/>
      <c r="QUK5" s="112"/>
      <c r="QUL5" s="112"/>
      <c r="QUM5" s="112"/>
      <c r="QUN5" s="112"/>
      <c r="QUO5" s="112"/>
      <c r="QUP5" s="112"/>
      <c r="QUQ5" s="112"/>
      <c r="QUR5" s="112"/>
      <c r="QUS5" s="112"/>
      <c r="QUT5" s="112"/>
      <c r="QUU5" s="112"/>
      <c r="QUV5" s="112"/>
      <c r="QUW5" s="112"/>
      <c r="QUX5" s="112"/>
      <c r="QUY5" s="112"/>
      <c r="QUZ5" s="112"/>
      <c r="QVA5" s="112"/>
      <c r="QVB5" s="112"/>
      <c r="QVC5" s="112"/>
      <c r="QVD5" s="112"/>
      <c r="QVE5" s="112"/>
      <c r="QVF5" s="112"/>
      <c r="QVG5" s="112"/>
      <c r="QVH5" s="112"/>
      <c r="QVI5" s="112"/>
      <c r="QVJ5" s="112"/>
      <c r="QVK5" s="112"/>
      <c r="QVL5" s="112"/>
      <c r="QVM5" s="112"/>
      <c r="QVN5" s="112"/>
      <c r="QVO5" s="112"/>
      <c r="QVP5" s="112"/>
      <c r="QVQ5" s="112"/>
      <c r="QVR5" s="112"/>
      <c r="QVS5" s="112"/>
      <c r="QVT5" s="112"/>
      <c r="QVU5" s="112"/>
      <c r="QVV5" s="112"/>
      <c r="QVW5" s="112"/>
      <c r="QVX5" s="112"/>
      <c r="QVY5" s="112"/>
      <c r="QVZ5" s="112"/>
      <c r="QWA5" s="112"/>
      <c r="QWB5" s="112"/>
      <c r="QWC5" s="112"/>
      <c r="QWD5" s="112"/>
      <c r="QWE5" s="112"/>
      <c r="QWF5" s="112"/>
      <c r="QWG5" s="112"/>
      <c r="QWH5" s="112"/>
      <c r="QWI5" s="112"/>
      <c r="QWJ5" s="112"/>
      <c r="QWK5" s="112"/>
      <c r="QWL5" s="112"/>
      <c r="QWM5" s="112"/>
      <c r="QWN5" s="112"/>
      <c r="QWO5" s="112"/>
      <c r="QWP5" s="112"/>
      <c r="QWQ5" s="112"/>
      <c r="QWR5" s="112"/>
      <c r="QWS5" s="112"/>
      <c r="QWT5" s="112"/>
      <c r="QWU5" s="112"/>
      <c r="QWV5" s="112"/>
      <c r="QWW5" s="112"/>
      <c r="QWX5" s="112"/>
      <c r="QWY5" s="112"/>
      <c r="QWZ5" s="112"/>
      <c r="QXA5" s="112"/>
      <c r="QXB5" s="112"/>
      <c r="QXC5" s="112"/>
      <c r="QXD5" s="112"/>
      <c r="QXE5" s="112"/>
      <c r="QXF5" s="112"/>
      <c r="QXG5" s="112"/>
      <c r="QXH5" s="112"/>
      <c r="QXI5" s="112"/>
      <c r="QXJ5" s="112"/>
      <c r="QXK5" s="112"/>
      <c r="QXL5" s="112"/>
      <c r="QXM5" s="112"/>
      <c r="QXN5" s="112"/>
      <c r="QXO5" s="112"/>
      <c r="QXP5" s="112"/>
      <c r="QXQ5" s="112"/>
      <c r="QXR5" s="112"/>
      <c r="QXS5" s="112"/>
      <c r="QXT5" s="112"/>
      <c r="QXU5" s="112"/>
      <c r="QXV5" s="112"/>
      <c r="QXW5" s="112"/>
      <c r="QXX5" s="112"/>
      <c r="QXY5" s="112"/>
      <c r="QXZ5" s="112"/>
      <c r="QYA5" s="112"/>
      <c r="QYB5" s="112"/>
      <c r="QYC5" s="112"/>
      <c r="QYD5" s="112"/>
      <c r="QYE5" s="112"/>
      <c r="QYF5" s="112"/>
      <c r="QYG5" s="112"/>
      <c r="QYH5" s="112"/>
      <c r="QYI5" s="112"/>
      <c r="QYJ5" s="112"/>
      <c r="QYK5" s="112"/>
      <c r="QYL5" s="112"/>
      <c r="QYM5" s="112"/>
      <c r="QYN5" s="112"/>
      <c r="QYO5" s="112"/>
      <c r="QYP5" s="112"/>
      <c r="QYQ5" s="112"/>
      <c r="QYR5" s="112"/>
      <c r="QYS5" s="112"/>
      <c r="QYT5" s="112"/>
      <c r="QYU5" s="112"/>
      <c r="QYV5" s="112"/>
      <c r="QYW5" s="112"/>
      <c r="QYX5" s="112"/>
      <c r="QYY5" s="112"/>
      <c r="QYZ5" s="112"/>
      <c r="QZA5" s="112"/>
      <c r="QZB5" s="112"/>
      <c r="QZC5" s="112"/>
      <c r="QZD5" s="112"/>
      <c r="QZE5" s="112"/>
      <c r="QZF5" s="112"/>
      <c r="QZG5" s="112"/>
      <c r="QZH5" s="112"/>
      <c r="QZI5" s="112"/>
      <c r="QZJ5" s="112"/>
      <c r="QZK5" s="112"/>
      <c r="QZL5" s="112"/>
      <c r="QZM5" s="112"/>
      <c r="QZN5" s="112"/>
      <c r="QZO5" s="112"/>
      <c r="QZP5" s="112"/>
      <c r="QZQ5" s="112"/>
      <c r="QZR5" s="112"/>
      <c r="QZS5" s="112"/>
      <c r="QZT5" s="112"/>
      <c r="QZU5" s="112"/>
      <c r="QZV5" s="112"/>
      <c r="QZW5" s="112"/>
      <c r="QZX5" s="112"/>
      <c r="QZY5" s="112"/>
      <c r="QZZ5" s="112"/>
      <c r="RAA5" s="112"/>
      <c r="RAB5" s="112"/>
      <c r="RAC5" s="112"/>
      <c r="RAD5" s="112"/>
      <c r="RAE5" s="112"/>
      <c r="RAF5" s="112"/>
      <c r="RAG5" s="112"/>
      <c r="RAH5" s="112"/>
      <c r="RAI5" s="112"/>
      <c r="RAJ5" s="112"/>
      <c r="RAK5" s="112"/>
      <c r="RAL5" s="112"/>
      <c r="RAM5" s="112"/>
      <c r="RAN5" s="112"/>
      <c r="RAO5" s="112"/>
      <c r="RAP5" s="112"/>
      <c r="RAQ5" s="112"/>
      <c r="RAR5" s="112"/>
      <c r="RAS5" s="112"/>
      <c r="RAT5" s="112"/>
      <c r="RAU5" s="112"/>
      <c r="RAV5" s="112"/>
      <c r="RAW5" s="112"/>
      <c r="RAX5" s="112"/>
      <c r="RAY5" s="112"/>
      <c r="RAZ5" s="112"/>
      <c r="RBA5" s="112"/>
      <c r="RBB5" s="112"/>
      <c r="RBC5" s="112"/>
      <c r="RBD5" s="112"/>
      <c r="RBE5" s="112"/>
      <c r="RBF5" s="112"/>
      <c r="RBG5" s="112"/>
      <c r="RBH5" s="112"/>
      <c r="RBI5" s="112"/>
      <c r="RBJ5" s="112"/>
      <c r="RBK5" s="112"/>
      <c r="RBL5" s="112"/>
      <c r="RBM5" s="112"/>
      <c r="RBN5" s="112"/>
      <c r="RBO5" s="112"/>
      <c r="RBP5" s="112"/>
      <c r="RBQ5" s="112"/>
      <c r="RBR5" s="112"/>
      <c r="RBS5" s="112"/>
      <c r="RBT5" s="112"/>
      <c r="RBU5" s="112"/>
      <c r="RBV5" s="112"/>
      <c r="RBW5" s="112"/>
      <c r="RBX5" s="112"/>
      <c r="RBY5" s="112"/>
      <c r="RBZ5" s="112"/>
      <c r="RCA5" s="112"/>
      <c r="RCB5" s="112"/>
      <c r="RCC5" s="112"/>
      <c r="RCD5" s="112"/>
      <c r="RCE5" s="112"/>
      <c r="RCF5" s="112"/>
      <c r="RCG5" s="112"/>
      <c r="RCH5" s="112"/>
      <c r="RCI5" s="112"/>
      <c r="RCJ5" s="112"/>
      <c r="RCK5" s="112"/>
      <c r="RCL5" s="112"/>
      <c r="RCM5" s="112"/>
      <c r="RCN5" s="112"/>
      <c r="RCO5" s="112"/>
      <c r="RCP5" s="112"/>
      <c r="RCQ5" s="112"/>
      <c r="RCR5" s="112"/>
      <c r="RCS5" s="112"/>
      <c r="RCT5" s="112"/>
      <c r="RCU5" s="112"/>
      <c r="RCV5" s="112"/>
      <c r="RCW5" s="112"/>
      <c r="RCX5" s="112"/>
      <c r="RCY5" s="112"/>
      <c r="RCZ5" s="112"/>
      <c r="RDA5" s="112"/>
      <c r="RDB5" s="112"/>
      <c r="RDC5" s="112"/>
      <c r="RDD5" s="112"/>
      <c r="RDE5" s="112"/>
      <c r="RDF5" s="112"/>
      <c r="RDG5" s="112"/>
      <c r="RDH5" s="112"/>
      <c r="RDI5" s="112"/>
      <c r="RDJ5" s="112"/>
      <c r="RDK5" s="112"/>
      <c r="RDL5" s="112"/>
      <c r="RDM5" s="112"/>
      <c r="RDN5" s="112"/>
      <c r="RDO5" s="112"/>
      <c r="RDP5" s="112"/>
      <c r="RDQ5" s="112"/>
      <c r="RDR5" s="112"/>
      <c r="RDS5" s="112"/>
      <c r="RDT5" s="112"/>
      <c r="RDU5" s="112"/>
      <c r="RDV5" s="112"/>
      <c r="RDW5" s="112"/>
      <c r="RDX5" s="112"/>
      <c r="RDY5" s="112"/>
      <c r="RDZ5" s="112"/>
      <c r="REA5" s="112"/>
      <c r="REB5" s="112"/>
      <c r="REC5" s="112"/>
      <c r="RED5" s="112"/>
      <c r="REE5" s="112"/>
      <c r="REF5" s="112"/>
      <c r="REG5" s="112"/>
      <c r="REH5" s="112"/>
      <c r="REI5" s="112"/>
      <c r="REJ5" s="112"/>
      <c r="REK5" s="112"/>
      <c r="REL5" s="112"/>
      <c r="REM5" s="112"/>
      <c r="REN5" s="112"/>
      <c r="REO5" s="112"/>
      <c r="REP5" s="112"/>
      <c r="REQ5" s="112"/>
      <c r="RER5" s="112"/>
      <c r="RES5" s="112"/>
      <c r="RET5" s="112"/>
      <c r="REU5" s="112"/>
      <c r="REV5" s="112"/>
      <c r="REW5" s="112"/>
      <c r="REX5" s="112"/>
      <c r="REY5" s="112"/>
      <c r="REZ5" s="112"/>
      <c r="RFA5" s="112"/>
      <c r="RFB5" s="112"/>
      <c r="RFC5" s="112"/>
      <c r="RFD5" s="112"/>
      <c r="RFE5" s="112"/>
      <c r="RFF5" s="112"/>
      <c r="RFG5" s="112"/>
      <c r="RFH5" s="112"/>
      <c r="RFI5" s="112"/>
      <c r="RFJ5" s="112"/>
      <c r="RFK5" s="112"/>
      <c r="RFL5" s="112"/>
      <c r="RFM5" s="112"/>
      <c r="RFN5" s="112"/>
      <c r="RFO5" s="112"/>
      <c r="RFP5" s="112"/>
      <c r="RFQ5" s="112"/>
      <c r="RFR5" s="112"/>
      <c r="RFS5" s="112"/>
      <c r="RFT5" s="112"/>
      <c r="RFU5" s="112"/>
      <c r="RFV5" s="112"/>
      <c r="RFW5" s="112"/>
      <c r="RFX5" s="112"/>
      <c r="RFY5" s="112"/>
      <c r="RFZ5" s="112"/>
      <c r="RGA5" s="112"/>
      <c r="RGB5" s="112"/>
      <c r="RGC5" s="112"/>
      <c r="RGD5" s="112"/>
      <c r="RGE5" s="112"/>
      <c r="RGF5" s="112"/>
      <c r="RGG5" s="112"/>
      <c r="RGH5" s="112"/>
      <c r="RGI5" s="112"/>
      <c r="RGJ5" s="112"/>
      <c r="RGK5" s="112"/>
      <c r="RGL5" s="112"/>
      <c r="RGM5" s="112"/>
      <c r="RGN5" s="112"/>
      <c r="RGO5" s="112"/>
      <c r="RGP5" s="112"/>
      <c r="RGQ5" s="112"/>
      <c r="RGR5" s="112"/>
      <c r="RGS5" s="112"/>
      <c r="RGT5" s="112"/>
      <c r="RGU5" s="112"/>
      <c r="RGV5" s="112"/>
      <c r="RGW5" s="112"/>
      <c r="RGX5" s="112"/>
      <c r="RGY5" s="112"/>
      <c r="RGZ5" s="112"/>
      <c r="RHA5" s="112"/>
      <c r="RHB5" s="112"/>
      <c r="RHC5" s="112"/>
      <c r="RHD5" s="112"/>
      <c r="RHE5" s="112"/>
      <c r="RHF5" s="112"/>
      <c r="RHG5" s="112"/>
      <c r="RHH5" s="112"/>
      <c r="RHI5" s="112"/>
      <c r="RHJ5" s="112"/>
      <c r="RHK5" s="112"/>
      <c r="RHL5" s="112"/>
      <c r="RHM5" s="112"/>
      <c r="RHN5" s="112"/>
      <c r="RHO5" s="112"/>
      <c r="RHP5" s="112"/>
      <c r="RHQ5" s="112"/>
      <c r="RHR5" s="112"/>
      <c r="RHS5" s="112"/>
      <c r="RHT5" s="112"/>
      <c r="RHU5" s="112"/>
      <c r="RHV5" s="112"/>
      <c r="RHW5" s="112"/>
      <c r="RHX5" s="112"/>
      <c r="RHY5" s="112"/>
      <c r="RHZ5" s="112"/>
      <c r="RIA5" s="112"/>
      <c r="RIB5" s="112"/>
      <c r="RIC5" s="112"/>
      <c r="RID5" s="112"/>
      <c r="RIE5" s="112"/>
      <c r="RIF5" s="112"/>
      <c r="RIG5" s="112"/>
      <c r="RIH5" s="112"/>
      <c r="RII5" s="112"/>
      <c r="RIJ5" s="112"/>
      <c r="RIK5" s="112"/>
      <c r="RIL5" s="112"/>
      <c r="RIM5" s="112"/>
      <c r="RIN5" s="112"/>
      <c r="RIO5" s="112"/>
      <c r="RIP5" s="112"/>
      <c r="RIQ5" s="112"/>
      <c r="RIR5" s="112"/>
      <c r="RIS5" s="112"/>
      <c r="RIT5" s="112"/>
      <c r="RIU5" s="112"/>
      <c r="RIV5" s="112"/>
      <c r="RIW5" s="112"/>
      <c r="RIX5" s="112"/>
      <c r="RIY5" s="112"/>
      <c r="RIZ5" s="112"/>
      <c r="RJA5" s="112"/>
      <c r="RJB5" s="112"/>
      <c r="RJC5" s="112"/>
      <c r="RJD5" s="112"/>
      <c r="RJE5" s="112"/>
      <c r="RJF5" s="112"/>
      <c r="RJG5" s="112"/>
      <c r="RJH5" s="112"/>
      <c r="RJI5" s="112"/>
      <c r="RJJ5" s="112"/>
      <c r="RJK5" s="112"/>
      <c r="RJL5" s="112"/>
      <c r="RJM5" s="112"/>
      <c r="RJN5" s="112"/>
      <c r="RJO5" s="112"/>
      <c r="RJP5" s="112"/>
      <c r="RJQ5" s="112"/>
      <c r="RJR5" s="112"/>
      <c r="RJS5" s="112"/>
      <c r="RJT5" s="112"/>
      <c r="RJU5" s="112"/>
      <c r="RJV5" s="112"/>
      <c r="RJW5" s="112"/>
      <c r="RJX5" s="112"/>
      <c r="RJY5" s="112"/>
      <c r="RJZ5" s="112"/>
      <c r="RKA5" s="112"/>
      <c r="RKB5" s="112"/>
      <c r="RKC5" s="112"/>
      <c r="RKD5" s="112"/>
      <c r="RKE5" s="112"/>
      <c r="RKF5" s="112"/>
      <c r="RKG5" s="112"/>
      <c r="RKH5" s="112"/>
      <c r="RKI5" s="112"/>
      <c r="RKJ5" s="112"/>
      <c r="RKK5" s="112"/>
      <c r="RKL5" s="112"/>
      <c r="RKM5" s="112"/>
      <c r="RKN5" s="112"/>
      <c r="RKO5" s="112"/>
      <c r="RKP5" s="112"/>
      <c r="RKQ5" s="112"/>
      <c r="RKR5" s="112"/>
      <c r="RKS5" s="112"/>
      <c r="RKT5" s="112"/>
      <c r="RKU5" s="112"/>
      <c r="RKV5" s="112"/>
      <c r="RKW5" s="112"/>
      <c r="RKX5" s="112"/>
      <c r="RKY5" s="112"/>
      <c r="RKZ5" s="112"/>
      <c r="RLA5" s="112"/>
      <c r="RLB5" s="112"/>
      <c r="RLC5" s="112"/>
      <c r="RLD5" s="112"/>
      <c r="RLE5" s="112"/>
      <c r="RLF5" s="112"/>
      <c r="RLG5" s="112"/>
      <c r="RLH5" s="112"/>
      <c r="RLI5" s="112"/>
      <c r="RLJ5" s="112"/>
      <c r="RLK5" s="112"/>
      <c r="RLL5" s="112"/>
      <c r="RLM5" s="112"/>
      <c r="RLN5" s="112"/>
      <c r="RLO5" s="112"/>
      <c r="RLP5" s="112"/>
      <c r="RLQ5" s="112"/>
      <c r="RLR5" s="112"/>
      <c r="RLS5" s="112"/>
      <c r="RLT5" s="112"/>
      <c r="RLU5" s="112"/>
      <c r="RLV5" s="112"/>
      <c r="RLW5" s="112"/>
      <c r="RLX5" s="112"/>
      <c r="RLY5" s="112"/>
      <c r="RLZ5" s="112"/>
      <c r="RMA5" s="112"/>
      <c r="RMB5" s="112"/>
      <c r="RMC5" s="112"/>
      <c r="RMD5" s="112"/>
      <c r="RME5" s="112"/>
      <c r="RMF5" s="112"/>
      <c r="RMG5" s="112"/>
      <c r="RMH5" s="112"/>
      <c r="RMI5" s="112"/>
      <c r="RMJ5" s="112"/>
      <c r="RMK5" s="112"/>
      <c r="RML5" s="112"/>
      <c r="RMM5" s="112"/>
      <c r="RMN5" s="112"/>
      <c r="RMO5" s="112"/>
      <c r="RMP5" s="112"/>
      <c r="RMQ5" s="112"/>
      <c r="RMR5" s="112"/>
      <c r="RMS5" s="112"/>
      <c r="RMT5" s="112"/>
      <c r="RMU5" s="112"/>
      <c r="RMV5" s="112"/>
      <c r="RMW5" s="112"/>
      <c r="RMX5" s="112"/>
      <c r="RMY5" s="112"/>
      <c r="RMZ5" s="112"/>
      <c r="RNA5" s="112"/>
      <c r="RNB5" s="112"/>
      <c r="RNC5" s="112"/>
      <c r="RND5" s="112"/>
      <c r="RNE5" s="112"/>
      <c r="RNF5" s="112"/>
      <c r="RNG5" s="112"/>
      <c r="RNH5" s="112"/>
      <c r="RNI5" s="112"/>
      <c r="RNJ5" s="112"/>
      <c r="RNK5" s="112"/>
      <c r="RNL5" s="112"/>
      <c r="RNM5" s="112"/>
      <c r="RNN5" s="112"/>
      <c r="RNO5" s="112"/>
      <c r="RNP5" s="112"/>
      <c r="RNQ5" s="112"/>
      <c r="RNR5" s="112"/>
      <c r="RNS5" s="112"/>
      <c r="RNT5" s="112"/>
      <c r="RNU5" s="112"/>
      <c r="RNV5" s="112"/>
      <c r="RNW5" s="112"/>
      <c r="RNX5" s="112"/>
      <c r="RNY5" s="112"/>
      <c r="RNZ5" s="112"/>
      <c r="ROA5" s="112"/>
      <c r="ROB5" s="112"/>
      <c r="ROC5" s="112"/>
      <c r="ROD5" s="112"/>
      <c r="ROE5" s="112"/>
      <c r="ROF5" s="112"/>
      <c r="ROG5" s="112"/>
      <c r="ROH5" s="112"/>
      <c r="ROI5" s="112"/>
      <c r="ROJ5" s="112"/>
      <c r="ROK5" s="112"/>
      <c r="ROL5" s="112"/>
      <c r="ROM5" s="112"/>
      <c r="RON5" s="112"/>
      <c r="ROO5" s="112"/>
      <c r="ROP5" s="112"/>
      <c r="ROQ5" s="112"/>
      <c r="ROR5" s="112"/>
      <c r="ROS5" s="112"/>
      <c r="ROT5" s="112"/>
      <c r="ROU5" s="112"/>
      <c r="ROV5" s="112"/>
      <c r="ROW5" s="112"/>
      <c r="ROX5" s="112"/>
      <c r="ROY5" s="112"/>
      <c r="ROZ5" s="112"/>
      <c r="RPA5" s="112"/>
      <c r="RPB5" s="112"/>
      <c r="RPC5" s="112"/>
      <c r="RPD5" s="112"/>
      <c r="RPE5" s="112"/>
      <c r="RPF5" s="112"/>
      <c r="RPG5" s="112"/>
      <c r="RPH5" s="112"/>
      <c r="RPI5" s="112"/>
      <c r="RPJ5" s="112"/>
      <c r="RPK5" s="112"/>
      <c r="RPL5" s="112"/>
      <c r="RPM5" s="112"/>
      <c r="RPN5" s="112"/>
      <c r="RPO5" s="112"/>
      <c r="RPP5" s="112"/>
      <c r="RPQ5" s="112"/>
      <c r="RPR5" s="112"/>
      <c r="RPS5" s="112"/>
      <c r="RPT5" s="112"/>
      <c r="RPU5" s="112"/>
      <c r="RPV5" s="112"/>
      <c r="RPW5" s="112"/>
      <c r="RPX5" s="112"/>
      <c r="RPY5" s="112"/>
      <c r="RPZ5" s="112"/>
      <c r="RQA5" s="112"/>
      <c r="RQB5" s="112"/>
      <c r="RQC5" s="112"/>
      <c r="RQD5" s="112"/>
      <c r="RQE5" s="112"/>
      <c r="RQF5" s="112"/>
      <c r="RQG5" s="112"/>
      <c r="RQH5" s="112"/>
      <c r="RQI5" s="112"/>
      <c r="RQJ5" s="112"/>
      <c r="RQK5" s="112"/>
      <c r="RQL5" s="112"/>
      <c r="RQM5" s="112"/>
      <c r="RQN5" s="112"/>
      <c r="RQO5" s="112"/>
      <c r="RQP5" s="112"/>
      <c r="RQQ5" s="112"/>
      <c r="RQR5" s="112"/>
      <c r="RQS5" s="112"/>
      <c r="RQT5" s="112"/>
      <c r="RQU5" s="112"/>
      <c r="RQV5" s="112"/>
      <c r="RQW5" s="112"/>
      <c r="RQX5" s="112"/>
      <c r="RQY5" s="112"/>
      <c r="RQZ5" s="112"/>
      <c r="RRA5" s="112"/>
      <c r="RRB5" s="112"/>
      <c r="RRC5" s="112"/>
      <c r="RRD5" s="112"/>
      <c r="RRE5" s="112"/>
      <c r="RRF5" s="112"/>
      <c r="RRG5" s="112"/>
      <c r="RRH5" s="112"/>
      <c r="RRI5" s="112"/>
      <c r="RRJ5" s="112"/>
      <c r="RRK5" s="112"/>
      <c r="RRL5" s="112"/>
      <c r="RRM5" s="112"/>
      <c r="RRN5" s="112"/>
      <c r="RRO5" s="112"/>
      <c r="RRP5" s="112"/>
      <c r="RRQ5" s="112"/>
      <c r="RRR5" s="112"/>
      <c r="RRS5" s="112"/>
      <c r="RRT5" s="112"/>
      <c r="RRU5" s="112"/>
      <c r="RRV5" s="112"/>
      <c r="RRW5" s="112"/>
      <c r="RRX5" s="112"/>
      <c r="RRY5" s="112"/>
      <c r="RRZ5" s="112"/>
      <c r="RSA5" s="112"/>
      <c r="RSB5" s="112"/>
      <c r="RSC5" s="112"/>
      <c r="RSD5" s="112"/>
      <c r="RSE5" s="112"/>
      <c r="RSF5" s="112"/>
      <c r="RSG5" s="112"/>
      <c r="RSH5" s="112"/>
      <c r="RSI5" s="112"/>
      <c r="RSJ5" s="112"/>
      <c r="RSK5" s="112"/>
      <c r="RSL5" s="112"/>
      <c r="RSM5" s="112"/>
      <c r="RSN5" s="112"/>
      <c r="RSO5" s="112"/>
      <c r="RSP5" s="112"/>
      <c r="RSQ5" s="112"/>
      <c r="RSR5" s="112"/>
      <c r="RSS5" s="112"/>
      <c r="RST5" s="112"/>
      <c r="RSU5" s="112"/>
      <c r="RSV5" s="112"/>
      <c r="RSW5" s="112"/>
      <c r="RSX5" s="112"/>
      <c r="RSY5" s="112"/>
      <c r="RSZ5" s="112"/>
      <c r="RTA5" s="112"/>
      <c r="RTB5" s="112"/>
      <c r="RTC5" s="112"/>
      <c r="RTD5" s="112"/>
      <c r="RTE5" s="112"/>
      <c r="RTF5" s="112"/>
      <c r="RTG5" s="112"/>
      <c r="RTH5" s="112"/>
      <c r="RTI5" s="112"/>
      <c r="RTJ5" s="112"/>
      <c r="RTK5" s="112"/>
      <c r="RTL5" s="112"/>
      <c r="RTM5" s="112"/>
      <c r="RTN5" s="112"/>
      <c r="RTO5" s="112"/>
      <c r="RTP5" s="112"/>
      <c r="RTQ5" s="112"/>
      <c r="RTR5" s="112"/>
      <c r="RTS5" s="112"/>
      <c r="RTT5" s="112"/>
      <c r="RTU5" s="112"/>
      <c r="RTV5" s="112"/>
      <c r="RTW5" s="112"/>
      <c r="RTX5" s="112"/>
      <c r="RTY5" s="112"/>
      <c r="RTZ5" s="112"/>
      <c r="RUA5" s="112"/>
      <c r="RUB5" s="112"/>
      <c r="RUC5" s="112"/>
      <c r="RUD5" s="112"/>
      <c r="RUE5" s="112"/>
      <c r="RUF5" s="112"/>
      <c r="RUG5" s="112"/>
      <c r="RUH5" s="112"/>
      <c r="RUI5" s="112"/>
      <c r="RUJ5" s="112"/>
      <c r="RUK5" s="112"/>
      <c r="RUL5" s="112"/>
      <c r="RUM5" s="112"/>
      <c r="RUN5" s="112"/>
      <c r="RUO5" s="112"/>
      <c r="RUP5" s="112"/>
      <c r="RUQ5" s="112"/>
      <c r="RUR5" s="112"/>
      <c r="RUS5" s="112"/>
      <c r="RUT5" s="112"/>
      <c r="RUU5" s="112"/>
      <c r="RUV5" s="112"/>
      <c r="RUW5" s="112"/>
      <c r="RUX5" s="112"/>
      <c r="RUY5" s="112"/>
      <c r="RUZ5" s="112"/>
      <c r="RVA5" s="112"/>
      <c r="RVB5" s="112"/>
      <c r="RVC5" s="112"/>
      <c r="RVD5" s="112"/>
      <c r="RVE5" s="112"/>
      <c r="RVF5" s="112"/>
      <c r="RVG5" s="112"/>
      <c r="RVH5" s="112"/>
      <c r="RVI5" s="112"/>
      <c r="RVJ5" s="112"/>
      <c r="RVK5" s="112"/>
      <c r="RVL5" s="112"/>
      <c r="RVM5" s="112"/>
      <c r="RVN5" s="112"/>
      <c r="RVO5" s="112"/>
      <c r="RVP5" s="112"/>
      <c r="RVQ5" s="112"/>
      <c r="RVR5" s="112"/>
      <c r="RVS5" s="112"/>
      <c r="RVT5" s="112"/>
      <c r="RVU5" s="112"/>
      <c r="RVV5" s="112"/>
      <c r="RVW5" s="112"/>
      <c r="RVX5" s="112"/>
      <c r="RVY5" s="112"/>
      <c r="RVZ5" s="112"/>
      <c r="RWA5" s="112"/>
      <c r="RWB5" s="112"/>
      <c r="RWC5" s="112"/>
      <c r="RWD5" s="112"/>
      <c r="RWE5" s="112"/>
      <c r="RWF5" s="112"/>
      <c r="RWG5" s="112"/>
      <c r="RWH5" s="112"/>
      <c r="RWI5" s="112"/>
      <c r="RWJ5" s="112"/>
      <c r="RWK5" s="112"/>
      <c r="RWL5" s="112"/>
      <c r="RWM5" s="112"/>
      <c r="RWN5" s="112"/>
      <c r="RWO5" s="112"/>
      <c r="RWP5" s="112"/>
      <c r="RWQ5" s="112"/>
      <c r="RWR5" s="112"/>
      <c r="RWS5" s="112"/>
      <c r="RWT5" s="112"/>
      <c r="RWU5" s="112"/>
      <c r="RWV5" s="112"/>
      <c r="RWW5" s="112"/>
      <c r="RWX5" s="112"/>
      <c r="RWY5" s="112"/>
      <c r="RWZ5" s="112"/>
      <c r="RXA5" s="112"/>
      <c r="RXB5" s="112"/>
      <c r="RXC5" s="112"/>
      <c r="RXD5" s="112"/>
      <c r="RXE5" s="112"/>
      <c r="RXF5" s="112"/>
      <c r="RXG5" s="112"/>
      <c r="RXH5" s="112"/>
      <c r="RXI5" s="112"/>
      <c r="RXJ5" s="112"/>
      <c r="RXK5" s="112"/>
      <c r="RXL5" s="112"/>
      <c r="RXM5" s="112"/>
      <c r="RXN5" s="112"/>
      <c r="RXO5" s="112"/>
      <c r="RXP5" s="112"/>
      <c r="RXQ5" s="112"/>
      <c r="RXR5" s="112"/>
      <c r="RXS5" s="112"/>
      <c r="RXT5" s="112"/>
      <c r="RXU5" s="112"/>
      <c r="RXV5" s="112"/>
      <c r="RXW5" s="112"/>
      <c r="RXX5" s="112"/>
      <c r="RXY5" s="112"/>
      <c r="RXZ5" s="112"/>
      <c r="RYA5" s="112"/>
      <c r="RYB5" s="112"/>
      <c r="RYC5" s="112"/>
      <c r="RYD5" s="112"/>
      <c r="RYE5" s="112"/>
      <c r="RYF5" s="112"/>
      <c r="RYG5" s="112"/>
      <c r="RYH5" s="112"/>
      <c r="RYI5" s="112"/>
      <c r="RYJ5" s="112"/>
      <c r="RYK5" s="112"/>
      <c r="RYL5" s="112"/>
      <c r="RYM5" s="112"/>
      <c r="RYN5" s="112"/>
      <c r="RYO5" s="112"/>
      <c r="RYP5" s="112"/>
      <c r="RYQ5" s="112"/>
      <c r="RYR5" s="112"/>
      <c r="RYS5" s="112"/>
      <c r="RYT5" s="112"/>
      <c r="RYU5" s="112"/>
      <c r="RYV5" s="112"/>
      <c r="RYW5" s="112"/>
      <c r="RYX5" s="112"/>
      <c r="RYY5" s="112"/>
      <c r="RYZ5" s="112"/>
      <c r="RZA5" s="112"/>
      <c r="RZB5" s="112"/>
      <c r="RZC5" s="112"/>
      <c r="RZD5" s="112"/>
      <c r="RZE5" s="112"/>
      <c r="RZF5" s="112"/>
      <c r="RZG5" s="112"/>
      <c r="RZH5" s="112"/>
      <c r="RZI5" s="112"/>
      <c r="RZJ5" s="112"/>
      <c r="RZK5" s="112"/>
      <c r="RZL5" s="112"/>
      <c r="RZM5" s="112"/>
      <c r="RZN5" s="112"/>
      <c r="RZO5" s="112"/>
      <c r="RZP5" s="112"/>
      <c r="RZQ5" s="112"/>
      <c r="RZR5" s="112"/>
      <c r="RZS5" s="112"/>
      <c r="RZT5" s="112"/>
      <c r="RZU5" s="112"/>
      <c r="RZV5" s="112"/>
      <c r="RZW5" s="112"/>
      <c r="RZX5" s="112"/>
      <c r="RZY5" s="112"/>
      <c r="RZZ5" s="112"/>
      <c r="SAA5" s="112"/>
      <c r="SAB5" s="112"/>
      <c r="SAC5" s="112"/>
      <c r="SAD5" s="112"/>
      <c r="SAE5" s="112"/>
      <c r="SAF5" s="112"/>
      <c r="SAG5" s="112"/>
      <c r="SAH5" s="112"/>
      <c r="SAI5" s="112"/>
      <c r="SAJ5" s="112"/>
      <c r="SAK5" s="112"/>
      <c r="SAL5" s="112"/>
      <c r="SAM5" s="112"/>
      <c r="SAN5" s="112"/>
      <c r="SAO5" s="112"/>
      <c r="SAP5" s="112"/>
      <c r="SAQ5" s="112"/>
      <c r="SAR5" s="112"/>
      <c r="SAS5" s="112"/>
      <c r="SAT5" s="112"/>
      <c r="SAU5" s="112"/>
      <c r="SAV5" s="112"/>
      <c r="SAW5" s="112"/>
      <c r="SAX5" s="112"/>
      <c r="SAY5" s="112"/>
      <c r="SAZ5" s="112"/>
      <c r="SBA5" s="112"/>
      <c r="SBB5" s="112"/>
      <c r="SBC5" s="112"/>
      <c r="SBD5" s="112"/>
      <c r="SBE5" s="112"/>
      <c r="SBF5" s="112"/>
      <c r="SBG5" s="112"/>
      <c r="SBH5" s="112"/>
      <c r="SBI5" s="112"/>
      <c r="SBJ5" s="112"/>
      <c r="SBK5" s="112"/>
      <c r="SBL5" s="112"/>
      <c r="SBM5" s="112"/>
      <c r="SBN5" s="112"/>
      <c r="SBO5" s="112"/>
      <c r="SBP5" s="112"/>
      <c r="SBQ5" s="112"/>
      <c r="SBR5" s="112"/>
      <c r="SBS5" s="112"/>
      <c r="SBT5" s="112"/>
      <c r="SBU5" s="112"/>
      <c r="SBV5" s="112"/>
      <c r="SBW5" s="112"/>
      <c r="SBX5" s="112"/>
      <c r="SBY5" s="112"/>
      <c r="SBZ5" s="112"/>
      <c r="SCA5" s="112"/>
      <c r="SCB5" s="112"/>
      <c r="SCC5" s="112"/>
      <c r="SCD5" s="112"/>
      <c r="SCE5" s="112"/>
      <c r="SCF5" s="112"/>
      <c r="SCG5" s="112"/>
      <c r="SCH5" s="112"/>
      <c r="SCI5" s="112"/>
      <c r="SCJ5" s="112"/>
      <c r="SCK5" s="112"/>
      <c r="SCL5" s="112"/>
      <c r="SCM5" s="112"/>
      <c r="SCN5" s="112"/>
      <c r="SCO5" s="112"/>
      <c r="SCP5" s="112"/>
      <c r="SCQ5" s="112"/>
      <c r="SCR5" s="112"/>
      <c r="SCS5" s="112"/>
      <c r="SCT5" s="112"/>
      <c r="SCU5" s="112"/>
      <c r="SCV5" s="112"/>
      <c r="SCW5" s="112"/>
      <c r="SCX5" s="112"/>
      <c r="SCY5" s="112"/>
      <c r="SCZ5" s="112"/>
      <c r="SDA5" s="112"/>
      <c r="SDB5" s="112"/>
      <c r="SDC5" s="112"/>
      <c r="SDD5" s="112"/>
      <c r="SDE5" s="112"/>
      <c r="SDF5" s="112"/>
      <c r="SDG5" s="112"/>
      <c r="SDH5" s="112"/>
      <c r="SDI5" s="112"/>
      <c r="SDJ5" s="112"/>
      <c r="SDK5" s="112"/>
      <c r="SDL5" s="112"/>
      <c r="SDM5" s="112"/>
      <c r="SDN5" s="112"/>
      <c r="SDO5" s="112"/>
      <c r="SDP5" s="112"/>
      <c r="SDQ5" s="112"/>
      <c r="SDR5" s="112"/>
      <c r="SDS5" s="112"/>
      <c r="SDT5" s="112"/>
      <c r="SDU5" s="112"/>
      <c r="SDV5" s="112"/>
      <c r="SDW5" s="112"/>
      <c r="SDX5" s="112"/>
      <c r="SDY5" s="112"/>
      <c r="SDZ5" s="112"/>
      <c r="SEA5" s="112"/>
      <c r="SEB5" s="112"/>
      <c r="SEC5" s="112"/>
      <c r="SED5" s="112"/>
      <c r="SEE5" s="112"/>
      <c r="SEF5" s="112"/>
      <c r="SEG5" s="112"/>
      <c r="SEH5" s="112"/>
      <c r="SEI5" s="112"/>
      <c r="SEJ5" s="112"/>
      <c r="SEK5" s="112"/>
      <c r="SEL5" s="112"/>
      <c r="SEM5" s="112"/>
      <c r="SEN5" s="112"/>
      <c r="SEO5" s="112"/>
      <c r="SEP5" s="112"/>
      <c r="SEQ5" s="112"/>
      <c r="SER5" s="112"/>
      <c r="SES5" s="112"/>
      <c r="SET5" s="112"/>
      <c r="SEU5" s="112"/>
      <c r="SEV5" s="112"/>
      <c r="SEW5" s="112"/>
      <c r="SEX5" s="112"/>
      <c r="SEY5" s="112"/>
      <c r="SEZ5" s="112"/>
      <c r="SFA5" s="112"/>
      <c r="SFB5" s="112"/>
      <c r="SFC5" s="112"/>
      <c r="SFD5" s="112"/>
      <c r="SFE5" s="112"/>
      <c r="SFF5" s="112"/>
      <c r="SFG5" s="112"/>
      <c r="SFH5" s="112"/>
      <c r="SFI5" s="112"/>
      <c r="SFJ5" s="112"/>
      <c r="SFK5" s="112"/>
      <c r="SFL5" s="112"/>
      <c r="SFM5" s="112"/>
      <c r="SFN5" s="112"/>
      <c r="SFO5" s="112"/>
      <c r="SFP5" s="112"/>
      <c r="SFQ5" s="112"/>
      <c r="SFR5" s="112"/>
      <c r="SFS5" s="112"/>
      <c r="SFT5" s="112"/>
      <c r="SFU5" s="112"/>
      <c r="SFV5" s="112"/>
      <c r="SFW5" s="112"/>
      <c r="SFX5" s="112"/>
      <c r="SFY5" s="112"/>
      <c r="SFZ5" s="112"/>
      <c r="SGA5" s="112"/>
      <c r="SGB5" s="112"/>
      <c r="SGC5" s="112"/>
      <c r="SGD5" s="112"/>
      <c r="SGE5" s="112"/>
      <c r="SGF5" s="112"/>
      <c r="SGG5" s="112"/>
      <c r="SGH5" s="112"/>
      <c r="SGI5" s="112"/>
      <c r="SGJ5" s="112"/>
      <c r="SGK5" s="112"/>
      <c r="SGL5" s="112"/>
      <c r="SGM5" s="112"/>
      <c r="SGN5" s="112"/>
      <c r="SGO5" s="112"/>
      <c r="SGP5" s="112"/>
      <c r="SGQ5" s="112"/>
      <c r="SGR5" s="112"/>
      <c r="SGS5" s="112"/>
      <c r="SGT5" s="112"/>
      <c r="SGU5" s="112"/>
      <c r="SGV5" s="112"/>
      <c r="SGW5" s="112"/>
      <c r="SGX5" s="112"/>
      <c r="SGY5" s="112"/>
      <c r="SGZ5" s="112"/>
      <c r="SHA5" s="112"/>
      <c r="SHB5" s="112"/>
      <c r="SHC5" s="112"/>
      <c r="SHD5" s="112"/>
      <c r="SHE5" s="112"/>
      <c r="SHF5" s="112"/>
      <c r="SHG5" s="112"/>
      <c r="SHH5" s="112"/>
      <c r="SHI5" s="112"/>
      <c r="SHJ5" s="112"/>
      <c r="SHK5" s="112"/>
      <c r="SHL5" s="112"/>
      <c r="SHM5" s="112"/>
      <c r="SHN5" s="112"/>
      <c r="SHO5" s="112"/>
      <c r="SHP5" s="112"/>
      <c r="SHQ5" s="112"/>
      <c r="SHR5" s="112"/>
      <c r="SHS5" s="112"/>
      <c r="SHT5" s="112"/>
      <c r="SHU5" s="112"/>
      <c r="SHV5" s="112"/>
      <c r="SHW5" s="112"/>
      <c r="SHX5" s="112"/>
      <c r="SHY5" s="112"/>
      <c r="SHZ5" s="112"/>
      <c r="SIA5" s="112"/>
      <c r="SIB5" s="112"/>
      <c r="SIC5" s="112"/>
      <c r="SID5" s="112"/>
      <c r="SIE5" s="112"/>
      <c r="SIF5" s="112"/>
      <c r="SIG5" s="112"/>
      <c r="SIH5" s="112"/>
      <c r="SII5" s="112"/>
      <c r="SIJ5" s="112"/>
      <c r="SIK5" s="112"/>
      <c r="SIL5" s="112"/>
      <c r="SIM5" s="112"/>
      <c r="SIN5" s="112"/>
      <c r="SIO5" s="112"/>
      <c r="SIP5" s="112"/>
      <c r="SIQ5" s="112"/>
      <c r="SIR5" s="112"/>
      <c r="SIS5" s="112"/>
      <c r="SIT5" s="112"/>
      <c r="SIU5" s="112"/>
      <c r="SIV5" s="112"/>
      <c r="SIW5" s="112"/>
      <c r="SIX5" s="112"/>
      <c r="SIY5" s="112"/>
      <c r="SIZ5" s="112"/>
      <c r="SJA5" s="112"/>
      <c r="SJB5" s="112"/>
      <c r="SJC5" s="112"/>
      <c r="SJD5" s="112"/>
      <c r="SJE5" s="112"/>
      <c r="SJF5" s="112"/>
      <c r="SJG5" s="112"/>
      <c r="SJH5" s="112"/>
      <c r="SJI5" s="112"/>
      <c r="SJJ5" s="112"/>
      <c r="SJK5" s="112"/>
      <c r="SJL5" s="112"/>
      <c r="SJM5" s="112"/>
      <c r="SJN5" s="112"/>
      <c r="SJO5" s="112"/>
      <c r="SJP5" s="112"/>
      <c r="SJQ5" s="112"/>
      <c r="SJR5" s="112"/>
      <c r="SJS5" s="112"/>
      <c r="SJT5" s="112"/>
      <c r="SJU5" s="112"/>
      <c r="SJV5" s="112"/>
      <c r="SJW5" s="112"/>
      <c r="SJX5" s="112"/>
      <c r="SJY5" s="112"/>
      <c r="SJZ5" s="112"/>
      <c r="SKA5" s="112"/>
      <c r="SKB5" s="112"/>
      <c r="SKC5" s="112"/>
      <c r="SKD5" s="112"/>
      <c r="SKE5" s="112"/>
      <c r="SKF5" s="112"/>
      <c r="SKG5" s="112"/>
      <c r="SKH5" s="112"/>
      <c r="SKI5" s="112"/>
      <c r="SKJ5" s="112"/>
      <c r="SKK5" s="112"/>
      <c r="SKL5" s="112"/>
      <c r="SKM5" s="112"/>
      <c r="SKN5" s="112"/>
      <c r="SKO5" s="112"/>
      <c r="SKP5" s="112"/>
      <c r="SKQ5" s="112"/>
      <c r="SKR5" s="112"/>
      <c r="SKS5" s="112"/>
      <c r="SKT5" s="112"/>
      <c r="SKU5" s="112"/>
      <c r="SKV5" s="112"/>
      <c r="SKW5" s="112"/>
      <c r="SKX5" s="112"/>
      <c r="SKY5" s="112"/>
      <c r="SKZ5" s="112"/>
      <c r="SLA5" s="112"/>
      <c r="SLB5" s="112"/>
      <c r="SLC5" s="112"/>
      <c r="SLD5" s="112"/>
      <c r="SLE5" s="112"/>
      <c r="SLF5" s="112"/>
      <c r="SLG5" s="112"/>
      <c r="SLH5" s="112"/>
      <c r="SLI5" s="112"/>
      <c r="SLJ5" s="112"/>
      <c r="SLK5" s="112"/>
      <c r="SLL5" s="112"/>
      <c r="SLM5" s="112"/>
      <c r="SLN5" s="112"/>
      <c r="SLO5" s="112"/>
      <c r="SLP5" s="112"/>
      <c r="SLQ5" s="112"/>
      <c r="SLR5" s="112"/>
      <c r="SLS5" s="112"/>
      <c r="SLT5" s="112"/>
      <c r="SLU5" s="112"/>
      <c r="SLV5" s="112"/>
      <c r="SLW5" s="112"/>
      <c r="SLX5" s="112"/>
      <c r="SLY5" s="112"/>
      <c r="SLZ5" s="112"/>
      <c r="SMA5" s="112"/>
      <c r="SMB5" s="112"/>
      <c r="SMC5" s="112"/>
      <c r="SMD5" s="112"/>
      <c r="SME5" s="112"/>
      <c r="SMF5" s="112"/>
      <c r="SMG5" s="112"/>
      <c r="SMH5" s="112"/>
      <c r="SMI5" s="112"/>
      <c r="SMJ5" s="112"/>
      <c r="SMK5" s="112"/>
      <c r="SML5" s="112"/>
      <c r="SMM5" s="112"/>
      <c r="SMN5" s="112"/>
      <c r="SMO5" s="112"/>
      <c r="SMP5" s="112"/>
      <c r="SMQ5" s="112"/>
      <c r="SMR5" s="112"/>
      <c r="SMS5" s="112"/>
      <c r="SMT5" s="112"/>
      <c r="SMU5" s="112"/>
      <c r="SMV5" s="112"/>
      <c r="SMW5" s="112"/>
      <c r="SMX5" s="112"/>
      <c r="SMY5" s="112"/>
      <c r="SMZ5" s="112"/>
      <c r="SNA5" s="112"/>
      <c r="SNB5" s="112"/>
      <c r="SNC5" s="112"/>
      <c r="SND5" s="112"/>
      <c r="SNE5" s="112"/>
      <c r="SNF5" s="112"/>
      <c r="SNG5" s="112"/>
      <c r="SNH5" s="112"/>
      <c r="SNI5" s="112"/>
      <c r="SNJ5" s="112"/>
      <c r="SNK5" s="112"/>
      <c r="SNL5" s="112"/>
      <c r="SNM5" s="112"/>
      <c r="SNN5" s="112"/>
      <c r="SNO5" s="112"/>
      <c r="SNP5" s="112"/>
      <c r="SNQ5" s="112"/>
      <c r="SNR5" s="112"/>
      <c r="SNS5" s="112"/>
      <c r="SNT5" s="112"/>
      <c r="SNU5" s="112"/>
      <c r="SNV5" s="112"/>
      <c r="SNW5" s="112"/>
      <c r="SNX5" s="112"/>
      <c r="SNY5" s="112"/>
      <c r="SNZ5" s="112"/>
      <c r="SOA5" s="112"/>
      <c r="SOB5" s="112"/>
      <c r="SOC5" s="112"/>
      <c r="SOD5" s="112"/>
      <c r="SOE5" s="112"/>
      <c r="SOF5" s="112"/>
      <c r="SOG5" s="112"/>
      <c r="SOH5" s="112"/>
      <c r="SOI5" s="112"/>
      <c r="SOJ5" s="112"/>
      <c r="SOK5" s="112"/>
      <c r="SOL5" s="112"/>
      <c r="SOM5" s="112"/>
      <c r="SON5" s="112"/>
      <c r="SOO5" s="112"/>
      <c r="SOP5" s="112"/>
      <c r="SOQ5" s="112"/>
      <c r="SOR5" s="112"/>
      <c r="SOS5" s="112"/>
      <c r="SOT5" s="112"/>
      <c r="SOU5" s="112"/>
      <c r="SOV5" s="112"/>
      <c r="SOW5" s="112"/>
      <c r="SOX5" s="112"/>
      <c r="SOY5" s="112"/>
      <c r="SOZ5" s="112"/>
      <c r="SPA5" s="112"/>
      <c r="SPB5" s="112"/>
      <c r="SPC5" s="112"/>
      <c r="SPD5" s="112"/>
      <c r="SPE5" s="112"/>
      <c r="SPF5" s="112"/>
      <c r="SPG5" s="112"/>
      <c r="SPH5" s="112"/>
      <c r="SPI5" s="112"/>
      <c r="SPJ5" s="112"/>
      <c r="SPK5" s="112"/>
      <c r="SPL5" s="112"/>
      <c r="SPM5" s="112"/>
      <c r="SPN5" s="112"/>
      <c r="SPO5" s="112"/>
      <c r="SPP5" s="112"/>
      <c r="SPQ5" s="112"/>
      <c r="SPR5" s="112"/>
      <c r="SPS5" s="112"/>
      <c r="SPT5" s="112"/>
      <c r="SPU5" s="112"/>
      <c r="SPV5" s="112"/>
      <c r="SPW5" s="112"/>
      <c r="SPX5" s="112"/>
      <c r="SPY5" s="112"/>
      <c r="SPZ5" s="112"/>
      <c r="SQA5" s="112"/>
      <c r="SQB5" s="112"/>
      <c r="SQC5" s="112"/>
      <c r="SQD5" s="112"/>
      <c r="SQE5" s="112"/>
      <c r="SQF5" s="112"/>
      <c r="SQG5" s="112"/>
      <c r="SQH5" s="112"/>
      <c r="SQI5" s="112"/>
      <c r="SQJ5" s="112"/>
      <c r="SQK5" s="112"/>
      <c r="SQL5" s="112"/>
      <c r="SQM5" s="112"/>
      <c r="SQN5" s="112"/>
      <c r="SQO5" s="112"/>
      <c r="SQP5" s="112"/>
      <c r="SQQ5" s="112"/>
      <c r="SQR5" s="112"/>
      <c r="SQS5" s="112"/>
      <c r="SQT5" s="112"/>
      <c r="SQU5" s="112"/>
      <c r="SQV5" s="112"/>
      <c r="SQW5" s="112"/>
      <c r="SQX5" s="112"/>
      <c r="SQY5" s="112"/>
      <c r="SQZ5" s="112"/>
      <c r="SRA5" s="112"/>
      <c r="SRB5" s="112"/>
      <c r="SRC5" s="112"/>
      <c r="SRD5" s="112"/>
      <c r="SRE5" s="112"/>
      <c r="SRF5" s="112"/>
      <c r="SRG5" s="112"/>
      <c r="SRH5" s="112"/>
      <c r="SRI5" s="112"/>
      <c r="SRJ5" s="112"/>
      <c r="SRK5" s="112"/>
      <c r="SRL5" s="112"/>
      <c r="SRM5" s="112"/>
      <c r="SRN5" s="112"/>
      <c r="SRO5" s="112"/>
      <c r="SRP5" s="112"/>
      <c r="SRQ5" s="112"/>
      <c r="SRR5" s="112"/>
      <c r="SRS5" s="112"/>
      <c r="SRT5" s="112"/>
      <c r="SRU5" s="112"/>
      <c r="SRV5" s="112"/>
      <c r="SRW5" s="112"/>
      <c r="SRX5" s="112"/>
      <c r="SRY5" s="112"/>
      <c r="SRZ5" s="112"/>
      <c r="SSA5" s="112"/>
      <c r="SSB5" s="112"/>
      <c r="SSC5" s="112"/>
      <c r="SSD5" s="112"/>
      <c r="SSE5" s="112"/>
      <c r="SSF5" s="112"/>
      <c r="SSG5" s="112"/>
      <c r="SSH5" s="112"/>
      <c r="SSI5" s="112"/>
      <c r="SSJ5" s="112"/>
      <c r="SSK5" s="112"/>
      <c r="SSL5" s="112"/>
      <c r="SSM5" s="112"/>
      <c r="SSN5" s="112"/>
      <c r="SSO5" s="112"/>
      <c r="SSP5" s="112"/>
      <c r="SSQ5" s="112"/>
      <c r="SSR5" s="112"/>
      <c r="SSS5" s="112"/>
      <c r="SST5" s="112"/>
      <c r="SSU5" s="112"/>
      <c r="SSV5" s="112"/>
      <c r="SSW5" s="112"/>
      <c r="SSX5" s="112"/>
      <c r="SSY5" s="112"/>
      <c r="SSZ5" s="112"/>
      <c r="STA5" s="112"/>
      <c r="STB5" s="112"/>
      <c r="STC5" s="112"/>
      <c r="STD5" s="112"/>
      <c r="STE5" s="112"/>
      <c r="STF5" s="112"/>
      <c r="STG5" s="112"/>
      <c r="STH5" s="112"/>
      <c r="STI5" s="112"/>
      <c r="STJ5" s="112"/>
      <c r="STK5" s="112"/>
      <c r="STL5" s="112"/>
      <c r="STM5" s="112"/>
      <c r="STN5" s="112"/>
      <c r="STO5" s="112"/>
      <c r="STP5" s="112"/>
      <c r="STQ5" s="112"/>
      <c r="STR5" s="112"/>
      <c r="STS5" s="112"/>
      <c r="STT5" s="112"/>
      <c r="STU5" s="112"/>
      <c r="STV5" s="112"/>
      <c r="STW5" s="112"/>
      <c r="STX5" s="112"/>
      <c r="STY5" s="112"/>
      <c r="STZ5" s="112"/>
      <c r="SUA5" s="112"/>
      <c r="SUB5" s="112"/>
      <c r="SUC5" s="112"/>
      <c r="SUD5" s="112"/>
      <c r="SUE5" s="112"/>
      <c r="SUF5" s="112"/>
      <c r="SUG5" s="112"/>
      <c r="SUH5" s="112"/>
      <c r="SUI5" s="112"/>
      <c r="SUJ5" s="112"/>
      <c r="SUK5" s="112"/>
      <c r="SUL5" s="112"/>
      <c r="SUM5" s="112"/>
      <c r="SUN5" s="112"/>
      <c r="SUO5" s="112"/>
      <c r="SUP5" s="112"/>
      <c r="SUQ5" s="112"/>
      <c r="SUR5" s="112"/>
      <c r="SUS5" s="112"/>
      <c r="SUT5" s="112"/>
      <c r="SUU5" s="112"/>
      <c r="SUV5" s="112"/>
      <c r="SUW5" s="112"/>
      <c r="SUX5" s="112"/>
      <c r="SUY5" s="112"/>
      <c r="SUZ5" s="112"/>
      <c r="SVA5" s="112"/>
      <c r="SVB5" s="112"/>
      <c r="SVC5" s="112"/>
      <c r="SVD5" s="112"/>
      <c r="SVE5" s="112"/>
      <c r="SVF5" s="112"/>
      <c r="SVG5" s="112"/>
      <c r="SVH5" s="112"/>
      <c r="SVI5" s="112"/>
      <c r="SVJ5" s="112"/>
      <c r="SVK5" s="112"/>
      <c r="SVL5" s="112"/>
      <c r="SVM5" s="112"/>
      <c r="SVN5" s="112"/>
      <c r="SVO5" s="112"/>
      <c r="SVP5" s="112"/>
      <c r="SVQ5" s="112"/>
      <c r="SVR5" s="112"/>
      <c r="SVS5" s="112"/>
      <c r="SVT5" s="112"/>
      <c r="SVU5" s="112"/>
      <c r="SVV5" s="112"/>
      <c r="SVW5" s="112"/>
      <c r="SVX5" s="112"/>
      <c r="SVY5" s="112"/>
      <c r="SVZ5" s="112"/>
      <c r="SWA5" s="112"/>
      <c r="SWB5" s="112"/>
      <c r="SWC5" s="112"/>
      <c r="SWD5" s="112"/>
      <c r="SWE5" s="112"/>
      <c r="SWF5" s="112"/>
      <c r="SWG5" s="112"/>
      <c r="SWH5" s="112"/>
      <c r="SWI5" s="112"/>
      <c r="SWJ5" s="112"/>
      <c r="SWK5" s="112"/>
      <c r="SWL5" s="112"/>
      <c r="SWM5" s="112"/>
      <c r="SWN5" s="112"/>
      <c r="SWO5" s="112"/>
      <c r="SWP5" s="112"/>
      <c r="SWQ5" s="112"/>
      <c r="SWR5" s="112"/>
      <c r="SWS5" s="112"/>
      <c r="SWT5" s="112"/>
      <c r="SWU5" s="112"/>
      <c r="SWV5" s="112"/>
      <c r="SWW5" s="112"/>
      <c r="SWX5" s="112"/>
      <c r="SWY5" s="112"/>
      <c r="SWZ5" s="112"/>
      <c r="SXA5" s="112"/>
      <c r="SXB5" s="112"/>
      <c r="SXC5" s="112"/>
      <c r="SXD5" s="112"/>
      <c r="SXE5" s="112"/>
      <c r="SXF5" s="112"/>
      <c r="SXG5" s="112"/>
      <c r="SXH5" s="112"/>
      <c r="SXI5" s="112"/>
      <c r="SXJ5" s="112"/>
      <c r="SXK5" s="112"/>
      <c r="SXL5" s="112"/>
      <c r="SXM5" s="112"/>
      <c r="SXN5" s="112"/>
      <c r="SXO5" s="112"/>
      <c r="SXP5" s="112"/>
      <c r="SXQ5" s="112"/>
      <c r="SXR5" s="112"/>
      <c r="SXS5" s="112"/>
      <c r="SXT5" s="112"/>
      <c r="SXU5" s="112"/>
      <c r="SXV5" s="112"/>
      <c r="SXW5" s="112"/>
      <c r="SXX5" s="112"/>
      <c r="SXY5" s="112"/>
      <c r="SXZ5" s="112"/>
      <c r="SYA5" s="112"/>
      <c r="SYB5" s="112"/>
      <c r="SYC5" s="112"/>
      <c r="SYD5" s="112"/>
      <c r="SYE5" s="112"/>
      <c r="SYF5" s="112"/>
      <c r="SYG5" s="112"/>
      <c r="SYH5" s="112"/>
      <c r="SYI5" s="112"/>
      <c r="SYJ5" s="112"/>
      <c r="SYK5" s="112"/>
      <c r="SYL5" s="112"/>
      <c r="SYM5" s="112"/>
      <c r="SYN5" s="112"/>
      <c r="SYO5" s="112"/>
      <c r="SYP5" s="112"/>
      <c r="SYQ5" s="112"/>
      <c r="SYR5" s="112"/>
      <c r="SYS5" s="112"/>
      <c r="SYT5" s="112"/>
      <c r="SYU5" s="112"/>
      <c r="SYV5" s="112"/>
      <c r="SYW5" s="112"/>
      <c r="SYX5" s="112"/>
      <c r="SYY5" s="112"/>
      <c r="SYZ5" s="112"/>
      <c r="SZA5" s="112"/>
      <c r="SZB5" s="112"/>
      <c r="SZC5" s="112"/>
      <c r="SZD5" s="112"/>
      <c r="SZE5" s="112"/>
      <c r="SZF5" s="112"/>
      <c r="SZG5" s="112"/>
      <c r="SZH5" s="112"/>
      <c r="SZI5" s="112"/>
      <c r="SZJ5" s="112"/>
      <c r="SZK5" s="112"/>
      <c r="SZL5" s="112"/>
      <c r="SZM5" s="112"/>
      <c r="SZN5" s="112"/>
      <c r="SZO5" s="112"/>
      <c r="SZP5" s="112"/>
      <c r="SZQ5" s="112"/>
      <c r="SZR5" s="112"/>
      <c r="SZS5" s="112"/>
      <c r="SZT5" s="112"/>
      <c r="SZU5" s="112"/>
      <c r="SZV5" s="112"/>
      <c r="SZW5" s="112"/>
      <c r="SZX5" s="112"/>
      <c r="SZY5" s="112"/>
      <c r="SZZ5" s="112"/>
      <c r="TAA5" s="112"/>
      <c r="TAB5" s="112"/>
      <c r="TAC5" s="112"/>
      <c r="TAD5" s="112"/>
      <c r="TAE5" s="112"/>
      <c r="TAF5" s="112"/>
      <c r="TAG5" s="112"/>
      <c r="TAH5" s="112"/>
      <c r="TAI5" s="112"/>
      <c r="TAJ5" s="112"/>
      <c r="TAK5" s="112"/>
      <c r="TAL5" s="112"/>
      <c r="TAM5" s="112"/>
      <c r="TAN5" s="112"/>
      <c r="TAO5" s="112"/>
      <c r="TAP5" s="112"/>
      <c r="TAQ5" s="112"/>
      <c r="TAR5" s="112"/>
      <c r="TAS5" s="112"/>
      <c r="TAT5" s="112"/>
      <c r="TAU5" s="112"/>
      <c r="TAV5" s="112"/>
      <c r="TAW5" s="112"/>
      <c r="TAX5" s="112"/>
      <c r="TAY5" s="112"/>
      <c r="TAZ5" s="112"/>
      <c r="TBA5" s="112"/>
      <c r="TBB5" s="112"/>
      <c r="TBC5" s="112"/>
      <c r="TBD5" s="112"/>
      <c r="TBE5" s="112"/>
      <c r="TBF5" s="112"/>
      <c r="TBG5" s="112"/>
      <c r="TBH5" s="112"/>
      <c r="TBI5" s="112"/>
      <c r="TBJ5" s="112"/>
      <c r="TBK5" s="112"/>
      <c r="TBL5" s="112"/>
      <c r="TBM5" s="112"/>
      <c r="TBN5" s="112"/>
      <c r="TBO5" s="112"/>
      <c r="TBP5" s="112"/>
      <c r="TBQ5" s="112"/>
      <c r="TBR5" s="112"/>
      <c r="TBS5" s="112"/>
      <c r="TBT5" s="112"/>
      <c r="TBU5" s="112"/>
      <c r="TBV5" s="112"/>
      <c r="TBW5" s="112"/>
      <c r="TBX5" s="112"/>
      <c r="TBY5" s="112"/>
      <c r="TBZ5" s="112"/>
      <c r="TCA5" s="112"/>
      <c r="TCB5" s="112"/>
      <c r="TCC5" s="112"/>
      <c r="TCD5" s="112"/>
      <c r="TCE5" s="112"/>
      <c r="TCF5" s="112"/>
      <c r="TCG5" s="112"/>
      <c r="TCH5" s="112"/>
      <c r="TCI5" s="112"/>
      <c r="TCJ5" s="112"/>
      <c r="TCK5" s="112"/>
      <c r="TCL5" s="112"/>
      <c r="TCM5" s="112"/>
      <c r="TCN5" s="112"/>
      <c r="TCO5" s="112"/>
      <c r="TCP5" s="112"/>
      <c r="TCQ5" s="112"/>
      <c r="TCR5" s="112"/>
      <c r="TCS5" s="112"/>
      <c r="TCT5" s="112"/>
      <c r="TCU5" s="112"/>
      <c r="TCV5" s="112"/>
      <c r="TCW5" s="112"/>
      <c r="TCX5" s="112"/>
      <c r="TCY5" s="112"/>
      <c r="TCZ5" s="112"/>
      <c r="TDA5" s="112"/>
      <c r="TDB5" s="112"/>
      <c r="TDC5" s="112"/>
      <c r="TDD5" s="112"/>
      <c r="TDE5" s="112"/>
      <c r="TDF5" s="112"/>
      <c r="TDG5" s="112"/>
      <c r="TDH5" s="112"/>
      <c r="TDI5" s="112"/>
      <c r="TDJ5" s="112"/>
      <c r="TDK5" s="112"/>
      <c r="TDL5" s="112"/>
      <c r="TDM5" s="112"/>
      <c r="TDN5" s="112"/>
      <c r="TDO5" s="112"/>
      <c r="TDP5" s="112"/>
      <c r="TDQ5" s="112"/>
      <c r="TDR5" s="112"/>
      <c r="TDS5" s="112"/>
      <c r="TDT5" s="112"/>
      <c r="TDU5" s="112"/>
      <c r="TDV5" s="112"/>
      <c r="TDW5" s="112"/>
      <c r="TDX5" s="112"/>
      <c r="TDY5" s="112"/>
      <c r="TDZ5" s="112"/>
      <c r="TEA5" s="112"/>
      <c r="TEB5" s="112"/>
      <c r="TEC5" s="112"/>
      <c r="TED5" s="112"/>
      <c r="TEE5" s="112"/>
      <c r="TEF5" s="112"/>
      <c r="TEG5" s="112"/>
      <c r="TEH5" s="112"/>
      <c r="TEI5" s="112"/>
      <c r="TEJ5" s="112"/>
      <c r="TEK5" s="112"/>
      <c r="TEL5" s="112"/>
      <c r="TEM5" s="112"/>
      <c r="TEN5" s="112"/>
      <c r="TEO5" s="112"/>
      <c r="TEP5" s="112"/>
      <c r="TEQ5" s="112"/>
      <c r="TER5" s="112"/>
      <c r="TES5" s="112"/>
      <c r="TET5" s="112"/>
      <c r="TEU5" s="112"/>
      <c r="TEV5" s="112"/>
      <c r="TEW5" s="112"/>
      <c r="TEX5" s="112"/>
      <c r="TEY5" s="112"/>
      <c r="TEZ5" s="112"/>
      <c r="TFA5" s="112"/>
      <c r="TFB5" s="112"/>
      <c r="TFC5" s="112"/>
      <c r="TFD5" s="112"/>
      <c r="TFE5" s="112"/>
      <c r="TFF5" s="112"/>
      <c r="TFG5" s="112"/>
      <c r="TFH5" s="112"/>
      <c r="TFI5" s="112"/>
      <c r="TFJ5" s="112"/>
      <c r="TFK5" s="112"/>
      <c r="TFL5" s="112"/>
      <c r="TFM5" s="112"/>
      <c r="TFN5" s="112"/>
      <c r="TFO5" s="112"/>
      <c r="TFP5" s="112"/>
      <c r="TFQ5" s="112"/>
      <c r="TFR5" s="112"/>
      <c r="TFS5" s="112"/>
      <c r="TFT5" s="112"/>
      <c r="TFU5" s="112"/>
      <c r="TFV5" s="112"/>
      <c r="TFW5" s="112"/>
      <c r="TFX5" s="112"/>
      <c r="TFY5" s="112"/>
      <c r="TFZ5" s="112"/>
      <c r="TGA5" s="112"/>
      <c r="TGB5" s="112"/>
      <c r="TGC5" s="112"/>
      <c r="TGD5" s="112"/>
      <c r="TGE5" s="112"/>
      <c r="TGF5" s="112"/>
      <c r="TGG5" s="112"/>
      <c r="TGH5" s="112"/>
      <c r="TGI5" s="112"/>
      <c r="TGJ5" s="112"/>
      <c r="TGK5" s="112"/>
      <c r="TGL5" s="112"/>
      <c r="TGM5" s="112"/>
      <c r="TGN5" s="112"/>
      <c r="TGO5" s="112"/>
      <c r="TGP5" s="112"/>
      <c r="TGQ5" s="112"/>
      <c r="TGR5" s="112"/>
      <c r="TGS5" s="112"/>
      <c r="TGT5" s="112"/>
      <c r="TGU5" s="112"/>
      <c r="TGV5" s="112"/>
      <c r="TGW5" s="112"/>
      <c r="TGX5" s="112"/>
      <c r="TGY5" s="112"/>
      <c r="TGZ5" s="112"/>
      <c r="THA5" s="112"/>
      <c r="THB5" s="112"/>
      <c r="THC5" s="112"/>
      <c r="THD5" s="112"/>
      <c r="THE5" s="112"/>
      <c r="THF5" s="112"/>
      <c r="THG5" s="112"/>
      <c r="THH5" s="112"/>
      <c r="THI5" s="112"/>
      <c r="THJ5" s="112"/>
      <c r="THK5" s="112"/>
      <c r="THL5" s="112"/>
      <c r="THM5" s="112"/>
      <c r="THN5" s="112"/>
      <c r="THO5" s="112"/>
      <c r="THP5" s="112"/>
      <c r="THQ5" s="112"/>
      <c r="THR5" s="112"/>
      <c r="THS5" s="112"/>
      <c r="THT5" s="112"/>
      <c r="THU5" s="112"/>
      <c r="THV5" s="112"/>
      <c r="THW5" s="112"/>
      <c r="THX5" s="112"/>
      <c r="THY5" s="112"/>
      <c r="THZ5" s="112"/>
      <c r="TIA5" s="112"/>
      <c r="TIB5" s="112"/>
      <c r="TIC5" s="112"/>
      <c r="TID5" s="112"/>
      <c r="TIE5" s="112"/>
      <c r="TIF5" s="112"/>
      <c r="TIG5" s="112"/>
      <c r="TIH5" s="112"/>
      <c r="TII5" s="112"/>
      <c r="TIJ5" s="112"/>
      <c r="TIK5" s="112"/>
      <c r="TIL5" s="112"/>
      <c r="TIM5" s="112"/>
      <c r="TIN5" s="112"/>
      <c r="TIO5" s="112"/>
      <c r="TIP5" s="112"/>
      <c r="TIQ5" s="112"/>
      <c r="TIR5" s="112"/>
      <c r="TIS5" s="112"/>
      <c r="TIT5" s="112"/>
      <c r="TIU5" s="112"/>
      <c r="TIV5" s="112"/>
      <c r="TIW5" s="112"/>
      <c r="TIX5" s="112"/>
      <c r="TIY5" s="112"/>
      <c r="TIZ5" s="112"/>
      <c r="TJA5" s="112"/>
      <c r="TJB5" s="112"/>
      <c r="TJC5" s="112"/>
      <c r="TJD5" s="112"/>
      <c r="TJE5" s="112"/>
      <c r="TJF5" s="112"/>
      <c r="TJG5" s="112"/>
      <c r="TJH5" s="112"/>
      <c r="TJI5" s="112"/>
      <c r="TJJ5" s="112"/>
      <c r="TJK5" s="112"/>
      <c r="TJL5" s="112"/>
      <c r="TJM5" s="112"/>
      <c r="TJN5" s="112"/>
      <c r="TJO5" s="112"/>
      <c r="TJP5" s="112"/>
      <c r="TJQ5" s="112"/>
      <c r="TJR5" s="112"/>
      <c r="TJS5" s="112"/>
      <c r="TJT5" s="112"/>
      <c r="TJU5" s="112"/>
      <c r="TJV5" s="112"/>
      <c r="TJW5" s="112"/>
      <c r="TJX5" s="112"/>
      <c r="TJY5" s="112"/>
      <c r="TJZ5" s="112"/>
      <c r="TKA5" s="112"/>
      <c r="TKB5" s="112"/>
      <c r="TKC5" s="112"/>
      <c r="TKD5" s="112"/>
      <c r="TKE5" s="112"/>
      <c r="TKF5" s="112"/>
      <c r="TKG5" s="112"/>
      <c r="TKH5" s="112"/>
      <c r="TKI5" s="112"/>
      <c r="TKJ5" s="112"/>
      <c r="TKK5" s="112"/>
      <c r="TKL5" s="112"/>
      <c r="TKM5" s="112"/>
      <c r="TKN5" s="112"/>
      <c r="TKO5" s="112"/>
      <c r="TKP5" s="112"/>
      <c r="TKQ5" s="112"/>
      <c r="TKR5" s="112"/>
      <c r="TKS5" s="112"/>
      <c r="TKT5" s="112"/>
      <c r="TKU5" s="112"/>
      <c r="TKV5" s="112"/>
      <c r="TKW5" s="112"/>
      <c r="TKX5" s="112"/>
      <c r="TKY5" s="112"/>
      <c r="TKZ5" s="112"/>
      <c r="TLA5" s="112"/>
      <c r="TLB5" s="112"/>
      <c r="TLC5" s="112"/>
      <c r="TLD5" s="112"/>
      <c r="TLE5" s="112"/>
      <c r="TLF5" s="112"/>
      <c r="TLG5" s="112"/>
      <c r="TLH5" s="112"/>
      <c r="TLI5" s="112"/>
      <c r="TLJ5" s="112"/>
      <c r="TLK5" s="112"/>
      <c r="TLL5" s="112"/>
      <c r="TLM5" s="112"/>
      <c r="TLN5" s="112"/>
      <c r="TLO5" s="112"/>
      <c r="TLP5" s="112"/>
      <c r="TLQ5" s="112"/>
      <c r="TLR5" s="112"/>
      <c r="TLS5" s="112"/>
      <c r="TLT5" s="112"/>
      <c r="TLU5" s="112"/>
      <c r="TLV5" s="112"/>
      <c r="TLW5" s="112"/>
      <c r="TLX5" s="112"/>
      <c r="TLY5" s="112"/>
      <c r="TLZ5" s="112"/>
      <c r="TMA5" s="112"/>
      <c r="TMB5" s="112"/>
      <c r="TMC5" s="112"/>
      <c r="TMD5" s="112"/>
      <c r="TME5" s="112"/>
      <c r="TMF5" s="112"/>
      <c r="TMG5" s="112"/>
      <c r="TMH5" s="112"/>
      <c r="TMI5" s="112"/>
      <c r="TMJ5" s="112"/>
      <c r="TMK5" s="112"/>
      <c r="TML5" s="112"/>
      <c r="TMM5" s="112"/>
      <c r="TMN5" s="112"/>
      <c r="TMO5" s="112"/>
      <c r="TMP5" s="112"/>
      <c r="TMQ5" s="112"/>
      <c r="TMR5" s="112"/>
      <c r="TMS5" s="112"/>
      <c r="TMT5" s="112"/>
      <c r="TMU5" s="112"/>
      <c r="TMV5" s="112"/>
      <c r="TMW5" s="112"/>
      <c r="TMX5" s="112"/>
      <c r="TMY5" s="112"/>
      <c r="TMZ5" s="112"/>
      <c r="TNA5" s="112"/>
      <c r="TNB5" s="112"/>
      <c r="TNC5" s="112"/>
      <c r="TND5" s="112"/>
      <c r="TNE5" s="112"/>
      <c r="TNF5" s="112"/>
      <c r="TNG5" s="112"/>
      <c r="TNH5" s="112"/>
      <c r="TNI5" s="112"/>
      <c r="TNJ5" s="112"/>
      <c r="TNK5" s="112"/>
      <c r="TNL5" s="112"/>
      <c r="TNM5" s="112"/>
      <c r="TNN5" s="112"/>
      <c r="TNO5" s="112"/>
      <c r="TNP5" s="112"/>
      <c r="TNQ5" s="112"/>
      <c r="TNR5" s="112"/>
      <c r="TNS5" s="112"/>
      <c r="TNT5" s="112"/>
      <c r="TNU5" s="112"/>
      <c r="TNV5" s="112"/>
      <c r="TNW5" s="112"/>
      <c r="TNX5" s="112"/>
      <c r="TNY5" s="112"/>
      <c r="TNZ5" s="112"/>
      <c r="TOA5" s="112"/>
      <c r="TOB5" s="112"/>
      <c r="TOC5" s="112"/>
      <c r="TOD5" s="112"/>
      <c r="TOE5" s="112"/>
      <c r="TOF5" s="112"/>
      <c r="TOG5" s="112"/>
      <c r="TOH5" s="112"/>
      <c r="TOI5" s="112"/>
      <c r="TOJ5" s="112"/>
      <c r="TOK5" s="112"/>
      <c r="TOL5" s="112"/>
      <c r="TOM5" s="112"/>
      <c r="TON5" s="112"/>
      <c r="TOO5" s="112"/>
      <c r="TOP5" s="112"/>
      <c r="TOQ5" s="112"/>
      <c r="TOR5" s="112"/>
      <c r="TOS5" s="112"/>
      <c r="TOT5" s="112"/>
      <c r="TOU5" s="112"/>
      <c r="TOV5" s="112"/>
      <c r="TOW5" s="112"/>
      <c r="TOX5" s="112"/>
      <c r="TOY5" s="112"/>
      <c r="TOZ5" s="112"/>
      <c r="TPA5" s="112"/>
      <c r="TPB5" s="112"/>
      <c r="TPC5" s="112"/>
      <c r="TPD5" s="112"/>
      <c r="TPE5" s="112"/>
      <c r="TPF5" s="112"/>
      <c r="TPG5" s="112"/>
      <c r="TPH5" s="112"/>
      <c r="TPI5" s="112"/>
      <c r="TPJ5" s="112"/>
      <c r="TPK5" s="112"/>
      <c r="TPL5" s="112"/>
      <c r="TPM5" s="112"/>
      <c r="TPN5" s="112"/>
      <c r="TPO5" s="112"/>
      <c r="TPP5" s="112"/>
      <c r="TPQ5" s="112"/>
      <c r="TPR5" s="112"/>
      <c r="TPS5" s="112"/>
      <c r="TPT5" s="112"/>
      <c r="TPU5" s="112"/>
      <c r="TPV5" s="112"/>
      <c r="TPW5" s="112"/>
      <c r="TPX5" s="112"/>
      <c r="TPY5" s="112"/>
      <c r="TPZ5" s="112"/>
      <c r="TQA5" s="112"/>
      <c r="TQB5" s="112"/>
      <c r="TQC5" s="112"/>
      <c r="TQD5" s="112"/>
      <c r="TQE5" s="112"/>
      <c r="TQF5" s="112"/>
      <c r="TQG5" s="112"/>
      <c r="TQH5" s="112"/>
      <c r="TQI5" s="112"/>
      <c r="TQJ5" s="112"/>
      <c r="TQK5" s="112"/>
      <c r="TQL5" s="112"/>
      <c r="TQM5" s="112"/>
      <c r="TQN5" s="112"/>
      <c r="TQO5" s="112"/>
      <c r="TQP5" s="112"/>
      <c r="TQQ5" s="112"/>
      <c r="TQR5" s="112"/>
      <c r="TQS5" s="112"/>
      <c r="TQT5" s="112"/>
      <c r="TQU5" s="112"/>
      <c r="TQV5" s="112"/>
      <c r="TQW5" s="112"/>
      <c r="TQX5" s="112"/>
      <c r="TQY5" s="112"/>
      <c r="TQZ5" s="112"/>
      <c r="TRA5" s="112"/>
      <c r="TRB5" s="112"/>
      <c r="TRC5" s="112"/>
      <c r="TRD5" s="112"/>
      <c r="TRE5" s="112"/>
      <c r="TRF5" s="112"/>
      <c r="TRG5" s="112"/>
      <c r="TRH5" s="112"/>
      <c r="TRI5" s="112"/>
      <c r="TRJ5" s="112"/>
      <c r="TRK5" s="112"/>
      <c r="TRL5" s="112"/>
      <c r="TRM5" s="112"/>
      <c r="TRN5" s="112"/>
      <c r="TRO5" s="112"/>
      <c r="TRP5" s="112"/>
      <c r="TRQ5" s="112"/>
      <c r="TRR5" s="112"/>
      <c r="TRS5" s="112"/>
      <c r="TRT5" s="112"/>
      <c r="TRU5" s="112"/>
      <c r="TRV5" s="112"/>
      <c r="TRW5" s="112"/>
      <c r="TRX5" s="112"/>
      <c r="TRY5" s="112"/>
      <c r="TRZ5" s="112"/>
      <c r="TSA5" s="112"/>
      <c r="TSB5" s="112"/>
      <c r="TSC5" s="112"/>
      <c r="TSD5" s="112"/>
      <c r="TSE5" s="112"/>
      <c r="TSF5" s="112"/>
      <c r="TSG5" s="112"/>
      <c r="TSH5" s="112"/>
      <c r="TSI5" s="112"/>
      <c r="TSJ5" s="112"/>
      <c r="TSK5" s="112"/>
      <c r="TSL5" s="112"/>
      <c r="TSM5" s="112"/>
      <c r="TSN5" s="112"/>
      <c r="TSO5" s="112"/>
      <c r="TSP5" s="112"/>
      <c r="TSQ5" s="112"/>
      <c r="TSR5" s="112"/>
      <c r="TSS5" s="112"/>
      <c r="TST5" s="112"/>
      <c r="TSU5" s="112"/>
      <c r="TSV5" s="112"/>
      <c r="TSW5" s="112"/>
      <c r="TSX5" s="112"/>
      <c r="TSY5" s="112"/>
      <c r="TSZ5" s="112"/>
      <c r="TTA5" s="112"/>
      <c r="TTB5" s="112"/>
      <c r="TTC5" s="112"/>
      <c r="TTD5" s="112"/>
      <c r="TTE5" s="112"/>
      <c r="TTF5" s="112"/>
      <c r="TTG5" s="112"/>
      <c r="TTH5" s="112"/>
      <c r="TTI5" s="112"/>
      <c r="TTJ5" s="112"/>
      <c r="TTK5" s="112"/>
      <c r="TTL5" s="112"/>
      <c r="TTM5" s="112"/>
      <c r="TTN5" s="112"/>
      <c r="TTO5" s="112"/>
      <c r="TTP5" s="112"/>
      <c r="TTQ5" s="112"/>
      <c r="TTR5" s="112"/>
      <c r="TTS5" s="112"/>
      <c r="TTT5" s="112"/>
      <c r="TTU5" s="112"/>
      <c r="TTV5" s="112"/>
      <c r="TTW5" s="112"/>
      <c r="TTX5" s="112"/>
      <c r="TTY5" s="112"/>
      <c r="TTZ5" s="112"/>
      <c r="TUA5" s="112"/>
      <c r="TUB5" s="112"/>
      <c r="TUC5" s="112"/>
      <c r="TUD5" s="112"/>
      <c r="TUE5" s="112"/>
      <c r="TUF5" s="112"/>
      <c r="TUG5" s="112"/>
      <c r="TUH5" s="112"/>
      <c r="TUI5" s="112"/>
      <c r="TUJ5" s="112"/>
      <c r="TUK5" s="112"/>
      <c r="TUL5" s="112"/>
      <c r="TUM5" s="112"/>
      <c r="TUN5" s="112"/>
      <c r="TUO5" s="112"/>
      <c r="TUP5" s="112"/>
      <c r="TUQ5" s="112"/>
      <c r="TUR5" s="112"/>
      <c r="TUS5" s="112"/>
      <c r="TUT5" s="112"/>
      <c r="TUU5" s="112"/>
      <c r="TUV5" s="112"/>
      <c r="TUW5" s="112"/>
      <c r="TUX5" s="112"/>
      <c r="TUY5" s="112"/>
      <c r="TUZ5" s="112"/>
      <c r="TVA5" s="112"/>
      <c r="TVB5" s="112"/>
      <c r="TVC5" s="112"/>
      <c r="TVD5" s="112"/>
      <c r="TVE5" s="112"/>
      <c r="TVF5" s="112"/>
      <c r="TVG5" s="112"/>
      <c r="TVH5" s="112"/>
      <c r="TVI5" s="112"/>
      <c r="TVJ5" s="112"/>
      <c r="TVK5" s="112"/>
      <c r="TVL5" s="112"/>
      <c r="TVM5" s="112"/>
      <c r="TVN5" s="112"/>
      <c r="TVO5" s="112"/>
      <c r="TVP5" s="112"/>
      <c r="TVQ5" s="112"/>
      <c r="TVR5" s="112"/>
      <c r="TVS5" s="112"/>
      <c r="TVT5" s="112"/>
      <c r="TVU5" s="112"/>
      <c r="TVV5" s="112"/>
      <c r="TVW5" s="112"/>
      <c r="TVX5" s="112"/>
      <c r="TVY5" s="112"/>
      <c r="TVZ5" s="112"/>
      <c r="TWA5" s="112"/>
      <c r="TWB5" s="112"/>
      <c r="TWC5" s="112"/>
      <c r="TWD5" s="112"/>
      <c r="TWE5" s="112"/>
      <c r="TWF5" s="112"/>
      <c r="TWG5" s="112"/>
      <c r="TWH5" s="112"/>
      <c r="TWI5" s="112"/>
      <c r="TWJ5" s="112"/>
      <c r="TWK5" s="112"/>
      <c r="TWL5" s="112"/>
      <c r="TWM5" s="112"/>
      <c r="TWN5" s="112"/>
      <c r="TWO5" s="112"/>
      <c r="TWP5" s="112"/>
      <c r="TWQ5" s="112"/>
      <c r="TWR5" s="112"/>
      <c r="TWS5" s="112"/>
      <c r="TWT5" s="112"/>
      <c r="TWU5" s="112"/>
      <c r="TWV5" s="112"/>
      <c r="TWW5" s="112"/>
      <c r="TWX5" s="112"/>
      <c r="TWY5" s="112"/>
      <c r="TWZ5" s="112"/>
      <c r="TXA5" s="112"/>
      <c r="TXB5" s="112"/>
      <c r="TXC5" s="112"/>
      <c r="TXD5" s="112"/>
      <c r="TXE5" s="112"/>
      <c r="TXF5" s="112"/>
      <c r="TXG5" s="112"/>
      <c r="TXH5" s="112"/>
      <c r="TXI5" s="112"/>
      <c r="TXJ5" s="112"/>
      <c r="TXK5" s="112"/>
      <c r="TXL5" s="112"/>
      <c r="TXM5" s="112"/>
      <c r="TXN5" s="112"/>
      <c r="TXO5" s="112"/>
      <c r="TXP5" s="112"/>
      <c r="TXQ5" s="112"/>
      <c r="TXR5" s="112"/>
      <c r="TXS5" s="112"/>
      <c r="TXT5" s="112"/>
      <c r="TXU5" s="112"/>
      <c r="TXV5" s="112"/>
      <c r="TXW5" s="112"/>
      <c r="TXX5" s="112"/>
      <c r="TXY5" s="112"/>
      <c r="TXZ5" s="112"/>
      <c r="TYA5" s="112"/>
      <c r="TYB5" s="112"/>
      <c r="TYC5" s="112"/>
      <c r="TYD5" s="112"/>
      <c r="TYE5" s="112"/>
      <c r="TYF5" s="112"/>
      <c r="TYG5" s="112"/>
      <c r="TYH5" s="112"/>
      <c r="TYI5" s="112"/>
      <c r="TYJ5" s="112"/>
      <c r="TYK5" s="112"/>
      <c r="TYL5" s="112"/>
      <c r="TYM5" s="112"/>
      <c r="TYN5" s="112"/>
      <c r="TYO5" s="112"/>
      <c r="TYP5" s="112"/>
      <c r="TYQ5" s="112"/>
      <c r="TYR5" s="112"/>
      <c r="TYS5" s="112"/>
      <c r="TYT5" s="112"/>
      <c r="TYU5" s="112"/>
      <c r="TYV5" s="112"/>
      <c r="TYW5" s="112"/>
      <c r="TYX5" s="112"/>
      <c r="TYY5" s="112"/>
      <c r="TYZ5" s="112"/>
      <c r="TZA5" s="112"/>
      <c r="TZB5" s="112"/>
      <c r="TZC5" s="112"/>
      <c r="TZD5" s="112"/>
      <c r="TZE5" s="112"/>
      <c r="TZF5" s="112"/>
      <c r="TZG5" s="112"/>
      <c r="TZH5" s="112"/>
      <c r="TZI5" s="112"/>
      <c r="TZJ5" s="112"/>
      <c r="TZK5" s="112"/>
      <c r="TZL5" s="112"/>
      <c r="TZM5" s="112"/>
      <c r="TZN5" s="112"/>
      <c r="TZO5" s="112"/>
      <c r="TZP5" s="112"/>
      <c r="TZQ5" s="112"/>
      <c r="TZR5" s="112"/>
      <c r="TZS5" s="112"/>
      <c r="TZT5" s="112"/>
      <c r="TZU5" s="112"/>
      <c r="TZV5" s="112"/>
      <c r="TZW5" s="112"/>
      <c r="TZX5" s="112"/>
      <c r="TZY5" s="112"/>
      <c r="TZZ5" s="112"/>
      <c r="UAA5" s="112"/>
      <c r="UAB5" s="112"/>
      <c r="UAC5" s="112"/>
      <c r="UAD5" s="112"/>
      <c r="UAE5" s="112"/>
      <c r="UAF5" s="112"/>
      <c r="UAG5" s="112"/>
      <c r="UAH5" s="112"/>
      <c r="UAI5" s="112"/>
      <c r="UAJ5" s="112"/>
      <c r="UAK5" s="112"/>
      <c r="UAL5" s="112"/>
      <c r="UAM5" s="112"/>
      <c r="UAN5" s="112"/>
      <c r="UAO5" s="112"/>
      <c r="UAP5" s="112"/>
      <c r="UAQ5" s="112"/>
      <c r="UAR5" s="112"/>
      <c r="UAS5" s="112"/>
      <c r="UAT5" s="112"/>
      <c r="UAU5" s="112"/>
      <c r="UAV5" s="112"/>
      <c r="UAW5" s="112"/>
      <c r="UAX5" s="112"/>
      <c r="UAY5" s="112"/>
      <c r="UAZ5" s="112"/>
      <c r="UBA5" s="112"/>
      <c r="UBB5" s="112"/>
      <c r="UBC5" s="112"/>
      <c r="UBD5" s="112"/>
      <c r="UBE5" s="112"/>
      <c r="UBF5" s="112"/>
      <c r="UBG5" s="112"/>
      <c r="UBH5" s="112"/>
      <c r="UBI5" s="112"/>
      <c r="UBJ5" s="112"/>
      <c r="UBK5" s="112"/>
      <c r="UBL5" s="112"/>
      <c r="UBM5" s="112"/>
      <c r="UBN5" s="112"/>
      <c r="UBO5" s="112"/>
      <c r="UBP5" s="112"/>
      <c r="UBQ5" s="112"/>
      <c r="UBR5" s="112"/>
      <c r="UBS5" s="112"/>
      <c r="UBT5" s="112"/>
      <c r="UBU5" s="112"/>
      <c r="UBV5" s="112"/>
      <c r="UBW5" s="112"/>
      <c r="UBX5" s="112"/>
      <c r="UBY5" s="112"/>
      <c r="UBZ5" s="112"/>
      <c r="UCA5" s="112"/>
      <c r="UCB5" s="112"/>
      <c r="UCC5" s="112"/>
      <c r="UCD5" s="112"/>
      <c r="UCE5" s="112"/>
      <c r="UCF5" s="112"/>
      <c r="UCG5" s="112"/>
      <c r="UCH5" s="112"/>
      <c r="UCI5" s="112"/>
      <c r="UCJ5" s="112"/>
      <c r="UCK5" s="112"/>
      <c r="UCL5" s="112"/>
      <c r="UCM5" s="112"/>
      <c r="UCN5" s="112"/>
      <c r="UCO5" s="112"/>
      <c r="UCP5" s="112"/>
      <c r="UCQ5" s="112"/>
      <c r="UCR5" s="112"/>
      <c r="UCS5" s="112"/>
      <c r="UCT5" s="112"/>
      <c r="UCU5" s="112"/>
      <c r="UCV5" s="112"/>
      <c r="UCW5" s="112"/>
      <c r="UCX5" s="112"/>
      <c r="UCY5" s="112"/>
      <c r="UCZ5" s="112"/>
      <c r="UDA5" s="112"/>
      <c r="UDB5" s="112"/>
      <c r="UDC5" s="112"/>
      <c r="UDD5" s="112"/>
      <c r="UDE5" s="112"/>
      <c r="UDF5" s="112"/>
      <c r="UDG5" s="112"/>
      <c r="UDH5" s="112"/>
      <c r="UDI5" s="112"/>
      <c r="UDJ5" s="112"/>
      <c r="UDK5" s="112"/>
      <c r="UDL5" s="112"/>
      <c r="UDM5" s="112"/>
      <c r="UDN5" s="112"/>
      <c r="UDO5" s="112"/>
      <c r="UDP5" s="112"/>
      <c r="UDQ5" s="112"/>
      <c r="UDR5" s="112"/>
      <c r="UDS5" s="112"/>
      <c r="UDT5" s="112"/>
      <c r="UDU5" s="112"/>
      <c r="UDV5" s="112"/>
      <c r="UDW5" s="112"/>
      <c r="UDX5" s="112"/>
      <c r="UDY5" s="112"/>
      <c r="UDZ5" s="112"/>
      <c r="UEA5" s="112"/>
      <c r="UEB5" s="112"/>
      <c r="UEC5" s="112"/>
      <c r="UED5" s="112"/>
      <c r="UEE5" s="112"/>
      <c r="UEF5" s="112"/>
      <c r="UEG5" s="112"/>
      <c r="UEH5" s="112"/>
      <c r="UEI5" s="112"/>
      <c r="UEJ5" s="112"/>
      <c r="UEK5" s="112"/>
      <c r="UEL5" s="112"/>
      <c r="UEM5" s="112"/>
      <c r="UEN5" s="112"/>
      <c r="UEO5" s="112"/>
      <c r="UEP5" s="112"/>
      <c r="UEQ5" s="112"/>
      <c r="UER5" s="112"/>
      <c r="UES5" s="112"/>
      <c r="UET5" s="112"/>
      <c r="UEU5" s="112"/>
      <c r="UEV5" s="112"/>
      <c r="UEW5" s="112"/>
      <c r="UEX5" s="112"/>
      <c r="UEY5" s="112"/>
      <c r="UEZ5" s="112"/>
      <c r="UFA5" s="112"/>
      <c r="UFB5" s="112"/>
      <c r="UFC5" s="112"/>
      <c r="UFD5" s="112"/>
      <c r="UFE5" s="112"/>
      <c r="UFF5" s="112"/>
      <c r="UFG5" s="112"/>
      <c r="UFH5" s="112"/>
      <c r="UFI5" s="112"/>
      <c r="UFJ5" s="112"/>
      <c r="UFK5" s="112"/>
      <c r="UFL5" s="112"/>
      <c r="UFM5" s="112"/>
      <c r="UFN5" s="112"/>
      <c r="UFO5" s="112"/>
      <c r="UFP5" s="112"/>
      <c r="UFQ5" s="112"/>
      <c r="UFR5" s="112"/>
      <c r="UFS5" s="112"/>
      <c r="UFT5" s="112"/>
      <c r="UFU5" s="112"/>
      <c r="UFV5" s="112"/>
      <c r="UFW5" s="112"/>
      <c r="UFX5" s="112"/>
      <c r="UFY5" s="112"/>
      <c r="UFZ5" s="112"/>
      <c r="UGA5" s="112"/>
      <c r="UGB5" s="112"/>
      <c r="UGC5" s="112"/>
      <c r="UGD5" s="112"/>
      <c r="UGE5" s="112"/>
      <c r="UGF5" s="112"/>
      <c r="UGG5" s="112"/>
      <c r="UGH5" s="112"/>
      <c r="UGI5" s="112"/>
      <c r="UGJ5" s="112"/>
      <c r="UGK5" s="112"/>
      <c r="UGL5" s="112"/>
      <c r="UGM5" s="112"/>
      <c r="UGN5" s="112"/>
      <c r="UGO5" s="112"/>
      <c r="UGP5" s="112"/>
      <c r="UGQ5" s="112"/>
      <c r="UGR5" s="112"/>
      <c r="UGS5" s="112"/>
      <c r="UGT5" s="112"/>
      <c r="UGU5" s="112"/>
      <c r="UGV5" s="112"/>
      <c r="UGW5" s="112"/>
      <c r="UGX5" s="112"/>
      <c r="UGY5" s="112"/>
      <c r="UGZ5" s="112"/>
      <c r="UHA5" s="112"/>
      <c r="UHB5" s="112"/>
      <c r="UHC5" s="112"/>
      <c r="UHD5" s="112"/>
      <c r="UHE5" s="112"/>
      <c r="UHF5" s="112"/>
      <c r="UHG5" s="112"/>
      <c r="UHH5" s="112"/>
      <c r="UHI5" s="112"/>
      <c r="UHJ5" s="112"/>
      <c r="UHK5" s="112"/>
      <c r="UHL5" s="112"/>
      <c r="UHM5" s="112"/>
      <c r="UHN5" s="112"/>
      <c r="UHO5" s="112"/>
      <c r="UHP5" s="112"/>
      <c r="UHQ5" s="112"/>
      <c r="UHR5" s="112"/>
      <c r="UHS5" s="112"/>
      <c r="UHT5" s="112"/>
      <c r="UHU5" s="112"/>
      <c r="UHV5" s="112"/>
      <c r="UHW5" s="112"/>
      <c r="UHX5" s="112"/>
      <c r="UHY5" s="112"/>
      <c r="UHZ5" s="112"/>
      <c r="UIA5" s="112"/>
      <c r="UIB5" s="112"/>
      <c r="UIC5" s="112"/>
      <c r="UID5" s="112"/>
      <c r="UIE5" s="112"/>
      <c r="UIF5" s="112"/>
      <c r="UIG5" s="112"/>
      <c r="UIH5" s="112"/>
      <c r="UII5" s="112"/>
      <c r="UIJ5" s="112"/>
      <c r="UIK5" s="112"/>
      <c r="UIL5" s="112"/>
      <c r="UIM5" s="112"/>
      <c r="UIN5" s="112"/>
      <c r="UIO5" s="112"/>
      <c r="UIP5" s="112"/>
      <c r="UIQ5" s="112"/>
      <c r="UIR5" s="112"/>
      <c r="UIS5" s="112"/>
      <c r="UIT5" s="112"/>
      <c r="UIU5" s="112"/>
      <c r="UIV5" s="112"/>
      <c r="UIW5" s="112"/>
      <c r="UIX5" s="112"/>
      <c r="UIY5" s="112"/>
      <c r="UIZ5" s="112"/>
      <c r="UJA5" s="112"/>
      <c r="UJB5" s="112"/>
      <c r="UJC5" s="112"/>
      <c r="UJD5" s="112"/>
      <c r="UJE5" s="112"/>
      <c r="UJF5" s="112"/>
      <c r="UJG5" s="112"/>
      <c r="UJH5" s="112"/>
      <c r="UJI5" s="112"/>
      <c r="UJJ5" s="112"/>
      <c r="UJK5" s="112"/>
      <c r="UJL5" s="112"/>
      <c r="UJM5" s="112"/>
      <c r="UJN5" s="112"/>
      <c r="UJO5" s="112"/>
      <c r="UJP5" s="112"/>
      <c r="UJQ5" s="112"/>
      <c r="UJR5" s="112"/>
      <c r="UJS5" s="112"/>
      <c r="UJT5" s="112"/>
      <c r="UJU5" s="112"/>
      <c r="UJV5" s="112"/>
      <c r="UJW5" s="112"/>
      <c r="UJX5" s="112"/>
      <c r="UJY5" s="112"/>
      <c r="UJZ5" s="112"/>
      <c r="UKA5" s="112"/>
      <c r="UKB5" s="112"/>
      <c r="UKC5" s="112"/>
      <c r="UKD5" s="112"/>
      <c r="UKE5" s="112"/>
      <c r="UKF5" s="112"/>
      <c r="UKG5" s="112"/>
      <c r="UKH5" s="112"/>
      <c r="UKI5" s="112"/>
      <c r="UKJ5" s="112"/>
      <c r="UKK5" s="112"/>
      <c r="UKL5" s="112"/>
      <c r="UKM5" s="112"/>
      <c r="UKN5" s="112"/>
      <c r="UKO5" s="112"/>
      <c r="UKP5" s="112"/>
      <c r="UKQ5" s="112"/>
      <c r="UKR5" s="112"/>
      <c r="UKS5" s="112"/>
      <c r="UKT5" s="112"/>
      <c r="UKU5" s="112"/>
      <c r="UKV5" s="112"/>
      <c r="UKW5" s="112"/>
      <c r="UKX5" s="112"/>
      <c r="UKY5" s="112"/>
      <c r="UKZ5" s="112"/>
      <c r="ULA5" s="112"/>
      <c r="ULB5" s="112"/>
      <c r="ULC5" s="112"/>
      <c r="ULD5" s="112"/>
      <c r="ULE5" s="112"/>
      <c r="ULF5" s="112"/>
      <c r="ULG5" s="112"/>
      <c r="ULH5" s="112"/>
      <c r="ULI5" s="112"/>
      <c r="ULJ5" s="112"/>
      <c r="ULK5" s="112"/>
      <c r="ULL5" s="112"/>
      <c r="ULM5" s="112"/>
      <c r="ULN5" s="112"/>
      <c r="ULO5" s="112"/>
      <c r="ULP5" s="112"/>
      <c r="ULQ5" s="112"/>
      <c r="ULR5" s="112"/>
      <c r="ULS5" s="112"/>
      <c r="ULT5" s="112"/>
      <c r="ULU5" s="112"/>
      <c r="ULV5" s="112"/>
      <c r="ULW5" s="112"/>
      <c r="ULX5" s="112"/>
      <c r="ULY5" s="112"/>
      <c r="ULZ5" s="112"/>
      <c r="UMA5" s="112"/>
      <c r="UMB5" s="112"/>
      <c r="UMC5" s="112"/>
      <c r="UMD5" s="112"/>
      <c r="UME5" s="112"/>
      <c r="UMF5" s="112"/>
      <c r="UMG5" s="112"/>
      <c r="UMH5" s="112"/>
      <c r="UMI5" s="112"/>
      <c r="UMJ5" s="112"/>
      <c r="UMK5" s="112"/>
      <c r="UML5" s="112"/>
      <c r="UMM5" s="112"/>
      <c r="UMN5" s="112"/>
      <c r="UMO5" s="112"/>
      <c r="UMP5" s="112"/>
      <c r="UMQ5" s="112"/>
      <c r="UMR5" s="112"/>
      <c r="UMS5" s="112"/>
      <c r="UMT5" s="112"/>
      <c r="UMU5" s="112"/>
      <c r="UMV5" s="112"/>
      <c r="UMW5" s="112"/>
      <c r="UMX5" s="112"/>
      <c r="UMY5" s="112"/>
      <c r="UMZ5" s="112"/>
      <c r="UNA5" s="112"/>
      <c r="UNB5" s="112"/>
      <c r="UNC5" s="112"/>
      <c r="UND5" s="112"/>
      <c r="UNE5" s="112"/>
      <c r="UNF5" s="112"/>
      <c r="UNG5" s="112"/>
      <c r="UNH5" s="112"/>
      <c r="UNI5" s="112"/>
      <c r="UNJ5" s="112"/>
      <c r="UNK5" s="112"/>
      <c r="UNL5" s="112"/>
      <c r="UNM5" s="112"/>
      <c r="UNN5" s="112"/>
      <c r="UNO5" s="112"/>
      <c r="UNP5" s="112"/>
      <c r="UNQ5" s="112"/>
      <c r="UNR5" s="112"/>
      <c r="UNS5" s="112"/>
      <c r="UNT5" s="112"/>
      <c r="UNU5" s="112"/>
      <c r="UNV5" s="112"/>
      <c r="UNW5" s="112"/>
      <c r="UNX5" s="112"/>
      <c r="UNY5" s="112"/>
      <c r="UNZ5" s="112"/>
      <c r="UOA5" s="112"/>
      <c r="UOB5" s="112"/>
      <c r="UOC5" s="112"/>
      <c r="UOD5" s="112"/>
      <c r="UOE5" s="112"/>
      <c r="UOF5" s="112"/>
      <c r="UOG5" s="112"/>
      <c r="UOH5" s="112"/>
      <c r="UOI5" s="112"/>
      <c r="UOJ5" s="112"/>
      <c r="UOK5" s="112"/>
      <c r="UOL5" s="112"/>
      <c r="UOM5" s="112"/>
      <c r="UON5" s="112"/>
      <c r="UOO5" s="112"/>
      <c r="UOP5" s="112"/>
      <c r="UOQ5" s="112"/>
      <c r="UOR5" s="112"/>
      <c r="UOS5" s="112"/>
      <c r="UOT5" s="112"/>
      <c r="UOU5" s="112"/>
      <c r="UOV5" s="112"/>
      <c r="UOW5" s="112"/>
      <c r="UOX5" s="112"/>
      <c r="UOY5" s="112"/>
      <c r="UOZ5" s="112"/>
      <c r="UPA5" s="112"/>
      <c r="UPB5" s="112"/>
      <c r="UPC5" s="112"/>
      <c r="UPD5" s="112"/>
      <c r="UPE5" s="112"/>
      <c r="UPF5" s="112"/>
      <c r="UPG5" s="112"/>
      <c r="UPH5" s="112"/>
      <c r="UPI5" s="112"/>
      <c r="UPJ5" s="112"/>
      <c r="UPK5" s="112"/>
      <c r="UPL5" s="112"/>
      <c r="UPM5" s="112"/>
      <c r="UPN5" s="112"/>
      <c r="UPO5" s="112"/>
      <c r="UPP5" s="112"/>
      <c r="UPQ5" s="112"/>
      <c r="UPR5" s="112"/>
      <c r="UPS5" s="112"/>
      <c r="UPT5" s="112"/>
      <c r="UPU5" s="112"/>
      <c r="UPV5" s="112"/>
      <c r="UPW5" s="112"/>
      <c r="UPX5" s="112"/>
      <c r="UPY5" s="112"/>
      <c r="UPZ5" s="112"/>
      <c r="UQA5" s="112"/>
      <c r="UQB5" s="112"/>
      <c r="UQC5" s="112"/>
      <c r="UQD5" s="112"/>
      <c r="UQE5" s="112"/>
      <c r="UQF5" s="112"/>
      <c r="UQG5" s="112"/>
      <c r="UQH5" s="112"/>
      <c r="UQI5" s="112"/>
      <c r="UQJ5" s="112"/>
      <c r="UQK5" s="112"/>
      <c r="UQL5" s="112"/>
      <c r="UQM5" s="112"/>
      <c r="UQN5" s="112"/>
      <c r="UQO5" s="112"/>
      <c r="UQP5" s="112"/>
      <c r="UQQ5" s="112"/>
      <c r="UQR5" s="112"/>
      <c r="UQS5" s="112"/>
      <c r="UQT5" s="112"/>
      <c r="UQU5" s="112"/>
      <c r="UQV5" s="112"/>
      <c r="UQW5" s="112"/>
      <c r="UQX5" s="112"/>
      <c r="UQY5" s="112"/>
      <c r="UQZ5" s="112"/>
      <c r="URA5" s="112"/>
      <c r="URB5" s="112"/>
      <c r="URC5" s="112"/>
      <c r="URD5" s="112"/>
      <c r="URE5" s="112"/>
      <c r="URF5" s="112"/>
      <c r="URG5" s="112"/>
      <c r="URH5" s="112"/>
      <c r="URI5" s="112"/>
      <c r="URJ5" s="112"/>
      <c r="URK5" s="112"/>
      <c r="URL5" s="112"/>
      <c r="URM5" s="112"/>
      <c r="URN5" s="112"/>
      <c r="URO5" s="112"/>
      <c r="URP5" s="112"/>
      <c r="URQ5" s="112"/>
      <c r="URR5" s="112"/>
      <c r="URS5" s="112"/>
      <c r="URT5" s="112"/>
      <c r="URU5" s="112"/>
      <c r="URV5" s="112"/>
      <c r="URW5" s="112"/>
      <c r="URX5" s="112"/>
      <c r="URY5" s="112"/>
      <c r="URZ5" s="112"/>
      <c r="USA5" s="112"/>
      <c r="USB5" s="112"/>
      <c r="USC5" s="112"/>
      <c r="USD5" s="112"/>
      <c r="USE5" s="112"/>
      <c r="USF5" s="112"/>
      <c r="USG5" s="112"/>
      <c r="USH5" s="112"/>
      <c r="USI5" s="112"/>
      <c r="USJ5" s="112"/>
      <c r="USK5" s="112"/>
      <c r="USL5" s="112"/>
      <c r="USM5" s="112"/>
      <c r="USN5" s="112"/>
      <c r="USO5" s="112"/>
      <c r="USP5" s="112"/>
      <c r="USQ5" s="112"/>
      <c r="USR5" s="112"/>
      <c r="USS5" s="112"/>
      <c r="UST5" s="112"/>
      <c r="USU5" s="112"/>
      <c r="USV5" s="112"/>
      <c r="USW5" s="112"/>
      <c r="USX5" s="112"/>
      <c r="USY5" s="112"/>
      <c r="USZ5" s="112"/>
      <c r="UTA5" s="112"/>
      <c r="UTB5" s="112"/>
      <c r="UTC5" s="112"/>
      <c r="UTD5" s="112"/>
      <c r="UTE5" s="112"/>
      <c r="UTF5" s="112"/>
      <c r="UTG5" s="112"/>
      <c r="UTH5" s="112"/>
      <c r="UTI5" s="112"/>
      <c r="UTJ5" s="112"/>
      <c r="UTK5" s="112"/>
      <c r="UTL5" s="112"/>
      <c r="UTM5" s="112"/>
      <c r="UTN5" s="112"/>
      <c r="UTO5" s="112"/>
      <c r="UTP5" s="112"/>
      <c r="UTQ5" s="112"/>
      <c r="UTR5" s="112"/>
      <c r="UTS5" s="112"/>
      <c r="UTT5" s="112"/>
      <c r="UTU5" s="112"/>
      <c r="UTV5" s="112"/>
      <c r="UTW5" s="112"/>
      <c r="UTX5" s="112"/>
      <c r="UTY5" s="112"/>
      <c r="UTZ5" s="112"/>
      <c r="UUA5" s="112"/>
      <c r="UUB5" s="112"/>
      <c r="UUC5" s="112"/>
      <c r="UUD5" s="112"/>
      <c r="UUE5" s="112"/>
      <c r="UUF5" s="112"/>
      <c r="UUG5" s="112"/>
      <c r="UUH5" s="112"/>
      <c r="UUI5" s="112"/>
      <c r="UUJ5" s="112"/>
      <c r="UUK5" s="112"/>
      <c r="UUL5" s="112"/>
      <c r="UUM5" s="112"/>
      <c r="UUN5" s="112"/>
      <c r="UUO5" s="112"/>
      <c r="UUP5" s="112"/>
      <c r="UUQ5" s="112"/>
      <c r="UUR5" s="112"/>
      <c r="UUS5" s="112"/>
      <c r="UUT5" s="112"/>
      <c r="UUU5" s="112"/>
      <c r="UUV5" s="112"/>
      <c r="UUW5" s="112"/>
      <c r="UUX5" s="112"/>
      <c r="UUY5" s="112"/>
      <c r="UUZ5" s="112"/>
      <c r="UVA5" s="112"/>
      <c r="UVB5" s="112"/>
      <c r="UVC5" s="112"/>
      <c r="UVD5" s="112"/>
      <c r="UVE5" s="112"/>
      <c r="UVF5" s="112"/>
      <c r="UVG5" s="112"/>
      <c r="UVH5" s="112"/>
      <c r="UVI5" s="112"/>
      <c r="UVJ5" s="112"/>
      <c r="UVK5" s="112"/>
      <c r="UVL5" s="112"/>
      <c r="UVM5" s="112"/>
      <c r="UVN5" s="112"/>
      <c r="UVO5" s="112"/>
      <c r="UVP5" s="112"/>
      <c r="UVQ5" s="112"/>
      <c r="UVR5" s="112"/>
      <c r="UVS5" s="112"/>
      <c r="UVT5" s="112"/>
      <c r="UVU5" s="112"/>
      <c r="UVV5" s="112"/>
      <c r="UVW5" s="112"/>
      <c r="UVX5" s="112"/>
      <c r="UVY5" s="112"/>
      <c r="UVZ5" s="112"/>
      <c r="UWA5" s="112"/>
      <c r="UWB5" s="112"/>
      <c r="UWC5" s="112"/>
      <c r="UWD5" s="112"/>
      <c r="UWE5" s="112"/>
      <c r="UWF5" s="112"/>
      <c r="UWG5" s="112"/>
      <c r="UWH5" s="112"/>
      <c r="UWI5" s="112"/>
      <c r="UWJ5" s="112"/>
      <c r="UWK5" s="112"/>
      <c r="UWL5" s="112"/>
      <c r="UWM5" s="112"/>
      <c r="UWN5" s="112"/>
      <c r="UWO5" s="112"/>
      <c r="UWP5" s="112"/>
      <c r="UWQ5" s="112"/>
      <c r="UWR5" s="112"/>
      <c r="UWS5" s="112"/>
      <c r="UWT5" s="112"/>
      <c r="UWU5" s="112"/>
      <c r="UWV5" s="112"/>
      <c r="UWW5" s="112"/>
      <c r="UWX5" s="112"/>
      <c r="UWY5" s="112"/>
      <c r="UWZ5" s="112"/>
      <c r="UXA5" s="112"/>
      <c r="UXB5" s="112"/>
      <c r="UXC5" s="112"/>
      <c r="UXD5" s="112"/>
      <c r="UXE5" s="112"/>
      <c r="UXF5" s="112"/>
      <c r="UXG5" s="112"/>
      <c r="UXH5" s="112"/>
      <c r="UXI5" s="112"/>
      <c r="UXJ5" s="112"/>
      <c r="UXK5" s="112"/>
      <c r="UXL5" s="112"/>
      <c r="UXM5" s="112"/>
      <c r="UXN5" s="112"/>
      <c r="UXO5" s="112"/>
      <c r="UXP5" s="112"/>
      <c r="UXQ5" s="112"/>
      <c r="UXR5" s="112"/>
      <c r="UXS5" s="112"/>
      <c r="UXT5" s="112"/>
      <c r="UXU5" s="112"/>
      <c r="UXV5" s="112"/>
      <c r="UXW5" s="112"/>
      <c r="UXX5" s="112"/>
      <c r="UXY5" s="112"/>
      <c r="UXZ5" s="112"/>
      <c r="UYA5" s="112"/>
      <c r="UYB5" s="112"/>
      <c r="UYC5" s="112"/>
      <c r="UYD5" s="112"/>
      <c r="UYE5" s="112"/>
      <c r="UYF5" s="112"/>
      <c r="UYG5" s="112"/>
      <c r="UYH5" s="112"/>
      <c r="UYI5" s="112"/>
      <c r="UYJ5" s="112"/>
      <c r="UYK5" s="112"/>
      <c r="UYL5" s="112"/>
      <c r="UYM5" s="112"/>
      <c r="UYN5" s="112"/>
      <c r="UYO5" s="112"/>
      <c r="UYP5" s="112"/>
      <c r="UYQ5" s="112"/>
      <c r="UYR5" s="112"/>
      <c r="UYS5" s="112"/>
      <c r="UYT5" s="112"/>
      <c r="UYU5" s="112"/>
      <c r="UYV5" s="112"/>
      <c r="UYW5" s="112"/>
      <c r="UYX5" s="112"/>
      <c r="UYY5" s="112"/>
      <c r="UYZ5" s="112"/>
      <c r="UZA5" s="112"/>
      <c r="UZB5" s="112"/>
      <c r="UZC5" s="112"/>
      <c r="UZD5" s="112"/>
      <c r="UZE5" s="112"/>
      <c r="UZF5" s="112"/>
      <c r="UZG5" s="112"/>
      <c r="UZH5" s="112"/>
      <c r="UZI5" s="112"/>
      <c r="UZJ5" s="112"/>
      <c r="UZK5" s="112"/>
      <c r="UZL5" s="112"/>
      <c r="UZM5" s="112"/>
      <c r="UZN5" s="112"/>
      <c r="UZO5" s="112"/>
      <c r="UZP5" s="112"/>
      <c r="UZQ5" s="112"/>
      <c r="UZR5" s="112"/>
      <c r="UZS5" s="112"/>
      <c r="UZT5" s="112"/>
      <c r="UZU5" s="112"/>
      <c r="UZV5" s="112"/>
      <c r="UZW5" s="112"/>
      <c r="UZX5" s="112"/>
      <c r="UZY5" s="112"/>
      <c r="UZZ5" s="112"/>
      <c r="VAA5" s="112"/>
      <c r="VAB5" s="112"/>
      <c r="VAC5" s="112"/>
      <c r="VAD5" s="112"/>
      <c r="VAE5" s="112"/>
      <c r="VAF5" s="112"/>
      <c r="VAG5" s="112"/>
      <c r="VAH5" s="112"/>
      <c r="VAI5" s="112"/>
      <c r="VAJ5" s="112"/>
      <c r="VAK5" s="112"/>
      <c r="VAL5" s="112"/>
      <c r="VAM5" s="112"/>
      <c r="VAN5" s="112"/>
      <c r="VAO5" s="112"/>
      <c r="VAP5" s="112"/>
      <c r="VAQ5" s="112"/>
      <c r="VAR5" s="112"/>
      <c r="VAS5" s="112"/>
      <c r="VAT5" s="112"/>
      <c r="VAU5" s="112"/>
      <c r="VAV5" s="112"/>
      <c r="VAW5" s="112"/>
      <c r="VAX5" s="112"/>
      <c r="VAY5" s="112"/>
      <c r="VAZ5" s="112"/>
      <c r="VBA5" s="112"/>
      <c r="VBB5" s="112"/>
      <c r="VBC5" s="112"/>
      <c r="VBD5" s="112"/>
      <c r="VBE5" s="112"/>
      <c r="VBF5" s="112"/>
      <c r="VBG5" s="112"/>
      <c r="VBH5" s="112"/>
      <c r="VBI5" s="112"/>
      <c r="VBJ5" s="112"/>
      <c r="VBK5" s="112"/>
      <c r="VBL5" s="112"/>
      <c r="VBM5" s="112"/>
      <c r="VBN5" s="112"/>
      <c r="VBO5" s="112"/>
      <c r="VBP5" s="112"/>
      <c r="VBQ5" s="112"/>
      <c r="VBR5" s="112"/>
      <c r="VBS5" s="112"/>
      <c r="VBT5" s="112"/>
      <c r="VBU5" s="112"/>
      <c r="VBV5" s="112"/>
      <c r="VBW5" s="112"/>
      <c r="VBX5" s="112"/>
      <c r="VBY5" s="112"/>
      <c r="VBZ5" s="112"/>
      <c r="VCA5" s="112"/>
      <c r="VCB5" s="112"/>
      <c r="VCC5" s="112"/>
      <c r="VCD5" s="112"/>
      <c r="VCE5" s="112"/>
      <c r="VCF5" s="112"/>
      <c r="VCG5" s="112"/>
      <c r="VCH5" s="112"/>
      <c r="VCI5" s="112"/>
      <c r="VCJ5" s="112"/>
      <c r="VCK5" s="112"/>
      <c r="VCL5" s="112"/>
      <c r="VCM5" s="112"/>
      <c r="VCN5" s="112"/>
      <c r="VCO5" s="112"/>
      <c r="VCP5" s="112"/>
      <c r="VCQ5" s="112"/>
      <c r="VCR5" s="112"/>
      <c r="VCS5" s="112"/>
      <c r="VCT5" s="112"/>
      <c r="VCU5" s="112"/>
      <c r="VCV5" s="112"/>
      <c r="VCW5" s="112"/>
      <c r="VCX5" s="112"/>
      <c r="VCY5" s="112"/>
      <c r="VCZ5" s="112"/>
      <c r="VDA5" s="112"/>
      <c r="VDB5" s="112"/>
      <c r="VDC5" s="112"/>
      <c r="VDD5" s="112"/>
      <c r="VDE5" s="112"/>
      <c r="VDF5" s="112"/>
      <c r="VDG5" s="112"/>
      <c r="VDH5" s="112"/>
      <c r="VDI5" s="112"/>
      <c r="VDJ5" s="112"/>
      <c r="VDK5" s="112"/>
      <c r="VDL5" s="112"/>
      <c r="VDM5" s="112"/>
      <c r="VDN5" s="112"/>
      <c r="VDO5" s="112"/>
      <c r="VDP5" s="112"/>
      <c r="VDQ5" s="112"/>
      <c r="VDR5" s="112"/>
      <c r="VDS5" s="112"/>
      <c r="VDT5" s="112"/>
      <c r="VDU5" s="112"/>
      <c r="VDV5" s="112"/>
      <c r="VDW5" s="112"/>
      <c r="VDX5" s="112"/>
      <c r="VDY5" s="112"/>
      <c r="VDZ5" s="112"/>
      <c r="VEA5" s="112"/>
      <c r="VEB5" s="112"/>
      <c r="VEC5" s="112"/>
      <c r="VED5" s="112"/>
      <c r="VEE5" s="112"/>
      <c r="VEF5" s="112"/>
      <c r="VEG5" s="112"/>
      <c r="VEH5" s="112"/>
      <c r="VEI5" s="112"/>
      <c r="VEJ5" s="112"/>
      <c r="VEK5" s="112"/>
      <c r="VEL5" s="112"/>
      <c r="VEM5" s="112"/>
      <c r="VEN5" s="112"/>
      <c r="VEO5" s="112"/>
      <c r="VEP5" s="112"/>
      <c r="VEQ5" s="112"/>
      <c r="VER5" s="112"/>
      <c r="VES5" s="112"/>
      <c r="VET5" s="112"/>
      <c r="VEU5" s="112"/>
      <c r="VEV5" s="112"/>
      <c r="VEW5" s="112"/>
      <c r="VEX5" s="112"/>
      <c r="VEY5" s="112"/>
      <c r="VEZ5" s="112"/>
      <c r="VFA5" s="112"/>
      <c r="VFB5" s="112"/>
      <c r="VFC5" s="112"/>
      <c r="VFD5" s="112"/>
      <c r="VFE5" s="112"/>
      <c r="VFF5" s="112"/>
      <c r="VFG5" s="112"/>
      <c r="VFH5" s="112"/>
      <c r="VFI5" s="112"/>
      <c r="VFJ5" s="112"/>
      <c r="VFK5" s="112"/>
      <c r="VFL5" s="112"/>
      <c r="VFM5" s="112"/>
      <c r="VFN5" s="112"/>
      <c r="VFO5" s="112"/>
      <c r="VFP5" s="112"/>
      <c r="VFQ5" s="112"/>
      <c r="VFR5" s="112"/>
      <c r="VFS5" s="112"/>
      <c r="VFT5" s="112"/>
      <c r="VFU5" s="112"/>
      <c r="VFV5" s="112"/>
      <c r="VFW5" s="112"/>
      <c r="VFX5" s="112"/>
      <c r="VFY5" s="112"/>
      <c r="VFZ5" s="112"/>
      <c r="VGA5" s="112"/>
      <c r="VGB5" s="112"/>
      <c r="VGC5" s="112"/>
      <c r="VGD5" s="112"/>
      <c r="VGE5" s="112"/>
      <c r="VGF5" s="112"/>
      <c r="VGG5" s="112"/>
      <c r="VGH5" s="112"/>
      <c r="VGI5" s="112"/>
      <c r="VGJ5" s="112"/>
      <c r="VGK5" s="112"/>
      <c r="VGL5" s="112"/>
      <c r="VGM5" s="112"/>
      <c r="VGN5" s="112"/>
      <c r="VGO5" s="112"/>
      <c r="VGP5" s="112"/>
      <c r="VGQ5" s="112"/>
      <c r="VGR5" s="112"/>
      <c r="VGS5" s="112"/>
      <c r="VGT5" s="112"/>
      <c r="VGU5" s="112"/>
      <c r="VGV5" s="112"/>
      <c r="VGW5" s="112"/>
      <c r="VGX5" s="112"/>
      <c r="VGY5" s="112"/>
      <c r="VGZ5" s="112"/>
      <c r="VHA5" s="112"/>
      <c r="VHB5" s="112"/>
      <c r="VHC5" s="112"/>
      <c r="VHD5" s="112"/>
      <c r="VHE5" s="112"/>
      <c r="VHF5" s="112"/>
      <c r="VHG5" s="112"/>
      <c r="VHH5" s="112"/>
      <c r="VHI5" s="112"/>
      <c r="VHJ5" s="112"/>
      <c r="VHK5" s="112"/>
      <c r="VHL5" s="112"/>
      <c r="VHM5" s="112"/>
      <c r="VHN5" s="112"/>
      <c r="VHO5" s="112"/>
      <c r="VHP5" s="112"/>
      <c r="VHQ5" s="112"/>
      <c r="VHR5" s="112"/>
      <c r="VHS5" s="112"/>
      <c r="VHT5" s="112"/>
      <c r="VHU5" s="112"/>
      <c r="VHV5" s="112"/>
      <c r="VHW5" s="112"/>
      <c r="VHX5" s="112"/>
      <c r="VHY5" s="112"/>
      <c r="VHZ5" s="112"/>
      <c r="VIA5" s="112"/>
      <c r="VIB5" s="112"/>
      <c r="VIC5" s="112"/>
      <c r="VID5" s="112"/>
      <c r="VIE5" s="112"/>
      <c r="VIF5" s="112"/>
      <c r="VIG5" s="112"/>
      <c r="VIH5" s="112"/>
      <c r="VII5" s="112"/>
      <c r="VIJ5" s="112"/>
      <c r="VIK5" s="112"/>
      <c r="VIL5" s="112"/>
      <c r="VIM5" s="112"/>
      <c r="VIN5" s="112"/>
      <c r="VIO5" s="112"/>
      <c r="VIP5" s="112"/>
      <c r="VIQ5" s="112"/>
      <c r="VIR5" s="112"/>
      <c r="VIS5" s="112"/>
      <c r="VIT5" s="112"/>
      <c r="VIU5" s="112"/>
      <c r="VIV5" s="112"/>
      <c r="VIW5" s="112"/>
      <c r="VIX5" s="112"/>
      <c r="VIY5" s="112"/>
      <c r="VIZ5" s="112"/>
      <c r="VJA5" s="112"/>
      <c r="VJB5" s="112"/>
      <c r="VJC5" s="112"/>
      <c r="VJD5" s="112"/>
      <c r="VJE5" s="112"/>
      <c r="VJF5" s="112"/>
      <c r="VJG5" s="112"/>
      <c r="VJH5" s="112"/>
      <c r="VJI5" s="112"/>
      <c r="VJJ5" s="112"/>
      <c r="VJK5" s="112"/>
      <c r="VJL5" s="112"/>
      <c r="VJM5" s="112"/>
      <c r="VJN5" s="112"/>
      <c r="VJO5" s="112"/>
      <c r="VJP5" s="112"/>
      <c r="VJQ5" s="112"/>
      <c r="VJR5" s="112"/>
      <c r="VJS5" s="112"/>
      <c r="VJT5" s="112"/>
      <c r="VJU5" s="112"/>
      <c r="VJV5" s="112"/>
      <c r="VJW5" s="112"/>
      <c r="VJX5" s="112"/>
      <c r="VJY5" s="112"/>
      <c r="VJZ5" s="112"/>
      <c r="VKA5" s="112"/>
      <c r="VKB5" s="112"/>
      <c r="VKC5" s="112"/>
      <c r="VKD5" s="112"/>
      <c r="VKE5" s="112"/>
      <c r="VKF5" s="112"/>
      <c r="VKG5" s="112"/>
      <c r="VKH5" s="112"/>
      <c r="VKI5" s="112"/>
      <c r="VKJ5" s="112"/>
      <c r="VKK5" s="112"/>
      <c r="VKL5" s="112"/>
      <c r="VKM5" s="112"/>
      <c r="VKN5" s="112"/>
      <c r="VKO5" s="112"/>
      <c r="VKP5" s="112"/>
      <c r="VKQ5" s="112"/>
      <c r="VKR5" s="112"/>
      <c r="VKS5" s="112"/>
      <c r="VKT5" s="112"/>
      <c r="VKU5" s="112"/>
      <c r="VKV5" s="112"/>
      <c r="VKW5" s="112"/>
      <c r="VKX5" s="112"/>
      <c r="VKY5" s="112"/>
      <c r="VKZ5" s="112"/>
      <c r="VLA5" s="112"/>
      <c r="VLB5" s="112"/>
      <c r="VLC5" s="112"/>
      <c r="VLD5" s="112"/>
      <c r="VLE5" s="112"/>
      <c r="VLF5" s="112"/>
      <c r="VLG5" s="112"/>
      <c r="VLH5" s="112"/>
      <c r="VLI5" s="112"/>
      <c r="VLJ5" s="112"/>
      <c r="VLK5" s="112"/>
      <c r="VLL5" s="112"/>
      <c r="VLM5" s="112"/>
      <c r="VLN5" s="112"/>
      <c r="VLO5" s="112"/>
      <c r="VLP5" s="112"/>
      <c r="VLQ5" s="112"/>
      <c r="VLR5" s="112"/>
      <c r="VLS5" s="112"/>
      <c r="VLT5" s="112"/>
      <c r="VLU5" s="112"/>
      <c r="VLV5" s="112"/>
      <c r="VLW5" s="112"/>
      <c r="VLX5" s="112"/>
      <c r="VLY5" s="112"/>
      <c r="VLZ5" s="112"/>
      <c r="VMA5" s="112"/>
      <c r="VMB5" s="112"/>
      <c r="VMC5" s="112"/>
      <c r="VMD5" s="112"/>
      <c r="VME5" s="112"/>
      <c r="VMF5" s="112"/>
      <c r="VMG5" s="112"/>
      <c r="VMH5" s="112"/>
      <c r="VMI5" s="112"/>
      <c r="VMJ5" s="112"/>
      <c r="VMK5" s="112"/>
      <c r="VML5" s="112"/>
      <c r="VMM5" s="112"/>
      <c r="VMN5" s="112"/>
      <c r="VMO5" s="112"/>
      <c r="VMP5" s="112"/>
      <c r="VMQ5" s="112"/>
      <c r="VMR5" s="112"/>
      <c r="VMS5" s="112"/>
      <c r="VMT5" s="112"/>
      <c r="VMU5" s="112"/>
      <c r="VMV5" s="112"/>
      <c r="VMW5" s="112"/>
      <c r="VMX5" s="112"/>
      <c r="VMY5" s="112"/>
      <c r="VMZ5" s="112"/>
      <c r="VNA5" s="112"/>
      <c r="VNB5" s="112"/>
      <c r="VNC5" s="112"/>
      <c r="VND5" s="112"/>
      <c r="VNE5" s="112"/>
      <c r="VNF5" s="112"/>
      <c r="VNG5" s="112"/>
      <c r="VNH5" s="112"/>
      <c r="VNI5" s="112"/>
      <c r="VNJ5" s="112"/>
      <c r="VNK5" s="112"/>
      <c r="VNL5" s="112"/>
      <c r="VNM5" s="112"/>
      <c r="VNN5" s="112"/>
      <c r="VNO5" s="112"/>
      <c r="VNP5" s="112"/>
      <c r="VNQ5" s="112"/>
      <c r="VNR5" s="112"/>
      <c r="VNS5" s="112"/>
      <c r="VNT5" s="112"/>
      <c r="VNU5" s="112"/>
      <c r="VNV5" s="112"/>
      <c r="VNW5" s="112"/>
      <c r="VNX5" s="112"/>
      <c r="VNY5" s="112"/>
      <c r="VNZ5" s="112"/>
      <c r="VOA5" s="112"/>
      <c r="VOB5" s="112"/>
      <c r="VOC5" s="112"/>
      <c r="VOD5" s="112"/>
      <c r="VOE5" s="112"/>
      <c r="VOF5" s="112"/>
      <c r="VOG5" s="112"/>
      <c r="VOH5" s="112"/>
      <c r="VOI5" s="112"/>
      <c r="VOJ5" s="112"/>
      <c r="VOK5" s="112"/>
      <c r="VOL5" s="112"/>
      <c r="VOM5" s="112"/>
      <c r="VON5" s="112"/>
      <c r="VOO5" s="112"/>
      <c r="VOP5" s="112"/>
      <c r="VOQ5" s="112"/>
      <c r="VOR5" s="112"/>
      <c r="VOS5" s="112"/>
      <c r="VOT5" s="112"/>
      <c r="VOU5" s="112"/>
      <c r="VOV5" s="112"/>
      <c r="VOW5" s="112"/>
      <c r="VOX5" s="112"/>
      <c r="VOY5" s="112"/>
      <c r="VOZ5" s="112"/>
      <c r="VPA5" s="112"/>
      <c r="VPB5" s="112"/>
      <c r="VPC5" s="112"/>
      <c r="VPD5" s="112"/>
      <c r="VPE5" s="112"/>
      <c r="VPF5" s="112"/>
      <c r="VPG5" s="112"/>
      <c r="VPH5" s="112"/>
      <c r="VPI5" s="112"/>
      <c r="VPJ5" s="112"/>
      <c r="VPK5" s="112"/>
      <c r="VPL5" s="112"/>
      <c r="VPM5" s="112"/>
      <c r="VPN5" s="112"/>
      <c r="VPO5" s="112"/>
      <c r="VPP5" s="112"/>
      <c r="VPQ5" s="112"/>
      <c r="VPR5" s="112"/>
      <c r="VPS5" s="112"/>
      <c r="VPT5" s="112"/>
      <c r="VPU5" s="112"/>
      <c r="VPV5" s="112"/>
      <c r="VPW5" s="112"/>
      <c r="VPX5" s="112"/>
      <c r="VPY5" s="112"/>
      <c r="VPZ5" s="112"/>
      <c r="VQA5" s="112"/>
      <c r="VQB5" s="112"/>
      <c r="VQC5" s="112"/>
      <c r="VQD5" s="112"/>
      <c r="VQE5" s="112"/>
      <c r="VQF5" s="112"/>
      <c r="VQG5" s="112"/>
      <c r="VQH5" s="112"/>
      <c r="VQI5" s="112"/>
      <c r="VQJ5" s="112"/>
      <c r="VQK5" s="112"/>
      <c r="VQL5" s="112"/>
      <c r="VQM5" s="112"/>
      <c r="VQN5" s="112"/>
      <c r="VQO5" s="112"/>
      <c r="VQP5" s="112"/>
      <c r="VQQ5" s="112"/>
      <c r="VQR5" s="112"/>
      <c r="VQS5" s="112"/>
      <c r="VQT5" s="112"/>
      <c r="VQU5" s="112"/>
      <c r="VQV5" s="112"/>
      <c r="VQW5" s="112"/>
      <c r="VQX5" s="112"/>
      <c r="VQY5" s="112"/>
      <c r="VQZ5" s="112"/>
      <c r="VRA5" s="112"/>
      <c r="VRB5" s="112"/>
      <c r="VRC5" s="112"/>
      <c r="VRD5" s="112"/>
      <c r="VRE5" s="112"/>
      <c r="VRF5" s="112"/>
      <c r="VRG5" s="112"/>
      <c r="VRH5" s="112"/>
      <c r="VRI5" s="112"/>
      <c r="VRJ5" s="112"/>
      <c r="VRK5" s="112"/>
      <c r="VRL5" s="112"/>
      <c r="VRM5" s="112"/>
      <c r="VRN5" s="112"/>
      <c r="VRO5" s="112"/>
      <c r="VRP5" s="112"/>
      <c r="VRQ5" s="112"/>
      <c r="VRR5" s="112"/>
      <c r="VRS5" s="112"/>
      <c r="VRT5" s="112"/>
      <c r="VRU5" s="112"/>
      <c r="VRV5" s="112"/>
      <c r="VRW5" s="112"/>
      <c r="VRX5" s="112"/>
      <c r="VRY5" s="112"/>
      <c r="VRZ5" s="112"/>
      <c r="VSA5" s="112"/>
      <c r="VSB5" s="112"/>
      <c r="VSC5" s="112"/>
      <c r="VSD5" s="112"/>
      <c r="VSE5" s="112"/>
      <c r="VSF5" s="112"/>
      <c r="VSG5" s="112"/>
      <c r="VSH5" s="112"/>
      <c r="VSI5" s="112"/>
      <c r="VSJ5" s="112"/>
      <c r="VSK5" s="112"/>
      <c r="VSL5" s="112"/>
      <c r="VSM5" s="112"/>
      <c r="VSN5" s="112"/>
      <c r="VSO5" s="112"/>
      <c r="VSP5" s="112"/>
      <c r="VSQ5" s="112"/>
      <c r="VSR5" s="112"/>
      <c r="VSS5" s="112"/>
      <c r="VST5" s="112"/>
      <c r="VSU5" s="112"/>
      <c r="VSV5" s="112"/>
      <c r="VSW5" s="112"/>
      <c r="VSX5" s="112"/>
      <c r="VSY5" s="112"/>
      <c r="VSZ5" s="112"/>
      <c r="VTA5" s="112"/>
      <c r="VTB5" s="112"/>
      <c r="VTC5" s="112"/>
      <c r="VTD5" s="112"/>
      <c r="VTE5" s="112"/>
      <c r="VTF5" s="112"/>
      <c r="VTG5" s="112"/>
      <c r="VTH5" s="112"/>
      <c r="VTI5" s="112"/>
      <c r="VTJ5" s="112"/>
      <c r="VTK5" s="112"/>
      <c r="VTL5" s="112"/>
      <c r="VTM5" s="112"/>
      <c r="VTN5" s="112"/>
      <c r="VTO5" s="112"/>
      <c r="VTP5" s="112"/>
      <c r="VTQ5" s="112"/>
      <c r="VTR5" s="112"/>
      <c r="VTS5" s="112"/>
      <c r="VTT5" s="112"/>
      <c r="VTU5" s="112"/>
      <c r="VTV5" s="112"/>
      <c r="VTW5" s="112"/>
      <c r="VTX5" s="112"/>
      <c r="VTY5" s="112"/>
      <c r="VTZ5" s="112"/>
      <c r="VUA5" s="112"/>
      <c r="VUB5" s="112"/>
      <c r="VUC5" s="112"/>
      <c r="VUD5" s="112"/>
      <c r="VUE5" s="112"/>
      <c r="VUF5" s="112"/>
      <c r="VUG5" s="112"/>
      <c r="VUH5" s="112"/>
      <c r="VUI5" s="112"/>
      <c r="VUJ5" s="112"/>
      <c r="VUK5" s="112"/>
      <c r="VUL5" s="112"/>
      <c r="VUM5" s="112"/>
      <c r="VUN5" s="112"/>
      <c r="VUO5" s="112"/>
      <c r="VUP5" s="112"/>
      <c r="VUQ5" s="112"/>
      <c r="VUR5" s="112"/>
      <c r="VUS5" s="112"/>
      <c r="VUT5" s="112"/>
      <c r="VUU5" s="112"/>
      <c r="VUV5" s="112"/>
      <c r="VUW5" s="112"/>
      <c r="VUX5" s="112"/>
      <c r="VUY5" s="112"/>
      <c r="VUZ5" s="112"/>
      <c r="VVA5" s="112"/>
      <c r="VVB5" s="112"/>
      <c r="VVC5" s="112"/>
      <c r="VVD5" s="112"/>
      <c r="VVE5" s="112"/>
      <c r="VVF5" s="112"/>
      <c r="VVG5" s="112"/>
      <c r="VVH5" s="112"/>
      <c r="VVI5" s="112"/>
      <c r="VVJ5" s="112"/>
      <c r="VVK5" s="112"/>
      <c r="VVL5" s="112"/>
      <c r="VVM5" s="112"/>
      <c r="VVN5" s="112"/>
      <c r="VVO5" s="112"/>
      <c r="VVP5" s="112"/>
      <c r="VVQ5" s="112"/>
      <c r="VVR5" s="112"/>
      <c r="VVS5" s="112"/>
      <c r="VVT5" s="112"/>
      <c r="VVU5" s="112"/>
      <c r="VVV5" s="112"/>
      <c r="VVW5" s="112"/>
      <c r="VVX5" s="112"/>
      <c r="VVY5" s="112"/>
      <c r="VVZ5" s="112"/>
      <c r="VWA5" s="112"/>
      <c r="VWB5" s="112"/>
      <c r="VWC5" s="112"/>
      <c r="VWD5" s="112"/>
      <c r="VWE5" s="112"/>
      <c r="VWF5" s="112"/>
      <c r="VWG5" s="112"/>
      <c r="VWH5" s="112"/>
      <c r="VWI5" s="112"/>
      <c r="VWJ5" s="112"/>
      <c r="VWK5" s="112"/>
      <c r="VWL5" s="112"/>
      <c r="VWM5" s="112"/>
      <c r="VWN5" s="112"/>
      <c r="VWO5" s="112"/>
      <c r="VWP5" s="112"/>
      <c r="VWQ5" s="112"/>
      <c r="VWR5" s="112"/>
      <c r="VWS5" s="112"/>
      <c r="VWT5" s="112"/>
      <c r="VWU5" s="112"/>
      <c r="VWV5" s="112"/>
      <c r="VWW5" s="112"/>
      <c r="VWX5" s="112"/>
      <c r="VWY5" s="112"/>
      <c r="VWZ5" s="112"/>
      <c r="VXA5" s="112"/>
      <c r="VXB5" s="112"/>
      <c r="VXC5" s="112"/>
      <c r="VXD5" s="112"/>
      <c r="VXE5" s="112"/>
      <c r="VXF5" s="112"/>
      <c r="VXG5" s="112"/>
      <c r="VXH5" s="112"/>
      <c r="VXI5" s="112"/>
      <c r="VXJ5" s="112"/>
      <c r="VXK5" s="112"/>
      <c r="VXL5" s="112"/>
      <c r="VXM5" s="112"/>
      <c r="VXN5" s="112"/>
      <c r="VXO5" s="112"/>
      <c r="VXP5" s="112"/>
      <c r="VXQ5" s="112"/>
      <c r="VXR5" s="112"/>
      <c r="VXS5" s="112"/>
      <c r="VXT5" s="112"/>
      <c r="VXU5" s="112"/>
      <c r="VXV5" s="112"/>
      <c r="VXW5" s="112"/>
      <c r="VXX5" s="112"/>
      <c r="VXY5" s="112"/>
      <c r="VXZ5" s="112"/>
      <c r="VYA5" s="112"/>
      <c r="VYB5" s="112"/>
      <c r="VYC5" s="112"/>
      <c r="VYD5" s="112"/>
      <c r="VYE5" s="112"/>
      <c r="VYF5" s="112"/>
      <c r="VYG5" s="112"/>
      <c r="VYH5" s="112"/>
      <c r="VYI5" s="112"/>
      <c r="VYJ5" s="112"/>
      <c r="VYK5" s="112"/>
      <c r="VYL5" s="112"/>
      <c r="VYM5" s="112"/>
      <c r="VYN5" s="112"/>
      <c r="VYO5" s="112"/>
      <c r="VYP5" s="112"/>
      <c r="VYQ5" s="112"/>
      <c r="VYR5" s="112"/>
      <c r="VYS5" s="112"/>
      <c r="VYT5" s="112"/>
      <c r="VYU5" s="112"/>
      <c r="VYV5" s="112"/>
      <c r="VYW5" s="112"/>
      <c r="VYX5" s="112"/>
      <c r="VYY5" s="112"/>
      <c r="VYZ5" s="112"/>
      <c r="VZA5" s="112"/>
      <c r="VZB5" s="112"/>
      <c r="VZC5" s="112"/>
      <c r="VZD5" s="112"/>
      <c r="VZE5" s="112"/>
      <c r="VZF5" s="112"/>
      <c r="VZG5" s="112"/>
      <c r="VZH5" s="112"/>
      <c r="VZI5" s="112"/>
      <c r="VZJ5" s="112"/>
      <c r="VZK5" s="112"/>
      <c r="VZL5" s="112"/>
      <c r="VZM5" s="112"/>
      <c r="VZN5" s="112"/>
      <c r="VZO5" s="112"/>
      <c r="VZP5" s="112"/>
      <c r="VZQ5" s="112"/>
      <c r="VZR5" s="112"/>
      <c r="VZS5" s="112"/>
      <c r="VZT5" s="112"/>
      <c r="VZU5" s="112"/>
      <c r="VZV5" s="112"/>
      <c r="VZW5" s="112"/>
      <c r="VZX5" s="112"/>
      <c r="VZY5" s="112"/>
      <c r="VZZ5" s="112"/>
      <c r="WAA5" s="112"/>
      <c r="WAB5" s="112"/>
      <c r="WAC5" s="112"/>
      <c r="WAD5" s="112"/>
      <c r="WAE5" s="112"/>
      <c r="WAF5" s="112"/>
      <c r="WAG5" s="112"/>
      <c r="WAH5" s="112"/>
      <c r="WAI5" s="112"/>
      <c r="WAJ5" s="112"/>
      <c r="WAK5" s="112"/>
      <c r="WAL5" s="112"/>
      <c r="WAM5" s="112"/>
      <c r="WAN5" s="112"/>
      <c r="WAO5" s="112"/>
      <c r="WAP5" s="112"/>
      <c r="WAQ5" s="112"/>
      <c r="WAR5" s="112"/>
      <c r="WAS5" s="112"/>
      <c r="WAT5" s="112"/>
      <c r="WAU5" s="112"/>
      <c r="WAV5" s="112"/>
      <c r="WAW5" s="112"/>
      <c r="WAX5" s="112"/>
      <c r="WAY5" s="112"/>
      <c r="WAZ5" s="112"/>
      <c r="WBA5" s="112"/>
      <c r="WBB5" s="112"/>
      <c r="WBC5" s="112"/>
      <c r="WBD5" s="112"/>
      <c r="WBE5" s="112"/>
      <c r="WBF5" s="112"/>
      <c r="WBG5" s="112"/>
      <c r="WBH5" s="112"/>
      <c r="WBI5" s="112"/>
      <c r="WBJ5" s="112"/>
      <c r="WBK5" s="112"/>
      <c r="WBL5" s="112"/>
      <c r="WBM5" s="112"/>
      <c r="WBN5" s="112"/>
      <c r="WBO5" s="112"/>
      <c r="WBP5" s="112"/>
      <c r="WBQ5" s="112"/>
      <c r="WBR5" s="112"/>
      <c r="WBS5" s="112"/>
      <c r="WBT5" s="112"/>
      <c r="WBU5" s="112"/>
      <c r="WBV5" s="112"/>
      <c r="WBW5" s="112"/>
      <c r="WBX5" s="112"/>
      <c r="WBY5" s="112"/>
      <c r="WBZ5" s="112"/>
      <c r="WCA5" s="112"/>
      <c r="WCB5" s="112"/>
      <c r="WCC5" s="112"/>
      <c r="WCD5" s="112"/>
      <c r="WCE5" s="112"/>
      <c r="WCF5" s="112"/>
      <c r="WCG5" s="112"/>
      <c r="WCH5" s="112"/>
      <c r="WCI5" s="112"/>
      <c r="WCJ5" s="112"/>
      <c r="WCK5" s="112"/>
      <c r="WCL5" s="112"/>
      <c r="WCM5" s="112"/>
      <c r="WCN5" s="112"/>
      <c r="WCO5" s="112"/>
      <c r="WCP5" s="112"/>
      <c r="WCQ5" s="112"/>
      <c r="WCR5" s="112"/>
      <c r="WCS5" s="112"/>
      <c r="WCT5" s="112"/>
      <c r="WCU5" s="112"/>
      <c r="WCV5" s="112"/>
      <c r="WCW5" s="112"/>
      <c r="WCX5" s="112"/>
      <c r="WCY5" s="112"/>
      <c r="WCZ5" s="112"/>
      <c r="WDA5" s="112"/>
      <c r="WDB5" s="112"/>
      <c r="WDC5" s="112"/>
      <c r="WDD5" s="112"/>
      <c r="WDE5" s="112"/>
      <c r="WDF5" s="112"/>
      <c r="WDG5" s="112"/>
      <c r="WDH5" s="112"/>
      <c r="WDI5" s="112"/>
      <c r="WDJ5" s="112"/>
      <c r="WDK5" s="112"/>
      <c r="WDL5" s="112"/>
      <c r="WDM5" s="112"/>
      <c r="WDN5" s="112"/>
      <c r="WDO5" s="112"/>
      <c r="WDP5" s="112"/>
      <c r="WDQ5" s="112"/>
      <c r="WDR5" s="112"/>
      <c r="WDS5" s="112"/>
      <c r="WDT5" s="112"/>
      <c r="WDU5" s="112"/>
      <c r="WDV5" s="112"/>
      <c r="WDW5" s="112"/>
      <c r="WDX5" s="112"/>
      <c r="WDY5" s="112"/>
      <c r="WDZ5" s="112"/>
      <c r="WEA5" s="112"/>
      <c r="WEB5" s="112"/>
      <c r="WEC5" s="112"/>
      <c r="WED5" s="112"/>
      <c r="WEE5" s="112"/>
      <c r="WEF5" s="112"/>
      <c r="WEG5" s="112"/>
      <c r="WEH5" s="112"/>
      <c r="WEI5" s="112"/>
      <c r="WEJ5" s="112"/>
      <c r="WEK5" s="112"/>
      <c r="WEL5" s="112"/>
      <c r="WEM5" s="112"/>
      <c r="WEN5" s="112"/>
      <c r="WEO5" s="112"/>
      <c r="WEP5" s="112"/>
      <c r="WEQ5" s="112"/>
      <c r="WER5" s="112"/>
      <c r="WES5" s="112"/>
      <c r="WET5" s="112"/>
      <c r="WEU5" s="112"/>
      <c r="WEV5" s="112"/>
      <c r="WEW5" s="112"/>
      <c r="WEX5" s="112"/>
      <c r="WEY5" s="112"/>
      <c r="WEZ5" s="112"/>
      <c r="WFA5" s="112"/>
      <c r="WFB5" s="112"/>
      <c r="WFC5" s="112"/>
      <c r="WFD5" s="112"/>
      <c r="WFE5" s="112"/>
      <c r="WFF5" s="112"/>
      <c r="WFG5" s="112"/>
      <c r="WFH5" s="112"/>
      <c r="WFI5" s="112"/>
      <c r="WFJ5" s="112"/>
      <c r="WFK5" s="112"/>
      <c r="WFL5" s="112"/>
      <c r="WFM5" s="112"/>
      <c r="WFN5" s="112"/>
      <c r="WFO5" s="112"/>
      <c r="WFP5" s="112"/>
      <c r="WFQ5" s="112"/>
      <c r="WFR5" s="112"/>
      <c r="WFS5" s="112"/>
      <c r="WFT5" s="112"/>
      <c r="WFU5" s="112"/>
      <c r="WFV5" s="112"/>
      <c r="WFW5" s="112"/>
      <c r="WFX5" s="112"/>
      <c r="WFY5" s="112"/>
      <c r="WFZ5" s="112"/>
      <c r="WGA5" s="112"/>
      <c r="WGB5" s="112"/>
      <c r="WGC5" s="112"/>
      <c r="WGD5" s="112"/>
      <c r="WGE5" s="112"/>
      <c r="WGF5" s="112"/>
      <c r="WGG5" s="112"/>
      <c r="WGH5" s="112"/>
      <c r="WGI5" s="112"/>
      <c r="WGJ5" s="112"/>
      <c r="WGK5" s="112"/>
      <c r="WGL5" s="112"/>
      <c r="WGM5" s="112"/>
      <c r="WGN5" s="112"/>
      <c r="WGO5" s="112"/>
      <c r="WGP5" s="112"/>
      <c r="WGQ5" s="112"/>
      <c r="WGR5" s="112"/>
      <c r="WGS5" s="112"/>
      <c r="WGT5" s="112"/>
      <c r="WGU5" s="112"/>
      <c r="WGV5" s="112"/>
      <c r="WGW5" s="112"/>
      <c r="WGX5" s="112"/>
      <c r="WGY5" s="112"/>
      <c r="WGZ5" s="112"/>
      <c r="WHA5" s="112"/>
      <c r="WHB5" s="112"/>
      <c r="WHC5" s="112"/>
      <c r="WHD5" s="112"/>
      <c r="WHE5" s="112"/>
      <c r="WHF5" s="112"/>
      <c r="WHG5" s="112"/>
      <c r="WHH5" s="112"/>
      <c r="WHI5" s="112"/>
      <c r="WHJ5" s="112"/>
      <c r="WHK5" s="112"/>
      <c r="WHL5" s="112"/>
      <c r="WHM5" s="112"/>
      <c r="WHN5" s="112"/>
      <c r="WHO5" s="112"/>
      <c r="WHP5" s="112"/>
      <c r="WHQ5" s="112"/>
      <c r="WHR5" s="112"/>
      <c r="WHS5" s="112"/>
      <c r="WHT5" s="112"/>
      <c r="WHU5" s="112"/>
      <c r="WHV5" s="112"/>
      <c r="WHW5" s="112"/>
      <c r="WHX5" s="112"/>
      <c r="WHY5" s="112"/>
      <c r="WHZ5" s="112"/>
      <c r="WIA5" s="112"/>
      <c r="WIB5" s="112"/>
      <c r="WIC5" s="112"/>
      <c r="WID5" s="112"/>
      <c r="WIE5" s="112"/>
      <c r="WIF5" s="112"/>
      <c r="WIG5" s="112"/>
      <c r="WIH5" s="112"/>
      <c r="WII5" s="112"/>
      <c r="WIJ5" s="112"/>
      <c r="WIK5" s="112"/>
      <c r="WIL5" s="112"/>
      <c r="WIM5" s="112"/>
      <c r="WIN5" s="112"/>
      <c r="WIO5" s="112"/>
      <c r="WIP5" s="112"/>
      <c r="WIQ5" s="112"/>
      <c r="WIR5" s="112"/>
      <c r="WIS5" s="112"/>
      <c r="WIT5" s="112"/>
      <c r="WIU5" s="112"/>
      <c r="WIV5" s="112"/>
      <c r="WIW5" s="112"/>
      <c r="WIX5" s="112"/>
      <c r="WIY5" s="112"/>
      <c r="WIZ5" s="112"/>
      <c r="WJA5" s="112"/>
      <c r="WJB5" s="112"/>
      <c r="WJC5" s="112"/>
      <c r="WJD5" s="112"/>
      <c r="WJE5" s="112"/>
      <c r="WJF5" s="112"/>
      <c r="WJG5" s="112"/>
      <c r="WJH5" s="112"/>
      <c r="WJI5" s="112"/>
      <c r="WJJ5" s="112"/>
      <c r="WJK5" s="112"/>
      <c r="WJL5" s="112"/>
      <c r="WJM5" s="112"/>
      <c r="WJN5" s="112"/>
      <c r="WJO5" s="112"/>
      <c r="WJP5" s="112"/>
      <c r="WJQ5" s="112"/>
      <c r="WJR5" s="112"/>
      <c r="WJS5" s="112"/>
      <c r="WJT5" s="112"/>
      <c r="WJU5" s="112"/>
      <c r="WJV5" s="112"/>
      <c r="WJW5" s="112"/>
      <c r="WJX5" s="112"/>
      <c r="WJY5" s="112"/>
      <c r="WJZ5" s="112"/>
      <c r="WKA5" s="112"/>
      <c r="WKB5" s="112"/>
      <c r="WKC5" s="112"/>
      <c r="WKD5" s="112"/>
      <c r="WKE5" s="112"/>
      <c r="WKF5" s="112"/>
      <c r="WKG5" s="112"/>
      <c r="WKH5" s="112"/>
      <c r="WKI5" s="112"/>
      <c r="WKJ5" s="112"/>
      <c r="WKK5" s="112"/>
      <c r="WKL5" s="112"/>
      <c r="WKM5" s="112"/>
      <c r="WKN5" s="112"/>
      <c r="WKO5" s="112"/>
      <c r="WKP5" s="112"/>
      <c r="WKQ5" s="112"/>
      <c r="WKR5" s="112"/>
      <c r="WKS5" s="112"/>
      <c r="WKT5" s="112"/>
      <c r="WKU5" s="112"/>
      <c r="WKV5" s="112"/>
      <c r="WKW5" s="112"/>
      <c r="WKX5" s="112"/>
      <c r="WKY5" s="112"/>
      <c r="WKZ5" s="112"/>
      <c r="WLA5" s="112"/>
      <c r="WLB5" s="112"/>
      <c r="WLC5" s="112"/>
      <c r="WLD5" s="112"/>
      <c r="WLE5" s="112"/>
      <c r="WLF5" s="112"/>
      <c r="WLG5" s="112"/>
      <c r="WLH5" s="112"/>
      <c r="WLI5" s="112"/>
      <c r="WLJ5" s="112"/>
      <c r="WLK5" s="112"/>
      <c r="WLL5" s="112"/>
      <c r="WLM5" s="112"/>
      <c r="WLN5" s="112"/>
      <c r="WLO5" s="112"/>
      <c r="WLP5" s="112"/>
      <c r="WLQ5" s="112"/>
      <c r="WLR5" s="112"/>
      <c r="WLS5" s="112"/>
      <c r="WLT5" s="112"/>
      <c r="WLU5" s="112"/>
      <c r="WLV5" s="112"/>
      <c r="WLW5" s="112"/>
      <c r="WLX5" s="112"/>
      <c r="WLY5" s="112"/>
      <c r="WLZ5" s="112"/>
      <c r="WMA5" s="112"/>
      <c r="WMB5" s="112"/>
      <c r="WMC5" s="112"/>
      <c r="WMD5" s="112"/>
      <c r="WME5" s="112"/>
      <c r="WMF5" s="112"/>
      <c r="WMG5" s="112"/>
      <c r="WMH5" s="112"/>
      <c r="WMI5" s="112"/>
      <c r="WMJ5" s="112"/>
      <c r="WMK5" s="112"/>
      <c r="WML5" s="112"/>
      <c r="WMM5" s="112"/>
      <c r="WMN5" s="112"/>
      <c r="WMO5" s="112"/>
      <c r="WMP5" s="112"/>
      <c r="WMQ5" s="112"/>
      <c r="WMR5" s="112"/>
      <c r="WMS5" s="112"/>
      <c r="WMT5" s="112"/>
      <c r="WMU5" s="112"/>
      <c r="WMV5" s="112"/>
      <c r="WMW5" s="112"/>
      <c r="WMX5" s="112"/>
      <c r="WMY5" s="112"/>
      <c r="WMZ5" s="112"/>
      <c r="WNA5" s="112"/>
      <c r="WNB5" s="112"/>
      <c r="WNC5" s="112"/>
      <c r="WND5" s="112"/>
      <c r="WNE5" s="112"/>
      <c r="WNF5" s="112"/>
      <c r="WNG5" s="112"/>
      <c r="WNH5" s="112"/>
      <c r="WNI5" s="112"/>
      <c r="WNJ5" s="112"/>
      <c r="WNK5" s="112"/>
      <c r="WNL5" s="112"/>
      <c r="WNM5" s="112"/>
      <c r="WNN5" s="112"/>
      <c r="WNO5" s="112"/>
      <c r="WNP5" s="112"/>
      <c r="WNQ5" s="112"/>
      <c r="WNR5" s="112"/>
      <c r="WNS5" s="112"/>
      <c r="WNT5" s="112"/>
      <c r="WNU5" s="112"/>
      <c r="WNV5" s="112"/>
      <c r="WNW5" s="112"/>
      <c r="WNX5" s="112"/>
      <c r="WNY5" s="112"/>
      <c r="WNZ5" s="112"/>
      <c r="WOA5" s="112"/>
      <c r="WOB5" s="112"/>
      <c r="WOC5" s="112"/>
      <c r="WOD5" s="112"/>
      <c r="WOE5" s="112"/>
      <c r="WOF5" s="112"/>
      <c r="WOG5" s="112"/>
      <c r="WOH5" s="112"/>
      <c r="WOI5" s="112"/>
      <c r="WOJ5" s="112"/>
      <c r="WOK5" s="112"/>
      <c r="WOL5" s="112"/>
      <c r="WOM5" s="112"/>
      <c r="WON5" s="112"/>
      <c r="WOO5" s="112"/>
      <c r="WOP5" s="112"/>
      <c r="WOQ5" s="112"/>
      <c r="WOR5" s="112"/>
      <c r="WOS5" s="112"/>
      <c r="WOT5" s="112"/>
      <c r="WOU5" s="112"/>
      <c r="WOV5" s="112"/>
      <c r="WOW5" s="112"/>
      <c r="WOX5" s="112"/>
      <c r="WOY5" s="112"/>
      <c r="WOZ5" s="112"/>
      <c r="WPA5" s="112"/>
      <c r="WPB5" s="112"/>
      <c r="WPC5" s="112"/>
      <c r="WPD5" s="112"/>
      <c r="WPE5" s="112"/>
      <c r="WPF5" s="112"/>
      <c r="WPG5" s="112"/>
      <c r="WPH5" s="112"/>
      <c r="WPI5" s="112"/>
      <c r="WPJ5" s="112"/>
      <c r="WPK5" s="112"/>
      <c r="WPL5" s="112"/>
      <c r="WPM5" s="112"/>
      <c r="WPN5" s="112"/>
      <c r="WPO5" s="112"/>
      <c r="WPP5" s="112"/>
      <c r="WPQ5" s="112"/>
      <c r="WPR5" s="112"/>
      <c r="WPS5" s="112"/>
      <c r="WPT5" s="112"/>
      <c r="WPU5" s="112"/>
      <c r="WPV5" s="112"/>
      <c r="WPW5" s="112"/>
      <c r="WPX5" s="112"/>
      <c r="WPY5" s="112"/>
      <c r="WPZ5" s="112"/>
      <c r="WQA5" s="112"/>
      <c r="WQB5" s="112"/>
      <c r="WQC5" s="112"/>
      <c r="WQD5" s="112"/>
      <c r="WQE5" s="112"/>
      <c r="WQF5" s="112"/>
      <c r="WQG5" s="112"/>
      <c r="WQH5" s="112"/>
      <c r="WQI5" s="112"/>
      <c r="WQJ5" s="112"/>
      <c r="WQK5" s="112"/>
      <c r="WQL5" s="112"/>
      <c r="WQM5" s="112"/>
      <c r="WQN5" s="112"/>
      <c r="WQO5" s="112"/>
      <c r="WQP5" s="112"/>
      <c r="WQQ5" s="112"/>
      <c r="WQR5" s="112"/>
      <c r="WQS5" s="112"/>
      <c r="WQT5" s="112"/>
      <c r="WQU5" s="112"/>
      <c r="WQV5" s="112"/>
      <c r="WQW5" s="112"/>
      <c r="WQX5" s="112"/>
      <c r="WQY5" s="112"/>
      <c r="WQZ5" s="112"/>
      <c r="WRA5" s="112"/>
      <c r="WRB5" s="112"/>
      <c r="WRC5" s="112"/>
      <c r="WRD5" s="112"/>
      <c r="WRE5" s="112"/>
      <c r="WRF5" s="112"/>
      <c r="WRG5" s="112"/>
      <c r="WRH5" s="112"/>
      <c r="WRI5" s="112"/>
      <c r="WRJ5" s="112"/>
      <c r="WRK5" s="112"/>
      <c r="WRL5" s="112"/>
      <c r="WRM5" s="112"/>
      <c r="WRN5" s="112"/>
      <c r="WRO5" s="112"/>
      <c r="WRP5" s="112"/>
      <c r="WRQ5" s="112"/>
      <c r="WRR5" s="112"/>
      <c r="WRS5" s="112"/>
      <c r="WRT5" s="112"/>
      <c r="WRU5" s="112"/>
      <c r="WRV5" s="112"/>
      <c r="WRW5" s="112"/>
      <c r="WRX5" s="112"/>
      <c r="WRY5" s="112"/>
      <c r="WRZ5" s="112"/>
      <c r="WSA5" s="112"/>
      <c r="WSB5" s="112"/>
      <c r="WSC5" s="112"/>
      <c r="WSD5" s="112"/>
      <c r="WSE5" s="112"/>
      <c r="WSF5" s="112"/>
      <c r="WSG5" s="112"/>
      <c r="WSH5" s="112"/>
      <c r="WSI5" s="112"/>
      <c r="WSJ5" s="112"/>
      <c r="WSK5" s="112"/>
      <c r="WSL5" s="112"/>
      <c r="WSM5" s="112"/>
      <c r="WSN5" s="112"/>
      <c r="WSO5" s="112"/>
      <c r="WSP5" s="112"/>
      <c r="WSQ5" s="112"/>
      <c r="WSR5" s="112"/>
      <c r="WSS5" s="112"/>
      <c r="WST5" s="112"/>
      <c r="WSU5" s="112"/>
      <c r="WSV5" s="112"/>
      <c r="WSW5" s="112"/>
      <c r="WSX5" s="112"/>
      <c r="WSY5" s="112"/>
      <c r="WSZ5" s="112"/>
      <c r="WTA5" s="112"/>
      <c r="WTB5" s="112"/>
      <c r="WTC5" s="112"/>
      <c r="WTD5" s="112"/>
      <c r="WTE5" s="112"/>
      <c r="WTF5" s="112"/>
      <c r="WTG5" s="112"/>
      <c r="WTH5" s="112"/>
      <c r="WTI5" s="112"/>
      <c r="WTJ5" s="112"/>
      <c r="WTK5" s="112"/>
      <c r="WTL5" s="112"/>
      <c r="WTM5" s="112"/>
      <c r="WTN5" s="112"/>
      <c r="WTO5" s="112"/>
      <c r="WTP5" s="112"/>
      <c r="WTQ5" s="112"/>
      <c r="WTR5" s="112"/>
      <c r="WTS5" s="112"/>
      <c r="WTT5" s="112"/>
      <c r="WTU5" s="112"/>
      <c r="WTV5" s="112"/>
      <c r="WTW5" s="112"/>
      <c r="WTX5" s="112"/>
      <c r="WTY5" s="112"/>
      <c r="WTZ5" s="112"/>
      <c r="WUA5" s="112"/>
      <c r="WUB5" s="112"/>
      <c r="WUC5" s="112"/>
      <c r="WUD5" s="112"/>
      <c r="WUE5" s="112"/>
      <c r="WUF5" s="112"/>
      <c r="WUG5" s="112"/>
      <c r="WUH5" s="112"/>
      <c r="WUI5" s="112"/>
      <c r="WUJ5" s="112"/>
      <c r="WUK5" s="112"/>
      <c r="WUL5" s="112"/>
      <c r="WUM5" s="112"/>
      <c r="WUN5" s="112"/>
      <c r="WUO5" s="112"/>
      <c r="WUP5" s="112"/>
      <c r="WUQ5" s="112"/>
      <c r="WUR5" s="112"/>
      <c r="WUS5" s="112"/>
      <c r="WUT5" s="112"/>
      <c r="WUU5" s="112"/>
      <c r="WUV5" s="112"/>
      <c r="WUW5" s="112"/>
      <c r="WUX5" s="112"/>
      <c r="WUY5" s="112"/>
      <c r="WUZ5" s="112"/>
      <c r="WVA5" s="112"/>
      <c r="WVB5" s="112"/>
      <c r="WVC5" s="112"/>
      <c r="WVD5" s="112"/>
      <c r="WVE5" s="112"/>
      <c r="WVF5" s="112"/>
      <c r="WVG5" s="112"/>
      <c r="WVH5" s="112"/>
      <c r="WVI5" s="112"/>
      <c r="WVJ5" s="112"/>
      <c r="WVK5" s="112"/>
      <c r="WVL5" s="112"/>
      <c r="WVM5" s="112"/>
      <c r="WVN5" s="112"/>
      <c r="WVO5" s="112"/>
      <c r="WVP5" s="112"/>
      <c r="WVQ5" s="112"/>
      <c r="WVR5" s="112"/>
      <c r="WVS5" s="112"/>
      <c r="WVT5" s="112"/>
      <c r="WVU5" s="112"/>
      <c r="WVV5" s="112"/>
      <c r="WVW5" s="112"/>
      <c r="WVX5" s="112"/>
      <c r="WVY5" s="112"/>
      <c r="WVZ5" s="112"/>
      <c r="WWA5" s="112"/>
      <c r="WWB5" s="112"/>
      <c r="WWC5" s="112"/>
      <c r="WWD5" s="112"/>
      <c r="WWE5" s="112"/>
      <c r="WWF5" s="112"/>
      <c r="WWG5" s="112"/>
      <c r="WWH5" s="112"/>
      <c r="WWI5" s="112"/>
      <c r="WWJ5" s="112"/>
      <c r="WWK5" s="112"/>
      <c r="WWL5" s="112"/>
      <c r="WWM5" s="112"/>
      <c r="WWN5" s="112"/>
      <c r="WWO5" s="112"/>
      <c r="WWP5" s="112"/>
      <c r="WWQ5" s="112"/>
      <c r="WWR5" s="112"/>
      <c r="WWS5" s="112"/>
      <c r="WWT5" s="112"/>
      <c r="WWU5" s="112"/>
      <c r="WWV5" s="112"/>
      <c r="WWW5" s="112"/>
      <c r="WWX5" s="112"/>
      <c r="WWY5" s="112"/>
      <c r="WWZ5" s="112"/>
      <c r="WXA5" s="112"/>
      <c r="WXB5" s="112"/>
      <c r="WXC5" s="112"/>
      <c r="WXD5" s="112"/>
      <c r="WXE5" s="112"/>
      <c r="WXF5" s="112"/>
      <c r="WXG5" s="112"/>
      <c r="WXH5" s="112"/>
      <c r="WXI5" s="112"/>
      <c r="WXJ5" s="112"/>
      <c r="WXK5" s="112"/>
      <c r="WXL5" s="112"/>
      <c r="WXM5" s="112"/>
      <c r="WXN5" s="112"/>
      <c r="WXO5" s="112"/>
      <c r="WXP5" s="112"/>
      <c r="WXQ5" s="112"/>
      <c r="WXR5" s="112"/>
      <c r="WXS5" s="112"/>
      <c r="WXT5" s="112"/>
      <c r="WXU5" s="112"/>
      <c r="WXV5" s="112"/>
      <c r="WXW5" s="112"/>
      <c r="WXX5" s="112"/>
      <c r="WXY5" s="112"/>
      <c r="WXZ5" s="112"/>
      <c r="WYA5" s="112"/>
      <c r="WYB5" s="112"/>
      <c r="WYC5" s="112"/>
      <c r="WYD5" s="112"/>
      <c r="WYE5" s="112"/>
      <c r="WYF5" s="112"/>
      <c r="WYG5" s="112"/>
      <c r="WYH5" s="112"/>
      <c r="WYI5" s="112"/>
      <c r="WYJ5" s="112"/>
      <c r="WYK5" s="112"/>
      <c r="WYL5" s="112"/>
      <c r="WYM5" s="112"/>
      <c r="WYN5" s="112"/>
      <c r="WYO5" s="112"/>
      <c r="WYP5" s="112"/>
      <c r="WYQ5" s="112"/>
      <c r="WYR5" s="112"/>
      <c r="WYS5" s="112"/>
      <c r="WYT5" s="112"/>
      <c r="WYU5" s="112"/>
      <c r="WYV5" s="112"/>
      <c r="WYW5" s="112"/>
      <c r="WYX5" s="112"/>
      <c r="WYY5" s="112"/>
      <c r="WYZ5" s="112"/>
      <c r="WZA5" s="112"/>
      <c r="WZB5" s="112"/>
      <c r="WZC5" s="112"/>
      <c r="WZD5" s="112"/>
      <c r="WZE5" s="112"/>
      <c r="WZF5" s="112"/>
      <c r="WZG5" s="112"/>
      <c r="WZH5" s="112"/>
      <c r="WZI5" s="112"/>
      <c r="WZJ5" s="112"/>
      <c r="WZK5" s="112"/>
      <c r="WZL5" s="112"/>
      <c r="WZM5" s="112"/>
      <c r="WZN5" s="112"/>
      <c r="WZO5" s="112"/>
      <c r="WZP5" s="112"/>
      <c r="WZQ5" s="112"/>
      <c r="WZR5" s="112"/>
      <c r="WZS5" s="112"/>
      <c r="WZT5" s="112"/>
      <c r="WZU5" s="112"/>
      <c r="WZV5" s="112"/>
      <c r="WZW5" s="112"/>
      <c r="WZX5" s="112"/>
      <c r="WZY5" s="112"/>
      <c r="WZZ5" s="112"/>
      <c r="XAA5" s="112"/>
      <c r="XAB5" s="112"/>
      <c r="XAC5" s="112"/>
      <c r="XAD5" s="112"/>
      <c r="XAE5" s="112"/>
      <c r="XAF5" s="112"/>
      <c r="XAG5" s="112"/>
      <c r="XAH5" s="112"/>
      <c r="XAI5" s="112"/>
      <c r="XAJ5" s="112"/>
      <c r="XAK5" s="112"/>
      <c r="XAL5" s="112"/>
      <c r="XAM5" s="112"/>
      <c r="XAN5" s="112"/>
      <c r="XAO5" s="112"/>
      <c r="XAP5" s="112"/>
      <c r="XAQ5" s="112"/>
      <c r="XAR5" s="112"/>
      <c r="XAS5" s="112"/>
      <c r="XAT5" s="112"/>
      <c r="XAU5" s="112"/>
      <c r="XAV5" s="112"/>
      <c r="XAW5" s="112"/>
      <c r="XAX5" s="112"/>
      <c r="XAY5" s="112"/>
      <c r="XAZ5" s="112"/>
      <c r="XBA5" s="112"/>
      <c r="XBB5" s="112"/>
      <c r="XBC5" s="112"/>
      <c r="XBD5" s="112"/>
      <c r="XBE5" s="112"/>
      <c r="XBF5" s="112"/>
      <c r="XBG5" s="112"/>
      <c r="XBH5" s="112"/>
      <c r="XBI5" s="112"/>
      <c r="XBJ5" s="112"/>
      <c r="XBK5" s="112"/>
      <c r="XBL5" s="112"/>
      <c r="XBM5" s="112"/>
      <c r="XBN5" s="112"/>
      <c r="XBO5" s="112"/>
      <c r="XBP5" s="112"/>
      <c r="XBQ5" s="112"/>
      <c r="XBR5" s="112"/>
      <c r="XBS5" s="112"/>
      <c r="XBT5" s="112"/>
      <c r="XBU5" s="112"/>
      <c r="XBV5" s="112"/>
      <c r="XBW5" s="112"/>
      <c r="XBX5" s="112"/>
      <c r="XBY5" s="112"/>
      <c r="XBZ5" s="112"/>
      <c r="XCA5" s="112"/>
      <c r="XCB5" s="112"/>
      <c r="XCC5" s="112"/>
      <c r="XCD5" s="112"/>
      <c r="XCE5" s="112"/>
      <c r="XCF5" s="112"/>
      <c r="XCG5" s="112"/>
      <c r="XCH5" s="112"/>
      <c r="XCI5" s="112"/>
      <c r="XCJ5" s="112"/>
      <c r="XCK5" s="112"/>
      <c r="XCL5" s="112"/>
      <c r="XCM5" s="112"/>
      <c r="XCN5" s="112"/>
      <c r="XCO5" s="112"/>
      <c r="XCP5" s="112"/>
      <c r="XCQ5" s="112"/>
      <c r="XCR5" s="112"/>
      <c r="XCS5" s="112"/>
      <c r="XCT5" s="112"/>
      <c r="XCU5" s="112"/>
      <c r="XCV5" s="112"/>
      <c r="XCW5" s="112"/>
      <c r="XCX5" s="112"/>
      <c r="XCY5" s="112"/>
      <c r="XCZ5" s="112"/>
      <c r="XDA5" s="112"/>
      <c r="XDB5" s="112"/>
      <c r="XDC5" s="112"/>
      <c r="XDD5" s="112"/>
      <c r="XDE5" s="112"/>
      <c r="XDF5" s="112"/>
      <c r="XDG5" s="112"/>
      <c r="XDH5" s="112"/>
      <c r="XDI5" s="112"/>
      <c r="XDJ5" s="112"/>
      <c r="XDK5" s="112"/>
      <c r="XDL5" s="112"/>
      <c r="XDM5" s="112"/>
      <c r="XDN5" s="112"/>
      <c r="XDO5" s="112"/>
      <c r="XDP5" s="112"/>
      <c r="XDQ5" s="112"/>
      <c r="XDR5" s="112"/>
      <c r="XDS5" s="112"/>
      <c r="XDT5" s="112"/>
      <c r="XDU5" s="112"/>
      <c r="XDV5" s="112"/>
      <c r="XDW5" s="112"/>
      <c r="XDX5" s="112"/>
      <c r="XDY5" s="112"/>
      <c r="XDZ5" s="112"/>
      <c r="XEA5" s="112"/>
      <c r="XEB5" s="112"/>
      <c r="XEC5" s="112"/>
      <c r="XED5" s="112"/>
      <c r="XEE5" s="112"/>
      <c r="XEF5" s="112"/>
      <c r="XEG5" s="112"/>
      <c r="XEH5" s="112"/>
      <c r="XEI5" s="112"/>
      <c r="XEJ5" s="112"/>
      <c r="XEK5" s="112"/>
      <c r="XEL5" s="112"/>
      <c r="XEM5" s="112"/>
      <c r="XEN5" s="112"/>
      <c r="XEO5" s="112"/>
      <c r="XEP5" s="112"/>
      <c r="XEQ5" s="112"/>
      <c r="XER5" s="112"/>
      <c r="XES5" s="112"/>
      <c r="XET5" s="112"/>
      <c r="XEU5" s="112"/>
      <c r="XEV5" s="112"/>
      <c r="XEW5" s="112"/>
      <c r="XEX5" s="112"/>
      <c r="XEY5" s="112"/>
      <c r="XEZ5" s="112"/>
      <c r="XFA5" s="112"/>
      <c r="XFB5" s="112"/>
    </row>
    <row r="6" spans="1:16382" s="112" customFormat="1" ht="405" x14ac:dyDescent="0.25">
      <c r="A6" s="4" t="s">
        <v>888</v>
      </c>
      <c r="B6" s="8" t="s">
        <v>1504</v>
      </c>
      <c r="C6" s="14" t="s">
        <v>890</v>
      </c>
      <c r="D6" s="12" t="s">
        <v>891</v>
      </c>
      <c r="E6" s="12" t="s">
        <v>892</v>
      </c>
      <c r="F6" s="11">
        <v>1</v>
      </c>
      <c r="G6" s="12" t="s">
        <v>1107</v>
      </c>
      <c r="H6" s="12" t="s">
        <v>893</v>
      </c>
      <c r="I6" s="8" t="s">
        <v>894</v>
      </c>
      <c r="J6" s="8" t="s">
        <v>1108</v>
      </c>
      <c r="K6" s="13">
        <v>1</v>
      </c>
      <c r="L6" s="22">
        <v>43692</v>
      </c>
      <c r="M6" s="22">
        <v>44043</v>
      </c>
      <c r="N6" s="4">
        <v>1</v>
      </c>
      <c r="O6" s="172">
        <f>+N6/K6</f>
        <v>1</v>
      </c>
      <c r="P6" s="171">
        <f>+O6</f>
        <v>1</v>
      </c>
      <c r="Q6" s="175" t="s">
        <v>27</v>
      </c>
      <c r="R6" s="49" t="s">
        <v>1661</v>
      </c>
      <c r="S6" s="49" t="s">
        <v>1767</v>
      </c>
      <c r="T6" s="49" t="s">
        <v>30</v>
      </c>
    </row>
    <row r="7" spans="1:16382" ht="213.75" x14ac:dyDescent="0.25">
      <c r="A7" s="8" t="s">
        <v>964</v>
      </c>
      <c r="B7" s="8" t="s">
        <v>1505</v>
      </c>
      <c r="C7" s="14">
        <v>14</v>
      </c>
      <c r="D7" s="12" t="s">
        <v>1007</v>
      </c>
      <c r="E7" s="12" t="s">
        <v>1344</v>
      </c>
      <c r="F7" s="11" t="s">
        <v>422</v>
      </c>
      <c r="G7" s="12" t="s">
        <v>1009</v>
      </c>
      <c r="H7" s="12" t="s">
        <v>1010</v>
      </c>
      <c r="I7" s="8" t="s">
        <v>72</v>
      </c>
      <c r="J7" s="8" t="s">
        <v>1011</v>
      </c>
      <c r="K7" s="13">
        <v>1</v>
      </c>
      <c r="L7" s="22">
        <v>43700</v>
      </c>
      <c r="M7" s="22">
        <v>43769</v>
      </c>
      <c r="N7" s="4">
        <v>1</v>
      </c>
      <c r="O7" s="170">
        <v>1</v>
      </c>
      <c r="P7" s="169">
        <v>1</v>
      </c>
      <c r="Q7" s="175" t="s">
        <v>27</v>
      </c>
      <c r="R7" s="58" t="s">
        <v>1937</v>
      </c>
      <c r="S7" s="49" t="s">
        <v>1656</v>
      </c>
      <c r="T7" s="53" t="s">
        <v>30</v>
      </c>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2"/>
      <c r="PF7" s="112"/>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12"/>
      <c r="QH7" s="112"/>
      <c r="QI7" s="112"/>
      <c r="QJ7" s="112"/>
      <c r="QK7" s="112"/>
      <c r="QL7" s="112"/>
      <c r="QM7" s="112"/>
      <c r="QN7" s="112"/>
      <c r="QO7" s="112"/>
      <c r="QP7" s="112"/>
      <c r="QQ7" s="112"/>
      <c r="QR7" s="112"/>
      <c r="QS7" s="112"/>
      <c r="QT7" s="112"/>
      <c r="QU7" s="112"/>
      <c r="QV7" s="112"/>
      <c r="QW7" s="112"/>
      <c r="QX7" s="112"/>
      <c r="QY7" s="112"/>
      <c r="QZ7" s="112"/>
      <c r="RA7" s="112"/>
      <c r="RB7" s="112"/>
      <c r="RC7" s="112"/>
      <c r="RD7" s="112"/>
      <c r="RE7" s="112"/>
      <c r="RF7" s="112"/>
      <c r="RG7" s="112"/>
      <c r="RH7" s="112"/>
      <c r="RI7" s="112"/>
      <c r="RJ7" s="112"/>
      <c r="RK7" s="112"/>
      <c r="RL7" s="112"/>
      <c r="RM7" s="112"/>
      <c r="RN7" s="112"/>
      <c r="RO7" s="112"/>
      <c r="RP7" s="112"/>
      <c r="RQ7" s="112"/>
      <c r="RR7" s="112"/>
      <c r="RS7" s="112"/>
      <c r="RT7" s="112"/>
      <c r="RU7" s="112"/>
      <c r="RV7" s="112"/>
      <c r="RW7" s="112"/>
      <c r="RX7" s="112"/>
      <c r="RY7" s="112"/>
      <c r="RZ7" s="112"/>
      <c r="SA7" s="112"/>
      <c r="SB7" s="112"/>
      <c r="SC7" s="112"/>
      <c r="SD7" s="112"/>
      <c r="SE7" s="112"/>
      <c r="SF7" s="112"/>
      <c r="SG7" s="112"/>
      <c r="SH7" s="112"/>
      <c r="SI7" s="112"/>
      <c r="SJ7" s="112"/>
      <c r="SK7" s="112"/>
      <c r="SL7" s="112"/>
      <c r="SM7" s="112"/>
      <c r="SN7" s="112"/>
      <c r="SO7" s="112"/>
      <c r="SP7" s="112"/>
      <c r="SQ7" s="112"/>
      <c r="SR7" s="112"/>
      <c r="SS7" s="112"/>
      <c r="ST7" s="112"/>
      <c r="SU7" s="112"/>
      <c r="SV7" s="112"/>
      <c r="SW7" s="112"/>
      <c r="SX7" s="112"/>
      <c r="SY7" s="112"/>
      <c r="SZ7" s="112"/>
      <c r="TA7" s="112"/>
      <c r="TB7" s="112"/>
      <c r="TC7" s="112"/>
      <c r="TD7" s="112"/>
      <c r="TE7" s="112"/>
      <c r="TF7" s="112"/>
      <c r="TG7" s="112"/>
      <c r="TH7" s="112"/>
      <c r="TI7" s="112"/>
      <c r="TJ7" s="112"/>
      <c r="TK7" s="112"/>
      <c r="TL7" s="112"/>
      <c r="TM7" s="112"/>
      <c r="TN7" s="112"/>
      <c r="TO7" s="112"/>
      <c r="TP7" s="112"/>
      <c r="TQ7" s="112"/>
      <c r="TR7" s="112"/>
      <c r="TS7" s="112"/>
      <c r="TT7" s="112"/>
      <c r="TU7" s="112"/>
      <c r="TV7" s="112"/>
      <c r="TW7" s="112"/>
      <c r="TX7" s="112"/>
      <c r="TY7" s="112"/>
      <c r="TZ7" s="112"/>
      <c r="UA7" s="112"/>
      <c r="UB7" s="112"/>
      <c r="UC7" s="112"/>
      <c r="UD7" s="112"/>
      <c r="UE7" s="112"/>
      <c r="UF7" s="112"/>
      <c r="UG7" s="112"/>
      <c r="UH7" s="112"/>
      <c r="UI7" s="112"/>
      <c r="UJ7" s="112"/>
      <c r="UK7" s="112"/>
      <c r="UL7" s="112"/>
      <c r="UM7" s="112"/>
      <c r="UN7" s="112"/>
      <c r="UO7" s="112"/>
      <c r="UP7" s="112"/>
      <c r="UQ7" s="112"/>
      <c r="UR7" s="112"/>
      <c r="US7" s="112"/>
      <c r="UT7" s="112"/>
      <c r="UU7" s="112"/>
      <c r="UV7" s="112"/>
      <c r="UW7" s="112"/>
      <c r="UX7" s="112"/>
      <c r="UY7" s="112"/>
      <c r="UZ7" s="112"/>
      <c r="VA7" s="112"/>
      <c r="VB7" s="112"/>
      <c r="VC7" s="112"/>
      <c r="VD7" s="112"/>
      <c r="VE7" s="112"/>
      <c r="VF7" s="112"/>
      <c r="VG7" s="112"/>
      <c r="VH7" s="112"/>
      <c r="VI7" s="112"/>
      <c r="VJ7" s="112"/>
      <c r="VK7" s="112"/>
      <c r="VL7" s="112"/>
      <c r="VM7" s="112"/>
      <c r="VN7" s="112"/>
      <c r="VO7" s="112"/>
      <c r="VP7" s="112"/>
      <c r="VQ7" s="112"/>
      <c r="VR7" s="112"/>
      <c r="VS7" s="112"/>
      <c r="VT7" s="112"/>
      <c r="VU7" s="112"/>
      <c r="VV7" s="112"/>
      <c r="VW7" s="112"/>
      <c r="VX7" s="112"/>
      <c r="VY7" s="112"/>
      <c r="VZ7" s="112"/>
      <c r="WA7" s="112"/>
      <c r="WB7" s="112"/>
      <c r="WC7" s="112"/>
      <c r="WD7" s="112"/>
      <c r="WE7" s="112"/>
      <c r="WF7" s="112"/>
      <c r="WG7" s="112"/>
      <c r="WH7" s="112"/>
      <c r="WI7" s="112"/>
      <c r="WJ7" s="112"/>
      <c r="WK7" s="112"/>
      <c r="WL7" s="112"/>
      <c r="WM7" s="112"/>
      <c r="WN7" s="112"/>
      <c r="WO7" s="112"/>
      <c r="WP7" s="112"/>
      <c r="WQ7" s="112"/>
      <c r="WR7" s="112"/>
      <c r="WS7" s="112"/>
      <c r="WT7" s="112"/>
      <c r="WU7" s="112"/>
      <c r="WV7" s="112"/>
      <c r="WW7" s="112"/>
      <c r="WX7" s="112"/>
      <c r="WY7" s="112"/>
      <c r="WZ7" s="112"/>
      <c r="XA7" s="112"/>
      <c r="XB7" s="112"/>
      <c r="XC7" s="112"/>
      <c r="XD7" s="112"/>
      <c r="XE7" s="112"/>
      <c r="XF7" s="112"/>
      <c r="XG7" s="112"/>
      <c r="XH7" s="112"/>
      <c r="XI7" s="112"/>
      <c r="XJ7" s="112"/>
      <c r="XK7" s="112"/>
      <c r="XL7" s="112"/>
      <c r="XM7" s="112"/>
      <c r="XN7" s="112"/>
      <c r="XO7" s="112"/>
      <c r="XP7" s="112"/>
      <c r="XQ7" s="112"/>
      <c r="XR7" s="112"/>
      <c r="XS7" s="112"/>
      <c r="XT7" s="112"/>
      <c r="XU7" s="112"/>
      <c r="XV7" s="112"/>
      <c r="XW7" s="112"/>
      <c r="XX7" s="112"/>
      <c r="XY7" s="112"/>
      <c r="XZ7" s="112"/>
      <c r="YA7" s="112"/>
      <c r="YB7" s="112"/>
      <c r="YC7" s="112"/>
      <c r="YD7" s="112"/>
      <c r="YE7" s="112"/>
      <c r="YF7" s="112"/>
      <c r="YG7" s="112"/>
      <c r="YH7" s="112"/>
      <c r="YI7" s="112"/>
      <c r="YJ7" s="112"/>
      <c r="YK7" s="112"/>
      <c r="YL7" s="112"/>
      <c r="YM7" s="112"/>
      <c r="YN7" s="112"/>
      <c r="YO7" s="112"/>
      <c r="YP7" s="112"/>
      <c r="YQ7" s="112"/>
      <c r="YR7" s="112"/>
      <c r="YS7" s="112"/>
      <c r="YT7" s="112"/>
      <c r="YU7" s="112"/>
      <c r="YV7" s="112"/>
      <c r="YW7" s="112"/>
      <c r="YX7" s="112"/>
      <c r="YY7" s="112"/>
      <c r="YZ7" s="112"/>
      <c r="ZA7" s="112"/>
      <c r="ZB7" s="112"/>
      <c r="ZC7" s="112"/>
      <c r="ZD7" s="112"/>
      <c r="ZE7" s="112"/>
      <c r="ZF7" s="112"/>
      <c r="ZG7" s="112"/>
      <c r="ZH7" s="112"/>
      <c r="ZI7" s="112"/>
      <c r="ZJ7" s="112"/>
      <c r="ZK7" s="112"/>
      <c r="ZL7" s="112"/>
      <c r="ZM7" s="112"/>
      <c r="ZN7" s="112"/>
      <c r="ZO7" s="112"/>
      <c r="ZP7" s="112"/>
      <c r="ZQ7" s="112"/>
      <c r="ZR7" s="112"/>
      <c r="ZS7" s="112"/>
      <c r="ZT7" s="112"/>
      <c r="ZU7" s="112"/>
      <c r="ZV7" s="112"/>
      <c r="ZW7" s="112"/>
      <c r="ZX7" s="112"/>
      <c r="ZY7" s="112"/>
      <c r="ZZ7" s="112"/>
      <c r="AAA7" s="112"/>
      <c r="AAB7" s="112"/>
      <c r="AAC7" s="112"/>
      <c r="AAD7" s="112"/>
      <c r="AAE7" s="112"/>
      <c r="AAF7" s="112"/>
      <c r="AAG7" s="112"/>
      <c r="AAH7" s="112"/>
      <c r="AAI7" s="112"/>
      <c r="AAJ7" s="112"/>
      <c r="AAK7" s="112"/>
      <c r="AAL7" s="112"/>
      <c r="AAM7" s="112"/>
      <c r="AAN7" s="112"/>
      <c r="AAO7" s="112"/>
      <c r="AAP7" s="112"/>
      <c r="AAQ7" s="112"/>
      <c r="AAR7" s="112"/>
      <c r="AAS7" s="112"/>
      <c r="AAT7" s="112"/>
      <c r="AAU7" s="112"/>
      <c r="AAV7" s="112"/>
      <c r="AAW7" s="112"/>
      <c r="AAX7" s="112"/>
      <c r="AAY7" s="112"/>
      <c r="AAZ7" s="112"/>
      <c r="ABA7" s="112"/>
      <c r="ABB7" s="112"/>
      <c r="ABC7" s="112"/>
      <c r="ABD7" s="112"/>
      <c r="ABE7" s="112"/>
      <c r="ABF7" s="112"/>
      <c r="ABG7" s="112"/>
      <c r="ABH7" s="112"/>
      <c r="ABI7" s="112"/>
      <c r="ABJ7" s="112"/>
      <c r="ABK7" s="112"/>
      <c r="ABL7" s="112"/>
      <c r="ABM7" s="112"/>
      <c r="ABN7" s="112"/>
      <c r="ABO7" s="112"/>
      <c r="ABP7" s="112"/>
      <c r="ABQ7" s="112"/>
      <c r="ABR7" s="112"/>
      <c r="ABS7" s="112"/>
      <c r="ABT7" s="112"/>
      <c r="ABU7" s="112"/>
      <c r="ABV7" s="112"/>
      <c r="ABW7" s="112"/>
      <c r="ABX7" s="112"/>
      <c r="ABY7" s="112"/>
      <c r="ABZ7" s="112"/>
      <c r="ACA7" s="112"/>
      <c r="ACB7" s="112"/>
      <c r="ACC7" s="112"/>
      <c r="ACD7" s="112"/>
      <c r="ACE7" s="112"/>
      <c r="ACF7" s="112"/>
      <c r="ACG7" s="112"/>
      <c r="ACH7" s="112"/>
      <c r="ACI7" s="112"/>
      <c r="ACJ7" s="112"/>
      <c r="ACK7" s="112"/>
      <c r="ACL7" s="112"/>
      <c r="ACM7" s="112"/>
      <c r="ACN7" s="112"/>
      <c r="ACO7" s="112"/>
      <c r="ACP7" s="112"/>
      <c r="ACQ7" s="112"/>
      <c r="ACR7" s="112"/>
      <c r="ACS7" s="112"/>
      <c r="ACT7" s="112"/>
      <c r="ACU7" s="112"/>
      <c r="ACV7" s="112"/>
      <c r="ACW7" s="112"/>
      <c r="ACX7" s="112"/>
      <c r="ACY7" s="112"/>
      <c r="ACZ7" s="112"/>
      <c r="ADA7" s="112"/>
      <c r="ADB7" s="112"/>
      <c r="ADC7" s="112"/>
      <c r="ADD7" s="112"/>
      <c r="ADE7" s="112"/>
      <c r="ADF7" s="112"/>
      <c r="ADG7" s="112"/>
      <c r="ADH7" s="112"/>
      <c r="ADI7" s="112"/>
      <c r="ADJ7" s="112"/>
      <c r="ADK7" s="112"/>
      <c r="ADL7" s="112"/>
      <c r="ADM7" s="112"/>
      <c r="ADN7" s="112"/>
      <c r="ADO7" s="112"/>
      <c r="ADP7" s="112"/>
      <c r="ADQ7" s="112"/>
      <c r="ADR7" s="112"/>
      <c r="ADS7" s="112"/>
      <c r="ADT7" s="112"/>
      <c r="ADU7" s="112"/>
      <c r="ADV7" s="112"/>
      <c r="ADW7" s="112"/>
      <c r="ADX7" s="112"/>
      <c r="ADY7" s="112"/>
      <c r="ADZ7" s="112"/>
      <c r="AEA7" s="112"/>
      <c r="AEB7" s="112"/>
      <c r="AEC7" s="112"/>
      <c r="AED7" s="112"/>
      <c r="AEE7" s="112"/>
      <c r="AEF7" s="112"/>
      <c r="AEG7" s="112"/>
      <c r="AEH7" s="112"/>
      <c r="AEI7" s="112"/>
      <c r="AEJ7" s="112"/>
      <c r="AEK7" s="112"/>
      <c r="AEL7" s="112"/>
      <c r="AEM7" s="112"/>
      <c r="AEN7" s="112"/>
      <c r="AEO7" s="112"/>
      <c r="AEP7" s="112"/>
      <c r="AEQ7" s="112"/>
      <c r="AER7" s="112"/>
      <c r="AES7" s="112"/>
      <c r="AET7" s="112"/>
      <c r="AEU7" s="112"/>
      <c r="AEV7" s="112"/>
      <c r="AEW7" s="112"/>
      <c r="AEX7" s="112"/>
      <c r="AEY7" s="112"/>
      <c r="AEZ7" s="112"/>
      <c r="AFA7" s="112"/>
      <c r="AFB7" s="112"/>
      <c r="AFC7" s="112"/>
      <c r="AFD7" s="112"/>
      <c r="AFE7" s="112"/>
      <c r="AFF7" s="112"/>
      <c r="AFG7" s="112"/>
      <c r="AFH7" s="112"/>
      <c r="AFI7" s="112"/>
      <c r="AFJ7" s="112"/>
      <c r="AFK7" s="112"/>
      <c r="AFL7" s="112"/>
      <c r="AFM7" s="112"/>
      <c r="AFN7" s="112"/>
      <c r="AFO7" s="112"/>
      <c r="AFP7" s="112"/>
      <c r="AFQ7" s="112"/>
      <c r="AFR7" s="112"/>
      <c r="AFS7" s="112"/>
      <c r="AFT7" s="112"/>
      <c r="AFU7" s="112"/>
      <c r="AFV7" s="112"/>
      <c r="AFW7" s="112"/>
      <c r="AFX7" s="112"/>
      <c r="AFY7" s="112"/>
      <c r="AFZ7" s="112"/>
      <c r="AGA7" s="112"/>
      <c r="AGB7" s="112"/>
      <c r="AGC7" s="112"/>
      <c r="AGD7" s="112"/>
      <c r="AGE7" s="112"/>
      <c r="AGF7" s="112"/>
      <c r="AGG7" s="112"/>
      <c r="AGH7" s="112"/>
      <c r="AGI7" s="112"/>
      <c r="AGJ7" s="112"/>
      <c r="AGK7" s="112"/>
      <c r="AGL7" s="112"/>
      <c r="AGM7" s="112"/>
      <c r="AGN7" s="112"/>
      <c r="AGO7" s="112"/>
      <c r="AGP7" s="112"/>
      <c r="AGQ7" s="112"/>
      <c r="AGR7" s="112"/>
      <c r="AGS7" s="112"/>
      <c r="AGT7" s="112"/>
      <c r="AGU7" s="112"/>
      <c r="AGV7" s="112"/>
      <c r="AGW7" s="112"/>
      <c r="AGX7" s="112"/>
      <c r="AGY7" s="112"/>
      <c r="AGZ7" s="112"/>
      <c r="AHA7" s="112"/>
      <c r="AHB7" s="112"/>
      <c r="AHC7" s="112"/>
      <c r="AHD7" s="112"/>
      <c r="AHE7" s="112"/>
      <c r="AHF7" s="112"/>
      <c r="AHG7" s="112"/>
      <c r="AHH7" s="112"/>
      <c r="AHI7" s="112"/>
      <c r="AHJ7" s="112"/>
      <c r="AHK7" s="112"/>
      <c r="AHL7" s="112"/>
      <c r="AHM7" s="112"/>
      <c r="AHN7" s="112"/>
      <c r="AHO7" s="112"/>
      <c r="AHP7" s="112"/>
      <c r="AHQ7" s="112"/>
      <c r="AHR7" s="112"/>
      <c r="AHS7" s="112"/>
      <c r="AHT7" s="112"/>
      <c r="AHU7" s="112"/>
      <c r="AHV7" s="112"/>
      <c r="AHW7" s="112"/>
      <c r="AHX7" s="112"/>
      <c r="AHY7" s="112"/>
      <c r="AHZ7" s="112"/>
      <c r="AIA7" s="112"/>
      <c r="AIB7" s="112"/>
      <c r="AIC7" s="112"/>
      <c r="AID7" s="112"/>
      <c r="AIE7" s="112"/>
      <c r="AIF7" s="112"/>
      <c r="AIG7" s="112"/>
      <c r="AIH7" s="112"/>
      <c r="AII7" s="112"/>
      <c r="AIJ7" s="112"/>
      <c r="AIK7" s="112"/>
      <c r="AIL7" s="112"/>
      <c r="AIM7" s="112"/>
      <c r="AIN7" s="112"/>
      <c r="AIO7" s="112"/>
      <c r="AIP7" s="112"/>
      <c r="AIQ7" s="112"/>
      <c r="AIR7" s="112"/>
      <c r="AIS7" s="112"/>
      <c r="AIT7" s="112"/>
      <c r="AIU7" s="112"/>
      <c r="AIV7" s="112"/>
      <c r="AIW7" s="112"/>
      <c r="AIX7" s="112"/>
      <c r="AIY7" s="112"/>
      <c r="AIZ7" s="112"/>
      <c r="AJA7" s="112"/>
      <c r="AJB7" s="112"/>
      <c r="AJC7" s="112"/>
      <c r="AJD7" s="112"/>
      <c r="AJE7" s="112"/>
      <c r="AJF7" s="112"/>
      <c r="AJG7" s="112"/>
      <c r="AJH7" s="112"/>
      <c r="AJI7" s="112"/>
      <c r="AJJ7" s="112"/>
      <c r="AJK7" s="112"/>
      <c r="AJL7" s="112"/>
      <c r="AJM7" s="112"/>
      <c r="AJN7" s="112"/>
      <c r="AJO7" s="112"/>
      <c r="AJP7" s="112"/>
      <c r="AJQ7" s="112"/>
      <c r="AJR7" s="112"/>
      <c r="AJS7" s="112"/>
      <c r="AJT7" s="112"/>
      <c r="AJU7" s="112"/>
      <c r="AJV7" s="112"/>
      <c r="AJW7" s="112"/>
      <c r="AJX7" s="112"/>
      <c r="AJY7" s="112"/>
      <c r="AJZ7" s="112"/>
      <c r="AKA7" s="112"/>
      <c r="AKB7" s="112"/>
      <c r="AKC7" s="112"/>
      <c r="AKD7" s="112"/>
      <c r="AKE7" s="112"/>
      <c r="AKF7" s="112"/>
      <c r="AKG7" s="112"/>
      <c r="AKH7" s="112"/>
      <c r="AKI7" s="112"/>
      <c r="AKJ7" s="112"/>
      <c r="AKK7" s="112"/>
      <c r="AKL7" s="112"/>
      <c r="AKM7" s="112"/>
      <c r="AKN7" s="112"/>
      <c r="AKO7" s="112"/>
      <c r="AKP7" s="112"/>
      <c r="AKQ7" s="112"/>
      <c r="AKR7" s="112"/>
      <c r="AKS7" s="112"/>
      <c r="AKT7" s="112"/>
      <c r="AKU7" s="112"/>
      <c r="AKV7" s="112"/>
      <c r="AKW7" s="112"/>
      <c r="AKX7" s="112"/>
      <c r="AKY7" s="112"/>
      <c r="AKZ7" s="112"/>
      <c r="ALA7" s="112"/>
      <c r="ALB7" s="112"/>
      <c r="ALC7" s="112"/>
      <c r="ALD7" s="112"/>
      <c r="ALE7" s="112"/>
      <c r="ALF7" s="112"/>
      <c r="ALG7" s="112"/>
      <c r="ALH7" s="112"/>
      <c r="ALI7" s="112"/>
      <c r="ALJ7" s="112"/>
      <c r="ALK7" s="112"/>
      <c r="ALL7" s="112"/>
      <c r="ALM7" s="112"/>
      <c r="ALN7" s="112"/>
      <c r="ALO7" s="112"/>
      <c r="ALP7" s="112"/>
      <c r="ALQ7" s="112"/>
      <c r="ALR7" s="112"/>
      <c r="ALS7" s="112"/>
      <c r="ALT7" s="112"/>
      <c r="ALU7" s="112"/>
      <c r="ALV7" s="112"/>
      <c r="ALW7" s="112"/>
      <c r="ALX7" s="112"/>
      <c r="ALY7" s="112"/>
      <c r="ALZ7" s="112"/>
      <c r="AMA7" s="112"/>
      <c r="AMB7" s="112"/>
      <c r="AMC7" s="112"/>
      <c r="AMD7" s="112"/>
      <c r="AME7" s="112"/>
      <c r="AMF7" s="112"/>
      <c r="AMG7" s="112"/>
      <c r="AMH7" s="112"/>
      <c r="AMI7" s="112"/>
      <c r="AMJ7" s="112"/>
      <c r="AMK7" s="112"/>
      <c r="AML7" s="112"/>
      <c r="AMM7" s="112"/>
      <c r="AMN7" s="112"/>
      <c r="AMO7" s="112"/>
      <c r="AMP7" s="112"/>
      <c r="AMQ7" s="112"/>
      <c r="AMR7" s="112"/>
      <c r="AMS7" s="112"/>
      <c r="AMT7" s="112"/>
      <c r="AMU7" s="112"/>
      <c r="AMV7" s="112"/>
      <c r="AMW7" s="112"/>
      <c r="AMX7" s="112"/>
      <c r="AMY7" s="112"/>
      <c r="AMZ7" s="112"/>
      <c r="ANA7" s="112"/>
      <c r="ANB7" s="112"/>
      <c r="ANC7" s="112"/>
      <c r="AND7" s="112"/>
      <c r="ANE7" s="112"/>
      <c r="ANF7" s="112"/>
      <c r="ANG7" s="112"/>
      <c r="ANH7" s="112"/>
      <c r="ANI7" s="112"/>
      <c r="ANJ7" s="112"/>
      <c r="ANK7" s="112"/>
      <c r="ANL7" s="112"/>
      <c r="ANM7" s="112"/>
      <c r="ANN7" s="112"/>
      <c r="ANO7" s="112"/>
      <c r="ANP7" s="112"/>
      <c r="ANQ7" s="112"/>
      <c r="ANR7" s="112"/>
      <c r="ANS7" s="112"/>
      <c r="ANT7" s="112"/>
      <c r="ANU7" s="112"/>
      <c r="ANV7" s="112"/>
      <c r="ANW7" s="112"/>
      <c r="ANX7" s="112"/>
      <c r="ANY7" s="112"/>
      <c r="ANZ7" s="112"/>
      <c r="AOA7" s="112"/>
      <c r="AOB7" s="112"/>
      <c r="AOC7" s="112"/>
      <c r="AOD7" s="112"/>
      <c r="AOE7" s="112"/>
      <c r="AOF7" s="112"/>
      <c r="AOG7" s="112"/>
      <c r="AOH7" s="112"/>
      <c r="AOI7" s="112"/>
      <c r="AOJ7" s="112"/>
      <c r="AOK7" s="112"/>
      <c r="AOL7" s="112"/>
      <c r="AOM7" s="112"/>
      <c r="AON7" s="112"/>
      <c r="AOO7" s="112"/>
      <c r="AOP7" s="112"/>
      <c r="AOQ7" s="112"/>
      <c r="AOR7" s="112"/>
      <c r="AOS7" s="112"/>
      <c r="AOT7" s="112"/>
      <c r="AOU7" s="112"/>
      <c r="AOV7" s="112"/>
      <c r="AOW7" s="112"/>
      <c r="AOX7" s="112"/>
      <c r="AOY7" s="112"/>
      <c r="AOZ7" s="112"/>
      <c r="APA7" s="112"/>
      <c r="APB7" s="112"/>
      <c r="APC7" s="112"/>
      <c r="APD7" s="112"/>
      <c r="APE7" s="112"/>
      <c r="APF7" s="112"/>
      <c r="APG7" s="112"/>
      <c r="APH7" s="112"/>
      <c r="API7" s="112"/>
      <c r="APJ7" s="112"/>
      <c r="APK7" s="112"/>
      <c r="APL7" s="112"/>
      <c r="APM7" s="112"/>
      <c r="APN7" s="112"/>
      <c r="APO7" s="112"/>
      <c r="APP7" s="112"/>
      <c r="APQ7" s="112"/>
      <c r="APR7" s="112"/>
      <c r="APS7" s="112"/>
      <c r="APT7" s="112"/>
      <c r="APU7" s="112"/>
      <c r="APV7" s="112"/>
      <c r="APW7" s="112"/>
      <c r="APX7" s="112"/>
      <c r="APY7" s="112"/>
      <c r="APZ7" s="112"/>
      <c r="AQA7" s="112"/>
      <c r="AQB7" s="112"/>
      <c r="AQC7" s="112"/>
      <c r="AQD7" s="112"/>
      <c r="AQE7" s="112"/>
      <c r="AQF7" s="112"/>
      <c r="AQG7" s="112"/>
      <c r="AQH7" s="112"/>
      <c r="AQI7" s="112"/>
      <c r="AQJ7" s="112"/>
      <c r="AQK7" s="112"/>
      <c r="AQL7" s="112"/>
      <c r="AQM7" s="112"/>
      <c r="AQN7" s="112"/>
      <c r="AQO7" s="112"/>
      <c r="AQP7" s="112"/>
      <c r="AQQ7" s="112"/>
      <c r="AQR7" s="112"/>
      <c r="AQS7" s="112"/>
      <c r="AQT7" s="112"/>
      <c r="AQU7" s="112"/>
      <c r="AQV7" s="112"/>
      <c r="AQW7" s="112"/>
      <c r="AQX7" s="112"/>
      <c r="AQY7" s="112"/>
      <c r="AQZ7" s="112"/>
      <c r="ARA7" s="112"/>
      <c r="ARB7" s="112"/>
      <c r="ARC7" s="112"/>
      <c r="ARD7" s="112"/>
      <c r="ARE7" s="112"/>
      <c r="ARF7" s="112"/>
      <c r="ARG7" s="112"/>
      <c r="ARH7" s="112"/>
      <c r="ARI7" s="112"/>
      <c r="ARJ7" s="112"/>
      <c r="ARK7" s="112"/>
      <c r="ARL7" s="112"/>
      <c r="ARM7" s="112"/>
      <c r="ARN7" s="112"/>
      <c r="ARO7" s="112"/>
      <c r="ARP7" s="112"/>
      <c r="ARQ7" s="112"/>
      <c r="ARR7" s="112"/>
      <c r="ARS7" s="112"/>
      <c r="ART7" s="112"/>
      <c r="ARU7" s="112"/>
      <c r="ARV7" s="112"/>
      <c r="ARW7" s="112"/>
      <c r="ARX7" s="112"/>
      <c r="ARY7" s="112"/>
      <c r="ARZ7" s="112"/>
      <c r="ASA7" s="112"/>
      <c r="ASB7" s="112"/>
      <c r="ASC7" s="112"/>
      <c r="ASD7" s="112"/>
      <c r="ASE7" s="112"/>
      <c r="ASF7" s="112"/>
      <c r="ASG7" s="112"/>
      <c r="ASH7" s="112"/>
      <c r="ASI7" s="112"/>
      <c r="ASJ7" s="112"/>
      <c r="ASK7" s="112"/>
      <c r="ASL7" s="112"/>
      <c r="ASM7" s="112"/>
      <c r="ASN7" s="112"/>
      <c r="ASO7" s="112"/>
      <c r="ASP7" s="112"/>
      <c r="ASQ7" s="112"/>
      <c r="ASR7" s="112"/>
      <c r="ASS7" s="112"/>
      <c r="AST7" s="112"/>
      <c r="ASU7" s="112"/>
      <c r="ASV7" s="112"/>
      <c r="ASW7" s="112"/>
      <c r="ASX7" s="112"/>
      <c r="ASY7" s="112"/>
      <c r="ASZ7" s="112"/>
      <c r="ATA7" s="112"/>
      <c r="ATB7" s="112"/>
      <c r="ATC7" s="112"/>
      <c r="ATD7" s="112"/>
      <c r="ATE7" s="112"/>
      <c r="ATF7" s="112"/>
      <c r="ATG7" s="112"/>
      <c r="ATH7" s="112"/>
      <c r="ATI7" s="112"/>
      <c r="ATJ7" s="112"/>
      <c r="ATK7" s="112"/>
      <c r="ATL7" s="112"/>
      <c r="ATM7" s="112"/>
      <c r="ATN7" s="112"/>
      <c r="ATO7" s="112"/>
      <c r="ATP7" s="112"/>
      <c r="ATQ7" s="112"/>
      <c r="ATR7" s="112"/>
      <c r="ATS7" s="112"/>
      <c r="ATT7" s="112"/>
      <c r="ATU7" s="112"/>
      <c r="ATV7" s="112"/>
      <c r="ATW7" s="112"/>
      <c r="ATX7" s="112"/>
      <c r="ATY7" s="112"/>
      <c r="ATZ7" s="112"/>
      <c r="AUA7" s="112"/>
      <c r="AUB7" s="112"/>
      <c r="AUC7" s="112"/>
      <c r="AUD7" s="112"/>
      <c r="AUE7" s="112"/>
      <c r="AUF7" s="112"/>
      <c r="AUG7" s="112"/>
      <c r="AUH7" s="112"/>
      <c r="AUI7" s="112"/>
      <c r="AUJ7" s="112"/>
      <c r="AUK7" s="112"/>
      <c r="AUL7" s="112"/>
      <c r="AUM7" s="112"/>
      <c r="AUN7" s="112"/>
      <c r="AUO7" s="112"/>
      <c r="AUP7" s="112"/>
      <c r="AUQ7" s="112"/>
      <c r="AUR7" s="112"/>
      <c r="AUS7" s="112"/>
      <c r="AUT7" s="112"/>
      <c r="AUU7" s="112"/>
      <c r="AUV7" s="112"/>
      <c r="AUW7" s="112"/>
      <c r="AUX7" s="112"/>
      <c r="AUY7" s="112"/>
      <c r="AUZ7" s="112"/>
      <c r="AVA7" s="112"/>
      <c r="AVB7" s="112"/>
      <c r="AVC7" s="112"/>
      <c r="AVD7" s="112"/>
      <c r="AVE7" s="112"/>
      <c r="AVF7" s="112"/>
      <c r="AVG7" s="112"/>
      <c r="AVH7" s="112"/>
      <c r="AVI7" s="112"/>
      <c r="AVJ7" s="112"/>
      <c r="AVK7" s="112"/>
      <c r="AVL7" s="112"/>
      <c r="AVM7" s="112"/>
      <c r="AVN7" s="112"/>
      <c r="AVO7" s="112"/>
      <c r="AVP7" s="112"/>
      <c r="AVQ7" s="112"/>
      <c r="AVR7" s="112"/>
      <c r="AVS7" s="112"/>
      <c r="AVT7" s="112"/>
      <c r="AVU7" s="112"/>
      <c r="AVV7" s="112"/>
      <c r="AVW7" s="112"/>
      <c r="AVX7" s="112"/>
      <c r="AVY7" s="112"/>
      <c r="AVZ7" s="112"/>
      <c r="AWA7" s="112"/>
      <c r="AWB7" s="112"/>
      <c r="AWC7" s="112"/>
      <c r="AWD7" s="112"/>
      <c r="AWE7" s="112"/>
      <c r="AWF7" s="112"/>
      <c r="AWG7" s="112"/>
      <c r="AWH7" s="112"/>
      <c r="AWI7" s="112"/>
      <c r="AWJ7" s="112"/>
      <c r="AWK7" s="112"/>
      <c r="AWL7" s="112"/>
      <c r="AWM7" s="112"/>
      <c r="AWN7" s="112"/>
      <c r="AWO7" s="112"/>
      <c r="AWP7" s="112"/>
      <c r="AWQ7" s="112"/>
      <c r="AWR7" s="112"/>
      <c r="AWS7" s="112"/>
      <c r="AWT7" s="112"/>
      <c r="AWU7" s="112"/>
      <c r="AWV7" s="112"/>
      <c r="AWW7" s="112"/>
      <c r="AWX7" s="112"/>
      <c r="AWY7" s="112"/>
      <c r="AWZ7" s="112"/>
      <c r="AXA7" s="112"/>
      <c r="AXB7" s="112"/>
      <c r="AXC7" s="112"/>
      <c r="AXD7" s="112"/>
      <c r="AXE7" s="112"/>
      <c r="AXF7" s="112"/>
      <c r="AXG7" s="112"/>
      <c r="AXH7" s="112"/>
      <c r="AXI7" s="112"/>
      <c r="AXJ7" s="112"/>
      <c r="AXK7" s="112"/>
      <c r="AXL7" s="112"/>
      <c r="AXM7" s="112"/>
      <c r="AXN7" s="112"/>
      <c r="AXO7" s="112"/>
      <c r="AXP7" s="112"/>
      <c r="AXQ7" s="112"/>
      <c r="AXR7" s="112"/>
      <c r="AXS7" s="112"/>
      <c r="AXT7" s="112"/>
      <c r="AXU7" s="112"/>
      <c r="AXV7" s="112"/>
      <c r="AXW7" s="112"/>
      <c r="AXX7" s="112"/>
      <c r="AXY7" s="112"/>
      <c r="AXZ7" s="112"/>
      <c r="AYA7" s="112"/>
      <c r="AYB7" s="112"/>
      <c r="AYC7" s="112"/>
      <c r="AYD7" s="112"/>
      <c r="AYE7" s="112"/>
      <c r="AYF7" s="112"/>
      <c r="AYG7" s="112"/>
      <c r="AYH7" s="112"/>
      <c r="AYI7" s="112"/>
      <c r="AYJ7" s="112"/>
      <c r="AYK7" s="112"/>
      <c r="AYL7" s="112"/>
      <c r="AYM7" s="112"/>
      <c r="AYN7" s="112"/>
      <c r="AYO7" s="112"/>
      <c r="AYP7" s="112"/>
      <c r="AYQ7" s="112"/>
      <c r="AYR7" s="112"/>
      <c r="AYS7" s="112"/>
      <c r="AYT7" s="112"/>
      <c r="AYU7" s="112"/>
      <c r="AYV7" s="112"/>
      <c r="AYW7" s="112"/>
      <c r="AYX7" s="112"/>
      <c r="AYY7" s="112"/>
      <c r="AYZ7" s="112"/>
      <c r="AZA7" s="112"/>
      <c r="AZB7" s="112"/>
      <c r="AZC7" s="112"/>
      <c r="AZD7" s="112"/>
      <c r="AZE7" s="112"/>
      <c r="AZF7" s="112"/>
      <c r="AZG7" s="112"/>
      <c r="AZH7" s="112"/>
      <c r="AZI7" s="112"/>
      <c r="AZJ7" s="112"/>
      <c r="AZK7" s="112"/>
      <c r="AZL7" s="112"/>
      <c r="AZM7" s="112"/>
      <c r="AZN7" s="112"/>
      <c r="AZO7" s="112"/>
      <c r="AZP7" s="112"/>
      <c r="AZQ7" s="112"/>
      <c r="AZR7" s="112"/>
      <c r="AZS7" s="112"/>
      <c r="AZT7" s="112"/>
      <c r="AZU7" s="112"/>
      <c r="AZV7" s="112"/>
      <c r="AZW7" s="112"/>
      <c r="AZX7" s="112"/>
      <c r="AZY7" s="112"/>
      <c r="AZZ7" s="112"/>
      <c r="BAA7" s="112"/>
      <c r="BAB7" s="112"/>
      <c r="BAC7" s="112"/>
      <c r="BAD7" s="112"/>
      <c r="BAE7" s="112"/>
      <c r="BAF7" s="112"/>
      <c r="BAG7" s="112"/>
      <c r="BAH7" s="112"/>
      <c r="BAI7" s="112"/>
      <c r="BAJ7" s="112"/>
      <c r="BAK7" s="112"/>
      <c r="BAL7" s="112"/>
      <c r="BAM7" s="112"/>
      <c r="BAN7" s="112"/>
      <c r="BAO7" s="112"/>
      <c r="BAP7" s="112"/>
      <c r="BAQ7" s="112"/>
      <c r="BAR7" s="112"/>
      <c r="BAS7" s="112"/>
      <c r="BAT7" s="112"/>
      <c r="BAU7" s="112"/>
      <c r="BAV7" s="112"/>
      <c r="BAW7" s="112"/>
      <c r="BAX7" s="112"/>
      <c r="BAY7" s="112"/>
      <c r="BAZ7" s="112"/>
      <c r="BBA7" s="112"/>
      <c r="BBB7" s="112"/>
      <c r="BBC7" s="112"/>
      <c r="BBD7" s="112"/>
      <c r="BBE7" s="112"/>
      <c r="BBF7" s="112"/>
      <c r="BBG7" s="112"/>
      <c r="BBH7" s="112"/>
      <c r="BBI7" s="112"/>
      <c r="BBJ7" s="112"/>
      <c r="BBK7" s="112"/>
      <c r="BBL7" s="112"/>
      <c r="BBM7" s="112"/>
      <c r="BBN7" s="112"/>
      <c r="BBO7" s="112"/>
      <c r="BBP7" s="112"/>
      <c r="BBQ7" s="112"/>
      <c r="BBR7" s="112"/>
      <c r="BBS7" s="112"/>
      <c r="BBT7" s="112"/>
      <c r="BBU7" s="112"/>
      <c r="BBV7" s="112"/>
      <c r="BBW7" s="112"/>
      <c r="BBX7" s="112"/>
      <c r="BBY7" s="112"/>
      <c r="BBZ7" s="112"/>
      <c r="BCA7" s="112"/>
      <c r="BCB7" s="112"/>
      <c r="BCC7" s="112"/>
      <c r="BCD7" s="112"/>
      <c r="BCE7" s="112"/>
      <c r="BCF7" s="112"/>
      <c r="BCG7" s="112"/>
      <c r="BCH7" s="112"/>
      <c r="BCI7" s="112"/>
      <c r="BCJ7" s="112"/>
      <c r="BCK7" s="112"/>
      <c r="BCL7" s="112"/>
      <c r="BCM7" s="112"/>
      <c r="BCN7" s="112"/>
      <c r="BCO7" s="112"/>
      <c r="BCP7" s="112"/>
      <c r="BCQ7" s="112"/>
      <c r="BCR7" s="112"/>
      <c r="BCS7" s="112"/>
      <c r="BCT7" s="112"/>
      <c r="BCU7" s="112"/>
      <c r="BCV7" s="112"/>
      <c r="BCW7" s="112"/>
      <c r="BCX7" s="112"/>
      <c r="BCY7" s="112"/>
      <c r="BCZ7" s="112"/>
      <c r="BDA7" s="112"/>
      <c r="BDB7" s="112"/>
      <c r="BDC7" s="112"/>
      <c r="BDD7" s="112"/>
      <c r="BDE7" s="112"/>
      <c r="BDF7" s="112"/>
      <c r="BDG7" s="112"/>
      <c r="BDH7" s="112"/>
      <c r="BDI7" s="112"/>
      <c r="BDJ7" s="112"/>
      <c r="BDK7" s="112"/>
      <c r="BDL7" s="112"/>
      <c r="BDM7" s="112"/>
      <c r="BDN7" s="112"/>
      <c r="BDO7" s="112"/>
      <c r="BDP7" s="112"/>
      <c r="BDQ7" s="112"/>
      <c r="BDR7" s="112"/>
      <c r="BDS7" s="112"/>
      <c r="BDT7" s="112"/>
      <c r="BDU7" s="112"/>
      <c r="BDV7" s="112"/>
      <c r="BDW7" s="112"/>
      <c r="BDX7" s="112"/>
      <c r="BDY7" s="112"/>
      <c r="BDZ7" s="112"/>
      <c r="BEA7" s="112"/>
      <c r="BEB7" s="112"/>
      <c r="BEC7" s="112"/>
      <c r="BED7" s="112"/>
      <c r="BEE7" s="112"/>
      <c r="BEF7" s="112"/>
      <c r="BEG7" s="112"/>
      <c r="BEH7" s="112"/>
      <c r="BEI7" s="112"/>
      <c r="BEJ7" s="112"/>
      <c r="BEK7" s="112"/>
      <c r="BEL7" s="112"/>
      <c r="BEM7" s="112"/>
      <c r="BEN7" s="112"/>
      <c r="BEO7" s="112"/>
      <c r="BEP7" s="112"/>
      <c r="BEQ7" s="112"/>
      <c r="BER7" s="112"/>
      <c r="BES7" s="112"/>
      <c r="BET7" s="112"/>
      <c r="BEU7" s="112"/>
      <c r="BEV7" s="112"/>
      <c r="BEW7" s="112"/>
      <c r="BEX7" s="112"/>
      <c r="BEY7" s="112"/>
      <c r="BEZ7" s="112"/>
      <c r="BFA7" s="112"/>
      <c r="BFB7" s="112"/>
      <c r="BFC7" s="112"/>
      <c r="BFD7" s="112"/>
      <c r="BFE7" s="112"/>
      <c r="BFF7" s="112"/>
      <c r="BFG7" s="112"/>
      <c r="BFH7" s="112"/>
      <c r="BFI7" s="112"/>
      <c r="BFJ7" s="112"/>
      <c r="BFK7" s="112"/>
      <c r="BFL7" s="112"/>
      <c r="BFM7" s="112"/>
      <c r="BFN7" s="112"/>
      <c r="BFO7" s="112"/>
      <c r="BFP7" s="112"/>
      <c r="BFQ7" s="112"/>
      <c r="BFR7" s="112"/>
      <c r="BFS7" s="112"/>
      <c r="BFT7" s="112"/>
      <c r="BFU7" s="112"/>
      <c r="BFV7" s="112"/>
      <c r="BFW7" s="112"/>
      <c r="BFX7" s="112"/>
      <c r="BFY7" s="112"/>
      <c r="BFZ7" s="112"/>
      <c r="BGA7" s="112"/>
      <c r="BGB7" s="112"/>
      <c r="BGC7" s="112"/>
      <c r="BGD7" s="112"/>
      <c r="BGE7" s="112"/>
      <c r="BGF7" s="112"/>
      <c r="BGG7" s="112"/>
      <c r="BGH7" s="112"/>
      <c r="BGI7" s="112"/>
      <c r="BGJ7" s="112"/>
      <c r="BGK7" s="112"/>
      <c r="BGL7" s="112"/>
      <c r="BGM7" s="112"/>
      <c r="BGN7" s="112"/>
      <c r="BGO7" s="112"/>
      <c r="BGP7" s="112"/>
      <c r="BGQ7" s="112"/>
      <c r="BGR7" s="112"/>
      <c r="BGS7" s="112"/>
      <c r="BGT7" s="112"/>
      <c r="BGU7" s="112"/>
      <c r="BGV7" s="112"/>
      <c r="BGW7" s="112"/>
      <c r="BGX7" s="112"/>
      <c r="BGY7" s="112"/>
      <c r="BGZ7" s="112"/>
      <c r="BHA7" s="112"/>
      <c r="BHB7" s="112"/>
      <c r="BHC7" s="112"/>
      <c r="BHD7" s="112"/>
      <c r="BHE7" s="112"/>
      <c r="BHF7" s="112"/>
      <c r="BHG7" s="112"/>
      <c r="BHH7" s="112"/>
      <c r="BHI7" s="112"/>
      <c r="BHJ7" s="112"/>
      <c r="BHK7" s="112"/>
      <c r="BHL7" s="112"/>
      <c r="BHM7" s="112"/>
      <c r="BHN7" s="112"/>
      <c r="BHO7" s="112"/>
      <c r="BHP7" s="112"/>
      <c r="BHQ7" s="112"/>
      <c r="BHR7" s="112"/>
      <c r="BHS7" s="112"/>
      <c r="BHT7" s="112"/>
      <c r="BHU7" s="112"/>
      <c r="BHV7" s="112"/>
      <c r="BHW7" s="112"/>
      <c r="BHX7" s="112"/>
      <c r="BHY7" s="112"/>
      <c r="BHZ7" s="112"/>
      <c r="BIA7" s="112"/>
      <c r="BIB7" s="112"/>
      <c r="BIC7" s="112"/>
      <c r="BID7" s="112"/>
      <c r="BIE7" s="112"/>
      <c r="BIF7" s="112"/>
      <c r="BIG7" s="112"/>
      <c r="BIH7" s="112"/>
      <c r="BII7" s="112"/>
      <c r="BIJ7" s="112"/>
      <c r="BIK7" s="112"/>
      <c r="BIL7" s="112"/>
      <c r="BIM7" s="112"/>
      <c r="BIN7" s="112"/>
      <c r="BIO7" s="112"/>
      <c r="BIP7" s="112"/>
      <c r="BIQ7" s="112"/>
      <c r="BIR7" s="112"/>
      <c r="BIS7" s="112"/>
      <c r="BIT7" s="112"/>
      <c r="BIU7" s="112"/>
      <c r="BIV7" s="112"/>
      <c r="BIW7" s="112"/>
      <c r="BIX7" s="112"/>
      <c r="BIY7" s="112"/>
      <c r="BIZ7" s="112"/>
      <c r="BJA7" s="112"/>
      <c r="BJB7" s="112"/>
      <c r="BJC7" s="112"/>
      <c r="BJD7" s="112"/>
      <c r="BJE7" s="112"/>
      <c r="BJF7" s="112"/>
      <c r="BJG7" s="112"/>
      <c r="BJH7" s="112"/>
      <c r="BJI7" s="112"/>
      <c r="BJJ7" s="112"/>
      <c r="BJK7" s="112"/>
      <c r="BJL7" s="112"/>
      <c r="BJM7" s="112"/>
      <c r="BJN7" s="112"/>
      <c r="BJO7" s="112"/>
      <c r="BJP7" s="112"/>
      <c r="BJQ7" s="112"/>
      <c r="BJR7" s="112"/>
      <c r="BJS7" s="112"/>
      <c r="BJT7" s="112"/>
      <c r="BJU7" s="112"/>
      <c r="BJV7" s="112"/>
      <c r="BJW7" s="112"/>
      <c r="BJX7" s="112"/>
      <c r="BJY7" s="112"/>
      <c r="BJZ7" s="112"/>
      <c r="BKA7" s="112"/>
      <c r="BKB7" s="112"/>
      <c r="BKC7" s="112"/>
      <c r="BKD7" s="112"/>
      <c r="BKE7" s="112"/>
      <c r="BKF7" s="112"/>
      <c r="BKG7" s="112"/>
      <c r="BKH7" s="112"/>
      <c r="BKI7" s="112"/>
      <c r="BKJ7" s="112"/>
      <c r="BKK7" s="112"/>
      <c r="BKL7" s="112"/>
      <c r="BKM7" s="112"/>
      <c r="BKN7" s="112"/>
      <c r="BKO7" s="112"/>
      <c r="BKP7" s="112"/>
      <c r="BKQ7" s="112"/>
      <c r="BKR7" s="112"/>
      <c r="BKS7" s="112"/>
      <c r="BKT7" s="112"/>
      <c r="BKU7" s="112"/>
      <c r="BKV7" s="112"/>
      <c r="BKW7" s="112"/>
      <c r="BKX7" s="112"/>
      <c r="BKY7" s="112"/>
      <c r="BKZ7" s="112"/>
      <c r="BLA7" s="112"/>
      <c r="BLB7" s="112"/>
      <c r="BLC7" s="112"/>
      <c r="BLD7" s="112"/>
      <c r="BLE7" s="112"/>
      <c r="BLF7" s="112"/>
      <c r="BLG7" s="112"/>
      <c r="BLH7" s="112"/>
      <c r="BLI7" s="112"/>
      <c r="BLJ7" s="112"/>
      <c r="BLK7" s="112"/>
      <c r="BLL7" s="112"/>
      <c r="BLM7" s="112"/>
      <c r="BLN7" s="112"/>
      <c r="BLO7" s="112"/>
      <c r="BLP7" s="112"/>
      <c r="BLQ7" s="112"/>
      <c r="BLR7" s="112"/>
      <c r="BLS7" s="112"/>
      <c r="BLT7" s="112"/>
      <c r="BLU7" s="112"/>
      <c r="BLV7" s="112"/>
      <c r="BLW7" s="112"/>
      <c r="BLX7" s="112"/>
      <c r="BLY7" s="112"/>
      <c r="BLZ7" s="112"/>
      <c r="BMA7" s="112"/>
      <c r="BMB7" s="112"/>
      <c r="BMC7" s="112"/>
      <c r="BMD7" s="112"/>
      <c r="BME7" s="112"/>
      <c r="BMF7" s="112"/>
      <c r="BMG7" s="112"/>
      <c r="BMH7" s="112"/>
      <c r="BMI7" s="112"/>
      <c r="BMJ7" s="112"/>
      <c r="BMK7" s="112"/>
      <c r="BML7" s="112"/>
      <c r="BMM7" s="112"/>
      <c r="BMN7" s="112"/>
      <c r="BMO7" s="112"/>
      <c r="BMP7" s="112"/>
      <c r="BMQ7" s="112"/>
      <c r="BMR7" s="112"/>
      <c r="BMS7" s="112"/>
      <c r="BMT7" s="112"/>
      <c r="BMU7" s="112"/>
      <c r="BMV7" s="112"/>
      <c r="BMW7" s="112"/>
      <c r="BMX7" s="112"/>
      <c r="BMY7" s="112"/>
      <c r="BMZ7" s="112"/>
      <c r="BNA7" s="112"/>
      <c r="BNB7" s="112"/>
      <c r="BNC7" s="112"/>
      <c r="BND7" s="112"/>
      <c r="BNE7" s="112"/>
      <c r="BNF7" s="112"/>
      <c r="BNG7" s="112"/>
      <c r="BNH7" s="112"/>
      <c r="BNI7" s="112"/>
      <c r="BNJ7" s="112"/>
      <c r="BNK7" s="112"/>
      <c r="BNL7" s="112"/>
      <c r="BNM7" s="112"/>
      <c r="BNN7" s="112"/>
      <c r="BNO7" s="112"/>
      <c r="BNP7" s="112"/>
      <c r="BNQ7" s="112"/>
      <c r="BNR7" s="112"/>
      <c r="BNS7" s="112"/>
      <c r="BNT7" s="112"/>
      <c r="BNU7" s="112"/>
      <c r="BNV7" s="112"/>
      <c r="BNW7" s="112"/>
      <c r="BNX7" s="112"/>
      <c r="BNY7" s="112"/>
      <c r="BNZ7" s="112"/>
      <c r="BOA7" s="112"/>
      <c r="BOB7" s="112"/>
      <c r="BOC7" s="112"/>
      <c r="BOD7" s="112"/>
      <c r="BOE7" s="112"/>
      <c r="BOF7" s="112"/>
      <c r="BOG7" s="112"/>
      <c r="BOH7" s="112"/>
      <c r="BOI7" s="112"/>
      <c r="BOJ7" s="112"/>
      <c r="BOK7" s="112"/>
      <c r="BOL7" s="112"/>
      <c r="BOM7" s="112"/>
      <c r="BON7" s="112"/>
      <c r="BOO7" s="112"/>
      <c r="BOP7" s="112"/>
      <c r="BOQ7" s="112"/>
      <c r="BOR7" s="112"/>
      <c r="BOS7" s="112"/>
      <c r="BOT7" s="112"/>
      <c r="BOU7" s="112"/>
      <c r="BOV7" s="112"/>
      <c r="BOW7" s="112"/>
      <c r="BOX7" s="112"/>
      <c r="BOY7" s="112"/>
      <c r="BOZ7" s="112"/>
      <c r="BPA7" s="112"/>
      <c r="BPB7" s="112"/>
      <c r="BPC7" s="112"/>
      <c r="BPD7" s="112"/>
      <c r="BPE7" s="112"/>
      <c r="BPF7" s="112"/>
      <c r="BPG7" s="112"/>
      <c r="BPH7" s="112"/>
      <c r="BPI7" s="112"/>
      <c r="BPJ7" s="112"/>
      <c r="BPK7" s="112"/>
      <c r="BPL7" s="112"/>
      <c r="BPM7" s="112"/>
      <c r="BPN7" s="112"/>
      <c r="BPO7" s="112"/>
      <c r="BPP7" s="112"/>
      <c r="BPQ7" s="112"/>
      <c r="BPR7" s="112"/>
      <c r="BPS7" s="112"/>
      <c r="BPT7" s="112"/>
      <c r="BPU7" s="112"/>
      <c r="BPV7" s="112"/>
      <c r="BPW7" s="112"/>
      <c r="BPX7" s="112"/>
      <c r="BPY7" s="112"/>
      <c r="BPZ7" s="112"/>
      <c r="BQA7" s="112"/>
      <c r="BQB7" s="112"/>
      <c r="BQC7" s="112"/>
      <c r="BQD7" s="112"/>
      <c r="BQE7" s="112"/>
      <c r="BQF7" s="112"/>
      <c r="BQG7" s="112"/>
      <c r="BQH7" s="112"/>
      <c r="BQI7" s="112"/>
      <c r="BQJ7" s="112"/>
      <c r="BQK7" s="112"/>
      <c r="BQL7" s="112"/>
      <c r="BQM7" s="112"/>
      <c r="BQN7" s="112"/>
      <c r="BQO7" s="112"/>
      <c r="BQP7" s="112"/>
      <c r="BQQ7" s="112"/>
      <c r="BQR7" s="112"/>
      <c r="BQS7" s="112"/>
      <c r="BQT7" s="112"/>
      <c r="BQU7" s="112"/>
      <c r="BQV7" s="112"/>
      <c r="BQW7" s="112"/>
      <c r="BQX7" s="112"/>
      <c r="BQY7" s="112"/>
      <c r="BQZ7" s="112"/>
      <c r="BRA7" s="112"/>
      <c r="BRB7" s="112"/>
      <c r="BRC7" s="112"/>
      <c r="BRD7" s="112"/>
      <c r="BRE7" s="112"/>
      <c r="BRF7" s="112"/>
      <c r="BRG7" s="112"/>
      <c r="BRH7" s="112"/>
      <c r="BRI7" s="112"/>
      <c r="BRJ7" s="112"/>
      <c r="BRK7" s="112"/>
      <c r="BRL7" s="112"/>
      <c r="BRM7" s="112"/>
      <c r="BRN7" s="112"/>
      <c r="BRO7" s="112"/>
      <c r="BRP7" s="112"/>
      <c r="BRQ7" s="112"/>
      <c r="BRR7" s="112"/>
      <c r="BRS7" s="112"/>
      <c r="BRT7" s="112"/>
      <c r="BRU7" s="112"/>
      <c r="BRV7" s="112"/>
      <c r="BRW7" s="112"/>
      <c r="BRX7" s="112"/>
      <c r="BRY7" s="112"/>
      <c r="BRZ7" s="112"/>
      <c r="BSA7" s="112"/>
      <c r="BSB7" s="112"/>
      <c r="BSC7" s="112"/>
      <c r="BSD7" s="112"/>
      <c r="BSE7" s="112"/>
      <c r="BSF7" s="112"/>
      <c r="BSG7" s="112"/>
      <c r="BSH7" s="112"/>
      <c r="BSI7" s="112"/>
      <c r="BSJ7" s="112"/>
      <c r="BSK7" s="112"/>
      <c r="BSL7" s="112"/>
      <c r="BSM7" s="112"/>
      <c r="BSN7" s="112"/>
      <c r="BSO7" s="112"/>
      <c r="BSP7" s="112"/>
      <c r="BSQ7" s="112"/>
      <c r="BSR7" s="112"/>
      <c r="BSS7" s="112"/>
      <c r="BST7" s="112"/>
      <c r="BSU7" s="112"/>
      <c r="BSV7" s="112"/>
      <c r="BSW7" s="112"/>
      <c r="BSX7" s="112"/>
      <c r="BSY7" s="112"/>
      <c r="BSZ7" s="112"/>
      <c r="BTA7" s="112"/>
      <c r="BTB7" s="112"/>
      <c r="BTC7" s="112"/>
      <c r="BTD7" s="112"/>
      <c r="BTE7" s="112"/>
      <c r="BTF7" s="112"/>
      <c r="BTG7" s="112"/>
      <c r="BTH7" s="112"/>
      <c r="BTI7" s="112"/>
      <c r="BTJ7" s="112"/>
      <c r="BTK7" s="112"/>
      <c r="BTL7" s="112"/>
      <c r="BTM7" s="112"/>
      <c r="BTN7" s="112"/>
      <c r="BTO7" s="112"/>
      <c r="BTP7" s="112"/>
      <c r="BTQ7" s="112"/>
      <c r="BTR7" s="112"/>
      <c r="BTS7" s="112"/>
      <c r="BTT7" s="112"/>
      <c r="BTU7" s="112"/>
      <c r="BTV7" s="112"/>
      <c r="BTW7" s="112"/>
      <c r="BTX7" s="112"/>
      <c r="BTY7" s="112"/>
      <c r="BTZ7" s="112"/>
      <c r="BUA7" s="112"/>
      <c r="BUB7" s="112"/>
      <c r="BUC7" s="112"/>
      <c r="BUD7" s="112"/>
      <c r="BUE7" s="112"/>
      <c r="BUF7" s="112"/>
      <c r="BUG7" s="112"/>
      <c r="BUH7" s="112"/>
      <c r="BUI7" s="112"/>
      <c r="BUJ7" s="112"/>
      <c r="BUK7" s="112"/>
      <c r="BUL7" s="112"/>
      <c r="BUM7" s="112"/>
      <c r="BUN7" s="112"/>
      <c r="BUO7" s="112"/>
      <c r="BUP7" s="112"/>
      <c r="BUQ7" s="112"/>
      <c r="BUR7" s="112"/>
      <c r="BUS7" s="112"/>
      <c r="BUT7" s="112"/>
      <c r="BUU7" s="112"/>
      <c r="BUV7" s="112"/>
      <c r="BUW7" s="112"/>
      <c r="BUX7" s="112"/>
      <c r="BUY7" s="112"/>
      <c r="BUZ7" s="112"/>
      <c r="BVA7" s="112"/>
      <c r="BVB7" s="112"/>
      <c r="BVC7" s="112"/>
      <c r="BVD7" s="112"/>
      <c r="BVE7" s="112"/>
      <c r="BVF7" s="112"/>
      <c r="BVG7" s="112"/>
      <c r="BVH7" s="112"/>
      <c r="BVI7" s="112"/>
      <c r="BVJ7" s="112"/>
      <c r="BVK7" s="112"/>
      <c r="BVL7" s="112"/>
      <c r="BVM7" s="112"/>
      <c r="BVN7" s="112"/>
      <c r="BVO7" s="112"/>
      <c r="BVP7" s="112"/>
      <c r="BVQ7" s="112"/>
      <c r="BVR7" s="112"/>
      <c r="BVS7" s="112"/>
      <c r="BVT7" s="112"/>
      <c r="BVU7" s="112"/>
      <c r="BVV7" s="112"/>
      <c r="BVW7" s="112"/>
      <c r="BVX7" s="112"/>
      <c r="BVY7" s="112"/>
      <c r="BVZ7" s="112"/>
      <c r="BWA7" s="112"/>
      <c r="BWB7" s="112"/>
      <c r="BWC7" s="112"/>
      <c r="BWD7" s="112"/>
      <c r="BWE7" s="112"/>
      <c r="BWF7" s="112"/>
      <c r="BWG7" s="112"/>
      <c r="BWH7" s="112"/>
      <c r="BWI7" s="112"/>
      <c r="BWJ7" s="112"/>
      <c r="BWK7" s="112"/>
      <c r="BWL7" s="112"/>
      <c r="BWM7" s="112"/>
      <c r="BWN7" s="112"/>
      <c r="BWO7" s="112"/>
      <c r="BWP7" s="112"/>
      <c r="BWQ7" s="112"/>
      <c r="BWR7" s="112"/>
      <c r="BWS7" s="112"/>
      <c r="BWT7" s="112"/>
      <c r="BWU7" s="112"/>
      <c r="BWV7" s="112"/>
      <c r="BWW7" s="112"/>
      <c r="BWX7" s="112"/>
      <c r="BWY7" s="112"/>
      <c r="BWZ7" s="112"/>
      <c r="BXA7" s="112"/>
      <c r="BXB7" s="112"/>
      <c r="BXC7" s="112"/>
      <c r="BXD7" s="112"/>
      <c r="BXE7" s="112"/>
      <c r="BXF7" s="112"/>
      <c r="BXG7" s="112"/>
      <c r="BXH7" s="112"/>
      <c r="BXI7" s="112"/>
      <c r="BXJ7" s="112"/>
      <c r="BXK7" s="112"/>
      <c r="BXL7" s="112"/>
      <c r="BXM7" s="112"/>
      <c r="BXN7" s="112"/>
      <c r="BXO7" s="112"/>
      <c r="BXP7" s="112"/>
      <c r="BXQ7" s="112"/>
      <c r="BXR7" s="112"/>
      <c r="BXS7" s="112"/>
      <c r="BXT7" s="112"/>
      <c r="BXU7" s="112"/>
      <c r="BXV7" s="112"/>
      <c r="BXW7" s="112"/>
      <c r="BXX7" s="112"/>
      <c r="BXY7" s="112"/>
      <c r="BXZ7" s="112"/>
      <c r="BYA7" s="112"/>
      <c r="BYB7" s="112"/>
      <c r="BYC7" s="112"/>
      <c r="BYD7" s="112"/>
      <c r="BYE7" s="112"/>
      <c r="BYF7" s="112"/>
      <c r="BYG7" s="112"/>
      <c r="BYH7" s="112"/>
      <c r="BYI7" s="112"/>
      <c r="BYJ7" s="112"/>
      <c r="BYK7" s="112"/>
      <c r="BYL7" s="112"/>
      <c r="BYM7" s="112"/>
      <c r="BYN7" s="112"/>
      <c r="BYO7" s="112"/>
      <c r="BYP7" s="112"/>
      <c r="BYQ7" s="112"/>
      <c r="BYR7" s="112"/>
      <c r="BYS7" s="112"/>
      <c r="BYT7" s="112"/>
      <c r="BYU7" s="112"/>
      <c r="BYV7" s="112"/>
      <c r="BYW7" s="112"/>
      <c r="BYX7" s="112"/>
      <c r="BYY7" s="112"/>
      <c r="BYZ7" s="112"/>
      <c r="BZA7" s="112"/>
      <c r="BZB7" s="112"/>
      <c r="BZC7" s="112"/>
      <c r="BZD7" s="112"/>
      <c r="BZE7" s="112"/>
      <c r="BZF7" s="112"/>
      <c r="BZG7" s="112"/>
      <c r="BZH7" s="112"/>
      <c r="BZI7" s="112"/>
      <c r="BZJ7" s="112"/>
      <c r="BZK7" s="112"/>
      <c r="BZL7" s="112"/>
      <c r="BZM7" s="112"/>
      <c r="BZN7" s="112"/>
      <c r="BZO7" s="112"/>
      <c r="BZP7" s="112"/>
      <c r="BZQ7" s="112"/>
      <c r="BZR7" s="112"/>
      <c r="BZS7" s="112"/>
      <c r="BZT7" s="112"/>
      <c r="BZU7" s="112"/>
      <c r="BZV7" s="112"/>
      <c r="BZW7" s="112"/>
      <c r="BZX7" s="112"/>
      <c r="BZY7" s="112"/>
      <c r="BZZ7" s="112"/>
      <c r="CAA7" s="112"/>
      <c r="CAB7" s="112"/>
      <c r="CAC7" s="112"/>
      <c r="CAD7" s="112"/>
      <c r="CAE7" s="112"/>
      <c r="CAF7" s="112"/>
      <c r="CAG7" s="112"/>
      <c r="CAH7" s="112"/>
      <c r="CAI7" s="112"/>
      <c r="CAJ7" s="112"/>
      <c r="CAK7" s="112"/>
      <c r="CAL7" s="112"/>
      <c r="CAM7" s="112"/>
      <c r="CAN7" s="112"/>
      <c r="CAO7" s="112"/>
      <c r="CAP7" s="112"/>
      <c r="CAQ7" s="112"/>
      <c r="CAR7" s="112"/>
      <c r="CAS7" s="112"/>
      <c r="CAT7" s="112"/>
      <c r="CAU7" s="112"/>
      <c r="CAV7" s="112"/>
      <c r="CAW7" s="112"/>
      <c r="CAX7" s="112"/>
      <c r="CAY7" s="112"/>
      <c r="CAZ7" s="112"/>
      <c r="CBA7" s="112"/>
      <c r="CBB7" s="112"/>
      <c r="CBC7" s="112"/>
      <c r="CBD7" s="112"/>
      <c r="CBE7" s="112"/>
      <c r="CBF7" s="112"/>
      <c r="CBG7" s="112"/>
      <c r="CBH7" s="112"/>
      <c r="CBI7" s="112"/>
      <c r="CBJ7" s="112"/>
      <c r="CBK7" s="112"/>
      <c r="CBL7" s="112"/>
      <c r="CBM7" s="112"/>
      <c r="CBN7" s="112"/>
      <c r="CBO7" s="112"/>
      <c r="CBP7" s="112"/>
      <c r="CBQ7" s="112"/>
      <c r="CBR7" s="112"/>
      <c r="CBS7" s="112"/>
      <c r="CBT7" s="112"/>
      <c r="CBU7" s="112"/>
      <c r="CBV7" s="112"/>
      <c r="CBW7" s="112"/>
      <c r="CBX7" s="112"/>
      <c r="CBY7" s="112"/>
      <c r="CBZ7" s="112"/>
      <c r="CCA7" s="112"/>
      <c r="CCB7" s="112"/>
      <c r="CCC7" s="112"/>
      <c r="CCD7" s="112"/>
      <c r="CCE7" s="112"/>
      <c r="CCF7" s="112"/>
      <c r="CCG7" s="112"/>
      <c r="CCH7" s="112"/>
      <c r="CCI7" s="112"/>
      <c r="CCJ7" s="112"/>
      <c r="CCK7" s="112"/>
      <c r="CCL7" s="112"/>
      <c r="CCM7" s="112"/>
      <c r="CCN7" s="112"/>
      <c r="CCO7" s="112"/>
      <c r="CCP7" s="112"/>
      <c r="CCQ7" s="112"/>
      <c r="CCR7" s="112"/>
      <c r="CCS7" s="112"/>
      <c r="CCT7" s="112"/>
      <c r="CCU7" s="112"/>
      <c r="CCV7" s="112"/>
      <c r="CCW7" s="112"/>
      <c r="CCX7" s="112"/>
      <c r="CCY7" s="112"/>
      <c r="CCZ7" s="112"/>
      <c r="CDA7" s="112"/>
      <c r="CDB7" s="112"/>
      <c r="CDC7" s="112"/>
      <c r="CDD7" s="112"/>
      <c r="CDE7" s="112"/>
      <c r="CDF7" s="112"/>
      <c r="CDG7" s="112"/>
      <c r="CDH7" s="112"/>
      <c r="CDI7" s="112"/>
      <c r="CDJ7" s="112"/>
      <c r="CDK7" s="112"/>
      <c r="CDL7" s="112"/>
      <c r="CDM7" s="112"/>
      <c r="CDN7" s="112"/>
      <c r="CDO7" s="112"/>
      <c r="CDP7" s="112"/>
      <c r="CDQ7" s="112"/>
      <c r="CDR7" s="112"/>
      <c r="CDS7" s="112"/>
      <c r="CDT7" s="112"/>
      <c r="CDU7" s="112"/>
      <c r="CDV7" s="112"/>
      <c r="CDW7" s="112"/>
      <c r="CDX7" s="112"/>
      <c r="CDY7" s="112"/>
      <c r="CDZ7" s="112"/>
      <c r="CEA7" s="112"/>
      <c r="CEB7" s="112"/>
      <c r="CEC7" s="112"/>
      <c r="CED7" s="112"/>
      <c r="CEE7" s="112"/>
      <c r="CEF7" s="112"/>
      <c r="CEG7" s="112"/>
      <c r="CEH7" s="112"/>
      <c r="CEI7" s="112"/>
      <c r="CEJ7" s="112"/>
      <c r="CEK7" s="112"/>
      <c r="CEL7" s="112"/>
      <c r="CEM7" s="112"/>
      <c r="CEN7" s="112"/>
      <c r="CEO7" s="112"/>
      <c r="CEP7" s="112"/>
      <c r="CEQ7" s="112"/>
      <c r="CER7" s="112"/>
      <c r="CES7" s="112"/>
      <c r="CET7" s="112"/>
      <c r="CEU7" s="112"/>
      <c r="CEV7" s="112"/>
      <c r="CEW7" s="112"/>
      <c r="CEX7" s="112"/>
      <c r="CEY7" s="112"/>
      <c r="CEZ7" s="112"/>
      <c r="CFA7" s="112"/>
      <c r="CFB7" s="112"/>
      <c r="CFC7" s="112"/>
      <c r="CFD7" s="112"/>
      <c r="CFE7" s="112"/>
      <c r="CFF7" s="112"/>
      <c r="CFG7" s="112"/>
      <c r="CFH7" s="112"/>
      <c r="CFI7" s="112"/>
      <c r="CFJ7" s="112"/>
      <c r="CFK7" s="112"/>
      <c r="CFL7" s="112"/>
      <c r="CFM7" s="112"/>
      <c r="CFN7" s="112"/>
      <c r="CFO7" s="112"/>
      <c r="CFP7" s="112"/>
      <c r="CFQ7" s="112"/>
      <c r="CFR7" s="112"/>
      <c r="CFS7" s="112"/>
      <c r="CFT7" s="112"/>
      <c r="CFU7" s="112"/>
      <c r="CFV7" s="112"/>
      <c r="CFW7" s="112"/>
      <c r="CFX7" s="112"/>
      <c r="CFY7" s="112"/>
      <c r="CFZ7" s="112"/>
      <c r="CGA7" s="112"/>
      <c r="CGB7" s="112"/>
      <c r="CGC7" s="112"/>
      <c r="CGD7" s="112"/>
      <c r="CGE7" s="112"/>
      <c r="CGF7" s="112"/>
      <c r="CGG7" s="112"/>
      <c r="CGH7" s="112"/>
      <c r="CGI7" s="112"/>
      <c r="CGJ7" s="112"/>
      <c r="CGK7" s="112"/>
      <c r="CGL7" s="112"/>
      <c r="CGM7" s="112"/>
      <c r="CGN7" s="112"/>
      <c r="CGO7" s="112"/>
      <c r="CGP7" s="112"/>
      <c r="CGQ7" s="112"/>
      <c r="CGR7" s="112"/>
      <c r="CGS7" s="112"/>
      <c r="CGT7" s="112"/>
      <c r="CGU7" s="112"/>
      <c r="CGV7" s="112"/>
      <c r="CGW7" s="112"/>
      <c r="CGX7" s="112"/>
      <c r="CGY7" s="112"/>
      <c r="CGZ7" s="112"/>
      <c r="CHA7" s="112"/>
      <c r="CHB7" s="112"/>
      <c r="CHC7" s="112"/>
      <c r="CHD7" s="112"/>
      <c r="CHE7" s="112"/>
      <c r="CHF7" s="112"/>
      <c r="CHG7" s="112"/>
      <c r="CHH7" s="112"/>
      <c r="CHI7" s="112"/>
      <c r="CHJ7" s="112"/>
      <c r="CHK7" s="112"/>
      <c r="CHL7" s="112"/>
      <c r="CHM7" s="112"/>
      <c r="CHN7" s="112"/>
      <c r="CHO7" s="112"/>
      <c r="CHP7" s="112"/>
      <c r="CHQ7" s="112"/>
      <c r="CHR7" s="112"/>
      <c r="CHS7" s="112"/>
      <c r="CHT7" s="112"/>
      <c r="CHU7" s="112"/>
      <c r="CHV7" s="112"/>
      <c r="CHW7" s="112"/>
      <c r="CHX7" s="112"/>
      <c r="CHY7" s="112"/>
      <c r="CHZ7" s="112"/>
      <c r="CIA7" s="112"/>
      <c r="CIB7" s="112"/>
      <c r="CIC7" s="112"/>
      <c r="CID7" s="112"/>
      <c r="CIE7" s="112"/>
      <c r="CIF7" s="112"/>
      <c r="CIG7" s="112"/>
      <c r="CIH7" s="112"/>
      <c r="CII7" s="112"/>
      <c r="CIJ7" s="112"/>
      <c r="CIK7" s="112"/>
      <c r="CIL7" s="112"/>
      <c r="CIM7" s="112"/>
      <c r="CIN7" s="112"/>
      <c r="CIO7" s="112"/>
      <c r="CIP7" s="112"/>
      <c r="CIQ7" s="112"/>
      <c r="CIR7" s="112"/>
      <c r="CIS7" s="112"/>
      <c r="CIT7" s="112"/>
      <c r="CIU7" s="112"/>
      <c r="CIV7" s="112"/>
      <c r="CIW7" s="112"/>
      <c r="CIX7" s="112"/>
      <c r="CIY7" s="112"/>
      <c r="CIZ7" s="112"/>
      <c r="CJA7" s="112"/>
      <c r="CJB7" s="112"/>
      <c r="CJC7" s="112"/>
      <c r="CJD7" s="112"/>
      <c r="CJE7" s="112"/>
      <c r="CJF7" s="112"/>
      <c r="CJG7" s="112"/>
      <c r="CJH7" s="112"/>
      <c r="CJI7" s="112"/>
      <c r="CJJ7" s="112"/>
      <c r="CJK7" s="112"/>
      <c r="CJL7" s="112"/>
      <c r="CJM7" s="112"/>
      <c r="CJN7" s="112"/>
      <c r="CJO7" s="112"/>
      <c r="CJP7" s="112"/>
      <c r="CJQ7" s="112"/>
      <c r="CJR7" s="112"/>
      <c r="CJS7" s="112"/>
      <c r="CJT7" s="112"/>
      <c r="CJU7" s="112"/>
      <c r="CJV7" s="112"/>
      <c r="CJW7" s="112"/>
      <c r="CJX7" s="112"/>
      <c r="CJY7" s="112"/>
      <c r="CJZ7" s="112"/>
      <c r="CKA7" s="112"/>
      <c r="CKB7" s="112"/>
      <c r="CKC7" s="112"/>
      <c r="CKD7" s="112"/>
      <c r="CKE7" s="112"/>
      <c r="CKF7" s="112"/>
      <c r="CKG7" s="112"/>
      <c r="CKH7" s="112"/>
      <c r="CKI7" s="112"/>
      <c r="CKJ7" s="112"/>
      <c r="CKK7" s="112"/>
      <c r="CKL7" s="112"/>
      <c r="CKM7" s="112"/>
      <c r="CKN7" s="112"/>
      <c r="CKO7" s="112"/>
      <c r="CKP7" s="112"/>
      <c r="CKQ7" s="112"/>
      <c r="CKR7" s="112"/>
      <c r="CKS7" s="112"/>
      <c r="CKT7" s="112"/>
      <c r="CKU7" s="112"/>
      <c r="CKV7" s="112"/>
      <c r="CKW7" s="112"/>
      <c r="CKX7" s="112"/>
      <c r="CKY7" s="112"/>
      <c r="CKZ7" s="112"/>
      <c r="CLA7" s="112"/>
      <c r="CLB7" s="112"/>
      <c r="CLC7" s="112"/>
      <c r="CLD7" s="112"/>
      <c r="CLE7" s="112"/>
      <c r="CLF7" s="112"/>
      <c r="CLG7" s="112"/>
      <c r="CLH7" s="112"/>
      <c r="CLI7" s="112"/>
      <c r="CLJ7" s="112"/>
      <c r="CLK7" s="112"/>
      <c r="CLL7" s="112"/>
      <c r="CLM7" s="112"/>
      <c r="CLN7" s="112"/>
      <c r="CLO7" s="112"/>
      <c r="CLP7" s="112"/>
      <c r="CLQ7" s="112"/>
      <c r="CLR7" s="112"/>
      <c r="CLS7" s="112"/>
      <c r="CLT7" s="112"/>
      <c r="CLU7" s="112"/>
      <c r="CLV7" s="112"/>
      <c r="CLW7" s="112"/>
      <c r="CLX7" s="112"/>
      <c r="CLY7" s="112"/>
      <c r="CLZ7" s="112"/>
      <c r="CMA7" s="112"/>
      <c r="CMB7" s="112"/>
      <c r="CMC7" s="112"/>
      <c r="CMD7" s="112"/>
      <c r="CME7" s="112"/>
      <c r="CMF7" s="112"/>
      <c r="CMG7" s="112"/>
      <c r="CMH7" s="112"/>
      <c r="CMI7" s="112"/>
      <c r="CMJ7" s="112"/>
      <c r="CMK7" s="112"/>
      <c r="CML7" s="112"/>
      <c r="CMM7" s="112"/>
      <c r="CMN7" s="112"/>
      <c r="CMO7" s="112"/>
      <c r="CMP7" s="112"/>
      <c r="CMQ7" s="112"/>
      <c r="CMR7" s="112"/>
      <c r="CMS7" s="112"/>
      <c r="CMT7" s="112"/>
      <c r="CMU7" s="112"/>
      <c r="CMV7" s="112"/>
      <c r="CMW7" s="112"/>
      <c r="CMX7" s="112"/>
      <c r="CMY7" s="112"/>
      <c r="CMZ7" s="112"/>
      <c r="CNA7" s="112"/>
      <c r="CNB7" s="112"/>
      <c r="CNC7" s="112"/>
      <c r="CND7" s="112"/>
      <c r="CNE7" s="112"/>
      <c r="CNF7" s="112"/>
      <c r="CNG7" s="112"/>
      <c r="CNH7" s="112"/>
      <c r="CNI7" s="112"/>
      <c r="CNJ7" s="112"/>
      <c r="CNK7" s="112"/>
      <c r="CNL7" s="112"/>
      <c r="CNM7" s="112"/>
      <c r="CNN7" s="112"/>
      <c r="CNO7" s="112"/>
      <c r="CNP7" s="112"/>
      <c r="CNQ7" s="112"/>
      <c r="CNR7" s="112"/>
      <c r="CNS7" s="112"/>
      <c r="CNT7" s="112"/>
      <c r="CNU7" s="112"/>
      <c r="CNV7" s="112"/>
      <c r="CNW7" s="112"/>
      <c r="CNX7" s="112"/>
      <c r="CNY7" s="112"/>
      <c r="CNZ7" s="112"/>
      <c r="COA7" s="112"/>
      <c r="COB7" s="112"/>
      <c r="COC7" s="112"/>
      <c r="COD7" s="112"/>
      <c r="COE7" s="112"/>
      <c r="COF7" s="112"/>
      <c r="COG7" s="112"/>
      <c r="COH7" s="112"/>
      <c r="COI7" s="112"/>
      <c r="COJ7" s="112"/>
      <c r="COK7" s="112"/>
      <c r="COL7" s="112"/>
      <c r="COM7" s="112"/>
      <c r="CON7" s="112"/>
      <c r="COO7" s="112"/>
      <c r="COP7" s="112"/>
      <c r="COQ7" s="112"/>
      <c r="COR7" s="112"/>
      <c r="COS7" s="112"/>
      <c r="COT7" s="112"/>
      <c r="COU7" s="112"/>
      <c r="COV7" s="112"/>
      <c r="COW7" s="112"/>
      <c r="COX7" s="112"/>
      <c r="COY7" s="112"/>
      <c r="COZ7" s="112"/>
      <c r="CPA7" s="112"/>
      <c r="CPB7" s="112"/>
      <c r="CPC7" s="112"/>
      <c r="CPD7" s="112"/>
      <c r="CPE7" s="112"/>
      <c r="CPF7" s="112"/>
      <c r="CPG7" s="112"/>
      <c r="CPH7" s="112"/>
      <c r="CPI7" s="112"/>
      <c r="CPJ7" s="112"/>
      <c r="CPK7" s="112"/>
      <c r="CPL7" s="112"/>
      <c r="CPM7" s="112"/>
      <c r="CPN7" s="112"/>
      <c r="CPO7" s="112"/>
      <c r="CPP7" s="112"/>
      <c r="CPQ7" s="112"/>
      <c r="CPR7" s="112"/>
      <c r="CPS7" s="112"/>
      <c r="CPT7" s="112"/>
      <c r="CPU7" s="112"/>
      <c r="CPV7" s="112"/>
      <c r="CPW7" s="112"/>
      <c r="CPX7" s="112"/>
      <c r="CPY7" s="112"/>
      <c r="CPZ7" s="112"/>
      <c r="CQA7" s="112"/>
      <c r="CQB7" s="112"/>
      <c r="CQC7" s="112"/>
      <c r="CQD7" s="112"/>
      <c r="CQE7" s="112"/>
      <c r="CQF7" s="112"/>
      <c r="CQG7" s="112"/>
      <c r="CQH7" s="112"/>
      <c r="CQI7" s="112"/>
      <c r="CQJ7" s="112"/>
      <c r="CQK7" s="112"/>
      <c r="CQL7" s="112"/>
      <c r="CQM7" s="112"/>
      <c r="CQN7" s="112"/>
      <c r="CQO7" s="112"/>
      <c r="CQP7" s="112"/>
      <c r="CQQ7" s="112"/>
      <c r="CQR7" s="112"/>
      <c r="CQS7" s="112"/>
      <c r="CQT7" s="112"/>
      <c r="CQU7" s="112"/>
      <c r="CQV7" s="112"/>
      <c r="CQW7" s="112"/>
      <c r="CQX7" s="112"/>
      <c r="CQY7" s="112"/>
      <c r="CQZ7" s="112"/>
      <c r="CRA7" s="112"/>
      <c r="CRB7" s="112"/>
      <c r="CRC7" s="112"/>
      <c r="CRD7" s="112"/>
      <c r="CRE7" s="112"/>
      <c r="CRF7" s="112"/>
      <c r="CRG7" s="112"/>
      <c r="CRH7" s="112"/>
      <c r="CRI7" s="112"/>
      <c r="CRJ7" s="112"/>
      <c r="CRK7" s="112"/>
      <c r="CRL7" s="112"/>
      <c r="CRM7" s="112"/>
      <c r="CRN7" s="112"/>
      <c r="CRO7" s="112"/>
      <c r="CRP7" s="112"/>
      <c r="CRQ7" s="112"/>
      <c r="CRR7" s="112"/>
      <c r="CRS7" s="112"/>
      <c r="CRT7" s="112"/>
      <c r="CRU7" s="112"/>
      <c r="CRV7" s="112"/>
      <c r="CRW7" s="112"/>
      <c r="CRX7" s="112"/>
      <c r="CRY7" s="112"/>
      <c r="CRZ7" s="112"/>
      <c r="CSA7" s="112"/>
      <c r="CSB7" s="112"/>
      <c r="CSC7" s="112"/>
      <c r="CSD7" s="112"/>
      <c r="CSE7" s="112"/>
      <c r="CSF7" s="112"/>
      <c r="CSG7" s="112"/>
      <c r="CSH7" s="112"/>
      <c r="CSI7" s="112"/>
      <c r="CSJ7" s="112"/>
      <c r="CSK7" s="112"/>
      <c r="CSL7" s="112"/>
      <c r="CSM7" s="112"/>
      <c r="CSN7" s="112"/>
      <c r="CSO7" s="112"/>
      <c r="CSP7" s="112"/>
      <c r="CSQ7" s="112"/>
      <c r="CSR7" s="112"/>
      <c r="CSS7" s="112"/>
      <c r="CST7" s="112"/>
      <c r="CSU7" s="112"/>
      <c r="CSV7" s="112"/>
      <c r="CSW7" s="112"/>
      <c r="CSX7" s="112"/>
      <c r="CSY7" s="112"/>
      <c r="CSZ7" s="112"/>
      <c r="CTA7" s="112"/>
      <c r="CTB7" s="112"/>
      <c r="CTC7" s="112"/>
      <c r="CTD7" s="112"/>
      <c r="CTE7" s="112"/>
      <c r="CTF7" s="112"/>
      <c r="CTG7" s="112"/>
      <c r="CTH7" s="112"/>
      <c r="CTI7" s="112"/>
      <c r="CTJ7" s="112"/>
      <c r="CTK7" s="112"/>
      <c r="CTL7" s="112"/>
      <c r="CTM7" s="112"/>
      <c r="CTN7" s="112"/>
      <c r="CTO7" s="112"/>
      <c r="CTP7" s="112"/>
      <c r="CTQ7" s="112"/>
      <c r="CTR7" s="112"/>
      <c r="CTS7" s="112"/>
      <c r="CTT7" s="112"/>
      <c r="CTU7" s="112"/>
      <c r="CTV7" s="112"/>
      <c r="CTW7" s="112"/>
      <c r="CTX7" s="112"/>
      <c r="CTY7" s="112"/>
      <c r="CTZ7" s="112"/>
      <c r="CUA7" s="112"/>
      <c r="CUB7" s="112"/>
      <c r="CUC7" s="112"/>
      <c r="CUD7" s="112"/>
      <c r="CUE7" s="112"/>
      <c r="CUF7" s="112"/>
      <c r="CUG7" s="112"/>
      <c r="CUH7" s="112"/>
      <c r="CUI7" s="112"/>
      <c r="CUJ7" s="112"/>
      <c r="CUK7" s="112"/>
      <c r="CUL7" s="112"/>
      <c r="CUM7" s="112"/>
      <c r="CUN7" s="112"/>
      <c r="CUO7" s="112"/>
      <c r="CUP7" s="112"/>
      <c r="CUQ7" s="112"/>
      <c r="CUR7" s="112"/>
      <c r="CUS7" s="112"/>
      <c r="CUT7" s="112"/>
      <c r="CUU7" s="112"/>
      <c r="CUV7" s="112"/>
      <c r="CUW7" s="112"/>
      <c r="CUX7" s="112"/>
      <c r="CUY7" s="112"/>
      <c r="CUZ7" s="112"/>
      <c r="CVA7" s="112"/>
      <c r="CVB7" s="112"/>
      <c r="CVC7" s="112"/>
      <c r="CVD7" s="112"/>
      <c r="CVE7" s="112"/>
      <c r="CVF7" s="112"/>
      <c r="CVG7" s="112"/>
      <c r="CVH7" s="112"/>
      <c r="CVI7" s="112"/>
      <c r="CVJ7" s="112"/>
      <c r="CVK7" s="112"/>
      <c r="CVL7" s="112"/>
      <c r="CVM7" s="112"/>
      <c r="CVN7" s="112"/>
      <c r="CVO7" s="112"/>
      <c r="CVP7" s="112"/>
      <c r="CVQ7" s="112"/>
      <c r="CVR7" s="112"/>
      <c r="CVS7" s="112"/>
      <c r="CVT7" s="112"/>
      <c r="CVU7" s="112"/>
      <c r="CVV7" s="112"/>
      <c r="CVW7" s="112"/>
      <c r="CVX7" s="112"/>
      <c r="CVY7" s="112"/>
      <c r="CVZ7" s="112"/>
      <c r="CWA7" s="112"/>
      <c r="CWB7" s="112"/>
      <c r="CWC7" s="112"/>
      <c r="CWD7" s="112"/>
      <c r="CWE7" s="112"/>
      <c r="CWF7" s="112"/>
      <c r="CWG7" s="112"/>
      <c r="CWH7" s="112"/>
      <c r="CWI7" s="112"/>
      <c r="CWJ7" s="112"/>
      <c r="CWK7" s="112"/>
      <c r="CWL7" s="112"/>
      <c r="CWM7" s="112"/>
      <c r="CWN7" s="112"/>
      <c r="CWO7" s="112"/>
      <c r="CWP7" s="112"/>
      <c r="CWQ7" s="112"/>
      <c r="CWR7" s="112"/>
      <c r="CWS7" s="112"/>
      <c r="CWT7" s="112"/>
      <c r="CWU7" s="112"/>
      <c r="CWV7" s="112"/>
      <c r="CWW7" s="112"/>
      <c r="CWX7" s="112"/>
      <c r="CWY7" s="112"/>
      <c r="CWZ7" s="112"/>
      <c r="CXA7" s="112"/>
      <c r="CXB7" s="112"/>
      <c r="CXC7" s="112"/>
      <c r="CXD7" s="112"/>
      <c r="CXE7" s="112"/>
      <c r="CXF7" s="112"/>
      <c r="CXG7" s="112"/>
      <c r="CXH7" s="112"/>
      <c r="CXI7" s="112"/>
      <c r="CXJ7" s="112"/>
      <c r="CXK7" s="112"/>
      <c r="CXL7" s="112"/>
      <c r="CXM7" s="112"/>
      <c r="CXN7" s="112"/>
      <c r="CXO7" s="112"/>
      <c r="CXP7" s="112"/>
      <c r="CXQ7" s="112"/>
      <c r="CXR7" s="112"/>
      <c r="CXS7" s="112"/>
      <c r="CXT7" s="112"/>
      <c r="CXU7" s="112"/>
      <c r="CXV7" s="112"/>
      <c r="CXW7" s="112"/>
      <c r="CXX7" s="112"/>
      <c r="CXY7" s="112"/>
      <c r="CXZ7" s="112"/>
      <c r="CYA7" s="112"/>
      <c r="CYB7" s="112"/>
      <c r="CYC7" s="112"/>
      <c r="CYD7" s="112"/>
      <c r="CYE7" s="112"/>
      <c r="CYF7" s="112"/>
      <c r="CYG7" s="112"/>
      <c r="CYH7" s="112"/>
      <c r="CYI7" s="112"/>
      <c r="CYJ7" s="112"/>
      <c r="CYK7" s="112"/>
      <c r="CYL7" s="112"/>
      <c r="CYM7" s="112"/>
      <c r="CYN7" s="112"/>
      <c r="CYO7" s="112"/>
      <c r="CYP7" s="112"/>
      <c r="CYQ7" s="112"/>
      <c r="CYR7" s="112"/>
      <c r="CYS7" s="112"/>
      <c r="CYT7" s="112"/>
      <c r="CYU7" s="112"/>
      <c r="CYV7" s="112"/>
      <c r="CYW7" s="112"/>
      <c r="CYX7" s="112"/>
      <c r="CYY7" s="112"/>
      <c r="CYZ7" s="112"/>
      <c r="CZA7" s="112"/>
      <c r="CZB7" s="112"/>
      <c r="CZC7" s="112"/>
      <c r="CZD7" s="112"/>
      <c r="CZE7" s="112"/>
      <c r="CZF7" s="112"/>
      <c r="CZG7" s="112"/>
      <c r="CZH7" s="112"/>
      <c r="CZI7" s="112"/>
      <c r="CZJ7" s="112"/>
      <c r="CZK7" s="112"/>
      <c r="CZL7" s="112"/>
      <c r="CZM7" s="112"/>
      <c r="CZN7" s="112"/>
      <c r="CZO7" s="112"/>
      <c r="CZP7" s="112"/>
      <c r="CZQ7" s="112"/>
      <c r="CZR7" s="112"/>
      <c r="CZS7" s="112"/>
      <c r="CZT7" s="112"/>
      <c r="CZU7" s="112"/>
      <c r="CZV7" s="112"/>
      <c r="CZW7" s="112"/>
      <c r="CZX7" s="112"/>
      <c r="CZY7" s="112"/>
      <c r="CZZ7" s="112"/>
      <c r="DAA7" s="112"/>
      <c r="DAB7" s="112"/>
      <c r="DAC7" s="112"/>
      <c r="DAD7" s="112"/>
      <c r="DAE7" s="112"/>
      <c r="DAF7" s="112"/>
      <c r="DAG7" s="112"/>
      <c r="DAH7" s="112"/>
      <c r="DAI7" s="112"/>
      <c r="DAJ7" s="112"/>
      <c r="DAK7" s="112"/>
      <c r="DAL7" s="112"/>
      <c r="DAM7" s="112"/>
      <c r="DAN7" s="112"/>
      <c r="DAO7" s="112"/>
      <c r="DAP7" s="112"/>
      <c r="DAQ7" s="112"/>
      <c r="DAR7" s="112"/>
      <c r="DAS7" s="112"/>
      <c r="DAT7" s="112"/>
      <c r="DAU7" s="112"/>
      <c r="DAV7" s="112"/>
      <c r="DAW7" s="112"/>
      <c r="DAX7" s="112"/>
      <c r="DAY7" s="112"/>
      <c r="DAZ7" s="112"/>
      <c r="DBA7" s="112"/>
      <c r="DBB7" s="112"/>
      <c r="DBC7" s="112"/>
      <c r="DBD7" s="112"/>
      <c r="DBE7" s="112"/>
      <c r="DBF7" s="112"/>
      <c r="DBG7" s="112"/>
      <c r="DBH7" s="112"/>
      <c r="DBI7" s="112"/>
      <c r="DBJ7" s="112"/>
      <c r="DBK7" s="112"/>
      <c r="DBL7" s="112"/>
      <c r="DBM7" s="112"/>
      <c r="DBN7" s="112"/>
      <c r="DBO7" s="112"/>
      <c r="DBP7" s="112"/>
      <c r="DBQ7" s="112"/>
      <c r="DBR7" s="112"/>
      <c r="DBS7" s="112"/>
      <c r="DBT7" s="112"/>
      <c r="DBU7" s="112"/>
      <c r="DBV7" s="112"/>
      <c r="DBW7" s="112"/>
      <c r="DBX7" s="112"/>
      <c r="DBY7" s="112"/>
      <c r="DBZ7" s="112"/>
      <c r="DCA7" s="112"/>
      <c r="DCB7" s="112"/>
      <c r="DCC7" s="112"/>
      <c r="DCD7" s="112"/>
      <c r="DCE7" s="112"/>
      <c r="DCF7" s="112"/>
      <c r="DCG7" s="112"/>
      <c r="DCH7" s="112"/>
      <c r="DCI7" s="112"/>
      <c r="DCJ7" s="112"/>
      <c r="DCK7" s="112"/>
      <c r="DCL7" s="112"/>
      <c r="DCM7" s="112"/>
      <c r="DCN7" s="112"/>
      <c r="DCO7" s="112"/>
      <c r="DCP7" s="112"/>
      <c r="DCQ7" s="112"/>
      <c r="DCR7" s="112"/>
      <c r="DCS7" s="112"/>
      <c r="DCT7" s="112"/>
      <c r="DCU7" s="112"/>
      <c r="DCV7" s="112"/>
      <c r="DCW7" s="112"/>
      <c r="DCX7" s="112"/>
      <c r="DCY7" s="112"/>
      <c r="DCZ7" s="112"/>
      <c r="DDA7" s="112"/>
      <c r="DDB7" s="112"/>
      <c r="DDC7" s="112"/>
      <c r="DDD7" s="112"/>
      <c r="DDE7" s="112"/>
      <c r="DDF7" s="112"/>
      <c r="DDG7" s="112"/>
      <c r="DDH7" s="112"/>
      <c r="DDI7" s="112"/>
      <c r="DDJ7" s="112"/>
      <c r="DDK7" s="112"/>
      <c r="DDL7" s="112"/>
      <c r="DDM7" s="112"/>
      <c r="DDN7" s="112"/>
      <c r="DDO7" s="112"/>
      <c r="DDP7" s="112"/>
      <c r="DDQ7" s="112"/>
      <c r="DDR7" s="112"/>
      <c r="DDS7" s="112"/>
      <c r="DDT7" s="112"/>
      <c r="DDU7" s="112"/>
      <c r="DDV7" s="112"/>
      <c r="DDW7" s="112"/>
      <c r="DDX7" s="112"/>
      <c r="DDY7" s="112"/>
      <c r="DDZ7" s="112"/>
      <c r="DEA7" s="112"/>
      <c r="DEB7" s="112"/>
      <c r="DEC7" s="112"/>
      <c r="DED7" s="112"/>
      <c r="DEE7" s="112"/>
      <c r="DEF7" s="112"/>
      <c r="DEG7" s="112"/>
      <c r="DEH7" s="112"/>
      <c r="DEI7" s="112"/>
      <c r="DEJ7" s="112"/>
      <c r="DEK7" s="112"/>
      <c r="DEL7" s="112"/>
      <c r="DEM7" s="112"/>
      <c r="DEN7" s="112"/>
      <c r="DEO7" s="112"/>
      <c r="DEP7" s="112"/>
      <c r="DEQ7" s="112"/>
      <c r="DER7" s="112"/>
      <c r="DES7" s="112"/>
      <c r="DET7" s="112"/>
      <c r="DEU7" s="112"/>
      <c r="DEV7" s="112"/>
      <c r="DEW7" s="112"/>
      <c r="DEX7" s="112"/>
      <c r="DEY7" s="112"/>
      <c r="DEZ7" s="112"/>
      <c r="DFA7" s="112"/>
      <c r="DFB7" s="112"/>
      <c r="DFC7" s="112"/>
      <c r="DFD7" s="112"/>
      <c r="DFE7" s="112"/>
      <c r="DFF7" s="112"/>
      <c r="DFG7" s="112"/>
      <c r="DFH7" s="112"/>
      <c r="DFI7" s="112"/>
      <c r="DFJ7" s="112"/>
      <c r="DFK7" s="112"/>
      <c r="DFL7" s="112"/>
      <c r="DFM7" s="112"/>
      <c r="DFN7" s="112"/>
      <c r="DFO7" s="112"/>
      <c r="DFP7" s="112"/>
      <c r="DFQ7" s="112"/>
      <c r="DFR7" s="112"/>
      <c r="DFS7" s="112"/>
      <c r="DFT7" s="112"/>
      <c r="DFU7" s="112"/>
      <c r="DFV7" s="112"/>
      <c r="DFW7" s="112"/>
      <c r="DFX7" s="112"/>
      <c r="DFY7" s="112"/>
      <c r="DFZ7" s="112"/>
      <c r="DGA7" s="112"/>
      <c r="DGB7" s="112"/>
      <c r="DGC7" s="112"/>
      <c r="DGD7" s="112"/>
      <c r="DGE7" s="112"/>
      <c r="DGF7" s="112"/>
      <c r="DGG7" s="112"/>
      <c r="DGH7" s="112"/>
      <c r="DGI7" s="112"/>
      <c r="DGJ7" s="112"/>
      <c r="DGK7" s="112"/>
      <c r="DGL7" s="112"/>
      <c r="DGM7" s="112"/>
      <c r="DGN7" s="112"/>
      <c r="DGO7" s="112"/>
      <c r="DGP7" s="112"/>
      <c r="DGQ7" s="112"/>
      <c r="DGR7" s="112"/>
      <c r="DGS7" s="112"/>
      <c r="DGT7" s="112"/>
      <c r="DGU7" s="112"/>
      <c r="DGV7" s="112"/>
      <c r="DGW7" s="112"/>
      <c r="DGX7" s="112"/>
      <c r="DGY7" s="112"/>
      <c r="DGZ7" s="112"/>
      <c r="DHA7" s="112"/>
      <c r="DHB7" s="112"/>
      <c r="DHC7" s="112"/>
      <c r="DHD7" s="112"/>
      <c r="DHE7" s="112"/>
      <c r="DHF7" s="112"/>
      <c r="DHG7" s="112"/>
      <c r="DHH7" s="112"/>
      <c r="DHI7" s="112"/>
      <c r="DHJ7" s="112"/>
      <c r="DHK7" s="112"/>
      <c r="DHL7" s="112"/>
      <c r="DHM7" s="112"/>
      <c r="DHN7" s="112"/>
      <c r="DHO7" s="112"/>
      <c r="DHP7" s="112"/>
      <c r="DHQ7" s="112"/>
      <c r="DHR7" s="112"/>
      <c r="DHS7" s="112"/>
      <c r="DHT7" s="112"/>
      <c r="DHU7" s="112"/>
      <c r="DHV7" s="112"/>
      <c r="DHW7" s="112"/>
      <c r="DHX7" s="112"/>
      <c r="DHY7" s="112"/>
      <c r="DHZ7" s="112"/>
      <c r="DIA7" s="112"/>
      <c r="DIB7" s="112"/>
      <c r="DIC7" s="112"/>
      <c r="DID7" s="112"/>
      <c r="DIE7" s="112"/>
      <c r="DIF7" s="112"/>
      <c r="DIG7" s="112"/>
      <c r="DIH7" s="112"/>
      <c r="DII7" s="112"/>
      <c r="DIJ7" s="112"/>
      <c r="DIK7" s="112"/>
      <c r="DIL7" s="112"/>
      <c r="DIM7" s="112"/>
      <c r="DIN7" s="112"/>
      <c r="DIO7" s="112"/>
      <c r="DIP7" s="112"/>
      <c r="DIQ7" s="112"/>
      <c r="DIR7" s="112"/>
      <c r="DIS7" s="112"/>
      <c r="DIT7" s="112"/>
      <c r="DIU7" s="112"/>
      <c r="DIV7" s="112"/>
      <c r="DIW7" s="112"/>
      <c r="DIX7" s="112"/>
      <c r="DIY7" s="112"/>
      <c r="DIZ7" s="112"/>
      <c r="DJA7" s="112"/>
      <c r="DJB7" s="112"/>
      <c r="DJC7" s="112"/>
      <c r="DJD7" s="112"/>
      <c r="DJE7" s="112"/>
      <c r="DJF7" s="112"/>
      <c r="DJG7" s="112"/>
      <c r="DJH7" s="112"/>
      <c r="DJI7" s="112"/>
      <c r="DJJ7" s="112"/>
      <c r="DJK7" s="112"/>
      <c r="DJL7" s="112"/>
      <c r="DJM7" s="112"/>
      <c r="DJN7" s="112"/>
      <c r="DJO7" s="112"/>
      <c r="DJP7" s="112"/>
      <c r="DJQ7" s="112"/>
      <c r="DJR7" s="112"/>
      <c r="DJS7" s="112"/>
      <c r="DJT7" s="112"/>
      <c r="DJU7" s="112"/>
      <c r="DJV7" s="112"/>
      <c r="DJW7" s="112"/>
      <c r="DJX7" s="112"/>
      <c r="DJY7" s="112"/>
      <c r="DJZ7" s="112"/>
      <c r="DKA7" s="112"/>
      <c r="DKB7" s="112"/>
      <c r="DKC7" s="112"/>
      <c r="DKD7" s="112"/>
      <c r="DKE7" s="112"/>
      <c r="DKF7" s="112"/>
      <c r="DKG7" s="112"/>
      <c r="DKH7" s="112"/>
      <c r="DKI7" s="112"/>
      <c r="DKJ7" s="112"/>
      <c r="DKK7" s="112"/>
      <c r="DKL7" s="112"/>
      <c r="DKM7" s="112"/>
      <c r="DKN7" s="112"/>
      <c r="DKO7" s="112"/>
      <c r="DKP7" s="112"/>
      <c r="DKQ7" s="112"/>
      <c r="DKR7" s="112"/>
      <c r="DKS7" s="112"/>
      <c r="DKT7" s="112"/>
      <c r="DKU7" s="112"/>
      <c r="DKV7" s="112"/>
      <c r="DKW7" s="112"/>
      <c r="DKX7" s="112"/>
      <c r="DKY7" s="112"/>
      <c r="DKZ7" s="112"/>
      <c r="DLA7" s="112"/>
      <c r="DLB7" s="112"/>
      <c r="DLC7" s="112"/>
      <c r="DLD7" s="112"/>
      <c r="DLE7" s="112"/>
      <c r="DLF7" s="112"/>
      <c r="DLG7" s="112"/>
      <c r="DLH7" s="112"/>
      <c r="DLI7" s="112"/>
      <c r="DLJ7" s="112"/>
      <c r="DLK7" s="112"/>
      <c r="DLL7" s="112"/>
      <c r="DLM7" s="112"/>
      <c r="DLN7" s="112"/>
      <c r="DLO7" s="112"/>
      <c r="DLP7" s="112"/>
      <c r="DLQ7" s="112"/>
      <c r="DLR7" s="112"/>
      <c r="DLS7" s="112"/>
      <c r="DLT7" s="112"/>
      <c r="DLU7" s="112"/>
      <c r="DLV7" s="112"/>
      <c r="DLW7" s="112"/>
      <c r="DLX7" s="112"/>
      <c r="DLY7" s="112"/>
      <c r="DLZ7" s="112"/>
      <c r="DMA7" s="112"/>
      <c r="DMB7" s="112"/>
      <c r="DMC7" s="112"/>
      <c r="DMD7" s="112"/>
      <c r="DME7" s="112"/>
      <c r="DMF7" s="112"/>
      <c r="DMG7" s="112"/>
      <c r="DMH7" s="112"/>
      <c r="DMI7" s="112"/>
      <c r="DMJ7" s="112"/>
      <c r="DMK7" s="112"/>
      <c r="DML7" s="112"/>
      <c r="DMM7" s="112"/>
      <c r="DMN7" s="112"/>
      <c r="DMO7" s="112"/>
      <c r="DMP7" s="112"/>
      <c r="DMQ7" s="112"/>
      <c r="DMR7" s="112"/>
      <c r="DMS7" s="112"/>
      <c r="DMT7" s="112"/>
      <c r="DMU7" s="112"/>
      <c r="DMV7" s="112"/>
      <c r="DMW7" s="112"/>
      <c r="DMX7" s="112"/>
      <c r="DMY7" s="112"/>
      <c r="DMZ7" s="112"/>
      <c r="DNA7" s="112"/>
      <c r="DNB7" s="112"/>
      <c r="DNC7" s="112"/>
      <c r="DND7" s="112"/>
      <c r="DNE7" s="112"/>
      <c r="DNF7" s="112"/>
      <c r="DNG7" s="112"/>
      <c r="DNH7" s="112"/>
      <c r="DNI7" s="112"/>
      <c r="DNJ7" s="112"/>
      <c r="DNK7" s="112"/>
      <c r="DNL7" s="112"/>
      <c r="DNM7" s="112"/>
      <c r="DNN7" s="112"/>
      <c r="DNO7" s="112"/>
      <c r="DNP7" s="112"/>
      <c r="DNQ7" s="112"/>
      <c r="DNR7" s="112"/>
      <c r="DNS7" s="112"/>
      <c r="DNT7" s="112"/>
      <c r="DNU7" s="112"/>
      <c r="DNV7" s="112"/>
      <c r="DNW7" s="112"/>
      <c r="DNX7" s="112"/>
      <c r="DNY7" s="112"/>
      <c r="DNZ7" s="112"/>
      <c r="DOA7" s="112"/>
      <c r="DOB7" s="112"/>
      <c r="DOC7" s="112"/>
      <c r="DOD7" s="112"/>
      <c r="DOE7" s="112"/>
      <c r="DOF7" s="112"/>
      <c r="DOG7" s="112"/>
      <c r="DOH7" s="112"/>
      <c r="DOI7" s="112"/>
      <c r="DOJ7" s="112"/>
      <c r="DOK7" s="112"/>
      <c r="DOL7" s="112"/>
      <c r="DOM7" s="112"/>
      <c r="DON7" s="112"/>
      <c r="DOO7" s="112"/>
      <c r="DOP7" s="112"/>
      <c r="DOQ7" s="112"/>
      <c r="DOR7" s="112"/>
      <c r="DOS7" s="112"/>
      <c r="DOT7" s="112"/>
      <c r="DOU7" s="112"/>
      <c r="DOV7" s="112"/>
      <c r="DOW7" s="112"/>
      <c r="DOX7" s="112"/>
      <c r="DOY7" s="112"/>
      <c r="DOZ7" s="112"/>
      <c r="DPA7" s="112"/>
      <c r="DPB7" s="112"/>
      <c r="DPC7" s="112"/>
      <c r="DPD7" s="112"/>
      <c r="DPE7" s="112"/>
      <c r="DPF7" s="112"/>
      <c r="DPG7" s="112"/>
      <c r="DPH7" s="112"/>
      <c r="DPI7" s="112"/>
      <c r="DPJ7" s="112"/>
      <c r="DPK7" s="112"/>
      <c r="DPL7" s="112"/>
      <c r="DPM7" s="112"/>
      <c r="DPN7" s="112"/>
      <c r="DPO7" s="112"/>
      <c r="DPP7" s="112"/>
      <c r="DPQ7" s="112"/>
      <c r="DPR7" s="112"/>
      <c r="DPS7" s="112"/>
      <c r="DPT7" s="112"/>
      <c r="DPU7" s="112"/>
      <c r="DPV7" s="112"/>
      <c r="DPW7" s="112"/>
      <c r="DPX7" s="112"/>
      <c r="DPY7" s="112"/>
      <c r="DPZ7" s="112"/>
      <c r="DQA7" s="112"/>
      <c r="DQB7" s="112"/>
      <c r="DQC7" s="112"/>
      <c r="DQD7" s="112"/>
      <c r="DQE7" s="112"/>
      <c r="DQF7" s="112"/>
      <c r="DQG7" s="112"/>
      <c r="DQH7" s="112"/>
      <c r="DQI7" s="112"/>
      <c r="DQJ7" s="112"/>
      <c r="DQK7" s="112"/>
      <c r="DQL7" s="112"/>
      <c r="DQM7" s="112"/>
      <c r="DQN7" s="112"/>
      <c r="DQO7" s="112"/>
      <c r="DQP7" s="112"/>
      <c r="DQQ7" s="112"/>
      <c r="DQR7" s="112"/>
      <c r="DQS7" s="112"/>
      <c r="DQT7" s="112"/>
      <c r="DQU7" s="112"/>
      <c r="DQV7" s="112"/>
      <c r="DQW7" s="112"/>
      <c r="DQX7" s="112"/>
      <c r="DQY7" s="112"/>
      <c r="DQZ7" s="112"/>
      <c r="DRA7" s="112"/>
      <c r="DRB7" s="112"/>
      <c r="DRC7" s="112"/>
      <c r="DRD7" s="112"/>
      <c r="DRE7" s="112"/>
      <c r="DRF7" s="112"/>
      <c r="DRG7" s="112"/>
      <c r="DRH7" s="112"/>
      <c r="DRI7" s="112"/>
      <c r="DRJ7" s="112"/>
      <c r="DRK7" s="112"/>
      <c r="DRL7" s="112"/>
      <c r="DRM7" s="112"/>
      <c r="DRN7" s="112"/>
      <c r="DRO7" s="112"/>
      <c r="DRP7" s="112"/>
      <c r="DRQ7" s="112"/>
      <c r="DRR7" s="112"/>
      <c r="DRS7" s="112"/>
      <c r="DRT7" s="112"/>
      <c r="DRU7" s="112"/>
      <c r="DRV7" s="112"/>
      <c r="DRW7" s="112"/>
      <c r="DRX7" s="112"/>
      <c r="DRY7" s="112"/>
      <c r="DRZ7" s="112"/>
      <c r="DSA7" s="112"/>
      <c r="DSB7" s="112"/>
      <c r="DSC7" s="112"/>
      <c r="DSD7" s="112"/>
      <c r="DSE7" s="112"/>
      <c r="DSF7" s="112"/>
      <c r="DSG7" s="112"/>
      <c r="DSH7" s="112"/>
      <c r="DSI7" s="112"/>
      <c r="DSJ7" s="112"/>
      <c r="DSK7" s="112"/>
      <c r="DSL7" s="112"/>
      <c r="DSM7" s="112"/>
      <c r="DSN7" s="112"/>
      <c r="DSO7" s="112"/>
      <c r="DSP7" s="112"/>
      <c r="DSQ7" s="112"/>
      <c r="DSR7" s="112"/>
      <c r="DSS7" s="112"/>
      <c r="DST7" s="112"/>
      <c r="DSU7" s="112"/>
      <c r="DSV7" s="112"/>
      <c r="DSW7" s="112"/>
      <c r="DSX7" s="112"/>
      <c r="DSY7" s="112"/>
      <c r="DSZ7" s="112"/>
      <c r="DTA7" s="112"/>
      <c r="DTB7" s="112"/>
      <c r="DTC7" s="112"/>
      <c r="DTD7" s="112"/>
      <c r="DTE7" s="112"/>
      <c r="DTF7" s="112"/>
      <c r="DTG7" s="112"/>
      <c r="DTH7" s="112"/>
      <c r="DTI7" s="112"/>
      <c r="DTJ7" s="112"/>
      <c r="DTK7" s="112"/>
      <c r="DTL7" s="112"/>
      <c r="DTM7" s="112"/>
      <c r="DTN7" s="112"/>
      <c r="DTO7" s="112"/>
      <c r="DTP7" s="112"/>
      <c r="DTQ7" s="112"/>
      <c r="DTR7" s="112"/>
      <c r="DTS7" s="112"/>
      <c r="DTT7" s="112"/>
      <c r="DTU7" s="112"/>
      <c r="DTV7" s="112"/>
      <c r="DTW7" s="112"/>
      <c r="DTX7" s="112"/>
      <c r="DTY7" s="112"/>
      <c r="DTZ7" s="112"/>
      <c r="DUA7" s="112"/>
      <c r="DUB7" s="112"/>
      <c r="DUC7" s="112"/>
      <c r="DUD7" s="112"/>
      <c r="DUE7" s="112"/>
      <c r="DUF7" s="112"/>
      <c r="DUG7" s="112"/>
      <c r="DUH7" s="112"/>
      <c r="DUI7" s="112"/>
      <c r="DUJ7" s="112"/>
      <c r="DUK7" s="112"/>
      <c r="DUL7" s="112"/>
      <c r="DUM7" s="112"/>
      <c r="DUN7" s="112"/>
      <c r="DUO7" s="112"/>
      <c r="DUP7" s="112"/>
      <c r="DUQ7" s="112"/>
      <c r="DUR7" s="112"/>
      <c r="DUS7" s="112"/>
      <c r="DUT7" s="112"/>
      <c r="DUU7" s="112"/>
      <c r="DUV7" s="112"/>
      <c r="DUW7" s="112"/>
      <c r="DUX7" s="112"/>
      <c r="DUY7" s="112"/>
      <c r="DUZ7" s="112"/>
      <c r="DVA7" s="112"/>
      <c r="DVB7" s="112"/>
      <c r="DVC7" s="112"/>
      <c r="DVD7" s="112"/>
      <c r="DVE7" s="112"/>
      <c r="DVF7" s="112"/>
      <c r="DVG7" s="112"/>
      <c r="DVH7" s="112"/>
      <c r="DVI7" s="112"/>
      <c r="DVJ7" s="112"/>
      <c r="DVK7" s="112"/>
      <c r="DVL7" s="112"/>
      <c r="DVM7" s="112"/>
      <c r="DVN7" s="112"/>
      <c r="DVO7" s="112"/>
      <c r="DVP7" s="112"/>
      <c r="DVQ7" s="112"/>
      <c r="DVR7" s="112"/>
      <c r="DVS7" s="112"/>
      <c r="DVT7" s="112"/>
      <c r="DVU7" s="112"/>
      <c r="DVV7" s="112"/>
      <c r="DVW7" s="112"/>
      <c r="DVX7" s="112"/>
      <c r="DVY7" s="112"/>
      <c r="DVZ7" s="112"/>
      <c r="DWA7" s="112"/>
      <c r="DWB7" s="112"/>
      <c r="DWC7" s="112"/>
      <c r="DWD7" s="112"/>
      <c r="DWE7" s="112"/>
      <c r="DWF7" s="112"/>
      <c r="DWG7" s="112"/>
      <c r="DWH7" s="112"/>
      <c r="DWI7" s="112"/>
      <c r="DWJ7" s="112"/>
      <c r="DWK7" s="112"/>
      <c r="DWL7" s="112"/>
      <c r="DWM7" s="112"/>
      <c r="DWN7" s="112"/>
      <c r="DWO7" s="112"/>
      <c r="DWP7" s="112"/>
      <c r="DWQ7" s="112"/>
      <c r="DWR7" s="112"/>
      <c r="DWS7" s="112"/>
      <c r="DWT7" s="112"/>
      <c r="DWU7" s="112"/>
      <c r="DWV7" s="112"/>
      <c r="DWW7" s="112"/>
      <c r="DWX7" s="112"/>
      <c r="DWY7" s="112"/>
      <c r="DWZ7" s="112"/>
      <c r="DXA7" s="112"/>
      <c r="DXB7" s="112"/>
      <c r="DXC7" s="112"/>
      <c r="DXD7" s="112"/>
      <c r="DXE7" s="112"/>
      <c r="DXF7" s="112"/>
      <c r="DXG7" s="112"/>
      <c r="DXH7" s="112"/>
      <c r="DXI7" s="112"/>
      <c r="DXJ7" s="112"/>
      <c r="DXK7" s="112"/>
      <c r="DXL7" s="112"/>
      <c r="DXM7" s="112"/>
      <c r="DXN7" s="112"/>
      <c r="DXO7" s="112"/>
      <c r="DXP7" s="112"/>
      <c r="DXQ7" s="112"/>
      <c r="DXR7" s="112"/>
      <c r="DXS7" s="112"/>
      <c r="DXT7" s="112"/>
      <c r="DXU7" s="112"/>
      <c r="DXV7" s="112"/>
      <c r="DXW7" s="112"/>
      <c r="DXX7" s="112"/>
      <c r="DXY7" s="112"/>
      <c r="DXZ7" s="112"/>
      <c r="DYA7" s="112"/>
      <c r="DYB7" s="112"/>
      <c r="DYC7" s="112"/>
      <c r="DYD7" s="112"/>
      <c r="DYE7" s="112"/>
      <c r="DYF7" s="112"/>
      <c r="DYG7" s="112"/>
      <c r="DYH7" s="112"/>
      <c r="DYI7" s="112"/>
      <c r="DYJ7" s="112"/>
      <c r="DYK7" s="112"/>
      <c r="DYL7" s="112"/>
      <c r="DYM7" s="112"/>
      <c r="DYN7" s="112"/>
      <c r="DYO7" s="112"/>
      <c r="DYP7" s="112"/>
      <c r="DYQ7" s="112"/>
      <c r="DYR7" s="112"/>
      <c r="DYS7" s="112"/>
      <c r="DYT7" s="112"/>
      <c r="DYU7" s="112"/>
      <c r="DYV7" s="112"/>
      <c r="DYW7" s="112"/>
      <c r="DYX7" s="112"/>
      <c r="DYY7" s="112"/>
      <c r="DYZ7" s="112"/>
      <c r="DZA7" s="112"/>
      <c r="DZB7" s="112"/>
      <c r="DZC7" s="112"/>
      <c r="DZD7" s="112"/>
      <c r="DZE7" s="112"/>
      <c r="DZF7" s="112"/>
      <c r="DZG7" s="112"/>
      <c r="DZH7" s="112"/>
      <c r="DZI7" s="112"/>
      <c r="DZJ7" s="112"/>
      <c r="DZK7" s="112"/>
      <c r="DZL7" s="112"/>
      <c r="DZM7" s="112"/>
      <c r="DZN7" s="112"/>
      <c r="DZO7" s="112"/>
      <c r="DZP7" s="112"/>
      <c r="DZQ7" s="112"/>
      <c r="DZR7" s="112"/>
      <c r="DZS7" s="112"/>
      <c r="DZT7" s="112"/>
      <c r="DZU7" s="112"/>
      <c r="DZV7" s="112"/>
      <c r="DZW7" s="112"/>
      <c r="DZX7" s="112"/>
      <c r="DZY7" s="112"/>
      <c r="DZZ7" s="112"/>
      <c r="EAA7" s="112"/>
      <c r="EAB7" s="112"/>
      <c r="EAC7" s="112"/>
      <c r="EAD7" s="112"/>
      <c r="EAE7" s="112"/>
      <c r="EAF7" s="112"/>
      <c r="EAG7" s="112"/>
      <c r="EAH7" s="112"/>
      <c r="EAI7" s="112"/>
      <c r="EAJ7" s="112"/>
      <c r="EAK7" s="112"/>
      <c r="EAL7" s="112"/>
      <c r="EAM7" s="112"/>
      <c r="EAN7" s="112"/>
      <c r="EAO7" s="112"/>
      <c r="EAP7" s="112"/>
      <c r="EAQ7" s="112"/>
      <c r="EAR7" s="112"/>
      <c r="EAS7" s="112"/>
      <c r="EAT7" s="112"/>
      <c r="EAU7" s="112"/>
      <c r="EAV7" s="112"/>
      <c r="EAW7" s="112"/>
      <c r="EAX7" s="112"/>
      <c r="EAY7" s="112"/>
      <c r="EAZ7" s="112"/>
      <c r="EBA7" s="112"/>
      <c r="EBB7" s="112"/>
      <c r="EBC7" s="112"/>
      <c r="EBD7" s="112"/>
      <c r="EBE7" s="112"/>
      <c r="EBF7" s="112"/>
      <c r="EBG7" s="112"/>
      <c r="EBH7" s="112"/>
      <c r="EBI7" s="112"/>
      <c r="EBJ7" s="112"/>
      <c r="EBK7" s="112"/>
      <c r="EBL7" s="112"/>
      <c r="EBM7" s="112"/>
      <c r="EBN7" s="112"/>
      <c r="EBO7" s="112"/>
      <c r="EBP7" s="112"/>
      <c r="EBQ7" s="112"/>
      <c r="EBR7" s="112"/>
      <c r="EBS7" s="112"/>
      <c r="EBT7" s="112"/>
      <c r="EBU7" s="112"/>
      <c r="EBV7" s="112"/>
      <c r="EBW7" s="112"/>
      <c r="EBX7" s="112"/>
      <c r="EBY7" s="112"/>
      <c r="EBZ7" s="112"/>
      <c r="ECA7" s="112"/>
      <c r="ECB7" s="112"/>
      <c r="ECC7" s="112"/>
      <c r="ECD7" s="112"/>
      <c r="ECE7" s="112"/>
      <c r="ECF7" s="112"/>
      <c r="ECG7" s="112"/>
      <c r="ECH7" s="112"/>
      <c r="ECI7" s="112"/>
      <c r="ECJ7" s="112"/>
      <c r="ECK7" s="112"/>
      <c r="ECL7" s="112"/>
      <c r="ECM7" s="112"/>
      <c r="ECN7" s="112"/>
      <c r="ECO7" s="112"/>
      <c r="ECP7" s="112"/>
      <c r="ECQ7" s="112"/>
      <c r="ECR7" s="112"/>
      <c r="ECS7" s="112"/>
      <c r="ECT7" s="112"/>
      <c r="ECU7" s="112"/>
      <c r="ECV7" s="112"/>
      <c r="ECW7" s="112"/>
      <c r="ECX7" s="112"/>
      <c r="ECY7" s="112"/>
      <c r="ECZ7" s="112"/>
      <c r="EDA7" s="112"/>
      <c r="EDB7" s="112"/>
      <c r="EDC7" s="112"/>
      <c r="EDD7" s="112"/>
      <c r="EDE7" s="112"/>
      <c r="EDF7" s="112"/>
      <c r="EDG7" s="112"/>
      <c r="EDH7" s="112"/>
      <c r="EDI7" s="112"/>
      <c r="EDJ7" s="112"/>
      <c r="EDK7" s="112"/>
      <c r="EDL7" s="112"/>
      <c r="EDM7" s="112"/>
      <c r="EDN7" s="112"/>
      <c r="EDO7" s="112"/>
      <c r="EDP7" s="112"/>
      <c r="EDQ7" s="112"/>
      <c r="EDR7" s="112"/>
      <c r="EDS7" s="112"/>
      <c r="EDT7" s="112"/>
      <c r="EDU7" s="112"/>
      <c r="EDV7" s="112"/>
      <c r="EDW7" s="112"/>
      <c r="EDX7" s="112"/>
      <c r="EDY7" s="112"/>
      <c r="EDZ7" s="112"/>
      <c r="EEA7" s="112"/>
      <c r="EEB7" s="112"/>
      <c r="EEC7" s="112"/>
      <c r="EED7" s="112"/>
      <c r="EEE7" s="112"/>
      <c r="EEF7" s="112"/>
      <c r="EEG7" s="112"/>
      <c r="EEH7" s="112"/>
      <c r="EEI7" s="112"/>
      <c r="EEJ7" s="112"/>
      <c r="EEK7" s="112"/>
      <c r="EEL7" s="112"/>
      <c r="EEM7" s="112"/>
      <c r="EEN7" s="112"/>
      <c r="EEO7" s="112"/>
      <c r="EEP7" s="112"/>
      <c r="EEQ7" s="112"/>
      <c r="EER7" s="112"/>
      <c r="EES7" s="112"/>
      <c r="EET7" s="112"/>
      <c r="EEU7" s="112"/>
      <c r="EEV7" s="112"/>
      <c r="EEW7" s="112"/>
      <c r="EEX7" s="112"/>
      <c r="EEY7" s="112"/>
      <c r="EEZ7" s="112"/>
      <c r="EFA7" s="112"/>
      <c r="EFB7" s="112"/>
      <c r="EFC7" s="112"/>
      <c r="EFD7" s="112"/>
      <c r="EFE7" s="112"/>
      <c r="EFF7" s="112"/>
      <c r="EFG7" s="112"/>
      <c r="EFH7" s="112"/>
      <c r="EFI7" s="112"/>
      <c r="EFJ7" s="112"/>
      <c r="EFK7" s="112"/>
      <c r="EFL7" s="112"/>
      <c r="EFM7" s="112"/>
      <c r="EFN7" s="112"/>
      <c r="EFO7" s="112"/>
      <c r="EFP7" s="112"/>
      <c r="EFQ7" s="112"/>
      <c r="EFR7" s="112"/>
      <c r="EFS7" s="112"/>
      <c r="EFT7" s="112"/>
      <c r="EFU7" s="112"/>
      <c r="EFV7" s="112"/>
      <c r="EFW7" s="112"/>
      <c r="EFX7" s="112"/>
      <c r="EFY7" s="112"/>
      <c r="EFZ7" s="112"/>
      <c r="EGA7" s="112"/>
      <c r="EGB7" s="112"/>
      <c r="EGC7" s="112"/>
      <c r="EGD7" s="112"/>
      <c r="EGE7" s="112"/>
      <c r="EGF7" s="112"/>
      <c r="EGG7" s="112"/>
      <c r="EGH7" s="112"/>
      <c r="EGI7" s="112"/>
      <c r="EGJ7" s="112"/>
      <c r="EGK7" s="112"/>
      <c r="EGL7" s="112"/>
      <c r="EGM7" s="112"/>
      <c r="EGN7" s="112"/>
      <c r="EGO7" s="112"/>
      <c r="EGP7" s="112"/>
      <c r="EGQ7" s="112"/>
      <c r="EGR7" s="112"/>
      <c r="EGS7" s="112"/>
      <c r="EGT7" s="112"/>
      <c r="EGU7" s="112"/>
      <c r="EGV7" s="112"/>
      <c r="EGW7" s="112"/>
      <c r="EGX7" s="112"/>
      <c r="EGY7" s="112"/>
      <c r="EGZ7" s="112"/>
      <c r="EHA7" s="112"/>
      <c r="EHB7" s="112"/>
      <c r="EHC7" s="112"/>
      <c r="EHD7" s="112"/>
      <c r="EHE7" s="112"/>
      <c r="EHF7" s="112"/>
      <c r="EHG7" s="112"/>
      <c r="EHH7" s="112"/>
      <c r="EHI7" s="112"/>
      <c r="EHJ7" s="112"/>
      <c r="EHK7" s="112"/>
      <c r="EHL7" s="112"/>
      <c r="EHM7" s="112"/>
      <c r="EHN7" s="112"/>
      <c r="EHO7" s="112"/>
      <c r="EHP7" s="112"/>
      <c r="EHQ7" s="112"/>
      <c r="EHR7" s="112"/>
      <c r="EHS7" s="112"/>
      <c r="EHT7" s="112"/>
      <c r="EHU7" s="112"/>
      <c r="EHV7" s="112"/>
      <c r="EHW7" s="112"/>
      <c r="EHX7" s="112"/>
      <c r="EHY7" s="112"/>
      <c r="EHZ7" s="112"/>
      <c r="EIA7" s="112"/>
      <c r="EIB7" s="112"/>
      <c r="EIC7" s="112"/>
      <c r="EID7" s="112"/>
      <c r="EIE7" s="112"/>
      <c r="EIF7" s="112"/>
      <c r="EIG7" s="112"/>
      <c r="EIH7" s="112"/>
      <c r="EII7" s="112"/>
      <c r="EIJ7" s="112"/>
      <c r="EIK7" s="112"/>
      <c r="EIL7" s="112"/>
      <c r="EIM7" s="112"/>
      <c r="EIN7" s="112"/>
      <c r="EIO7" s="112"/>
      <c r="EIP7" s="112"/>
      <c r="EIQ7" s="112"/>
      <c r="EIR7" s="112"/>
      <c r="EIS7" s="112"/>
      <c r="EIT7" s="112"/>
      <c r="EIU7" s="112"/>
      <c r="EIV7" s="112"/>
      <c r="EIW7" s="112"/>
      <c r="EIX7" s="112"/>
      <c r="EIY7" s="112"/>
      <c r="EIZ7" s="112"/>
      <c r="EJA7" s="112"/>
      <c r="EJB7" s="112"/>
      <c r="EJC7" s="112"/>
      <c r="EJD7" s="112"/>
      <c r="EJE7" s="112"/>
      <c r="EJF7" s="112"/>
      <c r="EJG7" s="112"/>
      <c r="EJH7" s="112"/>
      <c r="EJI7" s="112"/>
      <c r="EJJ7" s="112"/>
      <c r="EJK7" s="112"/>
      <c r="EJL7" s="112"/>
      <c r="EJM7" s="112"/>
      <c r="EJN7" s="112"/>
      <c r="EJO7" s="112"/>
      <c r="EJP7" s="112"/>
      <c r="EJQ7" s="112"/>
      <c r="EJR7" s="112"/>
      <c r="EJS7" s="112"/>
      <c r="EJT7" s="112"/>
      <c r="EJU7" s="112"/>
      <c r="EJV7" s="112"/>
      <c r="EJW7" s="112"/>
      <c r="EJX7" s="112"/>
      <c r="EJY7" s="112"/>
      <c r="EJZ7" s="112"/>
      <c r="EKA7" s="112"/>
      <c r="EKB7" s="112"/>
      <c r="EKC7" s="112"/>
      <c r="EKD7" s="112"/>
      <c r="EKE7" s="112"/>
      <c r="EKF7" s="112"/>
      <c r="EKG7" s="112"/>
      <c r="EKH7" s="112"/>
      <c r="EKI7" s="112"/>
      <c r="EKJ7" s="112"/>
      <c r="EKK7" s="112"/>
      <c r="EKL7" s="112"/>
      <c r="EKM7" s="112"/>
      <c r="EKN7" s="112"/>
      <c r="EKO7" s="112"/>
      <c r="EKP7" s="112"/>
      <c r="EKQ7" s="112"/>
      <c r="EKR7" s="112"/>
      <c r="EKS7" s="112"/>
      <c r="EKT7" s="112"/>
      <c r="EKU7" s="112"/>
      <c r="EKV7" s="112"/>
      <c r="EKW7" s="112"/>
      <c r="EKX7" s="112"/>
      <c r="EKY7" s="112"/>
      <c r="EKZ7" s="112"/>
      <c r="ELA7" s="112"/>
      <c r="ELB7" s="112"/>
      <c r="ELC7" s="112"/>
      <c r="ELD7" s="112"/>
      <c r="ELE7" s="112"/>
      <c r="ELF7" s="112"/>
      <c r="ELG7" s="112"/>
      <c r="ELH7" s="112"/>
      <c r="ELI7" s="112"/>
      <c r="ELJ7" s="112"/>
      <c r="ELK7" s="112"/>
      <c r="ELL7" s="112"/>
      <c r="ELM7" s="112"/>
      <c r="ELN7" s="112"/>
      <c r="ELO7" s="112"/>
      <c r="ELP7" s="112"/>
      <c r="ELQ7" s="112"/>
      <c r="ELR7" s="112"/>
      <c r="ELS7" s="112"/>
      <c r="ELT7" s="112"/>
      <c r="ELU7" s="112"/>
      <c r="ELV7" s="112"/>
      <c r="ELW7" s="112"/>
      <c r="ELX7" s="112"/>
      <c r="ELY7" s="112"/>
      <c r="ELZ7" s="112"/>
      <c r="EMA7" s="112"/>
      <c r="EMB7" s="112"/>
      <c r="EMC7" s="112"/>
      <c r="EMD7" s="112"/>
      <c r="EME7" s="112"/>
      <c r="EMF7" s="112"/>
      <c r="EMG7" s="112"/>
      <c r="EMH7" s="112"/>
      <c r="EMI7" s="112"/>
      <c r="EMJ7" s="112"/>
      <c r="EMK7" s="112"/>
      <c r="EML7" s="112"/>
      <c r="EMM7" s="112"/>
      <c r="EMN7" s="112"/>
      <c r="EMO7" s="112"/>
      <c r="EMP7" s="112"/>
      <c r="EMQ7" s="112"/>
      <c r="EMR7" s="112"/>
      <c r="EMS7" s="112"/>
      <c r="EMT7" s="112"/>
      <c r="EMU7" s="112"/>
      <c r="EMV7" s="112"/>
      <c r="EMW7" s="112"/>
      <c r="EMX7" s="112"/>
      <c r="EMY7" s="112"/>
      <c r="EMZ7" s="112"/>
      <c r="ENA7" s="112"/>
      <c r="ENB7" s="112"/>
      <c r="ENC7" s="112"/>
      <c r="END7" s="112"/>
      <c r="ENE7" s="112"/>
      <c r="ENF7" s="112"/>
      <c r="ENG7" s="112"/>
      <c r="ENH7" s="112"/>
      <c r="ENI7" s="112"/>
      <c r="ENJ7" s="112"/>
      <c r="ENK7" s="112"/>
      <c r="ENL7" s="112"/>
      <c r="ENM7" s="112"/>
      <c r="ENN7" s="112"/>
      <c r="ENO7" s="112"/>
      <c r="ENP7" s="112"/>
      <c r="ENQ7" s="112"/>
      <c r="ENR7" s="112"/>
      <c r="ENS7" s="112"/>
      <c r="ENT7" s="112"/>
      <c r="ENU7" s="112"/>
      <c r="ENV7" s="112"/>
      <c r="ENW7" s="112"/>
      <c r="ENX7" s="112"/>
      <c r="ENY7" s="112"/>
      <c r="ENZ7" s="112"/>
      <c r="EOA7" s="112"/>
      <c r="EOB7" s="112"/>
      <c r="EOC7" s="112"/>
      <c r="EOD7" s="112"/>
      <c r="EOE7" s="112"/>
      <c r="EOF7" s="112"/>
      <c r="EOG7" s="112"/>
      <c r="EOH7" s="112"/>
      <c r="EOI7" s="112"/>
      <c r="EOJ7" s="112"/>
      <c r="EOK7" s="112"/>
      <c r="EOL7" s="112"/>
      <c r="EOM7" s="112"/>
      <c r="EON7" s="112"/>
      <c r="EOO7" s="112"/>
      <c r="EOP7" s="112"/>
      <c r="EOQ7" s="112"/>
      <c r="EOR7" s="112"/>
      <c r="EOS7" s="112"/>
      <c r="EOT7" s="112"/>
      <c r="EOU7" s="112"/>
      <c r="EOV7" s="112"/>
      <c r="EOW7" s="112"/>
      <c r="EOX7" s="112"/>
      <c r="EOY7" s="112"/>
      <c r="EOZ7" s="112"/>
      <c r="EPA7" s="112"/>
      <c r="EPB7" s="112"/>
      <c r="EPC7" s="112"/>
      <c r="EPD7" s="112"/>
      <c r="EPE7" s="112"/>
      <c r="EPF7" s="112"/>
      <c r="EPG7" s="112"/>
      <c r="EPH7" s="112"/>
      <c r="EPI7" s="112"/>
      <c r="EPJ7" s="112"/>
      <c r="EPK7" s="112"/>
      <c r="EPL7" s="112"/>
      <c r="EPM7" s="112"/>
      <c r="EPN7" s="112"/>
      <c r="EPO7" s="112"/>
      <c r="EPP7" s="112"/>
      <c r="EPQ7" s="112"/>
      <c r="EPR7" s="112"/>
      <c r="EPS7" s="112"/>
      <c r="EPT7" s="112"/>
      <c r="EPU7" s="112"/>
      <c r="EPV7" s="112"/>
      <c r="EPW7" s="112"/>
      <c r="EPX7" s="112"/>
      <c r="EPY7" s="112"/>
      <c r="EPZ7" s="112"/>
      <c r="EQA7" s="112"/>
      <c r="EQB7" s="112"/>
      <c r="EQC7" s="112"/>
      <c r="EQD7" s="112"/>
      <c r="EQE7" s="112"/>
      <c r="EQF7" s="112"/>
      <c r="EQG7" s="112"/>
      <c r="EQH7" s="112"/>
      <c r="EQI7" s="112"/>
      <c r="EQJ7" s="112"/>
      <c r="EQK7" s="112"/>
      <c r="EQL7" s="112"/>
      <c r="EQM7" s="112"/>
      <c r="EQN7" s="112"/>
      <c r="EQO7" s="112"/>
      <c r="EQP7" s="112"/>
      <c r="EQQ7" s="112"/>
      <c r="EQR7" s="112"/>
      <c r="EQS7" s="112"/>
      <c r="EQT7" s="112"/>
      <c r="EQU7" s="112"/>
      <c r="EQV7" s="112"/>
      <c r="EQW7" s="112"/>
      <c r="EQX7" s="112"/>
      <c r="EQY7" s="112"/>
      <c r="EQZ7" s="112"/>
      <c r="ERA7" s="112"/>
      <c r="ERB7" s="112"/>
      <c r="ERC7" s="112"/>
      <c r="ERD7" s="112"/>
      <c r="ERE7" s="112"/>
      <c r="ERF7" s="112"/>
      <c r="ERG7" s="112"/>
      <c r="ERH7" s="112"/>
      <c r="ERI7" s="112"/>
      <c r="ERJ7" s="112"/>
      <c r="ERK7" s="112"/>
      <c r="ERL7" s="112"/>
      <c r="ERM7" s="112"/>
      <c r="ERN7" s="112"/>
      <c r="ERO7" s="112"/>
      <c r="ERP7" s="112"/>
      <c r="ERQ7" s="112"/>
      <c r="ERR7" s="112"/>
      <c r="ERS7" s="112"/>
      <c r="ERT7" s="112"/>
      <c r="ERU7" s="112"/>
      <c r="ERV7" s="112"/>
      <c r="ERW7" s="112"/>
      <c r="ERX7" s="112"/>
      <c r="ERY7" s="112"/>
      <c r="ERZ7" s="112"/>
      <c r="ESA7" s="112"/>
      <c r="ESB7" s="112"/>
      <c r="ESC7" s="112"/>
      <c r="ESD7" s="112"/>
      <c r="ESE7" s="112"/>
      <c r="ESF7" s="112"/>
      <c r="ESG7" s="112"/>
      <c r="ESH7" s="112"/>
      <c r="ESI7" s="112"/>
      <c r="ESJ7" s="112"/>
      <c r="ESK7" s="112"/>
      <c r="ESL7" s="112"/>
      <c r="ESM7" s="112"/>
      <c r="ESN7" s="112"/>
      <c r="ESO7" s="112"/>
      <c r="ESP7" s="112"/>
      <c r="ESQ7" s="112"/>
      <c r="ESR7" s="112"/>
      <c r="ESS7" s="112"/>
      <c r="EST7" s="112"/>
      <c r="ESU7" s="112"/>
      <c r="ESV7" s="112"/>
      <c r="ESW7" s="112"/>
      <c r="ESX7" s="112"/>
      <c r="ESY7" s="112"/>
      <c r="ESZ7" s="112"/>
      <c r="ETA7" s="112"/>
      <c r="ETB7" s="112"/>
      <c r="ETC7" s="112"/>
      <c r="ETD7" s="112"/>
      <c r="ETE7" s="112"/>
      <c r="ETF7" s="112"/>
      <c r="ETG7" s="112"/>
      <c r="ETH7" s="112"/>
      <c r="ETI7" s="112"/>
      <c r="ETJ7" s="112"/>
      <c r="ETK7" s="112"/>
      <c r="ETL7" s="112"/>
      <c r="ETM7" s="112"/>
      <c r="ETN7" s="112"/>
      <c r="ETO7" s="112"/>
      <c r="ETP7" s="112"/>
      <c r="ETQ7" s="112"/>
      <c r="ETR7" s="112"/>
      <c r="ETS7" s="112"/>
      <c r="ETT7" s="112"/>
      <c r="ETU7" s="112"/>
      <c r="ETV7" s="112"/>
      <c r="ETW7" s="112"/>
      <c r="ETX7" s="112"/>
      <c r="ETY7" s="112"/>
      <c r="ETZ7" s="112"/>
      <c r="EUA7" s="112"/>
      <c r="EUB7" s="112"/>
      <c r="EUC7" s="112"/>
      <c r="EUD7" s="112"/>
      <c r="EUE7" s="112"/>
      <c r="EUF7" s="112"/>
      <c r="EUG7" s="112"/>
      <c r="EUH7" s="112"/>
      <c r="EUI7" s="112"/>
      <c r="EUJ7" s="112"/>
      <c r="EUK7" s="112"/>
      <c r="EUL7" s="112"/>
      <c r="EUM7" s="112"/>
      <c r="EUN7" s="112"/>
      <c r="EUO7" s="112"/>
      <c r="EUP7" s="112"/>
      <c r="EUQ7" s="112"/>
      <c r="EUR7" s="112"/>
      <c r="EUS7" s="112"/>
      <c r="EUT7" s="112"/>
      <c r="EUU7" s="112"/>
      <c r="EUV7" s="112"/>
      <c r="EUW7" s="112"/>
      <c r="EUX7" s="112"/>
      <c r="EUY7" s="112"/>
      <c r="EUZ7" s="112"/>
      <c r="EVA7" s="112"/>
      <c r="EVB7" s="112"/>
      <c r="EVC7" s="112"/>
      <c r="EVD7" s="112"/>
      <c r="EVE7" s="112"/>
      <c r="EVF7" s="112"/>
      <c r="EVG7" s="112"/>
      <c r="EVH7" s="112"/>
      <c r="EVI7" s="112"/>
      <c r="EVJ7" s="112"/>
      <c r="EVK7" s="112"/>
      <c r="EVL7" s="112"/>
      <c r="EVM7" s="112"/>
      <c r="EVN7" s="112"/>
      <c r="EVO7" s="112"/>
      <c r="EVP7" s="112"/>
      <c r="EVQ7" s="112"/>
      <c r="EVR7" s="112"/>
      <c r="EVS7" s="112"/>
      <c r="EVT7" s="112"/>
      <c r="EVU7" s="112"/>
      <c r="EVV7" s="112"/>
      <c r="EVW7" s="112"/>
      <c r="EVX7" s="112"/>
      <c r="EVY7" s="112"/>
      <c r="EVZ7" s="112"/>
      <c r="EWA7" s="112"/>
      <c r="EWB7" s="112"/>
      <c r="EWC7" s="112"/>
      <c r="EWD7" s="112"/>
      <c r="EWE7" s="112"/>
      <c r="EWF7" s="112"/>
      <c r="EWG7" s="112"/>
      <c r="EWH7" s="112"/>
      <c r="EWI7" s="112"/>
      <c r="EWJ7" s="112"/>
      <c r="EWK7" s="112"/>
      <c r="EWL7" s="112"/>
      <c r="EWM7" s="112"/>
      <c r="EWN7" s="112"/>
      <c r="EWO7" s="112"/>
      <c r="EWP7" s="112"/>
      <c r="EWQ7" s="112"/>
      <c r="EWR7" s="112"/>
      <c r="EWS7" s="112"/>
      <c r="EWT7" s="112"/>
      <c r="EWU7" s="112"/>
      <c r="EWV7" s="112"/>
      <c r="EWW7" s="112"/>
      <c r="EWX7" s="112"/>
      <c r="EWY7" s="112"/>
      <c r="EWZ7" s="112"/>
      <c r="EXA7" s="112"/>
      <c r="EXB7" s="112"/>
      <c r="EXC7" s="112"/>
      <c r="EXD7" s="112"/>
      <c r="EXE7" s="112"/>
      <c r="EXF7" s="112"/>
      <c r="EXG7" s="112"/>
      <c r="EXH7" s="112"/>
      <c r="EXI7" s="112"/>
      <c r="EXJ7" s="112"/>
      <c r="EXK7" s="112"/>
      <c r="EXL7" s="112"/>
      <c r="EXM7" s="112"/>
      <c r="EXN7" s="112"/>
      <c r="EXO7" s="112"/>
      <c r="EXP7" s="112"/>
      <c r="EXQ7" s="112"/>
      <c r="EXR7" s="112"/>
      <c r="EXS7" s="112"/>
      <c r="EXT7" s="112"/>
      <c r="EXU7" s="112"/>
      <c r="EXV7" s="112"/>
      <c r="EXW7" s="112"/>
      <c r="EXX7" s="112"/>
      <c r="EXY7" s="112"/>
      <c r="EXZ7" s="112"/>
      <c r="EYA7" s="112"/>
      <c r="EYB7" s="112"/>
      <c r="EYC7" s="112"/>
      <c r="EYD7" s="112"/>
      <c r="EYE7" s="112"/>
      <c r="EYF7" s="112"/>
      <c r="EYG7" s="112"/>
      <c r="EYH7" s="112"/>
      <c r="EYI7" s="112"/>
      <c r="EYJ7" s="112"/>
      <c r="EYK7" s="112"/>
      <c r="EYL7" s="112"/>
      <c r="EYM7" s="112"/>
      <c r="EYN7" s="112"/>
      <c r="EYO7" s="112"/>
      <c r="EYP7" s="112"/>
      <c r="EYQ7" s="112"/>
      <c r="EYR7" s="112"/>
      <c r="EYS7" s="112"/>
      <c r="EYT7" s="112"/>
      <c r="EYU7" s="112"/>
      <c r="EYV7" s="112"/>
      <c r="EYW7" s="112"/>
      <c r="EYX7" s="112"/>
      <c r="EYY7" s="112"/>
      <c r="EYZ7" s="112"/>
      <c r="EZA7" s="112"/>
      <c r="EZB7" s="112"/>
      <c r="EZC7" s="112"/>
      <c r="EZD7" s="112"/>
      <c r="EZE7" s="112"/>
      <c r="EZF7" s="112"/>
      <c r="EZG7" s="112"/>
      <c r="EZH7" s="112"/>
      <c r="EZI7" s="112"/>
      <c r="EZJ7" s="112"/>
      <c r="EZK7" s="112"/>
      <c r="EZL7" s="112"/>
      <c r="EZM7" s="112"/>
      <c r="EZN7" s="112"/>
      <c r="EZO7" s="112"/>
      <c r="EZP7" s="112"/>
      <c r="EZQ7" s="112"/>
      <c r="EZR7" s="112"/>
      <c r="EZS7" s="112"/>
      <c r="EZT7" s="112"/>
      <c r="EZU7" s="112"/>
      <c r="EZV7" s="112"/>
      <c r="EZW7" s="112"/>
      <c r="EZX7" s="112"/>
      <c r="EZY7" s="112"/>
      <c r="EZZ7" s="112"/>
      <c r="FAA7" s="112"/>
      <c r="FAB7" s="112"/>
      <c r="FAC7" s="112"/>
      <c r="FAD7" s="112"/>
      <c r="FAE7" s="112"/>
      <c r="FAF7" s="112"/>
      <c r="FAG7" s="112"/>
      <c r="FAH7" s="112"/>
      <c r="FAI7" s="112"/>
      <c r="FAJ7" s="112"/>
      <c r="FAK7" s="112"/>
      <c r="FAL7" s="112"/>
      <c r="FAM7" s="112"/>
      <c r="FAN7" s="112"/>
      <c r="FAO7" s="112"/>
      <c r="FAP7" s="112"/>
      <c r="FAQ7" s="112"/>
      <c r="FAR7" s="112"/>
      <c r="FAS7" s="112"/>
      <c r="FAT7" s="112"/>
      <c r="FAU7" s="112"/>
      <c r="FAV7" s="112"/>
      <c r="FAW7" s="112"/>
      <c r="FAX7" s="112"/>
      <c r="FAY7" s="112"/>
      <c r="FAZ7" s="112"/>
      <c r="FBA7" s="112"/>
      <c r="FBB7" s="112"/>
      <c r="FBC7" s="112"/>
      <c r="FBD7" s="112"/>
      <c r="FBE7" s="112"/>
      <c r="FBF7" s="112"/>
      <c r="FBG7" s="112"/>
      <c r="FBH7" s="112"/>
      <c r="FBI7" s="112"/>
      <c r="FBJ7" s="112"/>
      <c r="FBK7" s="112"/>
      <c r="FBL7" s="112"/>
      <c r="FBM7" s="112"/>
      <c r="FBN7" s="112"/>
      <c r="FBO7" s="112"/>
      <c r="FBP7" s="112"/>
      <c r="FBQ7" s="112"/>
      <c r="FBR7" s="112"/>
      <c r="FBS7" s="112"/>
      <c r="FBT7" s="112"/>
      <c r="FBU7" s="112"/>
      <c r="FBV7" s="112"/>
      <c r="FBW7" s="112"/>
      <c r="FBX7" s="112"/>
      <c r="FBY7" s="112"/>
      <c r="FBZ7" s="112"/>
      <c r="FCA7" s="112"/>
      <c r="FCB7" s="112"/>
      <c r="FCC7" s="112"/>
      <c r="FCD7" s="112"/>
      <c r="FCE7" s="112"/>
      <c r="FCF7" s="112"/>
      <c r="FCG7" s="112"/>
      <c r="FCH7" s="112"/>
      <c r="FCI7" s="112"/>
      <c r="FCJ7" s="112"/>
      <c r="FCK7" s="112"/>
      <c r="FCL7" s="112"/>
      <c r="FCM7" s="112"/>
      <c r="FCN7" s="112"/>
      <c r="FCO7" s="112"/>
      <c r="FCP7" s="112"/>
      <c r="FCQ7" s="112"/>
      <c r="FCR7" s="112"/>
      <c r="FCS7" s="112"/>
      <c r="FCT7" s="112"/>
      <c r="FCU7" s="112"/>
      <c r="FCV7" s="112"/>
      <c r="FCW7" s="112"/>
      <c r="FCX7" s="112"/>
      <c r="FCY7" s="112"/>
      <c r="FCZ7" s="112"/>
      <c r="FDA7" s="112"/>
      <c r="FDB7" s="112"/>
      <c r="FDC7" s="112"/>
      <c r="FDD7" s="112"/>
      <c r="FDE7" s="112"/>
      <c r="FDF7" s="112"/>
      <c r="FDG7" s="112"/>
      <c r="FDH7" s="112"/>
      <c r="FDI7" s="112"/>
      <c r="FDJ7" s="112"/>
      <c r="FDK7" s="112"/>
      <c r="FDL7" s="112"/>
      <c r="FDM7" s="112"/>
      <c r="FDN7" s="112"/>
      <c r="FDO7" s="112"/>
      <c r="FDP7" s="112"/>
      <c r="FDQ7" s="112"/>
      <c r="FDR7" s="112"/>
      <c r="FDS7" s="112"/>
      <c r="FDT7" s="112"/>
      <c r="FDU7" s="112"/>
      <c r="FDV7" s="112"/>
      <c r="FDW7" s="112"/>
      <c r="FDX7" s="112"/>
      <c r="FDY7" s="112"/>
      <c r="FDZ7" s="112"/>
      <c r="FEA7" s="112"/>
      <c r="FEB7" s="112"/>
      <c r="FEC7" s="112"/>
      <c r="FED7" s="112"/>
      <c r="FEE7" s="112"/>
      <c r="FEF7" s="112"/>
      <c r="FEG7" s="112"/>
      <c r="FEH7" s="112"/>
      <c r="FEI7" s="112"/>
      <c r="FEJ7" s="112"/>
      <c r="FEK7" s="112"/>
      <c r="FEL7" s="112"/>
      <c r="FEM7" s="112"/>
      <c r="FEN7" s="112"/>
      <c r="FEO7" s="112"/>
      <c r="FEP7" s="112"/>
      <c r="FEQ7" s="112"/>
      <c r="FER7" s="112"/>
      <c r="FES7" s="112"/>
      <c r="FET7" s="112"/>
      <c r="FEU7" s="112"/>
      <c r="FEV7" s="112"/>
      <c r="FEW7" s="112"/>
      <c r="FEX7" s="112"/>
      <c r="FEY7" s="112"/>
      <c r="FEZ7" s="112"/>
      <c r="FFA7" s="112"/>
      <c r="FFB7" s="112"/>
      <c r="FFC7" s="112"/>
      <c r="FFD7" s="112"/>
      <c r="FFE7" s="112"/>
      <c r="FFF7" s="112"/>
      <c r="FFG7" s="112"/>
      <c r="FFH7" s="112"/>
      <c r="FFI7" s="112"/>
      <c r="FFJ7" s="112"/>
      <c r="FFK7" s="112"/>
      <c r="FFL7" s="112"/>
      <c r="FFM7" s="112"/>
      <c r="FFN7" s="112"/>
      <c r="FFO7" s="112"/>
      <c r="FFP7" s="112"/>
      <c r="FFQ7" s="112"/>
      <c r="FFR7" s="112"/>
      <c r="FFS7" s="112"/>
      <c r="FFT7" s="112"/>
      <c r="FFU7" s="112"/>
      <c r="FFV7" s="112"/>
      <c r="FFW7" s="112"/>
      <c r="FFX7" s="112"/>
      <c r="FFY7" s="112"/>
      <c r="FFZ7" s="112"/>
      <c r="FGA7" s="112"/>
      <c r="FGB7" s="112"/>
      <c r="FGC7" s="112"/>
      <c r="FGD7" s="112"/>
      <c r="FGE7" s="112"/>
      <c r="FGF7" s="112"/>
      <c r="FGG7" s="112"/>
      <c r="FGH7" s="112"/>
      <c r="FGI7" s="112"/>
      <c r="FGJ7" s="112"/>
      <c r="FGK7" s="112"/>
      <c r="FGL7" s="112"/>
      <c r="FGM7" s="112"/>
      <c r="FGN7" s="112"/>
      <c r="FGO7" s="112"/>
      <c r="FGP7" s="112"/>
      <c r="FGQ7" s="112"/>
      <c r="FGR7" s="112"/>
      <c r="FGS7" s="112"/>
      <c r="FGT7" s="112"/>
      <c r="FGU7" s="112"/>
      <c r="FGV7" s="112"/>
      <c r="FGW7" s="112"/>
      <c r="FGX7" s="112"/>
      <c r="FGY7" s="112"/>
      <c r="FGZ7" s="112"/>
      <c r="FHA7" s="112"/>
      <c r="FHB7" s="112"/>
      <c r="FHC7" s="112"/>
      <c r="FHD7" s="112"/>
      <c r="FHE7" s="112"/>
      <c r="FHF7" s="112"/>
      <c r="FHG7" s="112"/>
      <c r="FHH7" s="112"/>
      <c r="FHI7" s="112"/>
      <c r="FHJ7" s="112"/>
      <c r="FHK7" s="112"/>
      <c r="FHL7" s="112"/>
      <c r="FHM7" s="112"/>
      <c r="FHN7" s="112"/>
      <c r="FHO7" s="112"/>
      <c r="FHP7" s="112"/>
      <c r="FHQ7" s="112"/>
      <c r="FHR7" s="112"/>
      <c r="FHS7" s="112"/>
      <c r="FHT7" s="112"/>
      <c r="FHU7" s="112"/>
      <c r="FHV7" s="112"/>
      <c r="FHW7" s="112"/>
      <c r="FHX7" s="112"/>
      <c r="FHY7" s="112"/>
      <c r="FHZ7" s="112"/>
      <c r="FIA7" s="112"/>
      <c r="FIB7" s="112"/>
      <c r="FIC7" s="112"/>
      <c r="FID7" s="112"/>
      <c r="FIE7" s="112"/>
      <c r="FIF7" s="112"/>
      <c r="FIG7" s="112"/>
      <c r="FIH7" s="112"/>
      <c r="FII7" s="112"/>
      <c r="FIJ7" s="112"/>
      <c r="FIK7" s="112"/>
      <c r="FIL7" s="112"/>
      <c r="FIM7" s="112"/>
      <c r="FIN7" s="112"/>
      <c r="FIO7" s="112"/>
      <c r="FIP7" s="112"/>
      <c r="FIQ7" s="112"/>
      <c r="FIR7" s="112"/>
      <c r="FIS7" s="112"/>
      <c r="FIT7" s="112"/>
      <c r="FIU7" s="112"/>
      <c r="FIV7" s="112"/>
      <c r="FIW7" s="112"/>
      <c r="FIX7" s="112"/>
      <c r="FIY7" s="112"/>
      <c r="FIZ7" s="112"/>
      <c r="FJA7" s="112"/>
      <c r="FJB7" s="112"/>
      <c r="FJC7" s="112"/>
      <c r="FJD7" s="112"/>
      <c r="FJE7" s="112"/>
      <c r="FJF7" s="112"/>
      <c r="FJG7" s="112"/>
      <c r="FJH7" s="112"/>
      <c r="FJI7" s="112"/>
      <c r="FJJ7" s="112"/>
      <c r="FJK7" s="112"/>
      <c r="FJL7" s="112"/>
      <c r="FJM7" s="112"/>
      <c r="FJN7" s="112"/>
      <c r="FJO7" s="112"/>
      <c r="FJP7" s="112"/>
      <c r="FJQ7" s="112"/>
      <c r="FJR7" s="112"/>
      <c r="FJS7" s="112"/>
      <c r="FJT7" s="112"/>
      <c r="FJU7" s="112"/>
      <c r="FJV7" s="112"/>
      <c r="FJW7" s="112"/>
      <c r="FJX7" s="112"/>
      <c r="FJY7" s="112"/>
      <c r="FJZ7" s="112"/>
      <c r="FKA7" s="112"/>
      <c r="FKB7" s="112"/>
      <c r="FKC7" s="112"/>
      <c r="FKD7" s="112"/>
      <c r="FKE7" s="112"/>
      <c r="FKF7" s="112"/>
      <c r="FKG7" s="112"/>
      <c r="FKH7" s="112"/>
      <c r="FKI7" s="112"/>
      <c r="FKJ7" s="112"/>
      <c r="FKK7" s="112"/>
      <c r="FKL7" s="112"/>
      <c r="FKM7" s="112"/>
      <c r="FKN7" s="112"/>
      <c r="FKO7" s="112"/>
      <c r="FKP7" s="112"/>
      <c r="FKQ7" s="112"/>
      <c r="FKR7" s="112"/>
      <c r="FKS7" s="112"/>
      <c r="FKT7" s="112"/>
      <c r="FKU7" s="112"/>
      <c r="FKV7" s="112"/>
      <c r="FKW7" s="112"/>
      <c r="FKX7" s="112"/>
      <c r="FKY7" s="112"/>
      <c r="FKZ7" s="112"/>
      <c r="FLA7" s="112"/>
      <c r="FLB7" s="112"/>
      <c r="FLC7" s="112"/>
      <c r="FLD7" s="112"/>
      <c r="FLE7" s="112"/>
      <c r="FLF7" s="112"/>
      <c r="FLG7" s="112"/>
      <c r="FLH7" s="112"/>
      <c r="FLI7" s="112"/>
      <c r="FLJ7" s="112"/>
      <c r="FLK7" s="112"/>
      <c r="FLL7" s="112"/>
      <c r="FLM7" s="112"/>
      <c r="FLN7" s="112"/>
      <c r="FLO7" s="112"/>
      <c r="FLP7" s="112"/>
      <c r="FLQ7" s="112"/>
      <c r="FLR7" s="112"/>
      <c r="FLS7" s="112"/>
      <c r="FLT7" s="112"/>
      <c r="FLU7" s="112"/>
      <c r="FLV7" s="112"/>
      <c r="FLW7" s="112"/>
      <c r="FLX7" s="112"/>
      <c r="FLY7" s="112"/>
      <c r="FLZ7" s="112"/>
      <c r="FMA7" s="112"/>
      <c r="FMB7" s="112"/>
      <c r="FMC7" s="112"/>
      <c r="FMD7" s="112"/>
      <c r="FME7" s="112"/>
      <c r="FMF7" s="112"/>
      <c r="FMG7" s="112"/>
      <c r="FMH7" s="112"/>
      <c r="FMI7" s="112"/>
      <c r="FMJ7" s="112"/>
      <c r="FMK7" s="112"/>
      <c r="FML7" s="112"/>
      <c r="FMM7" s="112"/>
      <c r="FMN7" s="112"/>
      <c r="FMO7" s="112"/>
      <c r="FMP7" s="112"/>
      <c r="FMQ7" s="112"/>
      <c r="FMR7" s="112"/>
      <c r="FMS7" s="112"/>
      <c r="FMT7" s="112"/>
      <c r="FMU7" s="112"/>
      <c r="FMV7" s="112"/>
      <c r="FMW7" s="112"/>
      <c r="FMX7" s="112"/>
      <c r="FMY7" s="112"/>
      <c r="FMZ7" s="112"/>
      <c r="FNA7" s="112"/>
      <c r="FNB7" s="112"/>
      <c r="FNC7" s="112"/>
      <c r="FND7" s="112"/>
      <c r="FNE7" s="112"/>
      <c r="FNF7" s="112"/>
      <c r="FNG7" s="112"/>
      <c r="FNH7" s="112"/>
      <c r="FNI7" s="112"/>
      <c r="FNJ7" s="112"/>
      <c r="FNK7" s="112"/>
      <c r="FNL7" s="112"/>
      <c r="FNM7" s="112"/>
      <c r="FNN7" s="112"/>
      <c r="FNO7" s="112"/>
      <c r="FNP7" s="112"/>
      <c r="FNQ7" s="112"/>
      <c r="FNR7" s="112"/>
      <c r="FNS7" s="112"/>
      <c r="FNT7" s="112"/>
      <c r="FNU7" s="112"/>
      <c r="FNV7" s="112"/>
      <c r="FNW7" s="112"/>
      <c r="FNX7" s="112"/>
      <c r="FNY7" s="112"/>
      <c r="FNZ7" s="112"/>
      <c r="FOA7" s="112"/>
      <c r="FOB7" s="112"/>
      <c r="FOC7" s="112"/>
      <c r="FOD7" s="112"/>
      <c r="FOE7" s="112"/>
      <c r="FOF7" s="112"/>
      <c r="FOG7" s="112"/>
      <c r="FOH7" s="112"/>
      <c r="FOI7" s="112"/>
      <c r="FOJ7" s="112"/>
      <c r="FOK7" s="112"/>
      <c r="FOL7" s="112"/>
      <c r="FOM7" s="112"/>
      <c r="FON7" s="112"/>
      <c r="FOO7" s="112"/>
      <c r="FOP7" s="112"/>
      <c r="FOQ7" s="112"/>
      <c r="FOR7" s="112"/>
      <c r="FOS7" s="112"/>
      <c r="FOT7" s="112"/>
      <c r="FOU7" s="112"/>
      <c r="FOV7" s="112"/>
      <c r="FOW7" s="112"/>
      <c r="FOX7" s="112"/>
      <c r="FOY7" s="112"/>
      <c r="FOZ7" s="112"/>
      <c r="FPA7" s="112"/>
      <c r="FPB7" s="112"/>
      <c r="FPC7" s="112"/>
      <c r="FPD7" s="112"/>
      <c r="FPE7" s="112"/>
      <c r="FPF7" s="112"/>
      <c r="FPG7" s="112"/>
      <c r="FPH7" s="112"/>
      <c r="FPI7" s="112"/>
      <c r="FPJ7" s="112"/>
      <c r="FPK7" s="112"/>
      <c r="FPL7" s="112"/>
      <c r="FPM7" s="112"/>
      <c r="FPN7" s="112"/>
      <c r="FPO7" s="112"/>
      <c r="FPP7" s="112"/>
      <c r="FPQ7" s="112"/>
      <c r="FPR7" s="112"/>
      <c r="FPS7" s="112"/>
      <c r="FPT7" s="112"/>
      <c r="FPU7" s="112"/>
      <c r="FPV7" s="112"/>
      <c r="FPW7" s="112"/>
      <c r="FPX7" s="112"/>
      <c r="FPY7" s="112"/>
      <c r="FPZ7" s="112"/>
      <c r="FQA7" s="112"/>
      <c r="FQB7" s="112"/>
      <c r="FQC7" s="112"/>
      <c r="FQD7" s="112"/>
      <c r="FQE7" s="112"/>
      <c r="FQF7" s="112"/>
      <c r="FQG7" s="112"/>
      <c r="FQH7" s="112"/>
      <c r="FQI7" s="112"/>
      <c r="FQJ7" s="112"/>
      <c r="FQK7" s="112"/>
      <c r="FQL7" s="112"/>
      <c r="FQM7" s="112"/>
      <c r="FQN7" s="112"/>
      <c r="FQO7" s="112"/>
      <c r="FQP7" s="112"/>
      <c r="FQQ7" s="112"/>
      <c r="FQR7" s="112"/>
      <c r="FQS7" s="112"/>
      <c r="FQT7" s="112"/>
      <c r="FQU7" s="112"/>
      <c r="FQV7" s="112"/>
      <c r="FQW7" s="112"/>
      <c r="FQX7" s="112"/>
      <c r="FQY7" s="112"/>
      <c r="FQZ7" s="112"/>
      <c r="FRA7" s="112"/>
      <c r="FRB7" s="112"/>
      <c r="FRC7" s="112"/>
      <c r="FRD7" s="112"/>
      <c r="FRE7" s="112"/>
      <c r="FRF7" s="112"/>
      <c r="FRG7" s="112"/>
      <c r="FRH7" s="112"/>
      <c r="FRI7" s="112"/>
      <c r="FRJ7" s="112"/>
      <c r="FRK7" s="112"/>
      <c r="FRL7" s="112"/>
      <c r="FRM7" s="112"/>
      <c r="FRN7" s="112"/>
      <c r="FRO7" s="112"/>
      <c r="FRP7" s="112"/>
      <c r="FRQ7" s="112"/>
      <c r="FRR7" s="112"/>
      <c r="FRS7" s="112"/>
      <c r="FRT7" s="112"/>
      <c r="FRU7" s="112"/>
      <c r="FRV7" s="112"/>
      <c r="FRW7" s="112"/>
      <c r="FRX7" s="112"/>
      <c r="FRY7" s="112"/>
      <c r="FRZ7" s="112"/>
      <c r="FSA7" s="112"/>
      <c r="FSB7" s="112"/>
      <c r="FSC7" s="112"/>
      <c r="FSD7" s="112"/>
      <c r="FSE7" s="112"/>
      <c r="FSF7" s="112"/>
      <c r="FSG7" s="112"/>
      <c r="FSH7" s="112"/>
      <c r="FSI7" s="112"/>
      <c r="FSJ7" s="112"/>
      <c r="FSK7" s="112"/>
      <c r="FSL7" s="112"/>
      <c r="FSM7" s="112"/>
      <c r="FSN7" s="112"/>
      <c r="FSO7" s="112"/>
      <c r="FSP7" s="112"/>
      <c r="FSQ7" s="112"/>
      <c r="FSR7" s="112"/>
      <c r="FSS7" s="112"/>
      <c r="FST7" s="112"/>
      <c r="FSU7" s="112"/>
      <c r="FSV7" s="112"/>
      <c r="FSW7" s="112"/>
      <c r="FSX7" s="112"/>
      <c r="FSY7" s="112"/>
      <c r="FSZ7" s="112"/>
      <c r="FTA7" s="112"/>
      <c r="FTB7" s="112"/>
      <c r="FTC7" s="112"/>
      <c r="FTD7" s="112"/>
      <c r="FTE7" s="112"/>
      <c r="FTF7" s="112"/>
      <c r="FTG7" s="112"/>
      <c r="FTH7" s="112"/>
      <c r="FTI7" s="112"/>
      <c r="FTJ7" s="112"/>
      <c r="FTK7" s="112"/>
      <c r="FTL7" s="112"/>
      <c r="FTM7" s="112"/>
      <c r="FTN7" s="112"/>
      <c r="FTO7" s="112"/>
      <c r="FTP7" s="112"/>
      <c r="FTQ7" s="112"/>
      <c r="FTR7" s="112"/>
      <c r="FTS7" s="112"/>
      <c r="FTT7" s="112"/>
      <c r="FTU7" s="112"/>
      <c r="FTV7" s="112"/>
      <c r="FTW7" s="112"/>
      <c r="FTX7" s="112"/>
      <c r="FTY7" s="112"/>
      <c r="FTZ7" s="112"/>
      <c r="FUA7" s="112"/>
      <c r="FUB7" s="112"/>
      <c r="FUC7" s="112"/>
      <c r="FUD7" s="112"/>
      <c r="FUE7" s="112"/>
      <c r="FUF7" s="112"/>
      <c r="FUG7" s="112"/>
      <c r="FUH7" s="112"/>
      <c r="FUI7" s="112"/>
      <c r="FUJ7" s="112"/>
      <c r="FUK7" s="112"/>
      <c r="FUL7" s="112"/>
      <c r="FUM7" s="112"/>
      <c r="FUN7" s="112"/>
      <c r="FUO7" s="112"/>
      <c r="FUP7" s="112"/>
      <c r="FUQ7" s="112"/>
      <c r="FUR7" s="112"/>
      <c r="FUS7" s="112"/>
      <c r="FUT7" s="112"/>
      <c r="FUU7" s="112"/>
      <c r="FUV7" s="112"/>
      <c r="FUW7" s="112"/>
      <c r="FUX7" s="112"/>
      <c r="FUY7" s="112"/>
      <c r="FUZ7" s="112"/>
      <c r="FVA7" s="112"/>
      <c r="FVB7" s="112"/>
      <c r="FVC7" s="112"/>
      <c r="FVD7" s="112"/>
      <c r="FVE7" s="112"/>
      <c r="FVF7" s="112"/>
      <c r="FVG7" s="112"/>
      <c r="FVH7" s="112"/>
      <c r="FVI7" s="112"/>
      <c r="FVJ7" s="112"/>
      <c r="FVK7" s="112"/>
      <c r="FVL7" s="112"/>
      <c r="FVM7" s="112"/>
      <c r="FVN7" s="112"/>
      <c r="FVO7" s="112"/>
      <c r="FVP7" s="112"/>
      <c r="FVQ7" s="112"/>
      <c r="FVR7" s="112"/>
      <c r="FVS7" s="112"/>
      <c r="FVT7" s="112"/>
      <c r="FVU7" s="112"/>
      <c r="FVV7" s="112"/>
      <c r="FVW7" s="112"/>
      <c r="FVX7" s="112"/>
      <c r="FVY7" s="112"/>
      <c r="FVZ7" s="112"/>
      <c r="FWA7" s="112"/>
      <c r="FWB7" s="112"/>
      <c r="FWC7" s="112"/>
      <c r="FWD7" s="112"/>
      <c r="FWE7" s="112"/>
      <c r="FWF7" s="112"/>
      <c r="FWG7" s="112"/>
      <c r="FWH7" s="112"/>
      <c r="FWI7" s="112"/>
      <c r="FWJ7" s="112"/>
      <c r="FWK7" s="112"/>
      <c r="FWL7" s="112"/>
      <c r="FWM7" s="112"/>
      <c r="FWN7" s="112"/>
      <c r="FWO7" s="112"/>
      <c r="FWP7" s="112"/>
      <c r="FWQ7" s="112"/>
      <c r="FWR7" s="112"/>
      <c r="FWS7" s="112"/>
      <c r="FWT7" s="112"/>
      <c r="FWU7" s="112"/>
      <c r="FWV7" s="112"/>
      <c r="FWW7" s="112"/>
      <c r="FWX7" s="112"/>
      <c r="FWY7" s="112"/>
      <c r="FWZ7" s="112"/>
      <c r="FXA7" s="112"/>
      <c r="FXB7" s="112"/>
      <c r="FXC7" s="112"/>
      <c r="FXD7" s="112"/>
      <c r="FXE7" s="112"/>
      <c r="FXF7" s="112"/>
      <c r="FXG7" s="112"/>
      <c r="FXH7" s="112"/>
      <c r="FXI7" s="112"/>
      <c r="FXJ7" s="112"/>
      <c r="FXK7" s="112"/>
      <c r="FXL7" s="112"/>
      <c r="FXM7" s="112"/>
      <c r="FXN7" s="112"/>
      <c r="FXO7" s="112"/>
      <c r="FXP7" s="112"/>
      <c r="FXQ7" s="112"/>
      <c r="FXR7" s="112"/>
      <c r="FXS7" s="112"/>
      <c r="FXT7" s="112"/>
      <c r="FXU7" s="112"/>
      <c r="FXV7" s="112"/>
      <c r="FXW7" s="112"/>
      <c r="FXX7" s="112"/>
      <c r="FXY7" s="112"/>
      <c r="FXZ7" s="112"/>
      <c r="FYA7" s="112"/>
      <c r="FYB7" s="112"/>
      <c r="FYC7" s="112"/>
      <c r="FYD7" s="112"/>
      <c r="FYE7" s="112"/>
      <c r="FYF7" s="112"/>
      <c r="FYG7" s="112"/>
      <c r="FYH7" s="112"/>
      <c r="FYI7" s="112"/>
      <c r="FYJ7" s="112"/>
      <c r="FYK7" s="112"/>
      <c r="FYL7" s="112"/>
      <c r="FYM7" s="112"/>
      <c r="FYN7" s="112"/>
      <c r="FYO7" s="112"/>
      <c r="FYP7" s="112"/>
      <c r="FYQ7" s="112"/>
      <c r="FYR7" s="112"/>
      <c r="FYS7" s="112"/>
      <c r="FYT7" s="112"/>
      <c r="FYU7" s="112"/>
      <c r="FYV7" s="112"/>
      <c r="FYW7" s="112"/>
      <c r="FYX7" s="112"/>
      <c r="FYY7" s="112"/>
      <c r="FYZ7" s="112"/>
      <c r="FZA7" s="112"/>
      <c r="FZB7" s="112"/>
      <c r="FZC7" s="112"/>
      <c r="FZD7" s="112"/>
      <c r="FZE7" s="112"/>
      <c r="FZF7" s="112"/>
      <c r="FZG7" s="112"/>
      <c r="FZH7" s="112"/>
      <c r="FZI7" s="112"/>
      <c r="FZJ7" s="112"/>
      <c r="FZK7" s="112"/>
      <c r="FZL7" s="112"/>
      <c r="FZM7" s="112"/>
      <c r="FZN7" s="112"/>
      <c r="FZO7" s="112"/>
      <c r="FZP7" s="112"/>
      <c r="FZQ7" s="112"/>
      <c r="FZR7" s="112"/>
      <c r="FZS7" s="112"/>
      <c r="FZT7" s="112"/>
      <c r="FZU7" s="112"/>
      <c r="FZV7" s="112"/>
      <c r="FZW7" s="112"/>
      <c r="FZX7" s="112"/>
      <c r="FZY7" s="112"/>
      <c r="FZZ7" s="112"/>
      <c r="GAA7" s="112"/>
      <c r="GAB7" s="112"/>
      <c r="GAC7" s="112"/>
      <c r="GAD7" s="112"/>
      <c r="GAE7" s="112"/>
      <c r="GAF7" s="112"/>
      <c r="GAG7" s="112"/>
      <c r="GAH7" s="112"/>
      <c r="GAI7" s="112"/>
      <c r="GAJ7" s="112"/>
      <c r="GAK7" s="112"/>
      <c r="GAL7" s="112"/>
      <c r="GAM7" s="112"/>
      <c r="GAN7" s="112"/>
      <c r="GAO7" s="112"/>
      <c r="GAP7" s="112"/>
      <c r="GAQ7" s="112"/>
      <c r="GAR7" s="112"/>
      <c r="GAS7" s="112"/>
      <c r="GAT7" s="112"/>
      <c r="GAU7" s="112"/>
      <c r="GAV7" s="112"/>
      <c r="GAW7" s="112"/>
      <c r="GAX7" s="112"/>
      <c r="GAY7" s="112"/>
      <c r="GAZ7" s="112"/>
      <c r="GBA7" s="112"/>
      <c r="GBB7" s="112"/>
      <c r="GBC7" s="112"/>
      <c r="GBD7" s="112"/>
      <c r="GBE7" s="112"/>
      <c r="GBF7" s="112"/>
      <c r="GBG7" s="112"/>
      <c r="GBH7" s="112"/>
      <c r="GBI7" s="112"/>
      <c r="GBJ7" s="112"/>
      <c r="GBK7" s="112"/>
      <c r="GBL7" s="112"/>
      <c r="GBM7" s="112"/>
      <c r="GBN7" s="112"/>
      <c r="GBO7" s="112"/>
      <c r="GBP7" s="112"/>
      <c r="GBQ7" s="112"/>
      <c r="GBR7" s="112"/>
      <c r="GBS7" s="112"/>
      <c r="GBT7" s="112"/>
      <c r="GBU7" s="112"/>
      <c r="GBV7" s="112"/>
      <c r="GBW7" s="112"/>
      <c r="GBX7" s="112"/>
      <c r="GBY7" s="112"/>
      <c r="GBZ7" s="112"/>
      <c r="GCA7" s="112"/>
      <c r="GCB7" s="112"/>
      <c r="GCC7" s="112"/>
      <c r="GCD7" s="112"/>
      <c r="GCE7" s="112"/>
      <c r="GCF7" s="112"/>
      <c r="GCG7" s="112"/>
      <c r="GCH7" s="112"/>
      <c r="GCI7" s="112"/>
      <c r="GCJ7" s="112"/>
      <c r="GCK7" s="112"/>
      <c r="GCL7" s="112"/>
      <c r="GCM7" s="112"/>
      <c r="GCN7" s="112"/>
      <c r="GCO7" s="112"/>
      <c r="GCP7" s="112"/>
      <c r="GCQ7" s="112"/>
      <c r="GCR7" s="112"/>
      <c r="GCS7" s="112"/>
      <c r="GCT7" s="112"/>
      <c r="GCU7" s="112"/>
      <c r="GCV7" s="112"/>
      <c r="GCW7" s="112"/>
      <c r="GCX7" s="112"/>
      <c r="GCY7" s="112"/>
      <c r="GCZ7" s="112"/>
      <c r="GDA7" s="112"/>
      <c r="GDB7" s="112"/>
      <c r="GDC7" s="112"/>
      <c r="GDD7" s="112"/>
      <c r="GDE7" s="112"/>
      <c r="GDF7" s="112"/>
      <c r="GDG7" s="112"/>
      <c r="GDH7" s="112"/>
      <c r="GDI7" s="112"/>
      <c r="GDJ7" s="112"/>
      <c r="GDK7" s="112"/>
      <c r="GDL7" s="112"/>
      <c r="GDM7" s="112"/>
      <c r="GDN7" s="112"/>
      <c r="GDO7" s="112"/>
      <c r="GDP7" s="112"/>
      <c r="GDQ7" s="112"/>
      <c r="GDR7" s="112"/>
      <c r="GDS7" s="112"/>
      <c r="GDT7" s="112"/>
      <c r="GDU7" s="112"/>
      <c r="GDV7" s="112"/>
      <c r="GDW7" s="112"/>
      <c r="GDX7" s="112"/>
      <c r="GDY7" s="112"/>
      <c r="GDZ7" s="112"/>
      <c r="GEA7" s="112"/>
      <c r="GEB7" s="112"/>
      <c r="GEC7" s="112"/>
      <c r="GED7" s="112"/>
      <c r="GEE7" s="112"/>
      <c r="GEF7" s="112"/>
      <c r="GEG7" s="112"/>
      <c r="GEH7" s="112"/>
      <c r="GEI7" s="112"/>
      <c r="GEJ7" s="112"/>
      <c r="GEK7" s="112"/>
      <c r="GEL7" s="112"/>
      <c r="GEM7" s="112"/>
      <c r="GEN7" s="112"/>
      <c r="GEO7" s="112"/>
      <c r="GEP7" s="112"/>
      <c r="GEQ7" s="112"/>
      <c r="GER7" s="112"/>
      <c r="GES7" s="112"/>
      <c r="GET7" s="112"/>
      <c r="GEU7" s="112"/>
      <c r="GEV7" s="112"/>
      <c r="GEW7" s="112"/>
      <c r="GEX7" s="112"/>
      <c r="GEY7" s="112"/>
      <c r="GEZ7" s="112"/>
      <c r="GFA7" s="112"/>
      <c r="GFB7" s="112"/>
      <c r="GFC7" s="112"/>
      <c r="GFD7" s="112"/>
      <c r="GFE7" s="112"/>
      <c r="GFF7" s="112"/>
      <c r="GFG7" s="112"/>
      <c r="GFH7" s="112"/>
      <c r="GFI7" s="112"/>
      <c r="GFJ7" s="112"/>
      <c r="GFK7" s="112"/>
      <c r="GFL7" s="112"/>
      <c r="GFM7" s="112"/>
      <c r="GFN7" s="112"/>
      <c r="GFO7" s="112"/>
      <c r="GFP7" s="112"/>
      <c r="GFQ7" s="112"/>
      <c r="GFR7" s="112"/>
      <c r="GFS7" s="112"/>
      <c r="GFT7" s="112"/>
      <c r="GFU7" s="112"/>
      <c r="GFV7" s="112"/>
      <c r="GFW7" s="112"/>
      <c r="GFX7" s="112"/>
      <c r="GFY7" s="112"/>
      <c r="GFZ7" s="112"/>
      <c r="GGA7" s="112"/>
      <c r="GGB7" s="112"/>
      <c r="GGC7" s="112"/>
      <c r="GGD7" s="112"/>
      <c r="GGE7" s="112"/>
      <c r="GGF7" s="112"/>
      <c r="GGG7" s="112"/>
      <c r="GGH7" s="112"/>
      <c r="GGI7" s="112"/>
      <c r="GGJ7" s="112"/>
      <c r="GGK7" s="112"/>
      <c r="GGL7" s="112"/>
      <c r="GGM7" s="112"/>
      <c r="GGN7" s="112"/>
      <c r="GGO7" s="112"/>
      <c r="GGP7" s="112"/>
      <c r="GGQ7" s="112"/>
      <c r="GGR7" s="112"/>
      <c r="GGS7" s="112"/>
      <c r="GGT7" s="112"/>
      <c r="GGU7" s="112"/>
      <c r="GGV7" s="112"/>
      <c r="GGW7" s="112"/>
      <c r="GGX7" s="112"/>
      <c r="GGY7" s="112"/>
      <c r="GGZ7" s="112"/>
      <c r="GHA7" s="112"/>
      <c r="GHB7" s="112"/>
      <c r="GHC7" s="112"/>
      <c r="GHD7" s="112"/>
      <c r="GHE7" s="112"/>
      <c r="GHF7" s="112"/>
      <c r="GHG7" s="112"/>
      <c r="GHH7" s="112"/>
      <c r="GHI7" s="112"/>
      <c r="GHJ7" s="112"/>
      <c r="GHK7" s="112"/>
      <c r="GHL7" s="112"/>
      <c r="GHM7" s="112"/>
      <c r="GHN7" s="112"/>
      <c r="GHO7" s="112"/>
      <c r="GHP7" s="112"/>
      <c r="GHQ7" s="112"/>
      <c r="GHR7" s="112"/>
      <c r="GHS7" s="112"/>
      <c r="GHT7" s="112"/>
      <c r="GHU7" s="112"/>
      <c r="GHV7" s="112"/>
      <c r="GHW7" s="112"/>
      <c r="GHX7" s="112"/>
      <c r="GHY7" s="112"/>
      <c r="GHZ7" s="112"/>
      <c r="GIA7" s="112"/>
      <c r="GIB7" s="112"/>
      <c r="GIC7" s="112"/>
      <c r="GID7" s="112"/>
      <c r="GIE7" s="112"/>
      <c r="GIF7" s="112"/>
      <c r="GIG7" s="112"/>
      <c r="GIH7" s="112"/>
      <c r="GII7" s="112"/>
      <c r="GIJ7" s="112"/>
      <c r="GIK7" s="112"/>
      <c r="GIL7" s="112"/>
      <c r="GIM7" s="112"/>
      <c r="GIN7" s="112"/>
      <c r="GIO7" s="112"/>
      <c r="GIP7" s="112"/>
      <c r="GIQ7" s="112"/>
      <c r="GIR7" s="112"/>
      <c r="GIS7" s="112"/>
      <c r="GIT7" s="112"/>
      <c r="GIU7" s="112"/>
      <c r="GIV7" s="112"/>
      <c r="GIW7" s="112"/>
      <c r="GIX7" s="112"/>
      <c r="GIY7" s="112"/>
      <c r="GIZ7" s="112"/>
      <c r="GJA7" s="112"/>
      <c r="GJB7" s="112"/>
      <c r="GJC7" s="112"/>
      <c r="GJD7" s="112"/>
      <c r="GJE7" s="112"/>
      <c r="GJF7" s="112"/>
      <c r="GJG7" s="112"/>
      <c r="GJH7" s="112"/>
      <c r="GJI7" s="112"/>
      <c r="GJJ7" s="112"/>
      <c r="GJK7" s="112"/>
      <c r="GJL7" s="112"/>
      <c r="GJM7" s="112"/>
      <c r="GJN7" s="112"/>
      <c r="GJO7" s="112"/>
      <c r="GJP7" s="112"/>
      <c r="GJQ7" s="112"/>
      <c r="GJR7" s="112"/>
      <c r="GJS7" s="112"/>
      <c r="GJT7" s="112"/>
      <c r="GJU7" s="112"/>
      <c r="GJV7" s="112"/>
      <c r="GJW7" s="112"/>
      <c r="GJX7" s="112"/>
      <c r="GJY7" s="112"/>
      <c r="GJZ7" s="112"/>
      <c r="GKA7" s="112"/>
      <c r="GKB7" s="112"/>
      <c r="GKC7" s="112"/>
      <c r="GKD7" s="112"/>
      <c r="GKE7" s="112"/>
      <c r="GKF7" s="112"/>
      <c r="GKG7" s="112"/>
      <c r="GKH7" s="112"/>
      <c r="GKI7" s="112"/>
      <c r="GKJ7" s="112"/>
      <c r="GKK7" s="112"/>
      <c r="GKL7" s="112"/>
      <c r="GKM7" s="112"/>
      <c r="GKN7" s="112"/>
      <c r="GKO7" s="112"/>
      <c r="GKP7" s="112"/>
      <c r="GKQ7" s="112"/>
      <c r="GKR7" s="112"/>
      <c r="GKS7" s="112"/>
      <c r="GKT7" s="112"/>
      <c r="GKU7" s="112"/>
      <c r="GKV7" s="112"/>
      <c r="GKW7" s="112"/>
      <c r="GKX7" s="112"/>
      <c r="GKY7" s="112"/>
      <c r="GKZ7" s="112"/>
      <c r="GLA7" s="112"/>
      <c r="GLB7" s="112"/>
      <c r="GLC7" s="112"/>
      <c r="GLD7" s="112"/>
      <c r="GLE7" s="112"/>
      <c r="GLF7" s="112"/>
      <c r="GLG7" s="112"/>
      <c r="GLH7" s="112"/>
      <c r="GLI7" s="112"/>
      <c r="GLJ7" s="112"/>
      <c r="GLK7" s="112"/>
      <c r="GLL7" s="112"/>
      <c r="GLM7" s="112"/>
      <c r="GLN7" s="112"/>
      <c r="GLO7" s="112"/>
      <c r="GLP7" s="112"/>
      <c r="GLQ7" s="112"/>
      <c r="GLR7" s="112"/>
      <c r="GLS7" s="112"/>
      <c r="GLT7" s="112"/>
      <c r="GLU7" s="112"/>
      <c r="GLV7" s="112"/>
      <c r="GLW7" s="112"/>
      <c r="GLX7" s="112"/>
      <c r="GLY7" s="112"/>
      <c r="GLZ7" s="112"/>
      <c r="GMA7" s="112"/>
      <c r="GMB7" s="112"/>
      <c r="GMC7" s="112"/>
      <c r="GMD7" s="112"/>
      <c r="GME7" s="112"/>
      <c r="GMF7" s="112"/>
      <c r="GMG7" s="112"/>
      <c r="GMH7" s="112"/>
      <c r="GMI7" s="112"/>
      <c r="GMJ7" s="112"/>
      <c r="GMK7" s="112"/>
      <c r="GML7" s="112"/>
      <c r="GMM7" s="112"/>
      <c r="GMN7" s="112"/>
      <c r="GMO7" s="112"/>
      <c r="GMP7" s="112"/>
      <c r="GMQ7" s="112"/>
      <c r="GMR7" s="112"/>
      <c r="GMS7" s="112"/>
      <c r="GMT7" s="112"/>
      <c r="GMU7" s="112"/>
      <c r="GMV7" s="112"/>
      <c r="GMW7" s="112"/>
      <c r="GMX7" s="112"/>
      <c r="GMY7" s="112"/>
      <c r="GMZ7" s="112"/>
      <c r="GNA7" s="112"/>
      <c r="GNB7" s="112"/>
      <c r="GNC7" s="112"/>
      <c r="GND7" s="112"/>
      <c r="GNE7" s="112"/>
      <c r="GNF7" s="112"/>
      <c r="GNG7" s="112"/>
      <c r="GNH7" s="112"/>
      <c r="GNI7" s="112"/>
      <c r="GNJ7" s="112"/>
      <c r="GNK7" s="112"/>
      <c r="GNL7" s="112"/>
      <c r="GNM7" s="112"/>
      <c r="GNN7" s="112"/>
      <c r="GNO7" s="112"/>
      <c r="GNP7" s="112"/>
      <c r="GNQ7" s="112"/>
      <c r="GNR7" s="112"/>
      <c r="GNS7" s="112"/>
      <c r="GNT7" s="112"/>
      <c r="GNU7" s="112"/>
      <c r="GNV7" s="112"/>
      <c r="GNW7" s="112"/>
      <c r="GNX7" s="112"/>
      <c r="GNY7" s="112"/>
      <c r="GNZ7" s="112"/>
      <c r="GOA7" s="112"/>
      <c r="GOB7" s="112"/>
      <c r="GOC7" s="112"/>
      <c r="GOD7" s="112"/>
      <c r="GOE7" s="112"/>
      <c r="GOF7" s="112"/>
      <c r="GOG7" s="112"/>
      <c r="GOH7" s="112"/>
      <c r="GOI7" s="112"/>
      <c r="GOJ7" s="112"/>
      <c r="GOK7" s="112"/>
      <c r="GOL7" s="112"/>
      <c r="GOM7" s="112"/>
      <c r="GON7" s="112"/>
      <c r="GOO7" s="112"/>
      <c r="GOP7" s="112"/>
      <c r="GOQ7" s="112"/>
      <c r="GOR7" s="112"/>
      <c r="GOS7" s="112"/>
      <c r="GOT7" s="112"/>
      <c r="GOU7" s="112"/>
      <c r="GOV7" s="112"/>
      <c r="GOW7" s="112"/>
      <c r="GOX7" s="112"/>
      <c r="GOY7" s="112"/>
      <c r="GOZ7" s="112"/>
      <c r="GPA7" s="112"/>
      <c r="GPB7" s="112"/>
      <c r="GPC7" s="112"/>
      <c r="GPD7" s="112"/>
      <c r="GPE7" s="112"/>
      <c r="GPF7" s="112"/>
      <c r="GPG7" s="112"/>
      <c r="GPH7" s="112"/>
      <c r="GPI7" s="112"/>
      <c r="GPJ7" s="112"/>
      <c r="GPK7" s="112"/>
      <c r="GPL7" s="112"/>
      <c r="GPM7" s="112"/>
      <c r="GPN7" s="112"/>
      <c r="GPO7" s="112"/>
      <c r="GPP7" s="112"/>
      <c r="GPQ7" s="112"/>
      <c r="GPR7" s="112"/>
      <c r="GPS7" s="112"/>
      <c r="GPT7" s="112"/>
      <c r="GPU7" s="112"/>
      <c r="GPV7" s="112"/>
      <c r="GPW7" s="112"/>
      <c r="GPX7" s="112"/>
      <c r="GPY7" s="112"/>
      <c r="GPZ7" s="112"/>
      <c r="GQA7" s="112"/>
      <c r="GQB7" s="112"/>
      <c r="GQC7" s="112"/>
      <c r="GQD7" s="112"/>
      <c r="GQE7" s="112"/>
      <c r="GQF7" s="112"/>
      <c r="GQG7" s="112"/>
      <c r="GQH7" s="112"/>
      <c r="GQI7" s="112"/>
      <c r="GQJ7" s="112"/>
      <c r="GQK7" s="112"/>
      <c r="GQL7" s="112"/>
      <c r="GQM7" s="112"/>
      <c r="GQN7" s="112"/>
      <c r="GQO7" s="112"/>
      <c r="GQP7" s="112"/>
      <c r="GQQ7" s="112"/>
      <c r="GQR7" s="112"/>
      <c r="GQS7" s="112"/>
      <c r="GQT7" s="112"/>
      <c r="GQU7" s="112"/>
      <c r="GQV7" s="112"/>
      <c r="GQW7" s="112"/>
      <c r="GQX7" s="112"/>
      <c r="GQY7" s="112"/>
      <c r="GQZ7" s="112"/>
      <c r="GRA7" s="112"/>
      <c r="GRB7" s="112"/>
      <c r="GRC7" s="112"/>
      <c r="GRD7" s="112"/>
      <c r="GRE7" s="112"/>
      <c r="GRF7" s="112"/>
      <c r="GRG7" s="112"/>
      <c r="GRH7" s="112"/>
      <c r="GRI7" s="112"/>
      <c r="GRJ7" s="112"/>
      <c r="GRK7" s="112"/>
      <c r="GRL7" s="112"/>
      <c r="GRM7" s="112"/>
      <c r="GRN7" s="112"/>
      <c r="GRO7" s="112"/>
      <c r="GRP7" s="112"/>
      <c r="GRQ7" s="112"/>
      <c r="GRR7" s="112"/>
      <c r="GRS7" s="112"/>
      <c r="GRT7" s="112"/>
      <c r="GRU7" s="112"/>
      <c r="GRV7" s="112"/>
      <c r="GRW7" s="112"/>
      <c r="GRX7" s="112"/>
      <c r="GRY7" s="112"/>
      <c r="GRZ7" s="112"/>
      <c r="GSA7" s="112"/>
      <c r="GSB7" s="112"/>
      <c r="GSC7" s="112"/>
      <c r="GSD7" s="112"/>
      <c r="GSE7" s="112"/>
      <c r="GSF7" s="112"/>
      <c r="GSG7" s="112"/>
      <c r="GSH7" s="112"/>
      <c r="GSI7" s="112"/>
      <c r="GSJ7" s="112"/>
      <c r="GSK7" s="112"/>
      <c r="GSL7" s="112"/>
      <c r="GSM7" s="112"/>
      <c r="GSN7" s="112"/>
      <c r="GSO7" s="112"/>
      <c r="GSP7" s="112"/>
      <c r="GSQ7" s="112"/>
      <c r="GSR7" s="112"/>
      <c r="GSS7" s="112"/>
      <c r="GST7" s="112"/>
      <c r="GSU7" s="112"/>
      <c r="GSV7" s="112"/>
      <c r="GSW7" s="112"/>
      <c r="GSX7" s="112"/>
      <c r="GSY7" s="112"/>
      <c r="GSZ7" s="112"/>
      <c r="GTA7" s="112"/>
      <c r="GTB7" s="112"/>
      <c r="GTC7" s="112"/>
      <c r="GTD7" s="112"/>
      <c r="GTE7" s="112"/>
      <c r="GTF7" s="112"/>
      <c r="GTG7" s="112"/>
      <c r="GTH7" s="112"/>
      <c r="GTI7" s="112"/>
      <c r="GTJ7" s="112"/>
      <c r="GTK7" s="112"/>
      <c r="GTL7" s="112"/>
      <c r="GTM7" s="112"/>
      <c r="GTN7" s="112"/>
      <c r="GTO7" s="112"/>
      <c r="GTP7" s="112"/>
      <c r="GTQ7" s="112"/>
      <c r="GTR7" s="112"/>
      <c r="GTS7" s="112"/>
      <c r="GTT7" s="112"/>
      <c r="GTU7" s="112"/>
      <c r="GTV7" s="112"/>
      <c r="GTW7" s="112"/>
      <c r="GTX7" s="112"/>
      <c r="GTY7" s="112"/>
      <c r="GTZ7" s="112"/>
      <c r="GUA7" s="112"/>
      <c r="GUB7" s="112"/>
      <c r="GUC7" s="112"/>
      <c r="GUD7" s="112"/>
      <c r="GUE7" s="112"/>
      <c r="GUF7" s="112"/>
      <c r="GUG7" s="112"/>
      <c r="GUH7" s="112"/>
      <c r="GUI7" s="112"/>
      <c r="GUJ7" s="112"/>
      <c r="GUK7" s="112"/>
      <c r="GUL7" s="112"/>
      <c r="GUM7" s="112"/>
      <c r="GUN7" s="112"/>
      <c r="GUO7" s="112"/>
      <c r="GUP7" s="112"/>
      <c r="GUQ7" s="112"/>
      <c r="GUR7" s="112"/>
      <c r="GUS7" s="112"/>
      <c r="GUT7" s="112"/>
      <c r="GUU7" s="112"/>
      <c r="GUV7" s="112"/>
      <c r="GUW7" s="112"/>
      <c r="GUX7" s="112"/>
      <c r="GUY7" s="112"/>
      <c r="GUZ7" s="112"/>
      <c r="GVA7" s="112"/>
      <c r="GVB7" s="112"/>
      <c r="GVC7" s="112"/>
      <c r="GVD7" s="112"/>
      <c r="GVE7" s="112"/>
      <c r="GVF7" s="112"/>
      <c r="GVG7" s="112"/>
      <c r="GVH7" s="112"/>
      <c r="GVI7" s="112"/>
      <c r="GVJ7" s="112"/>
      <c r="GVK7" s="112"/>
      <c r="GVL7" s="112"/>
      <c r="GVM7" s="112"/>
      <c r="GVN7" s="112"/>
      <c r="GVO7" s="112"/>
      <c r="GVP7" s="112"/>
      <c r="GVQ7" s="112"/>
      <c r="GVR7" s="112"/>
      <c r="GVS7" s="112"/>
      <c r="GVT7" s="112"/>
      <c r="GVU7" s="112"/>
      <c r="GVV7" s="112"/>
      <c r="GVW7" s="112"/>
      <c r="GVX7" s="112"/>
      <c r="GVY7" s="112"/>
      <c r="GVZ7" s="112"/>
      <c r="GWA7" s="112"/>
      <c r="GWB7" s="112"/>
      <c r="GWC7" s="112"/>
      <c r="GWD7" s="112"/>
      <c r="GWE7" s="112"/>
      <c r="GWF7" s="112"/>
      <c r="GWG7" s="112"/>
      <c r="GWH7" s="112"/>
      <c r="GWI7" s="112"/>
      <c r="GWJ7" s="112"/>
      <c r="GWK7" s="112"/>
      <c r="GWL7" s="112"/>
      <c r="GWM7" s="112"/>
      <c r="GWN7" s="112"/>
      <c r="GWO7" s="112"/>
      <c r="GWP7" s="112"/>
      <c r="GWQ7" s="112"/>
      <c r="GWR7" s="112"/>
      <c r="GWS7" s="112"/>
      <c r="GWT7" s="112"/>
      <c r="GWU7" s="112"/>
      <c r="GWV7" s="112"/>
      <c r="GWW7" s="112"/>
      <c r="GWX7" s="112"/>
      <c r="GWY7" s="112"/>
      <c r="GWZ7" s="112"/>
      <c r="GXA7" s="112"/>
      <c r="GXB7" s="112"/>
      <c r="GXC7" s="112"/>
      <c r="GXD7" s="112"/>
      <c r="GXE7" s="112"/>
      <c r="GXF7" s="112"/>
      <c r="GXG7" s="112"/>
      <c r="GXH7" s="112"/>
      <c r="GXI7" s="112"/>
      <c r="GXJ7" s="112"/>
      <c r="GXK7" s="112"/>
      <c r="GXL7" s="112"/>
      <c r="GXM7" s="112"/>
      <c r="GXN7" s="112"/>
      <c r="GXO7" s="112"/>
      <c r="GXP7" s="112"/>
      <c r="GXQ7" s="112"/>
      <c r="GXR7" s="112"/>
      <c r="GXS7" s="112"/>
      <c r="GXT7" s="112"/>
      <c r="GXU7" s="112"/>
      <c r="GXV7" s="112"/>
      <c r="GXW7" s="112"/>
      <c r="GXX7" s="112"/>
      <c r="GXY7" s="112"/>
      <c r="GXZ7" s="112"/>
      <c r="GYA7" s="112"/>
      <c r="GYB7" s="112"/>
      <c r="GYC7" s="112"/>
      <c r="GYD7" s="112"/>
      <c r="GYE7" s="112"/>
      <c r="GYF7" s="112"/>
      <c r="GYG7" s="112"/>
      <c r="GYH7" s="112"/>
      <c r="GYI7" s="112"/>
      <c r="GYJ7" s="112"/>
      <c r="GYK7" s="112"/>
      <c r="GYL7" s="112"/>
      <c r="GYM7" s="112"/>
      <c r="GYN7" s="112"/>
      <c r="GYO7" s="112"/>
      <c r="GYP7" s="112"/>
      <c r="GYQ7" s="112"/>
      <c r="GYR7" s="112"/>
      <c r="GYS7" s="112"/>
      <c r="GYT7" s="112"/>
      <c r="GYU7" s="112"/>
      <c r="GYV7" s="112"/>
      <c r="GYW7" s="112"/>
      <c r="GYX7" s="112"/>
      <c r="GYY7" s="112"/>
      <c r="GYZ7" s="112"/>
      <c r="GZA7" s="112"/>
      <c r="GZB7" s="112"/>
      <c r="GZC7" s="112"/>
      <c r="GZD7" s="112"/>
      <c r="GZE7" s="112"/>
      <c r="GZF7" s="112"/>
      <c r="GZG7" s="112"/>
      <c r="GZH7" s="112"/>
      <c r="GZI7" s="112"/>
      <c r="GZJ7" s="112"/>
      <c r="GZK7" s="112"/>
      <c r="GZL7" s="112"/>
      <c r="GZM7" s="112"/>
      <c r="GZN7" s="112"/>
      <c r="GZO7" s="112"/>
      <c r="GZP7" s="112"/>
      <c r="GZQ7" s="112"/>
      <c r="GZR7" s="112"/>
      <c r="GZS7" s="112"/>
      <c r="GZT7" s="112"/>
      <c r="GZU7" s="112"/>
      <c r="GZV7" s="112"/>
      <c r="GZW7" s="112"/>
      <c r="GZX7" s="112"/>
      <c r="GZY7" s="112"/>
      <c r="GZZ7" s="112"/>
      <c r="HAA7" s="112"/>
      <c r="HAB7" s="112"/>
      <c r="HAC7" s="112"/>
      <c r="HAD7" s="112"/>
      <c r="HAE7" s="112"/>
      <c r="HAF7" s="112"/>
      <c r="HAG7" s="112"/>
      <c r="HAH7" s="112"/>
      <c r="HAI7" s="112"/>
      <c r="HAJ7" s="112"/>
      <c r="HAK7" s="112"/>
      <c r="HAL7" s="112"/>
      <c r="HAM7" s="112"/>
      <c r="HAN7" s="112"/>
      <c r="HAO7" s="112"/>
      <c r="HAP7" s="112"/>
      <c r="HAQ7" s="112"/>
      <c r="HAR7" s="112"/>
      <c r="HAS7" s="112"/>
      <c r="HAT7" s="112"/>
      <c r="HAU7" s="112"/>
      <c r="HAV7" s="112"/>
      <c r="HAW7" s="112"/>
      <c r="HAX7" s="112"/>
      <c r="HAY7" s="112"/>
      <c r="HAZ7" s="112"/>
      <c r="HBA7" s="112"/>
      <c r="HBB7" s="112"/>
      <c r="HBC7" s="112"/>
      <c r="HBD7" s="112"/>
      <c r="HBE7" s="112"/>
      <c r="HBF7" s="112"/>
      <c r="HBG7" s="112"/>
      <c r="HBH7" s="112"/>
      <c r="HBI7" s="112"/>
      <c r="HBJ7" s="112"/>
      <c r="HBK7" s="112"/>
      <c r="HBL7" s="112"/>
      <c r="HBM7" s="112"/>
      <c r="HBN7" s="112"/>
      <c r="HBO7" s="112"/>
      <c r="HBP7" s="112"/>
      <c r="HBQ7" s="112"/>
      <c r="HBR7" s="112"/>
      <c r="HBS7" s="112"/>
      <c r="HBT7" s="112"/>
      <c r="HBU7" s="112"/>
      <c r="HBV7" s="112"/>
      <c r="HBW7" s="112"/>
      <c r="HBX7" s="112"/>
      <c r="HBY7" s="112"/>
      <c r="HBZ7" s="112"/>
      <c r="HCA7" s="112"/>
      <c r="HCB7" s="112"/>
      <c r="HCC7" s="112"/>
      <c r="HCD7" s="112"/>
      <c r="HCE7" s="112"/>
      <c r="HCF7" s="112"/>
      <c r="HCG7" s="112"/>
      <c r="HCH7" s="112"/>
      <c r="HCI7" s="112"/>
      <c r="HCJ7" s="112"/>
      <c r="HCK7" s="112"/>
      <c r="HCL7" s="112"/>
      <c r="HCM7" s="112"/>
      <c r="HCN7" s="112"/>
      <c r="HCO7" s="112"/>
      <c r="HCP7" s="112"/>
      <c r="HCQ7" s="112"/>
      <c r="HCR7" s="112"/>
      <c r="HCS7" s="112"/>
      <c r="HCT7" s="112"/>
      <c r="HCU7" s="112"/>
      <c r="HCV7" s="112"/>
      <c r="HCW7" s="112"/>
      <c r="HCX7" s="112"/>
      <c r="HCY7" s="112"/>
      <c r="HCZ7" s="112"/>
      <c r="HDA7" s="112"/>
      <c r="HDB7" s="112"/>
      <c r="HDC7" s="112"/>
      <c r="HDD7" s="112"/>
      <c r="HDE7" s="112"/>
      <c r="HDF7" s="112"/>
      <c r="HDG7" s="112"/>
      <c r="HDH7" s="112"/>
      <c r="HDI7" s="112"/>
      <c r="HDJ7" s="112"/>
      <c r="HDK7" s="112"/>
      <c r="HDL7" s="112"/>
      <c r="HDM7" s="112"/>
      <c r="HDN7" s="112"/>
      <c r="HDO7" s="112"/>
      <c r="HDP7" s="112"/>
      <c r="HDQ7" s="112"/>
      <c r="HDR7" s="112"/>
      <c r="HDS7" s="112"/>
      <c r="HDT7" s="112"/>
      <c r="HDU7" s="112"/>
      <c r="HDV7" s="112"/>
      <c r="HDW7" s="112"/>
      <c r="HDX7" s="112"/>
      <c r="HDY7" s="112"/>
      <c r="HDZ7" s="112"/>
      <c r="HEA7" s="112"/>
      <c r="HEB7" s="112"/>
      <c r="HEC7" s="112"/>
      <c r="HED7" s="112"/>
      <c r="HEE7" s="112"/>
      <c r="HEF7" s="112"/>
      <c r="HEG7" s="112"/>
      <c r="HEH7" s="112"/>
      <c r="HEI7" s="112"/>
      <c r="HEJ7" s="112"/>
      <c r="HEK7" s="112"/>
      <c r="HEL7" s="112"/>
      <c r="HEM7" s="112"/>
      <c r="HEN7" s="112"/>
      <c r="HEO7" s="112"/>
      <c r="HEP7" s="112"/>
      <c r="HEQ7" s="112"/>
      <c r="HER7" s="112"/>
      <c r="HES7" s="112"/>
      <c r="HET7" s="112"/>
      <c r="HEU7" s="112"/>
      <c r="HEV7" s="112"/>
      <c r="HEW7" s="112"/>
      <c r="HEX7" s="112"/>
      <c r="HEY7" s="112"/>
      <c r="HEZ7" s="112"/>
      <c r="HFA7" s="112"/>
      <c r="HFB7" s="112"/>
      <c r="HFC7" s="112"/>
      <c r="HFD7" s="112"/>
      <c r="HFE7" s="112"/>
      <c r="HFF7" s="112"/>
      <c r="HFG7" s="112"/>
      <c r="HFH7" s="112"/>
      <c r="HFI7" s="112"/>
      <c r="HFJ7" s="112"/>
      <c r="HFK7" s="112"/>
      <c r="HFL7" s="112"/>
      <c r="HFM7" s="112"/>
      <c r="HFN7" s="112"/>
      <c r="HFO7" s="112"/>
      <c r="HFP7" s="112"/>
      <c r="HFQ7" s="112"/>
      <c r="HFR7" s="112"/>
      <c r="HFS7" s="112"/>
      <c r="HFT7" s="112"/>
      <c r="HFU7" s="112"/>
      <c r="HFV7" s="112"/>
      <c r="HFW7" s="112"/>
      <c r="HFX7" s="112"/>
      <c r="HFY7" s="112"/>
      <c r="HFZ7" s="112"/>
      <c r="HGA7" s="112"/>
      <c r="HGB7" s="112"/>
      <c r="HGC7" s="112"/>
      <c r="HGD7" s="112"/>
      <c r="HGE7" s="112"/>
      <c r="HGF7" s="112"/>
      <c r="HGG7" s="112"/>
      <c r="HGH7" s="112"/>
      <c r="HGI7" s="112"/>
      <c r="HGJ7" s="112"/>
      <c r="HGK7" s="112"/>
      <c r="HGL7" s="112"/>
      <c r="HGM7" s="112"/>
      <c r="HGN7" s="112"/>
      <c r="HGO7" s="112"/>
      <c r="HGP7" s="112"/>
      <c r="HGQ7" s="112"/>
      <c r="HGR7" s="112"/>
      <c r="HGS7" s="112"/>
      <c r="HGT7" s="112"/>
      <c r="HGU7" s="112"/>
      <c r="HGV7" s="112"/>
      <c r="HGW7" s="112"/>
      <c r="HGX7" s="112"/>
      <c r="HGY7" s="112"/>
      <c r="HGZ7" s="112"/>
      <c r="HHA7" s="112"/>
      <c r="HHB7" s="112"/>
      <c r="HHC7" s="112"/>
      <c r="HHD7" s="112"/>
      <c r="HHE7" s="112"/>
      <c r="HHF7" s="112"/>
      <c r="HHG7" s="112"/>
      <c r="HHH7" s="112"/>
      <c r="HHI7" s="112"/>
      <c r="HHJ7" s="112"/>
      <c r="HHK7" s="112"/>
      <c r="HHL7" s="112"/>
      <c r="HHM7" s="112"/>
      <c r="HHN7" s="112"/>
      <c r="HHO7" s="112"/>
      <c r="HHP7" s="112"/>
      <c r="HHQ7" s="112"/>
      <c r="HHR7" s="112"/>
      <c r="HHS7" s="112"/>
      <c r="HHT7" s="112"/>
      <c r="HHU7" s="112"/>
      <c r="HHV7" s="112"/>
      <c r="HHW7" s="112"/>
      <c r="HHX7" s="112"/>
      <c r="HHY7" s="112"/>
      <c r="HHZ7" s="112"/>
      <c r="HIA7" s="112"/>
      <c r="HIB7" s="112"/>
      <c r="HIC7" s="112"/>
      <c r="HID7" s="112"/>
      <c r="HIE7" s="112"/>
      <c r="HIF7" s="112"/>
      <c r="HIG7" s="112"/>
      <c r="HIH7" s="112"/>
      <c r="HII7" s="112"/>
      <c r="HIJ7" s="112"/>
      <c r="HIK7" s="112"/>
      <c r="HIL7" s="112"/>
      <c r="HIM7" s="112"/>
      <c r="HIN7" s="112"/>
      <c r="HIO7" s="112"/>
      <c r="HIP7" s="112"/>
      <c r="HIQ7" s="112"/>
      <c r="HIR7" s="112"/>
      <c r="HIS7" s="112"/>
      <c r="HIT7" s="112"/>
      <c r="HIU7" s="112"/>
      <c r="HIV7" s="112"/>
      <c r="HIW7" s="112"/>
      <c r="HIX7" s="112"/>
      <c r="HIY7" s="112"/>
      <c r="HIZ7" s="112"/>
      <c r="HJA7" s="112"/>
      <c r="HJB7" s="112"/>
      <c r="HJC7" s="112"/>
      <c r="HJD7" s="112"/>
      <c r="HJE7" s="112"/>
      <c r="HJF7" s="112"/>
      <c r="HJG7" s="112"/>
      <c r="HJH7" s="112"/>
      <c r="HJI7" s="112"/>
      <c r="HJJ7" s="112"/>
      <c r="HJK7" s="112"/>
      <c r="HJL7" s="112"/>
      <c r="HJM7" s="112"/>
      <c r="HJN7" s="112"/>
      <c r="HJO7" s="112"/>
      <c r="HJP7" s="112"/>
      <c r="HJQ7" s="112"/>
      <c r="HJR7" s="112"/>
      <c r="HJS7" s="112"/>
      <c r="HJT7" s="112"/>
      <c r="HJU7" s="112"/>
      <c r="HJV7" s="112"/>
      <c r="HJW7" s="112"/>
      <c r="HJX7" s="112"/>
      <c r="HJY7" s="112"/>
      <c r="HJZ7" s="112"/>
      <c r="HKA7" s="112"/>
      <c r="HKB7" s="112"/>
      <c r="HKC7" s="112"/>
      <c r="HKD7" s="112"/>
      <c r="HKE7" s="112"/>
      <c r="HKF7" s="112"/>
      <c r="HKG7" s="112"/>
      <c r="HKH7" s="112"/>
      <c r="HKI7" s="112"/>
      <c r="HKJ7" s="112"/>
      <c r="HKK7" s="112"/>
      <c r="HKL7" s="112"/>
      <c r="HKM7" s="112"/>
      <c r="HKN7" s="112"/>
      <c r="HKO7" s="112"/>
      <c r="HKP7" s="112"/>
      <c r="HKQ7" s="112"/>
      <c r="HKR7" s="112"/>
      <c r="HKS7" s="112"/>
      <c r="HKT7" s="112"/>
      <c r="HKU7" s="112"/>
      <c r="HKV7" s="112"/>
      <c r="HKW7" s="112"/>
      <c r="HKX7" s="112"/>
      <c r="HKY7" s="112"/>
      <c r="HKZ7" s="112"/>
      <c r="HLA7" s="112"/>
      <c r="HLB7" s="112"/>
      <c r="HLC7" s="112"/>
      <c r="HLD7" s="112"/>
      <c r="HLE7" s="112"/>
      <c r="HLF7" s="112"/>
      <c r="HLG7" s="112"/>
      <c r="HLH7" s="112"/>
      <c r="HLI7" s="112"/>
      <c r="HLJ7" s="112"/>
      <c r="HLK7" s="112"/>
      <c r="HLL7" s="112"/>
      <c r="HLM7" s="112"/>
      <c r="HLN7" s="112"/>
      <c r="HLO7" s="112"/>
      <c r="HLP7" s="112"/>
      <c r="HLQ7" s="112"/>
      <c r="HLR7" s="112"/>
      <c r="HLS7" s="112"/>
      <c r="HLT7" s="112"/>
      <c r="HLU7" s="112"/>
      <c r="HLV7" s="112"/>
      <c r="HLW7" s="112"/>
      <c r="HLX7" s="112"/>
      <c r="HLY7" s="112"/>
      <c r="HLZ7" s="112"/>
      <c r="HMA7" s="112"/>
      <c r="HMB7" s="112"/>
      <c r="HMC7" s="112"/>
      <c r="HMD7" s="112"/>
      <c r="HME7" s="112"/>
      <c r="HMF7" s="112"/>
      <c r="HMG7" s="112"/>
      <c r="HMH7" s="112"/>
      <c r="HMI7" s="112"/>
      <c r="HMJ7" s="112"/>
      <c r="HMK7" s="112"/>
      <c r="HML7" s="112"/>
      <c r="HMM7" s="112"/>
      <c r="HMN7" s="112"/>
      <c r="HMO7" s="112"/>
      <c r="HMP7" s="112"/>
      <c r="HMQ7" s="112"/>
      <c r="HMR7" s="112"/>
      <c r="HMS7" s="112"/>
      <c r="HMT7" s="112"/>
      <c r="HMU7" s="112"/>
      <c r="HMV7" s="112"/>
      <c r="HMW7" s="112"/>
      <c r="HMX7" s="112"/>
      <c r="HMY7" s="112"/>
      <c r="HMZ7" s="112"/>
      <c r="HNA7" s="112"/>
      <c r="HNB7" s="112"/>
      <c r="HNC7" s="112"/>
      <c r="HND7" s="112"/>
      <c r="HNE7" s="112"/>
      <c r="HNF7" s="112"/>
      <c r="HNG7" s="112"/>
      <c r="HNH7" s="112"/>
      <c r="HNI7" s="112"/>
      <c r="HNJ7" s="112"/>
      <c r="HNK7" s="112"/>
      <c r="HNL7" s="112"/>
      <c r="HNM7" s="112"/>
      <c r="HNN7" s="112"/>
      <c r="HNO7" s="112"/>
      <c r="HNP7" s="112"/>
      <c r="HNQ7" s="112"/>
      <c r="HNR7" s="112"/>
      <c r="HNS7" s="112"/>
      <c r="HNT7" s="112"/>
      <c r="HNU7" s="112"/>
      <c r="HNV7" s="112"/>
      <c r="HNW7" s="112"/>
      <c r="HNX7" s="112"/>
      <c r="HNY7" s="112"/>
      <c r="HNZ7" s="112"/>
      <c r="HOA7" s="112"/>
      <c r="HOB7" s="112"/>
      <c r="HOC7" s="112"/>
      <c r="HOD7" s="112"/>
      <c r="HOE7" s="112"/>
      <c r="HOF7" s="112"/>
      <c r="HOG7" s="112"/>
      <c r="HOH7" s="112"/>
      <c r="HOI7" s="112"/>
      <c r="HOJ7" s="112"/>
      <c r="HOK7" s="112"/>
      <c r="HOL7" s="112"/>
      <c r="HOM7" s="112"/>
      <c r="HON7" s="112"/>
      <c r="HOO7" s="112"/>
      <c r="HOP7" s="112"/>
      <c r="HOQ7" s="112"/>
      <c r="HOR7" s="112"/>
      <c r="HOS7" s="112"/>
      <c r="HOT7" s="112"/>
      <c r="HOU7" s="112"/>
      <c r="HOV7" s="112"/>
      <c r="HOW7" s="112"/>
      <c r="HOX7" s="112"/>
      <c r="HOY7" s="112"/>
      <c r="HOZ7" s="112"/>
      <c r="HPA7" s="112"/>
      <c r="HPB7" s="112"/>
      <c r="HPC7" s="112"/>
      <c r="HPD7" s="112"/>
      <c r="HPE7" s="112"/>
      <c r="HPF7" s="112"/>
      <c r="HPG7" s="112"/>
      <c r="HPH7" s="112"/>
      <c r="HPI7" s="112"/>
      <c r="HPJ7" s="112"/>
      <c r="HPK7" s="112"/>
      <c r="HPL7" s="112"/>
      <c r="HPM7" s="112"/>
      <c r="HPN7" s="112"/>
      <c r="HPO7" s="112"/>
      <c r="HPP7" s="112"/>
      <c r="HPQ7" s="112"/>
      <c r="HPR7" s="112"/>
      <c r="HPS7" s="112"/>
      <c r="HPT7" s="112"/>
      <c r="HPU7" s="112"/>
      <c r="HPV7" s="112"/>
      <c r="HPW7" s="112"/>
      <c r="HPX7" s="112"/>
      <c r="HPY7" s="112"/>
      <c r="HPZ7" s="112"/>
      <c r="HQA7" s="112"/>
      <c r="HQB7" s="112"/>
      <c r="HQC7" s="112"/>
      <c r="HQD7" s="112"/>
      <c r="HQE7" s="112"/>
      <c r="HQF7" s="112"/>
      <c r="HQG7" s="112"/>
      <c r="HQH7" s="112"/>
      <c r="HQI7" s="112"/>
      <c r="HQJ7" s="112"/>
      <c r="HQK7" s="112"/>
      <c r="HQL7" s="112"/>
      <c r="HQM7" s="112"/>
      <c r="HQN7" s="112"/>
      <c r="HQO7" s="112"/>
      <c r="HQP7" s="112"/>
      <c r="HQQ7" s="112"/>
      <c r="HQR7" s="112"/>
      <c r="HQS7" s="112"/>
      <c r="HQT7" s="112"/>
      <c r="HQU7" s="112"/>
      <c r="HQV7" s="112"/>
      <c r="HQW7" s="112"/>
      <c r="HQX7" s="112"/>
      <c r="HQY7" s="112"/>
      <c r="HQZ7" s="112"/>
      <c r="HRA7" s="112"/>
      <c r="HRB7" s="112"/>
      <c r="HRC7" s="112"/>
      <c r="HRD7" s="112"/>
      <c r="HRE7" s="112"/>
      <c r="HRF7" s="112"/>
      <c r="HRG7" s="112"/>
      <c r="HRH7" s="112"/>
      <c r="HRI7" s="112"/>
      <c r="HRJ7" s="112"/>
      <c r="HRK7" s="112"/>
      <c r="HRL7" s="112"/>
      <c r="HRM7" s="112"/>
      <c r="HRN7" s="112"/>
      <c r="HRO7" s="112"/>
      <c r="HRP7" s="112"/>
      <c r="HRQ7" s="112"/>
      <c r="HRR7" s="112"/>
      <c r="HRS7" s="112"/>
      <c r="HRT7" s="112"/>
      <c r="HRU7" s="112"/>
      <c r="HRV7" s="112"/>
      <c r="HRW7" s="112"/>
      <c r="HRX7" s="112"/>
      <c r="HRY7" s="112"/>
      <c r="HRZ7" s="112"/>
      <c r="HSA7" s="112"/>
      <c r="HSB7" s="112"/>
      <c r="HSC7" s="112"/>
      <c r="HSD7" s="112"/>
      <c r="HSE7" s="112"/>
      <c r="HSF7" s="112"/>
      <c r="HSG7" s="112"/>
      <c r="HSH7" s="112"/>
      <c r="HSI7" s="112"/>
      <c r="HSJ7" s="112"/>
      <c r="HSK7" s="112"/>
      <c r="HSL7" s="112"/>
      <c r="HSM7" s="112"/>
      <c r="HSN7" s="112"/>
      <c r="HSO7" s="112"/>
      <c r="HSP7" s="112"/>
      <c r="HSQ7" s="112"/>
      <c r="HSR7" s="112"/>
      <c r="HSS7" s="112"/>
      <c r="HST7" s="112"/>
      <c r="HSU7" s="112"/>
      <c r="HSV7" s="112"/>
      <c r="HSW7" s="112"/>
      <c r="HSX7" s="112"/>
      <c r="HSY7" s="112"/>
      <c r="HSZ7" s="112"/>
      <c r="HTA7" s="112"/>
      <c r="HTB7" s="112"/>
      <c r="HTC7" s="112"/>
      <c r="HTD7" s="112"/>
      <c r="HTE7" s="112"/>
      <c r="HTF7" s="112"/>
      <c r="HTG7" s="112"/>
      <c r="HTH7" s="112"/>
      <c r="HTI7" s="112"/>
      <c r="HTJ7" s="112"/>
      <c r="HTK7" s="112"/>
      <c r="HTL7" s="112"/>
      <c r="HTM7" s="112"/>
      <c r="HTN7" s="112"/>
      <c r="HTO7" s="112"/>
      <c r="HTP7" s="112"/>
      <c r="HTQ7" s="112"/>
      <c r="HTR7" s="112"/>
      <c r="HTS7" s="112"/>
      <c r="HTT7" s="112"/>
      <c r="HTU7" s="112"/>
      <c r="HTV7" s="112"/>
      <c r="HTW7" s="112"/>
      <c r="HTX7" s="112"/>
      <c r="HTY7" s="112"/>
      <c r="HTZ7" s="112"/>
      <c r="HUA7" s="112"/>
      <c r="HUB7" s="112"/>
      <c r="HUC7" s="112"/>
      <c r="HUD7" s="112"/>
      <c r="HUE7" s="112"/>
      <c r="HUF7" s="112"/>
      <c r="HUG7" s="112"/>
      <c r="HUH7" s="112"/>
      <c r="HUI7" s="112"/>
      <c r="HUJ7" s="112"/>
      <c r="HUK7" s="112"/>
      <c r="HUL7" s="112"/>
      <c r="HUM7" s="112"/>
      <c r="HUN7" s="112"/>
      <c r="HUO7" s="112"/>
      <c r="HUP7" s="112"/>
      <c r="HUQ7" s="112"/>
      <c r="HUR7" s="112"/>
      <c r="HUS7" s="112"/>
      <c r="HUT7" s="112"/>
      <c r="HUU7" s="112"/>
      <c r="HUV7" s="112"/>
      <c r="HUW7" s="112"/>
      <c r="HUX7" s="112"/>
      <c r="HUY7" s="112"/>
      <c r="HUZ7" s="112"/>
      <c r="HVA7" s="112"/>
      <c r="HVB7" s="112"/>
      <c r="HVC7" s="112"/>
      <c r="HVD7" s="112"/>
      <c r="HVE7" s="112"/>
      <c r="HVF7" s="112"/>
      <c r="HVG7" s="112"/>
      <c r="HVH7" s="112"/>
      <c r="HVI7" s="112"/>
      <c r="HVJ7" s="112"/>
      <c r="HVK7" s="112"/>
      <c r="HVL7" s="112"/>
      <c r="HVM7" s="112"/>
      <c r="HVN7" s="112"/>
      <c r="HVO7" s="112"/>
      <c r="HVP7" s="112"/>
      <c r="HVQ7" s="112"/>
      <c r="HVR7" s="112"/>
      <c r="HVS7" s="112"/>
      <c r="HVT7" s="112"/>
      <c r="HVU7" s="112"/>
      <c r="HVV7" s="112"/>
      <c r="HVW7" s="112"/>
      <c r="HVX7" s="112"/>
      <c r="HVY7" s="112"/>
      <c r="HVZ7" s="112"/>
      <c r="HWA7" s="112"/>
      <c r="HWB7" s="112"/>
      <c r="HWC7" s="112"/>
      <c r="HWD7" s="112"/>
      <c r="HWE7" s="112"/>
      <c r="HWF7" s="112"/>
      <c r="HWG7" s="112"/>
      <c r="HWH7" s="112"/>
      <c r="HWI7" s="112"/>
      <c r="HWJ7" s="112"/>
      <c r="HWK7" s="112"/>
      <c r="HWL7" s="112"/>
      <c r="HWM7" s="112"/>
      <c r="HWN7" s="112"/>
      <c r="HWO7" s="112"/>
      <c r="HWP7" s="112"/>
      <c r="HWQ7" s="112"/>
      <c r="HWR7" s="112"/>
      <c r="HWS7" s="112"/>
      <c r="HWT7" s="112"/>
      <c r="HWU7" s="112"/>
      <c r="HWV7" s="112"/>
      <c r="HWW7" s="112"/>
      <c r="HWX7" s="112"/>
      <c r="HWY7" s="112"/>
      <c r="HWZ7" s="112"/>
      <c r="HXA7" s="112"/>
      <c r="HXB7" s="112"/>
      <c r="HXC7" s="112"/>
      <c r="HXD7" s="112"/>
      <c r="HXE7" s="112"/>
      <c r="HXF7" s="112"/>
      <c r="HXG7" s="112"/>
      <c r="HXH7" s="112"/>
      <c r="HXI7" s="112"/>
      <c r="HXJ7" s="112"/>
      <c r="HXK7" s="112"/>
      <c r="HXL7" s="112"/>
      <c r="HXM7" s="112"/>
      <c r="HXN7" s="112"/>
      <c r="HXO7" s="112"/>
      <c r="HXP7" s="112"/>
      <c r="HXQ7" s="112"/>
      <c r="HXR7" s="112"/>
      <c r="HXS7" s="112"/>
      <c r="HXT7" s="112"/>
      <c r="HXU7" s="112"/>
      <c r="HXV7" s="112"/>
      <c r="HXW7" s="112"/>
      <c r="HXX7" s="112"/>
      <c r="HXY7" s="112"/>
      <c r="HXZ7" s="112"/>
      <c r="HYA7" s="112"/>
      <c r="HYB7" s="112"/>
      <c r="HYC7" s="112"/>
      <c r="HYD7" s="112"/>
      <c r="HYE7" s="112"/>
      <c r="HYF7" s="112"/>
      <c r="HYG7" s="112"/>
      <c r="HYH7" s="112"/>
      <c r="HYI7" s="112"/>
      <c r="HYJ7" s="112"/>
      <c r="HYK7" s="112"/>
      <c r="HYL7" s="112"/>
      <c r="HYM7" s="112"/>
      <c r="HYN7" s="112"/>
      <c r="HYO7" s="112"/>
      <c r="HYP7" s="112"/>
      <c r="HYQ7" s="112"/>
      <c r="HYR7" s="112"/>
      <c r="HYS7" s="112"/>
      <c r="HYT7" s="112"/>
      <c r="HYU7" s="112"/>
      <c r="HYV7" s="112"/>
      <c r="HYW7" s="112"/>
      <c r="HYX7" s="112"/>
      <c r="HYY7" s="112"/>
      <c r="HYZ7" s="112"/>
      <c r="HZA7" s="112"/>
      <c r="HZB7" s="112"/>
      <c r="HZC7" s="112"/>
      <c r="HZD7" s="112"/>
      <c r="HZE7" s="112"/>
      <c r="HZF7" s="112"/>
      <c r="HZG7" s="112"/>
      <c r="HZH7" s="112"/>
      <c r="HZI7" s="112"/>
      <c r="HZJ7" s="112"/>
      <c r="HZK7" s="112"/>
      <c r="HZL7" s="112"/>
      <c r="HZM7" s="112"/>
      <c r="HZN7" s="112"/>
      <c r="HZO7" s="112"/>
      <c r="HZP7" s="112"/>
      <c r="HZQ7" s="112"/>
      <c r="HZR7" s="112"/>
      <c r="HZS7" s="112"/>
      <c r="HZT7" s="112"/>
      <c r="HZU7" s="112"/>
      <c r="HZV7" s="112"/>
      <c r="HZW7" s="112"/>
      <c r="HZX7" s="112"/>
      <c r="HZY7" s="112"/>
      <c r="HZZ7" s="112"/>
      <c r="IAA7" s="112"/>
      <c r="IAB7" s="112"/>
      <c r="IAC7" s="112"/>
      <c r="IAD7" s="112"/>
      <c r="IAE7" s="112"/>
      <c r="IAF7" s="112"/>
      <c r="IAG7" s="112"/>
      <c r="IAH7" s="112"/>
      <c r="IAI7" s="112"/>
      <c r="IAJ7" s="112"/>
      <c r="IAK7" s="112"/>
      <c r="IAL7" s="112"/>
      <c r="IAM7" s="112"/>
      <c r="IAN7" s="112"/>
      <c r="IAO7" s="112"/>
      <c r="IAP7" s="112"/>
      <c r="IAQ7" s="112"/>
      <c r="IAR7" s="112"/>
      <c r="IAS7" s="112"/>
      <c r="IAT7" s="112"/>
      <c r="IAU7" s="112"/>
      <c r="IAV7" s="112"/>
      <c r="IAW7" s="112"/>
      <c r="IAX7" s="112"/>
      <c r="IAY7" s="112"/>
      <c r="IAZ7" s="112"/>
      <c r="IBA7" s="112"/>
      <c r="IBB7" s="112"/>
      <c r="IBC7" s="112"/>
      <c r="IBD7" s="112"/>
      <c r="IBE7" s="112"/>
      <c r="IBF7" s="112"/>
      <c r="IBG7" s="112"/>
      <c r="IBH7" s="112"/>
      <c r="IBI7" s="112"/>
      <c r="IBJ7" s="112"/>
      <c r="IBK7" s="112"/>
      <c r="IBL7" s="112"/>
      <c r="IBM7" s="112"/>
      <c r="IBN7" s="112"/>
      <c r="IBO7" s="112"/>
      <c r="IBP7" s="112"/>
      <c r="IBQ7" s="112"/>
      <c r="IBR7" s="112"/>
      <c r="IBS7" s="112"/>
      <c r="IBT7" s="112"/>
      <c r="IBU7" s="112"/>
      <c r="IBV7" s="112"/>
      <c r="IBW7" s="112"/>
      <c r="IBX7" s="112"/>
      <c r="IBY7" s="112"/>
      <c r="IBZ7" s="112"/>
      <c r="ICA7" s="112"/>
      <c r="ICB7" s="112"/>
      <c r="ICC7" s="112"/>
      <c r="ICD7" s="112"/>
      <c r="ICE7" s="112"/>
      <c r="ICF7" s="112"/>
      <c r="ICG7" s="112"/>
      <c r="ICH7" s="112"/>
      <c r="ICI7" s="112"/>
      <c r="ICJ7" s="112"/>
      <c r="ICK7" s="112"/>
      <c r="ICL7" s="112"/>
      <c r="ICM7" s="112"/>
      <c r="ICN7" s="112"/>
      <c r="ICO7" s="112"/>
      <c r="ICP7" s="112"/>
      <c r="ICQ7" s="112"/>
      <c r="ICR7" s="112"/>
      <c r="ICS7" s="112"/>
      <c r="ICT7" s="112"/>
      <c r="ICU7" s="112"/>
      <c r="ICV7" s="112"/>
      <c r="ICW7" s="112"/>
      <c r="ICX7" s="112"/>
      <c r="ICY7" s="112"/>
      <c r="ICZ7" s="112"/>
      <c r="IDA7" s="112"/>
      <c r="IDB7" s="112"/>
      <c r="IDC7" s="112"/>
      <c r="IDD7" s="112"/>
      <c r="IDE7" s="112"/>
      <c r="IDF7" s="112"/>
      <c r="IDG7" s="112"/>
      <c r="IDH7" s="112"/>
      <c r="IDI7" s="112"/>
      <c r="IDJ7" s="112"/>
      <c r="IDK7" s="112"/>
      <c r="IDL7" s="112"/>
      <c r="IDM7" s="112"/>
      <c r="IDN7" s="112"/>
      <c r="IDO7" s="112"/>
      <c r="IDP7" s="112"/>
      <c r="IDQ7" s="112"/>
      <c r="IDR7" s="112"/>
      <c r="IDS7" s="112"/>
      <c r="IDT7" s="112"/>
      <c r="IDU7" s="112"/>
      <c r="IDV7" s="112"/>
      <c r="IDW7" s="112"/>
      <c r="IDX7" s="112"/>
      <c r="IDY7" s="112"/>
      <c r="IDZ7" s="112"/>
      <c r="IEA7" s="112"/>
      <c r="IEB7" s="112"/>
      <c r="IEC7" s="112"/>
      <c r="IED7" s="112"/>
      <c r="IEE7" s="112"/>
      <c r="IEF7" s="112"/>
      <c r="IEG7" s="112"/>
      <c r="IEH7" s="112"/>
      <c r="IEI7" s="112"/>
      <c r="IEJ7" s="112"/>
      <c r="IEK7" s="112"/>
      <c r="IEL7" s="112"/>
      <c r="IEM7" s="112"/>
      <c r="IEN7" s="112"/>
      <c r="IEO7" s="112"/>
      <c r="IEP7" s="112"/>
      <c r="IEQ7" s="112"/>
      <c r="IER7" s="112"/>
      <c r="IES7" s="112"/>
      <c r="IET7" s="112"/>
      <c r="IEU7" s="112"/>
      <c r="IEV7" s="112"/>
      <c r="IEW7" s="112"/>
      <c r="IEX7" s="112"/>
      <c r="IEY7" s="112"/>
      <c r="IEZ7" s="112"/>
      <c r="IFA7" s="112"/>
      <c r="IFB7" s="112"/>
      <c r="IFC7" s="112"/>
      <c r="IFD7" s="112"/>
      <c r="IFE7" s="112"/>
      <c r="IFF7" s="112"/>
      <c r="IFG7" s="112"/>
      <c r="IFH7" s="112"/>
      <c r="IFI7" s="112"/>
      <c r="IFJ7" s="112"/>
      <c r="IFK7" s="112"/>
      <c r="IFL7" s="112"/>
      <c r="IFM7" s="112"/>
      <c r="IFN7" s="112"/>
      <c r="IFO7" s="112"/>
      <c r="IFP7" s="112"/>
      <c r="IFQ7" s="112"/>
      <c r="IFR7" s="112"/>
      <c r="IFS7" s="112"/>
      <c r="IFT7" s="112"/>
      <c r="IFU7" s="112"/>
      <c r="IFV7" s="112"/>
      <c r="IFW7" s="112"/>
      <c r="IFX7" s="112"/>
      <c r="IFY7" s="112"/>
      <c r="IFZ7" s="112"/>
      <c r="IGA7" s="112"/>
      <c r="IGB7" s="112"/>
      <c r="IGC7" s="112"/>
      <c r="IGD7" s="112"/>
      <c r="IGE7" s="112"/>
      <c r="IGF7" s="112"/>
      <c r="IGG7" s="112"/>
      <c r="IGH7" s="112"/>
      <c r="IGI7" s="112"/>
      <c r="IGJ7" s="112"/>
      <c r="IGK7" s="112"/>
      <c r="IGL7" s="112"/>
      <c r="IGM7" s="112"/>
      <c r="IGN7" s="112"/>
      <c r="IGO7" s="112"/>
      <c r="IGP7" s="112"/>
      <c r="IGQ7" s="112"/>
      <c r="IGR7" s="112"/>
      <c r="IGS7" s="112"/>
      <c r="IGT7" s="112"/>
      <c r="IGU7" s="112"/>
      <c r="IGV7" s="112"/>
      <c r="IGW7" s="112"/>
      <c r="IGX7" s="112"/>
      <c r="IGY7" s="112"/>
      <c r="IGZ7" s="112"/>
      <c r="IHA7" s="112"/>
      <c r="IHB7" s="112"/>
      <c r="IHC7" s="112"/>
      <c r="IHD7" s="112"/>
      <c r="IHE7" s="112"/>
      <c r="IHF7" s="112"/>
      <c r="IHG7" s="112"/>
      <c r="IHH7" s="112"/>
      <c r="IHI7" s="112"/>
      <c r="IHJ7" s="112"/>
      <c r="IHK7" s="112"/>
      <c r="IHL7" s="112"/>
      <c r="IHM7" s="112"/>
      <c r="IHN7" s="112"/>
      <c r="IHO7" s="112"/>
      <c r="IHP7" s="112"/>
      <c r="IHQ7" s="112"/>
      <c r="IHR7" s="112"/>
      <c r="IHS7" s="112"/>
      <c r="IHT7" s="112"/>
      <c r="IHU7" s="112"/>
      <c r="IHV7" s="112"/>
      <c r="IHW7" s="112"/>
      <c r="IHX7" s="112"/>
      <c r="IHY7" s="112"/>
      <c r="IHZ7" s="112"/>
      <c r="IIA7" s="112"/>
      <c r="IIB7" s="112"/>
      <c r="IIC7" s="112"/>
      <c r="IID7" s="112"/>
      <c r="IIE7" s="112"/>
      <c r="IIF7" s="112"/>
      <c r="IIG7" s="112"/>
      <c r="IIH7" s="112"/>
      <c r="III7" s="112"/>
      <c r="IIJ7" s="112"/>
      <c r="IIK7" s="112"/>
      <c r="IIL7" s="112"/>
      <c r="IIM7" s="112"/>
      <c r="IIN7" s="112"/>
      <c r="IIO7" s="112"/>
      <c r="IIP7" s="112"/>
      <c r="IIQ7" s="112"/>
      <c r="IIR7" s="112"/>
      <c r="IIS7" s="112"/>
      <c r="IIT7" s="112"/>
      <c r="IIU7" s="112"/>
      <c r="IIV7" s="112"/>
      <c r="IIW7" s="112"/>
      <c r="IIX7" s="112"/>
      <c r="IIY7" s="112"/>
      <c r="IIZ7" s="112"/>
      <c r="IJA7" s="112"/>
      <c r="IJB7" s="112"/>
      <c r="IJC7" s="112"/>
      <c r="IJD7" s="112"/>
      <c r="IJE7" s="112"/>
      <c r="IJF7" s="112"/>
      <c r="IJG7" s="112"/>
      <c r="IJH7" s="112"/>
      <c r="IJI7" s="112"/>
      <c r="IJJ7" s="112"/>
      <c r="IJK7" s="112"/>
      <c r="IJL7" s="112"/>
      <c r="IJM7" s="112"/>
      <c r="IJN7" s="112"/>
      <c r="IJO7" s="112"/>
      <c r="IJP7" s="112"/>
      <c r="IJQ7" s="112"/>
      <c r="IJR7" s="112"/>
      <c r="IJS7" s="112"/>
      <c r="IJT7" s="112"/>
      <c r="IJU7" s="112"/>
      <c r="IJV7" s="112"/>
      <c r="IJW7" s="112"/>
      <c r="IJX7" s="112"/>
      <c r="IJY7" s="112"/>
      <c r="IJZ7" s="112"/>
      <c r="IKA7" s="112"/>
      <c r="IKB7" s="112"/>
      <c r="IKC7" s="112"/>
      <c r="IKD7" s="112"/>
      <c r="IKE7" s="112"/>
      <c r="IKF7" s="112"/>
      <c r="IKG7" s="112"/>
      <c r="IKH7" s="112"/>
      <c r="IKI7" s="112"/>
      <c r="IKJ7" s="112"/>
      <c r="IKK7" s="112"/>
      <c r="IKL7" s="112"/>
      <c r="IKM7" s="112"/>
      <c r="IKN7" s="112"/>
      <c r="IKO7" s="112"/>
      <c r="IKP7" s="112"/>
      <c r="IKQ7" s="112"/>
      <c r="IKR7" s="112"/>
      <c r="IKS7" s="112"/>
      <c r="IKT7" s="112"/>
      <c r="IKU7" s="112"/>
      <c r="IKV7" s="112"/>
      <c r="IKW7" s="112"/>
      <c r="IKX7" s="112"/>
      <c r="IKY7" s="112"/>
      <c r="IKZ7" s="112"/>
      <c r="ILA7" s="112"/>
      <c r="ILB7" s="112"/>
      <c r="ILC7" s="112"/>
      <c r="ILD7" s="112"/>
      <c r="ILE7" s="112"/>
      <c r="ILF7" s="112"/>
      <c r="ILG7" s="112"/>
      <c r="ILH7" s="112"/>
      <c r="ILI7" s="112"/>
      <c r="ILJ7" s="112"/>
      <c r="ILK7" s="112"/>
      <c r="ILL7" s="112"/>
      <c r="ILM7" s="112"/>
      <c r="ILN7" s="112"/>
      <c r="ILO7" s="112"/>
      <c r="ILP7" s="112"/>
      <c r="ILQ7" s="112"/>
      <c r="ILR7" s="112"/>
      <c r="ILS7" s="112"/>
      <c r="ILT7" s="112"/>
      <c r="ILU7" s="112"/>
      <c r="ILV7" s="112"/>
      <c r="ILW7" s="112"/>
      <c r="ILX7" s="112"/>
      <c r="ILY7" s="112"/>
      <c r="ILZ7" s="112"/>
      <c r="IMA7" s="112"/>
      <c r="IMB7" s="112"/>
      <c r="IMC7" s="112"/>
      <c r="IMD7" s="112"/>
      <c r="IME7" s="112"/>
      <c r="IMF7" s="112"/>
      <c r="IMG7" s="112"/>
      <c r="IMH7" s="112"/>
      <c r="IMI7" s="112"/>
      <c r="IMJ7" s="112"/>
      <c r="IMK7" s="112"/>
      <c r="IML7" s="112"/>
      <c r="IMM7" s="112"/>
      <c r="IMN7" s="112"/>
      <c r="IMO7" s="112"/>
      <c r="IMP7" s="112"/>
      <c r="IMQ7" s="112"/>
      <c r="IMR7" s="112"/>
      <c r="IMS7" s="112"/>
      <c r="IMT7" s="112"/>
      <c r="IMU7" s="112"/>
      <c r="IMV7" s="112"/>
      <c r="IMW7" s="112"/>
      <c r="IMX7" s="112"/>
      <c r="IMY7" s="112"/>
      <c r="IMZ7" s="112"/>
      <c r="INA7" s="112"/>
      <c r="INB7" s="112"/>
      <c r="INC7" s="112"/>
      <c r="IND7" s="112"/>
      <c r="INE7" s="112"/>
      <c r="INF7" s="112"/>
      <c r="ING7" s="112"/>
      <c r="INH7" s="112"/>
      <c r="INI7" s="112"/>
      <c r="INJ7" s="112"/>
      <c r="INK7" s="112"/>
      <c r="INL7" s="112"/>
      <c r="INM7" s="112"/>
      <c r="INN7" s="112"/>
      <c r="INO7" s="112"/>
      <c r="INP7" s="112"/>
      <c r="INQ7" s="112"/>
      <c r="INR7" s="112"/>
      <c r="INS7" s="112"/>
      <c r="INT7" s="112"/>
      <c r="INU7" s="112"/>
      <c r="INV7" s="112"/>
      <c r="INW7" s="112"/>
      <c r="INX7" s="112"/>
      <c r="INY7" s="112"/>
      <c r="INZ7" s="112"/>
      <c r="IOA7" s="112"/>
      <c r="IOB7" s="112"/>
      <c r="IOC7" s="112"/>
      <c r="IOD7" s="112"/>
      <c r="IOE7" s="112"/>
      <c r="IOF7" s="112"/>
      <c r="IOG7" s="112"/>
      <c r="IOH7" s="112"/>
      <c r="IOI7" s="112"/>
      <c r="IOJ7" s="112"/>
      <c r="IOK7" s="112"/>
      <c r="IOL7" s="112"/>
      <c r="IOM7" s="112"/>
      <c r="ION7" s="112"/>
      <c r="IOO7" s="112"/>
      <c r="IOP7" s="112"/>
      <c r="IOQ7" s="112"/>
      <c r="IOR7" s="112"/>
      <c r="IOS7" s="112"/>
      <c r="IOT7" s="112"/>
      <c r="IOU7" s="112"/>
      <c r="IOV7" s="112"/>
      <c r="IOW7" s="112"/>
      <c r="IOX7" s="112"/>
      <c r="IOY7" s="112"/>
      <c r="IOZ7" s="112"/>
      <c r="IPA7" s="112"/>
      <c r="IPB7" s="112"/>
      <c r="IPC7" s="112"/>
      <c r="IPD7" s="112"/>
      <c r="IPE7" s="112"/>
      <c r="IPF7" s="112"/>
      <c r="IPG7" s="112"/>
      <c r="IPH7" s="112"/>
      <c r="IPI7" s="112"/>
      <c r="IPJ7" s="112"/>
      <c r="IPK7" s="112"/>
      <c r="IPL7" s="112"/>
      <c r="IPM7" s="112"/>
      <c r="IPN7" s="112"/>
      <c r="IPO7" s="112"/>
      <c r="IPP7" s="112"/>
      <c r="IPQ7" s="112"/>
      <c r="IPR7" s="112"/>
      <c r="IPS7" s="112"/>
      <c r="IPT7" s="112"/>
      <c r="IPU7" s="112"/>
      <c r="IPV7" s="112"/>
      <c r="IPW7" s="112"/>
      <c r="IPX7" s="112"/>
      <c r="IPY7" s="112"/>
      <c r="IPZ7" s="112"/>
      <c r="IQA7" s="112"/>
      <c r="IQB7" s="112"/>
      <c r="IQC7" s="112"/>
      <c r="IQD7" s="112"/>
      <c r="IQE7" s="112"/>
      <c r="IQF7" s="112"/>
      <c r="IQG7" s="112"/>
      <c r="IQH7" s="112"/>
      <c r="IQI7" s="112"/>
      <c r="IQJ7" s="112"/>
      <c r="IQK7" s="112"/>
      <c r="IQL7" s="112"/>
      <c r="IQM7" s="112"/>
      <c r="IQN7" s="112"/>
      <c r="IQO7" s="112"/>
      <c r="IQP7" s="112"/>
      <c r="IQQ7" s="112"/>
      <c r="IQR7" s="112"/>
      <c r="IQS7" s="112"/>
      <c r="IQT7" s="112"/>
      <c r="IQU7" s="112"/>
      <c r="IQV7" s="112"/>
      <c r="IQW7" s="112"/>
      <c r="IQX7" s="112"/>
      <c r="IQY7" s="112"/>
      <c r="IQZ7" s="112"/>
      <c r="IRA7" s="112"/>
      <c r="IRB7" s="112"/>
      <c r="IRC7" s="112"/>
      <c r="IRD7" s="112"/>
      <c r="IRE7" s="112"/>
      <c r="IRF7" s="112"/>
      <c r="IRG7" s="112"/>
      <c r="IRH7" s="112"/>
      <c r="IRI7" s="112"/>
      <c r="IRJ7" s="112"/>
      <c r="IRK7" s="112"/>
      <c r="IRL7" s="112"/>
      <c r="IRM7" s="112"/>
      <c r="IRN7" s="112"/>
      <c r="IRO7" s="112"/>
      <c r="IRP7" s="112"/>
      <c r="IRQ7" s="112"/>
      <c r="IRR7" s="112"/>
      <c r="IRS7" s="112"/>
      <c r="IRT7" s="112"/>
      <c r="IRU7" s="112"/>
      <c r="IRV7" s="112"/>
      <c r="IRW7" s="112"/>
      <c r="IRX7" s="112"/>
      <c r="IRY7" s="112"/>
      <c r="IRZ7" s="112"/>
      <c r="ISA7" s="112"/>
      <c r="ISB7" s="112"/>
      <c r="ISC7" s="112"/>
      <c r="ISD7" s="112"/>
      <c r="ISE7" s="112"/>
      <c r="ISF7" s="112"/>
      <c r="ISG7" s="112"/>
      <c r="ISH7" s="112"/>
      <c r="ISI7" s="112"/>
      <c r="ISJ7" s="112"/>
      <c r="ISK7" s="112"/>
      <c r="ISL7" s="112"/>
      <c r="ISM7" s="112"/>
      <c r="ISN7" s="112"/>
      <c r="ISO7" s="112"/>
      <c r="ISP7" s="112"/>
      <c r="ISQ7" s="112"/>
      <c r="ISR7" s="112"/>
      <c r="ISS7" s="112"/>
      <c r="IST7" s="112"/>
      <c r="ISU7" s="112"/>
      <c r="ISV7" s="112"/>
      <c r="ISW7" s="112"/>
      <c r="ISX7" s="112"/>
      <c r="ISY7" s="112"/>
      <c r="ISZ7" s="112"/>
      <c r="ITA7" s="112"/>
      <c r="ITB7" s="112"/>
      <c r="ITC7" s="112"/>
      <c r="ITD7" s="112"/>
      <c r="ITE7" s="112"/>
      <c r="ITF7" s="112"/>
      <c r="ITG7" s="112"/>
      <c r="ITH7" s="112"/>
      <c r="ITI7" s="112"/>
      <c r="ITJ7" s="112"/>
      <c r="ITK7" s="112"/>
      <c r="ITL7" s="112"/>
      <c r="ITM7" s="112"/>
      <c r="ITN7" s="112"/>
      <c r="ITO7" s="112"/>
      <c r="ITP7" s="112"/>
      <c r="ITQ7" s="112"/>
      <c r="ITR7" s="112"/>
      <c r="ITS7" s="112"/>
      <c r="ITT7" s="112"/>
      <c r="ITU7" s="112"/>
      <c r="ITV7" s="112"/>
      <c r="ITW7" s="112"/>
      <c r="ITX7" s="112"/>
      <c r="ITY7" s="112"/>
      <c r="ITZ7" s="112"/>
      <c r="IUA7" s="112"/>
      <c r="IUB7" s="112"/>
      <c r="IUC7" s="112"/>
      <c r="IUD7" s="112"/>
      <c r="IUE7" s="112"/>
      <c r="IUF7" s="112"/>
      <c r="IUG7" s="112"/>
      <c r="IUH7" s="112"/>
      <c r="IUI7" s="112"/>
      <c r="IUJ7" s="112"/>
      <c r="IUK7" s="112"/>
      <c r="IUL7" s="112"/>
      <c r="IUM7" s="112"/>
      <c r="IUN7" s="112"/>
      <c r="IUO7" s="112"/>
      <c r="IUP7" s="112"/>
      <c r="IUQ7" s="112"/>
      <c r="IUR7" s="112"/>
      <c r="IUS7" s="112"/>
      <c r="IUT7" s="112"/>
      <c r="IUU7" s="112"/>
      <c r="IUV7" s="112"/>
      <c r="IUW7" s="112"/>
      <c r="IUX7" s="112"/>
      <c r="IUY7" s="112"/>
      <c r="IUZ7" s="112"/>
      <c r="IVA7" s="112"/>
      <c r="IVB7" s="112"/>
      <c r="IVC7" s="112"/>
      <c r="IVD7" s="112"/>
      <c r="IVE7" s="112"/>
      <c r="IVF7" s="112"/>
      <c r="IVG7" s="112"/>
      <c r="IVH7" s="112"/>
      <c r="IVI7" s="112"/>
      <c r="IVJ7" s="112"/>
      <c r="IVK7" s="112"/>
      <c r="IVL7" s="112"/>
      <c r="IVM7" s="112"/>
      <c r="IVN7" s="112"/>
      <c r="IVO7" s="112"/>
      <c r="IVP7" s="112"/>
      <c r="IVQ7" s="112"/>
      <c r="IVR7" s="112"/>
      <c r="IVS7" s="112"/>
      <c r="IVT7" s="112"/>
      <c r="IVU7" s="112"/>
      <c r="IVV7" s="112"/>
      <c r="IVW7" s="112"/>
      <c r="IVX7" s="112"/>
      <c r="IVY7" s="112"/>
      <c r="IVZ7" s="112"/>
      <c r="IWA7" s="112"/>
      <c r="IWB7" s="112"/>
      <c r="IWC7" s="112"/>
      <c r="IWD7" s="112"/>
      <c r="IWE7" s="112"/>
      <c r="IWF7" s="112"/>
      <c r="IWG7" s="112"/>
      <c r="IWH7" s="112"/>
      <c r="IWI7" s="112"/>
      <c r="IWJ7" s="112"/>
      <c r="IWK7" s="112"/>
      <c r="IWL7" s="112"/>
      <c r="IWM7" s="112"/>
      <c r="IWN7" s="112"/>
      <c r="IWO7" s="112"/>
      <c r="IWP7" s="112"/>
      <c r="IWQ7" s="112"/>
      <c r="IWR7" s="112"/>
      <c r="IWS7" s="112"/>
      <c r="IWT7" s="112"/>
      <c r="IWU7" s="112"/>
      <c r="IWV7" s="112"/>
      <c r="IWW7" s="112"/>
      <c r="IWX7" s="112"/>
      <c r="IWY7" s="112"/>
      <c r="IWZ7" s="112"/>
      <c r="IXA7" s="112"/>
      <c r="IXB7" s="112"/>
      <c r="IXC7" s="112"/>
      <c r="IXD7" s="112"/>
      <c r="IXE7" s="112"/>
      <c r="IXF7" s="112"/>
      <c r="IXG7" s="112"/>
      <c r="IXH7" s="112"/>
      <c r="IXI7" s="112"/>
      <c r="IXJ7" s="112"/>
      <c r="IXK7" s="112"/>
      <c r="IXL7" s="112"/>
      <c r="IXM7" s="112"/>
      <c r="IXN7" s="112"/>
      <c r="IXO7" s="112"/>
      <c r="IXP7" s="112"/>
      <c r="IXQ7" s="112"/>
      <c r="IXR7" s="112"/>
      <c r="IXS7" s="112"/>
      <c r="IXT7" s="112"/>
      <c r="IXU7" s="112"/>
      <c r="IXV7" s="112"/>
      <c r="IXW7" s="112"/>
      <c r="IXX7" s="112"/>
      <c r="IXY7" s="112"/>
      <c r="IXZ7" s="112"/>
      <c r="IYA7" s="112"/>
      <c r="IYB7" s="112"/>
      <c r="IYC7" s="112"/>
      <c r="IYD7" s="112"/>
      <c r="IYE7" s="112"/>
      <c r="IYF7" s="112"/>
      <c r="IYG7" s="112"/>
      <c r="IYH7" s="112"/>
      <c r="IYI7" s="112"/>
      <c r="IYJ7" s="112"/>
      <c r="IYK7" s="112"/>
      <c r="IYL7" s="112"/>
      <c r="IYM7" s="112"/>
      <c r="IYN7" s="112"/>
      <c r="IYO7" s="112"/>
      <c r="IYP7" s="112"/>
      <c r="IYQ7" s="112"/>
      <c r="IYR7" s="112"/>
      <c r="IYS7" s="112"/>
      <c r="IYT7" s="112"/>
      <c r="IYU7" s="112"/>
      <c r="IYV7" s="112"/>
      <c r="IYW7" s="112"/>
      <c r="IYX7" s="112"/>
      <c r="IYY7" s="112"/>
      <c r="IYZ7" s="112"/>
      <c r="IZA7" s="112"/>
      <c r="IZB7" s="112"/>
      <c r="IZC7" s="112"/>
      <c r="IZD7" s="112"/>
      <c r="IZE7" s="112"/>
      <c r="IZF7" s="112"/>
      <c r="IZG7" s="112"/>
      <c r="IZH7" s="112"/>
      <c r="IZI7" s="112"/>
      <c r="IZJ7" s="112"/>
      <c r="IZK7" s="112"/>
      <c r="IZL7" s="112"/>
      <c r="IZM7" s="112"/>
      <c r="IZN7" s="112"/>
      <c r="IZO7" s="112"/>
      <c r="IZP7" s="112"/>
      <c r="IZQ7" s="112"/>
      <c r="IZR7" s="112"/>
      <c r="IZS7" s="112"/>
      <c r="IZT7" s="112"/>
      <c r="IZU7" s="112"/>
      <c r="IZV7" s="112"/>
      <c r="IZW7" s="112"/>
      <c r="IZX7" s="112"/>
      <c r="IZY7" s="112"/>
      <c r="IZZ7" s="112"/>
      <c r="JAA7" s="112"/>
      <c r="JAB7" s="112"/>
      <c r="JAC7" s="112"/>
      <c r="JAD7" s="112"/>
      <c r="JAE7" s="112"/>
      <c r="JAF7" s="112"/>
      <c r="JAG7" s="112"/>
      <c r="JAH7" s="112"/>
      <c r="JAI7" s="112"/>
      <c r="JAJ7" s="112"/>
      <c r="JAK7" s="112"/>
      <c r="JAL7" s="112"/>
      <c r="JAM7" s="112"/>
      <c r="JAN7" s="112"/>
      <c r="JAO7" s="112"/>
      <c r="JAP7" s="112"/>
      <c r="JAQ7" s="112"/>
      <c r="JAR7" s="112"/>
      <c r="JAS7" s="112"/>
      <c r="JAT7" s="112"/>
      <c r="JAU7" s="112"/>
      <c r="JAV7" s="112"/>
      <c r="JAW7" s="112"/>
      <c r="JAX7" s="112"/>
      <c r="JAY7" s="112"/>
      <c r="JAZ7" s="112"/>
      <c r="JBA7" s="112"/>
      <c r="JBB7" s="112"/>
      <c r="JBC7" s="112"/>
      <c r="JBD7" s="112"/>
      <c r="JBE7" s="112"/>
      <c r="JBF7" s="112"/>
      <c r="JBG7" s="112"/>
      <c r="JBH7" s="112"/>
      <c r="JBI7" s="112"/>
      <c r="JBJ7" s="112"/>
      <c r="JBK7" s="112"/>
      <c r="JBL7" s="112"/>
      <c r="JBM7" s="112"/>
      <c r="JBN7" s="112"/>
      <c r="JBO7" s="112"/>
      <c r="JBP7" s="112"/>
      <c r="JBQ7" s="112"/>
      <c r="JBR7" s="112"/>
      <c r="JBS7" s="112"/>
      <c r="JBT7" s="112"/>
      <c r="JBU7" s="112"/>
      <c r="JBV7" s="112"/>
      <c r="JBW7" s="112"/>
      <c r="JBX7" s="112"/>
      <c r="JBY7" s="112"/>
      <c r="JBZ7" s="112"/>
      <c r="JCA7" s="112"/>
      <c r="JCB7" s="112"/>
      <c r="JCC7" s="112"/>
      <c r="JCD7" s="112"/>
      <c r="JCE7" s="112"/>
      <c r="JCF7" s="112"/>
      <c r="JCG7" s="112"/>
      <c r="JCH7" s="112"/>
      <c r="JCI7" s="112"/>
      <c r="JCJ7" s="112"/>
      <c r="JCK7" s="112"/>
      <c r="JCL7" s="112"/>
      <c r="JCM7" s="112"/>
      <c r="JCN7" s="112"/>
      <c r="JCO7" s="112"/>
      <c r="JCP7" s="112"/>
      <c r="JCQ7" s="112"/>
      <c r="JCR7" s="112"/>
      <c r="JCS7" s="112"/>
      <c r="JCT7" s="112"/>
      <c r="JCU7" s="112"/>
      <c r="JCV7" s="112"/>
      <c r="JCW7" s="112"/>
      <c r="JCX7" s="112"/>
      <c r="JCY7" s="112"/>
      <c r="JCZ7" s="112"/>
      <c r="JDA7" s="112"/>
      <c r="JDB7" s="112"/>
      <c r="JDC7" s="112"/>
      <c r="JDD7" s="112"/>
      <c r="JDE7" s="112"/>
      <c r="JDF7" s="112"/>
      <c r="JDG7" s="112"/>
      <c r="JDH7" s="112"/>
      <c r="JDI7" s="112"/>
      <c r="JDJ7" s="112"/>
      <c r="JDK7" s="112"/>
      <c r="JDL7" s="112"/>
      <c r="JDM7" s="112"/>
      <c r="JDN7" s="112"/>
      <c r="JDO7" s="112"/>
      <c r="JDP7" s="112"/>
      <c r="JDQ7" s="112"/>
      <c r="JDR7" s="112"/>
      <c r="JDS7" s="112"/>
      <c r="JDT7" s="112"/>
      <c r="JDU7" s="112"/>
      <c r="JDV7" s="112"/>
      <c r="JDW7" s="112"/>
      <c r="JDX7" s="112"/>
      <c r="JDY7" s="112"/>
      <c r="JDZ7" s="112"/>
      <c r="JEA7" s="112"/>
      <c r="JEB7" s="112"/>
      <c r="JEC7" s="112"/>
      <c r="JED7" s="112"/>
      <c r="JEE7" s="112"/>
      <c r="JEF7" s="112"/>
      <c r="JEG7" s="112"/>
      <c r="JEH7" s="112"/>
      <c r="JEI7" s="112"/>
      <c r="JEJ7" s="112"/>
      <c r="JEK7" s="112"/>
      <c r="JEL7" s="112"/>
      <c r="JEM7" s="112"/>
      <c r="JEN7" s="112"/>
      <c r="JEO7" s="112"/>
      <c r="JEP7" s="112"/>
      <c r="JEQ7" s="112"/>
      <c r="JER7" s="112"/>
      <c r="JES7" s="112"/>
      <c r="JET7" s="112"/>
      <c r="JEU7" s="112"/>
      <c r="JEV7" s="112"/>
      <c r="JEW7" s="112"/>
      <c r="JEX7" s="112"/>
      <c r="JEY7" s="112"/>
      <c r="JEZ7" s="112"/>
      <c r="JFA7" s="112"/>
      <c r="JFB7" s="112"/>
      <c r="JFC7" s="112"/>
      <c r="JFD7" s="112"/>
      <c r="JFE7" s="112"/>
      <c r="JFF7" s="112"/>
      <c r="JFG7" s="112"/>
      <c r="JFH7" s="112"/>
      <c r="JFI7" s="112"/>
      <c r="JFJ7" s="112"/>
      <c r="JFK7" s="112"/>
      <c r="JFL7" s="112"/>
      <c r="JFM7" s="112"/>
      <c r="JFN7" s="112"/>
      <c r="JFO7" s="112"/>
      <c r="JFP7" s="112"/>
      <c r="JFQ7" s="112"/>
      <c r="JFR7" s="112"/>
      <c r="JFS7" s="112"/>
      <c r="JFT7" s="112"/>
      <c r="JFU7" s="112"/>
      <c r="JFV7" s="112"/>
      <c r="JFW7" s="112"/>
      <c r="JFX7" s="112"/>
      <c r="JFY7" s="112"/>
      <c r="JFZ7" s="112"/>
      <c r="JGA7" s="112"/>
      <c r="JGB7" s="112"/>
      <c r="JGC7" s="112"/>
      <c r="JGD7" s="112"/>
      <c r="JGE7" s="112"/>
      <c r="JGF7" s="112"/>
      <c r="JGG7" s="112"/>
      <c r="JGH7" s="112"/>
      <c r="JGI7" s="112"/>
      <c r="JGJ7" s="112"/>
      <c r="JGK7" s="112"/>
      <c r="JGL7" s="112"/>
      <c r="JGM7" s="112"/>
      <c r="JGN7" s="112"/>
      <c r="JGO7" s="112"/>
      <c r="JGP7" s="112"/>
      <c r="JGQ7" s="112"/>
      <c r="JGR7" s="112"/>
      <c r="JGS7" s="112"/>
      <c r="JGT7" s="112"/>
      <c r="JGU7" s="112"/>
      <c r="JGV7" s="112"/>
      <c r="JGW7" s="112"/>
      <c r="JGX7" s="112"/>
      <c r="JGY7" s="112"/>
      <c r="JGZ7" s="112"/>
      <c r="JHA7" s="112"/>
      <c r="JHB7" s="112"/>
      <c r="JHC7" s="112"/>
      <c r="JHD7" s="112"/>
      <c r="JHE7" s="112"/>
      <c r="JHF7" s="112"/>
      <c r="JHG7" s="112"/>
      <c r="JHH7" s="112"/>
      <c r="JHI7" s="112"/>
      <c r="JHJ7" s="112"/>
      <c r="JHK7" s="112"/>
      <c r="JHL7" s="112"/>
      <c r="JHM7" s="112"/>
      <c r="JHN7" s="112"/>
      <c r="JHO7" s="112"/>
      <c r="JHP7" s="112"/>
      <c r="JHQ7" s="112"/>
      <c r="JHR7" s="112"/>
      <c r="JHS7" s="112"/>
      <c r="JHT7" s="112"/>
      <c r="JHU7" s="112"/>
      <c r="JHV7" s="112"/>
      <c r="JHW7" s="112"/>
      <c r="JHX7" s="112"/>
      <c r="JHY7" s="112"/>
      <c r="JHZ7" s="112"/>
      <c r="JIA7" s="112"/>
      <c r="JIB7" s="112"/>
      <c r="JIC7" s="112"/>
      <c r="JID7" s="112"/>
      <c r="JIE7" s="112"/>
      <c r="JIF7" s="112"/>
      <c r="JIG7" s="112"/>
      <c r="JIH7" s="112"/>
      <c r="JII7" s="112"/>
      <c r="JIJ7" s="112"/>
      <c r="JIK7" s="112"/>
      <c r="JIL7" s="112"/>
      <c r="JIM7" s="112"/>
      <c r="JIN7" s="112"/>
      <c r="JIO7" s="112"/>
      <c r="JIP7" s="112"/>
      <c r="JIQ7" s="112"/>
      <c r="JIR7" s="112"/>
      <c r="JIS7" s="112"/>
      <c r="JIT7" s="112"/>
      <c r="JIU7" s="112"/>
      <c r="JIV7" s="112"/>
      <c r="JIW7" s="112"/>
      <c r="JIX7" s="112"/>
      <c r="JIY7" s="112"/>
      <c r="JIZ7" s="112"/>
      <c r="JJA7" s="112"/>
      <c r="JJB7" s="112"/>
      <c r="JJC7" s="112"/>
      <c r="JJD7" s="112"/>
      <c r="JJE7" s="112"/>
      <c r="JJF7" s="112"/>
      <c r="JJG7" s="112"/>
      <c r="JJH7" s="112"/>
      <c r="JJI7" s="112"/>
      <c r="JJJ7" s="112"/>
      <c r="JJK7" s="112"/>
      <c r="JJL7" s="112"/>
      <c r="JJM7" s="112"/>
      <c r="JJN7" s="112"/>
      <c r="JJO7" s="112"/>
      <c r="JJP7" s="112"/>
      <c r="JJQ7" s="112"/>
      <c r="JJR7" s="112"/>
      <c r="JJS7" s="112"/>
      <c r="JJT7" s="112"/>
      <c r="JJU7" s="112"/>
      <c r="JJV7" s="112"/>
      <c r="JJW7" s="112"/>
      <c r="JJX7" s="112"/>
      <c r="JJY7" s="112"/>
      <c r="JJZ7" s="112"/>
      <c r="JKA7" s="112"/>
      <c r="JKB7" s="112"/>
      <c r="JKC7" s="112"/>
      <c r="JKD7" s="112"/>
      <c r="JKE7" s="112"/>
      <c r="JKF7" s="112"/>
      <c r="JKG7" s="112"/>
      <c r="JKH7" s="112"/>
      <c r="JKI7" s="112"/>
      <c r="JKJ7" s="112"/>
      <c r="JKK7" s="112"/>
      <c r="JKL7" s="112"/>
      <c r="JKM7" s="112"/>
      <c r="JKN7" s="112"/>
      <c r="JKO7" s="112"/>
      <c r="JKP7" s="112"/>
      <c r="JKQ7" s="112"/>
      <c r="JKR7" s="112"/>
      <c r="JKS7" s="112"/>
      <c r="JKT7" s="112"/>
      <c r="JKU7" s="112"/>
      <c r="JKV7" s="112"/>
      <c r="JKW7" s="112"/>
      <c r="JKX7" s="112"/>
      <c r="JKY7" s="112"/>
      <c r="JKZ7" s="112"/>
      <c r="JLA7" s="112"/>
      <c r="JLB7" s="112"/>
      <c r="JLC7" s="112"/>
      <c r="JLD7" s="112"/>
      <c r="JLE7" s="112"/>
      <c r="JLF7" s="112"/>
      <c r="JLG7" s="112"/>
      <c r="JLH7" s="112"/>
      <c r="JLI7" s="112"/>
      <c r="JLJ7" s="112"/>
      <c r="JLK7" s="112"/>
      <c r="JLL7" s="112"/>
      <c r="JLM7" s="112"/>
      <c r="JLN7" s="112"/>
      <c r="JLO7" s="112"/>
      <c r="JLP7" s="112"/>
      <c r="JLQ7" s="112"/>
      <c r="JLR7" s="112"/>
      <c r="JLS7" s="112"/>
      <c r="JLT7" s="112"/>
      <c r="JLU7" s="112"/>
      <c r="JLV7" s="112"/>
      <c r="JLW7" s="112"/>
      <c r="JLX7" s="112"/>
      <c r="JLY7" s="112"/>
      <c r="JLZ7" s="112"/>
      <c r="JMA7" s="112"/>
      <c r="JMB7" s="112"/>
      <c r="JMC7" s="112"/>
      <c r="JMD7" s="112"/>
      <c r="JME7" s="112"/>
      <c r="JMF7" s="112"/>
      <c r="JMG7" s="112"/>
      <c r="JMH7" s="112"/>
      <c r="JMI7" s="112"/>
      <c r="JMJ7" s="112"/>
      <c r="JMK7" s="112"/>
      <c r="JML7" s="112"/>
      <c r="JMM7" s="112"/>
      <c r="JMN7" s="112"/>
      <c r="JMO7" s="112"/>
      <c r="JMP7" s="112"/>
      <c r="JMQ7" s="112"/>
      <c r="JMR7" s="112"/>
      <c r="JMS7" s="112"/>
      <c r="JMT7" s="112"/>
      <c r="JMU7" s="112"/>
      <c r="JMV7" s="112"/>
      <c r="JMW7" s="112"/>
      <c r="JMX7" s="112"/>
      <c r="JMY7" s="112"/>
      <c r="JMZ7" s="112"/>
      <c r="JNA7" s="112"/>
      <c r="JNB7" s="112"/>
      <c r="JNC7" s="112"/>
      <c r="JND7" s="112"/>
      <c r="JNE7" s="112"/>
      <c r="JNF7" s="112"/>
      <c r="JNG7" s="112"/>
      <c r="JNH7" s="112"/>
      <c r="JNI7" s="112"/>
      <c r="JNJ7" s="112"/>
      <c r="JNK7" s="112"/>
      <c r="JNL7" s="112"/>
      <c r="JNM7" s="112"/>
      <c r="JNN7" s="112"/>
      <c r="JNO7" s="112"/>
      <c r="JNP7" s="112"/>
      <c r="JNQ7" s="112"/>
      <c r="JNR7" s="112"/>
      <c r="JNS7" s="112"/>
      <c r="JNT7" s="112"/>
      <c r="JNU7" s="112"/>
      <c r="JNV7" s="112"/>
      <c r="JNW7" s="112"/>
      <c r="JNX7" s="112"/>
      <c r="JNY7" s="112"/>
      <c r="JNZ7" s="112"/>
      <c r="JOA7" s="112"/>
      <c r="JOB7" s="112"/>
      <c r="JOC7" s="112"/>
      <c r="JOD7" s="112"/>
      <c r="JOE7" s="112"/>
      <c r="JOF7" s="112"/>
      <c r="JOG7" s="112"/>
      <c r="JOH7" s="112"/>
      <c r="JOI7" s="112"/>
      <c r="JOJ7" s="112"/>
      <c r="JOK7" s="112"/>
      <c r="JOL7" s="112"/>
      <c r="JOM7" s="112"/>
      <c r="JON7" s="112"/>
      <c r="JOO7" s="112"/>
      <c r="JOP7" s="112"/>
      <c r="JOQ7" s="112"/>
      <c r="JOR7" s="112"/>
      <c r="JOS7" s="112"/>
      <c r="JOT7" s="112"/>
      <c r="JOU7" s="112"/>
      <c r="JOV7" s="112"/>
      <c r="JOW7" s="112"/>
      <c r="JOX7" s="112"/>
      <c r="JOY7" s="112"/>
      <c r="JOZ7" s="112"/>
      <c r="JPA7" s="112"/>
      <c r="JPB7" s="112"/>
      <c r="JPC7" s="112"/>
      <c r="JPD7" s="112"/>
      <c r="JPE7" s="112"/>
      <c r="JPF7" s="112"/>
      <c r="JPG7" s="112"/>
      <c r="JPH7" s="112"/>
      <c r="JPI7" s="112"/>
      <c r="JPJ7" s="112"/>
      <c r="JPK7" s="112"/>
      <c r="JPL7" s="112"/>
      <c r="JPM7" s="112"/>
      <c r="JPN7" s="112"/>
      <c r="JPO7" s="112"/>
      <c r="JPP7" s="112"/>
      <c r="JPQ7" s="112"/>
      <c r="JPR7" s="112"/>
      <c r="JPS7" s="112"/>
      <c r="JPT7" s="112"/>
      <c r="JPU7" s="112"/>
      <c r="JPV7" s="112"/>
      <c r="JPW7" s="112"/>
      <c r="JPX7" s="112"/>
      <c r="JPY7" s="112"/>
      <c r="JPZ7" s="112"/>
      <c r="JQA7" s="112"/>
      <c r="JQB7" s="112"/>
      <c r="JQC7" s="112"/>
      <c r="JQD7" s="112"/>
      <c r="JQE7" s="112"/>
      <c r="JQF7" s="112"/>
      <c r="JQG7" s="112"/>
      <c r="JQH7" s="112"/>
      <c r="JQI7" s="112"/>
      <c r="JQJ7" s="112"/>
      <c r="JQK7" s="112"/>
      <c r="JQL7" s="112"/>
      <c r="JQM7" s="112"/>
      <c r="JQN7" s="112"/>
      <c r="JQO7" s="112"/>
      <c r="JQP7" s="112"/>
      <c r="JQQ7" s="112"/>
      <c r="JQR7" s="112"/>
      <c r="JQS7" s="112"/>
      <c r="JQT7" s="112"/>
      <c r="JQU7" s="112"/>
      <c r="JQV7" s="112"/>
      <c r="JQW7" s="112"/>
      <c r="JQX7" s="112"/>
      <c r="JQY7" s="112"/>
      <c r="JQZ7" s="112"/>
      <c r="JRA7" s="112"/>
      <c r="JRB7" s="112"/>
      <c r="JRC7" s="112"/>
      <c r="JRD7" s="112"/>
      <c r="JRE7" s="112"/>
      <c r="JRF7" s="112"/>
      <c r="JRG7" s="112"/>
      <c r="JRH7" s="112"/>
      <c r="JRI7" s="112"/>
      <c r="JRJ7" s="112"/>
      <c r="JRK7" s="112"/>
      <c r="JRL7" s="112"/>
      <c r="JRM7" s="112"/>
      <c r="JRN7" s="112"/>
      <c r="JRO7" s="112"/>
      <c r="JRP7" s="112"/>
      <c r="JRQ7" s="112"/>
      <c r="JRR7" s="112"/>
      <c r="JRS7" s="112"/>
      <c r="JRT7" s="112"/>
      <c r="JRU7" s="112"/>
      <c r="JRV7" s="112"/>
      <c r="JRW7" s="112"/>
      <c r="JRX7" s="112"/>
      <c r="JRY7" s="112"/>
      <c r="JRZ7" s="112"/>
      <c r="JSA7" s="112"/>
      <c r="JSB7" s="112"/>
      <c r="JSC7" s="112"/>
      <c r="JSD7" s="112"/>
      <c r="JSE7" s="112"/>
      <c r="JSF7" s="112"/>
      <c r="JSG7" s="112"/>
      <c r="JSH7" s="112"/>
      <c r="JSI7" s="112"/>
      <c r="JSJ7" s="112"/>
      <c r="JSK7" s="112"/>
      <c r="JSL7" s="112"/>
      <c r="JSM7" s="112"/>
      <c r="JSN7" s="112"/>
      <c r="JSO7" s="112"/>
      <c r="JSP7" s="112"/>
      <c r="JSQ7" s="112"/>
      <c r="JSR7" s="112"/>
      <c r="JSS7" s="112"/>
      <c r="JST7" s="112"/>
      <c r="JSU7" s="112"/>
      <c r="JSV7" s="112"/>
      <c r="JSW7" s="112"/>
      <c r="JSX7" s="112"/>
      <c r="JSY7" s="112"/>
      <c r="JSZ7" s="112"/>
      <c r="JTA7" s="112"/>
      <c r="JTB7" s="112"/>
      <c r="JTC7" s="112"/>
      <c r="JTD7" s="112"/>
      <c r="JTE7" s="112"/>
      <c r="JTF7" s="112"/>
      <c r="JTG7" s="112"/>
      <c r="JTH7" s="112"/>
      <c r="JTI7" s="112"/>
      <c r="JTJ7" s="112"/>
      <c r="JTK7" s="112"/>
      <c r="JTL7" s="112"/>
      <c r="JTM7" s="112"/>
      <c r="JTN7" s="112"/>
      <c r="JTO7" s="112"/>
      <c r="JTP7" s="112"/>
      <c r="JTQ7" s="112"/>
      <c r="JTR7" s="112"/>
      <c r="JTS7" s="112"/>
      <c r="JTT7" s="112"/>
      <c r="JTU7" s="112"/>
      <c r="JTV7" s="112"/>
      <c r="JTW7" s="112"/>
      <c r="JTX7" s="112"/>
      <c r="JTY7" s="112"/>
      <c r="JTZ7" s="112"/>
      <c r="JUA7" s="112"/>
      <c r="JUB7" s="112"/>
      <c r="JUC7" s="112"/>
      <c r="JUD7" s="112"/>
      <c r="JUE7" s="112"/>
      <c r="JUF7" s="112"/>
      <c r="JUG7" s="112"/>
      <c r="JUH7" s="112"/>
      <c r="JUI7" s="112"/>
      <c r="JUJ7" s="112"/>
      <c r="JUK7" s="112"/>
      <c r="JUL7" s="112"/>
      <c r="JUM7" s="112"/>
      <c r="JUN7" s="112"/>
      <c r="JUO7" s="112"/>
      <c r="JUP7" s="112"/>
      <c r="JUQ7" s="112"/>
      <c r="JUR7" s="112"/>
      <c r="JUS7" s="112"/>
      <c r="JUT7" s="112"/>
      <c r="JUU7" s="112"/>
      <c r="JUV7" s="112"/>
      <c r="JUW7" s="112"/>
      <c r="JUX7" s="112"/>
      <c r="JUY7" s="112"/>
      <c r="JUZ7" s="112"/>
      <c r="JVA7" s="112"/>
      <c r="JVB7" s="112"/>
      <c r="JVC7" s="112"/>
      <c r="JVD7" s="112"/>
      <c r="JVE7" s="112"/>
      <c r="JVF7" s="112"/>
      <c r="JVG7" s="112"/>
      <c r="JVH7" s="112"/>
      <c r="JVI7" s="112"/>
      <c r="JVJ7" s="112"/>
      <c r="JVK7" s="112"/>
      <c r="JVL7" s="112"/>
      <c r="JVM7" s="112"/>
      <c r="JVN7" s="112"/>
      <c r="JVO7" s="112"/>
      <c r="JVP7" s="112"/>
      <c r="JVQ7" s="112"/>
      <c r="JVR7" s="112"/>
      <c r="JVS7" s="112"/>
      <c r="JVT7" s="112"/>
      <c r="JVU7" s="112"/>
      <c r="JVV7" s="112"/>
      <c r="JVW7" s="112"/>
      <c r="JVX7" s="112"/>
      <c r="JVY7" s="112"/>
      <c r="JVZ7" s="112"/>
      <c r="JWA7" s="112"/>
      <c r="JWB7" s="112"/>
      <c r="JWC7" s="112"/>
      <c r="JWD7" s="112"/>
      <c r="JWE7" s="112"/>
      <c r="JWF7" s="112"/>
      <c r="JWG7" s="112"/>
      <c r="JWH7" s="112"/>
      <c r="JWI7" s="112"/>
      <c r="JWJ7" s="112"/>
      <c r="JWK7" s="112"/>
      <c r="JWL7" s="112"/>
      <c r="JWM7" s="112"/>
      <c r="JWN7" s="112"/>
      <c r="JWO7" s="112"/>
      <c r="JWP7" s="112"/>
      <c r="JWQ7" s="112"/>
      <c r="JWR7" s="112"/>
      <c r="JWS7" s="112"/>
      <c r="JWT7" s="112"/>
      <c r="JWU7" s="112"/>
      <c r="JWV7" s="112"/>
      <c r="JWW7" s="112"/>
      <c r="JWX7" s="112"/>
      <c r="JWY7" s="112"/>
      <c r="JWZ7" s="112"/>
      <c r="JXA7" s="112"/>
      <c r="JXB7" s="112"/>
      <c r="JXC7" s="112"/>
      <c r="JXD7" s="112"/>
      <c r="JXE7" s="112"/>
      <c r="JXF7" s="112"/>
      <c r="JXG7" s="112"/>
      <c r="JXH7" s="112"/>
      <c r="JXI7" s="112"/>
      <c r="JXJ7" s="112"/>
      <c r="JXK7" s="112"/>
      <c r="JXL7" s="112"/>
      <c r="JXM7" s="112"/>
      <c r="JXN7" s="112"/>
      <c r="JXO7" s="112"/>
      <c r="JXP7" s="112"/>
      <c r="JXQ7" s="112"/>
      <c r="JXR7" s="112"/>
      <c r="JXS7" s="112"/>
      <c r="JXT7" s="112"/>
      <c r="JXU7" s="112"/>
      <c r="JXV7" s="112"/>
      <c r="JXW7" s="112"/>
      <c r="JXX7" s="112"/>
      <c r="JXY7" s="112"/>
      <c r="JXZ7" s="112"/>
      <c r="JYA7" s="112"/>
      <c r="JYB7" s="112"/>
      <c r="JYC7" s="112"/>
      <c r="JYD7" s="112"/>
      <c r="JYE7" s="112"/>
      <c r="JYF7" s="112"/>
      <c r="JYG7" s="112"/>
      <c r="JYH7" s="112"/>
      <c r="JYI7" s="112"/>
      <c r="JYJ7" s="112"/>
      <c r="JYK7" s="112"/>
      <c r="JYL7" s="112"/>
      <c r="JYM7" s="112"/>
      <c r="JYN7" s="112"/>
      <c r="JYO7" s="112"/>
      <c r="JYP7" s="112"/>
      <c r="JYQ7" s="112"/>
      <c r="JYR7" s="112"/>
      <c r="JYS7" s="112"/>
      <c r="JYT7" s="112"/>
      <c r="JYU7" s="112"/>
      <c r="JYV7" s="112"/>
      <c r="JYW7" s="112"/>
      <c r="JYX7" s="112"/>
      <c r="JYY7" s="112"/>
      <c r="JYZ7" s="112"/>
      <c r="JZA7" s="112"/>
      <c r="JZB7" s="112"/>
      <c r="JZC7" s="112"/>
      <c r="JZD7" s="112"/>
      <c r="JZE7" s="112"/>
      <c r="JZF7" s="112"/>
      <c r="JZG7" s="112"/>
      <c r="JZH7" s="112"/>
      <c r="JZI7" s="112"/>
      <c r="JZJ7" s="112"/>
      <c r="JZK7" s="112"/>
      <c r="JZL7" s="112"/>
      <c r="JZM7" s="112"/>
      <c r="JZN7" s="112"/>
      <c r="JZO7" s="112"/>
      <c r="JZP7" s="112"/>
      <c r="JZQ7" s="112"/>
      <c r="JZR7" s="112"/>
      <c r="JZS7" s="112"/>
      <c r="JZT7" s="112"/>
      <c r="JZU7" s="112"/>
      <c r="JZV7" s="112"/>
      <c r="JZW7" s="112"/>
      <c r="JZX7" s="112"/>
      <c r="JZY7" s="112"/>
      <c r="JZZ7" s="112"/>
      <c r="KAA7" s="112"/>
      <c r="KAB7" s="112"/>
      <c r="KAC7" s="112"/>
      <c r="KAD7" s="112"/>
      <c r="KAE7" s="112"/>
      <c r="KAF7" s="112"/>
      <c r="KAG7" s="112"/>
      <c r="KAH7" s="112"/>
      <c r="KAI7" s="112"/>
      <c r="KAJ7" s="112"/>
      <c r="KAK7" s="112"/>
      <c r="KAL7" s="112"/>
      <c r="KAM7" s="112"/>
      <c r="KAN7" s="112"/>
      <c r="KAO7" s="112"/>
      <c r="KAP7" s="112"/>
      <c r="KAQ7" s="112"/>
      <c r="KAR7" s="112"/>
      <c r="KAS7" s="112"/>
      <c r="KAT7" s="112"/>
      <c r="KAU7" s="112"/>
      <c r="KAV7" s="112"/>
      <c r="KAW7" s="112"/>
      <c r="KAX7" s="112"/>
      <c r="KAY7" s="112"/>
      <c r="KAZ7" s="112"/>
      <c r="KBA7" s="112"/>
      <c r="KBB7" s="112"/>
      <c r="KBC7" s="112"/>
      <c r="KBD7" s="112"/>
      <c r="KBE7" s="112"/>
      <c r="KBF7" s="112"/>
      <c r="KBG7" s="112"/>
      <c r="KBH7" s="112"/>
      <c r="KBI7" s="112"/>
      <c r="KBJ7" s="112"/>
      <c r="KBK7" s="112"/>
      <c r="KBL7" s="112"/>
      <c r="KBM7" s="112"/>
      <c r="KBN7" s="112"/>
      <c r="KBO7" s="112"/>
      <c r="KBP7" s="112"/>
      <c r="KBQ7" s="112"/>
      <c r="KBR7" s="112"/>
      <c r="KBS7" s="112"/>
      <c r="KBT7" s="112"/>
      <c r="KBU7" s="112"/>
      <c r="KBV7" s="112"/>
      <c r="KBW7" s="112"/>
      <c r="KBX7" s="112"/>
      <c r="KBY7" s="112"/>
      <c r="KBZ7" s="112"/>
      <c r="KCA7" s="112"/>
      <c r="KCB7" s="112"/>
      <c r="KCC7" s="112"/>
      <c r="KCD7" s="112"/>
      <c r="KCE7" s="112"/>
      <c r="KCF7" s="112"/>
      <c r="KCG7" s="112"/>
      <c r="KCH7" s="112"/>
      <c r="KCI7" s="112"/>
      <c r="KCJ7" s="112"/>
      <c r="KCK7" s="112"/>
      <c r="KCL7" s="112"/>
      <c r="KCM7" s="112"/>
      <c r="KCN7" s="112"/>
      <c r="KCO7" s="112"/>
      <c r="KCP7" s="112"/>
      <c r="KCQ7" s="112"/>
      <c r="KCR7" s="112"/>
      <c r="KCS7" s="112"/>
      <c r="KCT7" s="112"/>
      <c r="KCU7" s="112"/>
      <c r="KCV7" s="112"/>
      <c r="KCW7" s="112"/>
      <c r="KCX7" s="112"/>
      <c r="KCY7" s="112"/>
      <c r="KCZ7" s="112"/>
      <c r="KDA7" s="112"/>
      <c r="KDB7" s="112"/>
      <c r="KDC7" s="112"/>
      <c r="KDD7" s="112"/>
      <c r="KDE7" s="112"/>
      <c r="KDF7" s="112"/>
      <c r="KDG7" s="112"/>
      <c r="KDH7" s="112"/>
      <c r="KDI7" s="112"/>
      <c r="KDJ7" s="112"/>
      <c r="KDK7" s="112"/>
      <c r="KDL7" s="112"/>
      <c r="KDM7" s="112"/>
      <c r="KDN7" s="112"/>
      <c r="KDO7" s="112"/>
      <c r="KDP7" s="112"/>
      <c r="KDQ7" s="112"/>
      <c r="KDR7" s="112"/>
      <c r="KDS7" s="112"/>
      <c r="KDT7" s="112"/>
      <c r="KDU7" s="112"/>
      <c r="KDV7" s="112"/>
      <c r="KDW7" s="112"/>
      <c r="KDX7" s="112"/>
      <c r="KDY7" s="112"/>
      <c r="KDZ7" s="112"/>
      <c r="KEA7" s="112"/>
      <c r="KEB7" s="112"/>
      <c r="KEC7" s="112"/>
      <c r="KED7" s="112"/>
      <c r="KEE7" s="112"/>
      <c r="KEF7" s="112"/>
      <c r="KEG7" s="112"/>
      <c r="KEH7" s="112"/>
      <c r="KEI7" s="112"/>
      <c r="KEJ7" s="112"/>
      <c r="KEK7" s="112"/>
      <c r="KEL7" s="112"/>
      <c r="KEM7" s="112"/>
      <c r="KEN7" s="112"/>
      <c r="KEO7" s="112"/>
      <c r="KEP7" s="112"/>
      <c r="KEQ7" s="112"/>
      <c r="KER7" s="112"/>
      <c r="KES7" s="112"/>
      <c r="KET7" s="112"/>
      <c r="KEU7" s="112"/>
      <c r="KEV7" s="112"/>
      <c r="KEW7" s="112"/>
      <c r="KEX7" s="112"/>
      <c r="KEY7" s="112"/>
      <c r="KEZ7" s="112"/>
      <c r="KFA7" s="112"/>
      <c r="KFB7" s="112"/>
      <c r="KFC7" s="112"/>
      <c r="KFD7" s="112"/>
      <c r="KFE7" s="112"/>
      <c r="KFF7" s="112"/>
      <c r="KFG7" s="112"/>
      <c r="KFH7" s="112"/>
      <c r="KFI7" s="112"/>
      <c r="KFJ7" s="112"/>
      <c r="KFK7" s="112"/>
      <c r="KFL7" s="112"/>
      <c r="KFM7" s="112"/>
      <c r="KFN7" s="112"/>
      <c r="KFO7" s="112"/>
      <c r="KFP7" s="112"/>
      <c r="KFQ7" s="112"/>
      <c r="KFR7" s="112"/>
      <c r="KFS7" s="112"/>
      <c r="KFT7" s="112"/>
      <c r="KFU7" s="112"/>
      <c r="KFV7" s="112"/>
      <c r="KFW7" s="112"/>
      <c r="KFX7" s="112"/>
      <c r="KFY7" s="112"/>
      <c r="KFZ7" s="112"/>
      <c r="KGA7" s="112"/>
      <c r="KGB7" s="112"/>
      <c r="KGC7" s="112"/>
      <c r="KGD7" s="112"/>
      <c r="KGE7" s="112"/>
      <c r="KGF7" s="112"/>
      <c r="KGG7" s="112"/>
      <c r="KGH7" s="112"/>
      <c r="KGI7" s="112"/>
      <c r="KGJ7" s="112"/>
      <c r="KGK7" s="112"/>
      <c r="KGL7" s="112"/>
      <c r="KGM7" s="112"/>
      <c r="KGN7" s="112"/>
      <c r="KGO7" s="112"/>
      <c r="KGP7" s="112"/>
      <c r="KGQ7" s="112"/>
      <c r="KGR7" s="112"/>
      <c r="KGS7" s="112"/>
      <c r="KGT7" s="112"/>
      <c r="KGU7" s="112"/>
      <c r="KGV7" s="112"/>
      <c r="KGW7" s="112"/>
      <c r="KGX7" s="112"/>
      <c r="KGY7" s="112"/>
      <c r="KGZ7" s="112"/>
      <c r="KHA7" s="112"/>
      <c r="KHB7" s="112"/>
      <c r="KHC7" s="112"/>
      <c r="KHD7" s="112"/>
      <c r="KHE7" s="112"/>
      <c r="KHF7" s="112"/>
      <c r="KHG7" s="112"/>
      <c r="KHH7" s="112"/>
      <c r="KHI7" s="112"/>
      <c r="KHJ7" s="112"/>
      <c r="KHK7" s="112"/>
      <c r="KHL7" s="112"/>
      <c r="KHM7" s="112"/>
      <c r="KHN7" s="112"/>
      <c r="KHO7" s="112"/>
      <c r="KHP7" s="112"/>
      <c r="KHQ7" s="112"/>
      <c r="KHR7" s="112"/>
      <c r="KHS7" s="112"/>
      <c r="KHT7" s="112"/>
      <c r="KHU7" s="112"/>
      <c r="KHV7" s="112"/>
      <c r="KHW7" s="112"/>
      <c r="KHX7" s="112"/>
      <c r="KHY7" s="112"/>
      <c r="KHZ7" s="112"/>
      <c r="KIA7" s="112"/>
      <c r="KIB7" s="112"/>
      <c r="KIC7" s="112"/>
      <c r="KID7" s="112"/>
      <c r="KIE7" s="112"/>
      <c r="KIF7" s="112"/>
      <c r="KIG7" s="112"/>
      <c r="KIH7" s="112"/>
      <c r="KII7" s="112"/>
      <c r="KIJ7" s="112"/>
      <c r="KIK7" s="112"/>
      <c r="KIL7" s="112"/>
      <c r="KIM7" s="112"/>
      <c r="KIN7" s="112"/>
      <c r="KIO7" s="112"/>
      <c r="KIP7" s="112"/>
      <c r="KIQ7" s="112"/>
      <c r="KIR7" s="112"/>
      <c r="KIS7" s="112"/>
      <c r="KIT7" s="112"/>
      <c r="KIU7" s="112"/>
      <c r="KIV7" s="112"/>
      <c r="KIW7" s="112"/>
      <c r="KIX7" s="112"/>
      <c r="KIY7" s="112"/>
      <c r="KIZ7" s="112"/>
      <c r="KJA7" s="112"/>
      <c r="KJB7" s="112"/>
      <c r="KJC7" s="112"/>
      <c r="KJD7" s="112"/>
      <c r="KJE7" s="112"/>
      <c r="KJF7" s="112"/>
      <c r="KJG7" s="112"/>
      <c r="KJH7" s="112"/>
      <c r="KJI7" s="112"/>
      <c r="KJJ7" s="112"/>
      <c r="KJK7" s="112"/>
      <c r="KJL7" s="112"/>
      <c r="KJM7" s="112"/>
      <c r="KJN7" s="112"/>
      <c r="KJO7" s="112"/>
      <c r="KJP7" s="112"/>
      <c r="KJQ7" s="112"/>
      <c r="KJR7" s="112"/>
      <c r="KJS7" s="112"/>
      <c r="KJT7" s="112"/>
      <c r="KJU7" s="112"/>
      <c r="KJV7" s="112"/>
      <c r="KJW7" s="112"/>
      <c r="KJX7" s="112"/>
      <c r="KJY7" s="112"/>
      <c r="KJZ7" s="112"/>
      <c r="KKA7" s="112"/>
      <c r="KKB7" s="112"/>
      <c r="KKC7" s="112"/>
      <c r="KKD7" s="112"/>
      <c r="KKE7" s="112"/>
      <c r="KKF7" s="112"/>
      <c r="KKG7" s="112"/>
      <c r="KKH7" s="112"/>
      <c r="KKI7" s="112"/>
      <c r="KKJ7" s="112"/>
      <c r="KKK7" s="112"/>
      <c r="KKL7" s="112"/>
      <c r="KKM7" s="112"/>
      <c r="KKN7" s="112"/>
      <c r="KKO7" s="112"/>
      <c r="KKP7" s="112"/>
      <c r="KKQ7" s="112"/>
      <c r="KKR7" s="112"/>
      <c r="KKS7" s="112"/>
      <c r="KKT7" s="112"/>
      <c r="KKU7" s="112"/>
      <c r="KKV7" s="112"/>
      <c r="KKW7" s="112"/>
      <c r="KKX7" s="112"/>
      <c r="KKY7" s="112"/>
      <c r="KKZ7" s="112"/>
      <c r="KLA7" s="112"/>
      <c r="KLB7" s="112"/>
      <c r="KLC7" s="112"/>
      <c r="KLD7" s="112"/>
      <c r="KLE7" s="112"/>
      <c r="KLF7" s="112"/>
      <c r="KLG7" s="112"/>
      <c r="KLH7" s="112"/>
      <c r="KLI7" s="112"/>
      <c r="KLJ7" s="112"/>
      <c r="KLK7" s="112"/>
      <c r="KLL7" s="112"/>
      <c r="KLM7" s="112"/>
      <c r="KLN7" s="112"/>
      <c r="KLO7" s="112"/>
      <c r="KLP7" s="112"/>
      <c r="KLQ7" s="112"/>
      <c r="KLR7" s="112"/>
      <c r="KLS7" s="112"/>
      <c r="KLT7" s="112"/>
      <c r="KLU7" s="112"/>
      <c r="KLV7" s="112"/>
      <c r="KLW7" s="112"/>
      <c r="KLX7" s="112"/>
      <c r="KLY7" s="112"/>
      <c r="KLZ7" s="112"/>
      <c r="KMA7" s="112"/>
      <c r="KMB7" s="112"/>
      <c r="KMC7" s="112"/>
      <c r="KMD7" s="112"/>
      <c r="KME7" s="112"/>
      <c r="KMF7" s="112"/>
      <c r="KMG7" s="112"/>
      <c r="KMH7" s="112"/>
      <c r="KMI7" s="112"/>
      <c r="KMJ7" s="112"/>
      <c r="KMK7" s="112"/>
      <c r="KML7" s="112"/>
      <c r="KMM7" s="112"/>
      <c r="KMN7" s="112"/>
      <c r="KMO7" s="112"/>
      <c r="KMP7" s="112"/>
      <c r="KMQ7" s="112"/>
      <c r="KMR7" s="112"/>
      <c r="KMS7" s="112"/>
      <c r="KMT7" s="112"/>
      <c r="KMU7" s="112"/>
      <c r="KMV7" s="112"/>
      <c r="KMW7" s="112"/>
      <c r="KMX7" s="112"/>
      <c r="KMY7" s="112"/>
      <c r="KMZ7" s="112"/>
      <c r="KNA7" s="112"/>
      <c r="KNB7" s="112"/>
      <c r="KNC7" s="112"/>
      <c r="KND7" s="112"/>
      <c r="KNE7" s="112"/>
      <c r="KNF7" s="112"/>
      <c r="KNG7" s="112"/>
      <c r="KNH7" s="112"/>
      <c r="KNI7" s="112"/>
      <c r="KNJ7" s="112"/>
      <c r="KNK7" s="112"/>
      <c r="KNL7" s="112"/>
      <c r="KNM7" s="112"/>
      <c r="KNN7" s="112"/>
      <c r="KNO7" s="112"/>
      <c r="KNP7" s="112"/>
      <c r="KNQ7" s="112"/>
      <c r="KNR7" s="112"/>
      <c r="KNS7" s="112"/>
      <c r="KNT7" s="112"/>
      <c r="KNU7" s="112"/>
      <c r="KNV7" s="112"/>
      <c r="KNW7" s="112"/>
      <c r="KNX7" s="112"/>
      <c r="KNY7" s="112"/>
      <c r="KNZ7" s="112"/>
      <c r="KOA7" s="112"/>
      <c r="KOB7" s="112"/>
      <c r="KOC7" s="112"/>
      <c r="KOD7" s="112"/>
      <c r="KOE7" s="112"/>
      <c r="KOF7" s="112"/>
      <c r="KOG7" s="112"/>
      <c r="KOH7" s="112"/>
      <c r="KOI7" s="112"/>
      <c r="KOJ7" s="112"/>
      <c r="KOK7" s="112"/>
      <c r="KOL7" s="112"/>
      <c r="KOM7" s="112"/>
      <c r="KON7" s="112"/>
      <c r="KOO7" s="112"/>
      <c r="KOP7" s="112"/>
      <c r="KOQ7" s="112"/>
      <c r="KOR7" s="112"/>
      <c r="KOS7" s="112"/>
      <c r="KOT7" s="112"/>
      <c r="KOU7" s="112"/>
      <c r="KOV7" s="112"/>
      <c r="KOW7" s="112"/>
      <c r="KOX7" s="112"/>
      <c r="KOY7" s="112"/>
      <c r="KOZ7" s="112"/>
      <c r="KPA7" s="112"/>
      <c r="KPB7" s="112"/>
      <c r="KPC7" s="112"/>
      <c r="KPD7" s="112"/>
      <c r="KPE7" s="112"/>
      <c r="KPF7" s="112"/>
      <c r="KPG7" s="112"/>
      <c r="KPH7" s="112"/>
      <c r="KPI7" s="112"/>
      <c r="KPJ7" s="112"/>
      <c r="KPK7" s="112"/>
      <c r="KPL7" s="112"/>
      <c r="KPM7" s="112"/>
      <c r="KPN7" s="112"/>
      <c r="KPO7" s="112"/>
      <c r="KPP7" s="112"/>
      <c r="KPQ7" s="112"/>
      <c r="KPR7" s="112"/>
      <c r="KPS7" s="112"/>
      <c r="KPT7" s="112"/>
      <c r="KPU7" s="112"/>
      <c r="KPV7" s="112"/>
      <c r="KPW7" s="112"/>
      <c r="KPX7" s="112"/>
      <c r="KPY7" s="112"/>
      <c r="KPZ7" s="112"/>
      <c r="KQA7" s="112"/>
      <c r="KQB7" s="112"/>
      <c r="KQC7" s="112"/>
      <c r="KQD7" s="112"/>
      <c r="KQE7" s="112"/>
      <c r="KQF7" s="112"/>
      <c r="KQG7" s="112"/>
      <c r="KQH7" s="112"/>
      <c r="KQI7" s="112"/>
      <c r="KQJ7" s="112"/>
      <c r="KQK7" s="112"/>
      <c r="KQL7" s="112"/>
      <c r="KQM7" s="112"/>
      <c r="KQN7" s="112"/>
      <c r="KQO7" s="112"/>
      <c r="KQP7" s="112"/>
      <c r="KQQ7" s="112"/>
      <c r="KQR7" s="112"/>
      <c r="KQS7" s="112"/>
      <c r="KQT7" s="112"/>
      <c r="KQU7" s="112"/>
      <c r="KQV7" s="112"/>
      <c r="KQW7" s="112"/>
      <c r="KQX7" s="112"/>
      <c r="KQY7" s="112"/>
      <c r="KQZ7" s="112"/>
      <c r="KRA7" s="112"/>
      <c r="KRB7" s="112"/>
      <c r="KRC7" s="112"/>
      <c r="KRD7" s="112"/>
      <c r="KRE7" s="112"/>
      <c r="KRF7" s="112"/>
      <c r="KRG7" s="112"/>
      <c r="KRH7" s="112"/>
      <c r="KRI7" s="112"/>
      <c r="KRJ7" s="112"/>
      <c r="KRK7" s="112"/>
      <c r="KRL7" s="112"/>
      <c r="KRM7" s="112"/>
      <c r="KRN7" s="112"/>
      <c r="KRO7" s="112"/>
      <c r="KRP7" s="112"/>
      <c r="KRQ7" s="112"/>
      <c r="KRR7" s="112"/>
      <c r="KRS7" s="112"/>
      <c r="KRT7" s="112"/>
      <c r="KRU7" s="112"/>
      <c r="KRV7" s="112"/>
      <c r="KRW7" s="112"/>
      <c r="KRX7" s="112"/>
      <c r="KRY7" s="112"/>
      <c r="KRZ7" s="112"/>
      <c r="KSA7" s="112"/>
      <c r="KSB7" s="112"/>
      <c r="KSC7" s="112"/>
      <c r="KSD7" s="112"/>
      <c r="KSE7" s="112"/>
      <c r="KSF7" s="112"/>
      <c r="KSG7" s="112"/>
      <c r="KSH7" s="112"/>
      <c r="KSI7" s="112"/>
      <c r="KSJ7" s="112"/>
      <c r="KSK7" s="112"/>
      <c r="KSL7" s="112"/>
      <c r="KSM7" s="112"/>
      <c r="KSN7" s="112"/>
      <c r="KSO7" s="112"/>
      <c r="KSP7" s="112"/>
      <c r="KSQ7" s="112"/>
      <c r="KSR7" s="112"/>
      <c r="KSS7" s="112"/>
      <c r="KST7" s="112"/>
      <c r="KSU7" s="112"/>
      <c r="KSV7" s="112"/>
      <c r="KSW7" s="112"/>
      <c r="KSX7" s="112"/>
      <c r="KSY7" s="112"/>
      <c r="KSZ7" s="112"/>
      <c r="KTA7" s="112"/>
      <c r="KTB7" s="112"/>
      <c r="KTC7" s="112"/>
      <c r="KTD7" s="112"/>
      <c r="KTE7" s="112"/>
      <c r="KTF7" s="112"/>
      <c r="KTG7" s="112"/>
      <c r="KTH7" s="112"/>
      <c r="KTI7" s="112"/>
      <c r="KTJ7" s="112"/>
      <c r="KTK7" s="112"/>
      <c r="KTL7" s="112"/>
      <c r="KTM7" s="112"/>
      <c r="KTN7" s="112"/>
      <c r="KTO7" s="112"/>
      <c r="KTP7" s="112"/>
      <c r="KTQ7" s="112"/>
      <c r="KTR7" s="112"/>
      <c r="KTS7" s="112"/>
      <c r="KTT7" s="112"/>
      <c r="KTU7" s="112"/>
      <c r="KTV7" s="112"/>
      <c r="KTW7" s="112"/>
      <c r="KTX7" s="112"/>
      <c r="KTY7" s="112"/>
      <c r="KTZ7" s="112"/>
      <c r="KUA7" s="112"/>
      <c r="KUB7" s="112"/>
      <c r="KUC7" s="112"/>
      <c r="KUD7" s="112"/>
      <c r="KUE7" s="112"/>
      <c r="KUF7" s="112"/>
      <c r="KUG7" s="112"/>
      <c r="KUH7" s="112"/>
      <c r="KUI7" s="112"/>
      <c r="KUJ7" s="112"/>
      <c r="KUK7" s="112"/>
      <c r="KUL7" s="112"/>
      <c r="KUM7" s="112"/>
      <c r="KUN7" s="112"/>
      <c r="KUO7" s="112"/>
      <c r="KUP7" s="112"/>
      <c r="KUQ7" s="112"/>
      <c r="KUR7" s="112"/>
      <c r="KUS7" s="112"/>
      <c r="KUT7" s="112"/>
      <c r="KUU7" s="112"/>
      <c r="KUV7" s="112"/>
      <c r="KUW7" s="112"/>
      <c r="KUX7" s="112"/>
      <c r="KUY7" s="112"/>
      <c r="KUZ7" s="112"/>
      <c r="KVA7" s="112"/>
      <c r="KVB7" s="112"/>
      <c r="KVC7" s="112"/>
      <c r="KVD7" s="112"/>
      <c r="KVE7" s="112"/>
      <c r="KVF7" s="112"/>
      <c r="KVG7" s="112"/>
      <c r="KVH7" s="112"/>
      <c r="KVI7" s="112"/>
      <c r="KVJ7" s="112"/>
      <c r="KVK7" s="112"/>
      <c r="KVL7" s="112"/>
      <c r="KVM7" s="112"/>
      <c r="KVN7" s="112"/>
      <c r="KVO7" s="112"/>
      <c r="KVP7" s="112"/>
      <c r="KVQ7" s="112"/>
      <c r="KVR7" s="112"/>
      <c r="KVS7" s="112"/>
      <c r="KVT7" s="112"/>
      <c r="KVU7" s="112"/>
      <c r="KVV7" s="112"/>
      <c r="KVW7" s="112"/>
      <c r="KVX7" s="112"/>
      <c r="KVY7" s="112"/>
      <c r="KVZ7" s="112"/>
      <c r="KWA7" s="112"/>
      <c r="KWB7" s="112"/>
      <c r="KWC7" s="112"/>
      <c r="KWD7" s="112"/>
      <c r="KWE7" s="112"/>
      <c r="KWF7" s="112"/>
      <c r="KWG7" s="112"/>
      <c r="KWH7" s="112"/>
      <c r="KWI7" s="112"/>
      <c r="KWJ7" s="112"/>
      <c r="KWK7" s="112"/>
      <c r="KWL7" s="112"/>
      <c r="KWM7" s="112"/>
      <c r="KWN7" s="112"/>
      <c r="KWO7" s="112"/>
      <c r="KWP7" s="112"/>
      <c r="KWQ7" s="112"/>
      <c r="KWR7" s="112"/>
      <c r="KWS7" s="112"/>
      <c r="KWT7" s="112"/>
      <c r="KWU7" s="112"/>
      <c r="KWV7" s="112"/>
      <c r="KWW7" s="112"/>
      <c r="KWX7" s="112"/>
      <c r="KWY7" s="112"/>
      <c r="KWZ7" s="112"/>
      <c r="KXA7" s="112"/>
      <c r="KXB7" s="112"/>
      <c r="KXC7" s="112"/>
      <c r="KXD7" s="112"/>
      <c r="KXE7" s="112"/>
      <c r="KXF7" s="112"/>
      <c r="KXG7" s="112"/>
      <c r="KXH7" s="112"/>
      <c r="KXI7" s="112"/>
      <c r="KXJ7" s="112"/>
      <c r="KXK7" s="112"/>
      <c r="KXL7" s="112"/>
      <c r="KXM7" s="112"/>
      <c r="KXN7" s="112"/>
      <c r="KXO7" s="112"/>
      <c r="KXP7" s="112"/>
      <c r="KXQ7" s="112"/>
      <c r="KXR7" s="112"/>
      <c r="KXS7" s="112"/>
      <c r="KXT7" s="112"/>
      <c r="KXU7" s="112"/>
      <c r="KXV7" s="112"/>
      <c r="KXW7" s="112"/>
      <c r="KXX7" s="112"/>
      <c r="KXY7" s="112"/>
      <c r="KXZ7" s="112"/>
      <c r="KYA7" s="112"/>
      <c r="KYB7" s="112"/>
      <c r="KYC7" s="112"/>
      <c r="KYD7" s="112"/>
      <c r="KYE7" s="112"/>
      <c r="KYF7" s="112"/>
      <c r="KYG7" s="112"/>
      <c r="KYH7" s="112"/>
      <c r="KYI7" s="112"/>
      <c r="KYJ7" s="112"/>
      <c r="KYK7" s="112"/>
      <c r="KYL7" s="112"/>
      <c r="KYM7" s="112"/>
      <c r="KYN7" s="112"/>
      <c r="KYO7" s="112"/>
      <c r="KYP7" s="112"/>
      <c r="KYQ7" s="112"/>
      <c r="KYR7" s="112"/>
      <c r="KYS7" s="112"/>
      <c r="KYT7" s="112"/>
      <c r="KYU7" s="112"/>
      <c r="KYV7" s="112"/>
      <c r="KYW7" s="112"/>
      <c r="KYX7" s="112"/>
      <c r="KYY7" s="112"/>
      <c r="KYZ7" s="112"/>
      <c r="KZA7" s="112"/>
      <c r="KZB7" s="112"/>
      <c r="KZC7" s="112"/>
      <c r="KZD7" s="112"/>
      <c r="KZE7" s="112"/>
      <c r="KZF7" s="112"/>
      <c r="KZG7" s="112"/>
      <c r="KZH7" s="112"/>
      <c r="KZI7" s="112"/>
      <c r="KZJ7" s="112"/>
      <c r="KZK7" s="112"/>
      <c r="KZL7" s="112"/>
      <c r="KZM7" s="112"/>
      <c r="KZN7" s="112"/>
      <c r="KZO7" s="112"/>
      <c r="KZP7" s="112"/>
      <c r="KZQ7" s="112"/>
      <c r="KZR7" s="112"/>
      <c r="KZS7" s="112"/>
      <c r="KZT7" s="112"/>
      <c r="KZU7" s="112"/>
      <c r="KZV7" s="112"/>
      <c r="KZW7" s="112"/>
      <c r="KZX7" s="112"/>
      <c r="KZY7" s="112"/>
      <c r="KZZ7" s="112"/>
      <c r="LAA7" s="112"/>
      <c r="LAB7" s="112"/>
      <c r="LAC7" s="112"/>
      <c r="LAD7" s="112"/>
      <c r="LAE7" s="112"/>
      <c r="LAF7" s="112"/>
      <c r="LAG7" s="112"/>
      <c r="LAH7" s="112"/>
      <c r="LAI7" s="112"/>
      <c r="LAJ7" s="112"/>
      <c r="LAK7" s="112"/>
      <c r="LAL7" s="112"/>
      <c r="LAM7" s="112"/>
      <c r="LAN7" s="112"/>
      <c r="LAO7" s="112"/>
      <c r="LAP7" s="112"/>
      <c r="LAQ7" s="112"/>
      <c r="LAR7" s="112"/>
      <c r="LAS7" s="112"/>
      <c r="LAT7" s="112"/>
      <c r="LAU7" s="112"/>
      <c r="LAV7" s="112"/>
      <c r="LAW7" s="112"/>
      <c r="LAX7" s="112"/>
      <c r="LAY7" s="112"/>
      <c r="LAZ7" s="112"/>
      <c r="LBA7" s="112"/>
      <c r="LBB7" s="112"/>
      <c r="LBC7" s="112"/>
      <c r="LBD7" s="112"/>
      <c r="LBE7" s="112"/>
      <c r="LBF7" s="112"/>
      <c r="LBG7" s="112"/>
      <c r="LBH7" s="112"/>
      <c r="LBI7" s="112"/>
      <c r="LBJ7" s="112"/>
      <c r="LBK7" s="112"/>
      <c r="LBL7" s="112"/>
      <c r="LBM7" s="112"/>
      <c r="LBN7" s="112"/>
      <c r="LBO7" s="112"/>
      <c r="LBP7" s="112"/>
      <c r="LBQ7" s="112"/>
      <c r="LBR7" s="112"/>
      <c r="LBS7" s="112"/>
      <c r="LBT7" s="112"/>
      <c r="LBU7" s="112"/>
      <c r="LBV7" s="112"/>
      <c r="LBW7" s="112"/>
      <c r="LBX7" s="112"/>
      <c r="LBY7" s="112"/>
      <c r="LBZ7" s="112"/>
      <c r="LCA7" s="112"/>
      <c r="LCB7" s="112"/>
      <c r="LCC7" s="112"/>
      <c r="LCD7" s="112"/>
      <c r="LCE7" s="112"/>
      <c r="LCF7" s="112"/>
      <c r="LCG7" s="112"/>
      <c r="LCH7" s="112"/>
      <c r="LCI7" s="112"/>
      <c r="LCJ7" s="112"/>
      <c r="LCK7" s="112"/>
      <c r="LCL7" s="112"/>
      <c r="LCM7" s="112"/>
      <c r="LCN7" s="112"/>
      <c r="LCO7" s="112"/>
      <c r="LCP7" s="112"/>
      <c r="LCQ7" s="112"/>
      <c r="LCR7" s="112"/>
      <c r="LCS7" s="112"/>
      <c r="LCT7" s="112"/>
      <c r="LCU7" s="112"/>
      <c r="LCV7" s="112"/>
      <c r="LCW7" s="112"/>
      <c r="LCX7" s="112"/>
      <c r="LCY7" s="112"/>
      <c r="LCZ7" s="112"/>
      <c r="LDA7" s="112"/>
      <c r="LDB7" s="112"/>
      <c r="LDC7" s="112"/>
      <c r="LDD7" s="112"/>
      <c r="LDE7" s="112"/>
      <c r="LDF7" s="112"/>
      <c r="LDG7" s="112"/>
      <c r="LDH7" s="112"/>
      <c r="LDI7" s="112"/>
      <c r="LDJ7" s="112"/>
      <c r="LDK7" s="112"/>
      <c r="LDL7" s="112"/>
      <c r="LDM7" s="112"/>
      <c r="LDN7" s="112"/>
      <c r="LDO7" s="112"/>
      <c r="LDP7" s="112"/>
      <c r="LDQ7" s="112"/>
      <c r="LDR7" s="112"/>
      <c r="LDS7" s="112"/>
      <c r="LDT7" s="112"/>
      <c r="LDU7" s="112"/>
      <c r="LDV7" s="112"/>
      <c r="LDW7" s="112"/>
      <c r="LDX7" s="112"/>
      <c r="LDY7" s="112"/>
      <c r="LDZ7" s="112"/>
      <c r="LEA7" s="112"/>
      <c r="LEB7" s="112"/>
      <c r="LEC7" s="112"/>
      <c r="LED7" s="112"/>
      <c r="LEE7" s="112"/>
      <c r="LEF7" s="112"/>
      <c r="LEG7" s="112"/>
      <c r="LEH7" s="112"/>
      <c r="LEI7" s="112"/>
      <c r="LEJ7" s="112"/>
      <c r="LEK7" s="112"/>
      <c r="LEL7" s="112"/>
      <c r="LEM7" s="112"/>
      <c r="LEN7" s="112"/>
      <c r="LEO7" s="112"/>
      <c r="LEP7" s="112"/>
      <c r="LEQ7" s="112"/>
      <c r="LER7" s="112"/>
      <c r="LES7" s="112"/>
      <c r="LET7" s="112"/>
      <c r="LEU7" s="112"/>
      <c r="LEV7" s="112"/>
      <c r="LEW7" s="112"/>
      <c r="LEX7" s="112"/>
      <c r="LEY7" s="112"/>
      <c r="LEZ7" s="112"/>
      <c r="LFA7" s="112"/>
      <c r="LFB7" s="112"/>
      <c r="LFC7" s="112"/>
      <c r="LFD7" s="112"/>
      <c r="LFE7" s="112"/>
      <c r="LFF7" s="112"/>
      <c r="LFG7" s="112"/>
      <c r="LFH7" s="112"/>
      <c r="LFI7" s="112"/>
      <c r="LFJ7" s="112"/>
      <c r="LFK7" s="112"/>
      <c r="LFL7" s="112"/>
      <c r="LFM7" s="112"/>
      <c r="LFN7" s="112"/>
      <c r="LFO7" s="112"/>
      <c r="LFP7" s="112"/>
      <c r="LFQ7" s="112"/>
      <c r="LFR7" s="112"/>
      <c r="LFS7" s="112"/>
      <c r="LFT7" s="112"/>
      <c r="LFU7" s="112"/>
      <c r="LFV7" s="112"/>
      <c r="LFW7" s="112"/>
      <c r="LFX7" s="112"/>
      <c r="LFY7" s="112"/>
      <c r="LFZ7" s="112"/>
      <c r="LGA7" s="112"/>
      <c r="LGB7" s="112"/>
      <c r="LGC7" s="112"/>
      <c r="LGD7" s="112"/>
      <c r="LGE7" s="112"/>
      <c r="LGF7" s="112"/>
      <c r="LGG7" s="112"/>
      <c r="LGH7" s="112"/>
      <c r="LGI7" s="112"/>
      <c r="LGJ7" s="112"/>
      <c r="LGK7" s="112"/>
      <c r="LGL7" s="112"/>
      <c r="LGM7" s="112"/>
      <c r="LGN7" s="112"/>
      <c r="LGO7" s="112"/>
      <c r="LGP7" s="112"/>
      <c r="LGQ7" s="112"/>
      <c r="LGR7" s="112"/>
      <c r="LGS7" s="112"/>
      <c r="LGT7" s="112"/>
      <c r="LGU7" s="112"/>
      <c r="LGV7" s="112"/>
      <c r="LGW7" s="112"/>
      <c r="LGX7" s="112"/>
      <c r="LGY7" s="112"/>
      <c r="LGZ7" s="112"/>
      <c r="LHA7" s="112"/>
      <c r="LHB7" s="112"/>
      <c r="LHC7" s="112"/>
      <c r="LHD7" s="112"/>
      <c r="LHE7" s="112"/>
      <c r="LHF7" s="112"/>
      <c r="LHG7" s="112"/>
      <c r="LHH7" s="112"/>
      <c r="LHI7" s="112"/>
      <c r="LHJ7" s="112"/>
      <c r="LHK7" s="112"/>
      <c r="LHL7" s="112"/>
      <c r="LHM7" s="112"/>
      <c r="LHN7" s="112"/>
      <c r="LHO7" s="112"/>
      <c r="LHP7" s="112"/>
      <c r="LHQ7" s="112"/>
      <c r="LHR7" s="112"/>
      <c r="LHS7" s="112"/>
      <c r="LHT7" s="112"/>
      <c r="LHU7" s="112"/>
      <c r="LHV7" s="112"/>
      <c r="LHW7" s="112"/>
      <c r="LHX7" s="112"/>
      <c r="LHY7" s="112"/>
      <c r="LHZ7" s="112"/>
      <c r="LIA7" s="112"/>
      <c r="LIB7" s="112"/>
      <c r="LIC7" s="112"/>
      <c r="LID7" s="112"/>
      <c r="LIE7" s="112"/>
      <c r="LIF7" s="112"/>
      <c r="LIG7" s="112"/>
      <c r="LIH7" s="112"/>
      <c r="LII7" s="112"/>
      <c r="LIJ7" s="112"/>
      <c r="LIK7" s="112"/>
      <c r="LIL7" s="112"/>
      <c r="LIM7" s="112"/>
      <c r="LIN7" s="112"/>
      <c r="LIO7" s="112"/>
      <c r="LIP7" s="112"/>
      <c r="LIQ7" s="112"/>
      <c r="LIR7" s="112"/>
      <c r="LIS7" s="112"/>
      <c r="LIT7" s="112"/>
      <c r="LIU7" s="112"/>
      <c r="LIV7" s="112"/>
      <c r="LIW7" s="112"/>
      <c r="LIX7" s="112"/>
      <c r="LIY7" s="112"/>
      <c r="LIZ7" s="112"/>
      <c r="LJA7" s="112"/>
      <c r="LJB7" s="112"/>
      <c r="LJC7" s="112"/>
      <c r="LJD7" s="112"/>
      <c r="LJE7" s="112"/>
      <c r="LJF7" s="112"/>
      <c r="LJG7" s="112"/>
      <c r="LJH7" s="112"/>
      <c r="LJI7" s="112"/>
      <c r="LJJ7" s="112"/>
      <c r="LJK7" s="112"/>
      <c r="LJL7" s="112"/>
      <c r="LJM7" s="112"/>
      <c r="LJN7" s="112"/>
      <c r="LJO7" s="112"/>
      <c r="LJP7" s="112"/>
      <c r="LJQ7" s="112"/>
      <c r="LJR7" s="112"/>
      <c r="LJS7" s="112"/>
      <c r="LJT7" s="112"/>
      <c r="LJU7" s="112"/>
      <c r="LJV7" s="112"/>
      <c r="LJW7" s="112"/>
      <c r="LJX7" s="112"/>
      <c r="LJY7" s="112"/>
      <c r="LJZ7" s="112"/>
      <c r="LKA7" s="112"/>
      <c r="LKB7" s="112"/>
      <c r="LKC7" s="112"/>
      <c r="LKD7" s="112"/>
      <c r="LKE7" s="112"/>
      <c r="LKF7" s="112"/>
      <c r="LKG7" s="112"/>
      <c r="LKH7" s="112"/>
      <c r="LKI7" s="112"/>
      <c r="LKJ7" s="112"/>
      <c r="LKK7" s="112"/>
      <c r="LKL7" s="112"/>
      <c r="LKM7" s="112"/>
      <c r="LKN7" s="112"/>
      <c r="LKO7" s="112"/>
      <c r="LKP7" s="112"/>
      <c r="LKQ7" s="112"/>
      <c r="LKR7" s="112"/>
      <c r="LKS7" s="112"/>
      <c r="LKT7" s="112"/>
      <c r="LKU7" s="112"/>
      <c r="LKV7" s="112"/>
      <c r="LKW7" s="112"/>
      <c r="LKX7" s="112"/>
      <c r="LKY7" s="112"/>
      <c r="LKZ7" s="112"/>
      <c r="LLA7" s="112"/>
      <c r="LLB7" s="112"/>
      <c r="LLC7" s="112"/>
      <c r="LLD7" s="112"/>
      <c r="LLE7" s="112"/>
      <c r="LLF7" s="112"/>
      <c r="LLG7" s="112"/>
      <c r="LLH7" s="112"/>
      <c r="LLI7" s="112"/>
      <c r="LLJ7" s="112"/>
      <c r="LLK7" s="112"/>
      <c r="LLL7" s="112"/>
      <c r="LLM7" s="112"/>
      <c r="LLN7" s="112"/>
      <c r="LLO7" s="112"/>
      <c r="LLP7" s="112"/>
      <c r="LLQ7" s="112"/>
      <c r="LLR7" s="112"/>
      <c r="LLS7" s="112"/>
      <c r="LLT7" s="112"/>
      <c r="LLU7" s="112"/>
      <c r="LLV7" s="112"/>
      <c r="LLW7" s="112"/>
      <c r="LLX7" s="112"/>
      <c r="LLY7" s="112"/>
      <c r="LLZ7" s="112"/>
      <c r="LMA7" s="112"/>
      <c r="LMB7" s="112"/>
      <c r="LMC7" s="112"/>
      <c r="LMD7" s="112"/>
      <c r="LME7" s="112"/>
      <c r="LMF7" s="112"/>
      <c r="LMG7" s="112"/>
      <c r="LMH7" s="112"/>
      <c r="LMI7" s="112"/>
      <c r="LMJ7" s="112"/>
      <c r="LMK7" s="112"/>
      <c r="LML7" s="112"/>
      <c r="LMM7" s="112"/>
      <c r="LMN7" s="112"/>
      <c r="LMO7" s="112"/>
      <c r="LMP7" s="112"/>
      <c r="LMQ7" s="112"/>
      <c r="LMR7" s="112"/>
      <c r="LMS7" s="112"/>
      <c r="LMT7" s="112"/>
      <c r="LMU7" s="112"/>
      <c r="LMV7" s="112"/>
      <c r="LMW7" s="112"/>
      <c r="LMX7" s="112"/>
      <c r="LMY7" s="112"/>
      <c r="LMZ7" s="112"/>
      <c r="LNA7" s="112"/>
      <c r="LNB7" s="112"/>
      <c r="LNC7" s="112"/>
      <c r="LND7" s="112"/>
      <c r="LNE7" s="112"/>
      <c r="LNF7" s="112"/>
      <c r="LNG7" s="112"/>
      <c r="LNH7" s="112"/>
      <c r="LNI7" s="112"/>
      <c r="LNJ7" s="112"/>
      <c r="LNK7" s="112"/>
      <c r="LNL7" s="112"/>
      <c r="LNM7" s="112"/>
      <c r="LNN7" s="112"/>
      <c r="LNO7" s="112"/>
      <c r="LNP7" s="112"/>
      <c r="LNQ7" s="112"/>
      <c r="LNR7" s="112"/>
      <c r="LNS7" s="112"/>
      <c r="LNT7" s="112"/>
      <c r="LNU7" s="112"/>
      <c r="LNV7" s="112"/>
      <c r="LNW7" s="112"/>
      <c r="LNX7" s="112"/>
      <c r="LNY7" s="112"/>
      <c r="LNZ7" s="112"/>
      <c r="LOA7" s="112"/>
      <c r="LOB7" s="112"/>
      <c r="LOC7" s="112"/>
      <c r="LOD7" s="112"/>
      <c r="LOE7" s="112"/>
      <c r="LOF7" s="112"/>
      <c r="LOG7" s="112"/>
      <c r="LOH7" s="112"/>
      <c r="LOI7" s="112"/>
      <c r="LOJ7" s="112"/>
      <c r="LOK7" s="112"/>
      <c r="LOL7" s="112"/>
      <c r="LOM7" s="112"/>
      <c r="LON7" s="112"/>
      <c r="LOO7" s="112"/>
      <c r="LOP7" s="112"/>
      <c r="LOQ7" s="112"/>
      <c r="LOR7" s="112"/>
      <c r="LOS7" s="112"/>
      <c r="LOT7" s="112"/>
      <c r="LOU7" s="112"/>
      <c r="LOV7" s="112"/>
      <c r="LOW7" s="112"/>
      <c r="LOX7" s="112"/>
      <c r="LOY7" s="112"/>
      <c r="LOZ7" s="112"/>
      <c r="LPA7" s="112"/>
      <c r="LPB7" s="112"/>
      <c r="LPC7" s="112"/>
      <c r="LPD7" s="112"/>
      <c r="LPE7" s="112"/>
      <c r="LPF7" s="112"/>
      <c r="LPG7" s="112"/>
      <c r="LPH7" s="112"/>
      <c r="LPI7" s="112"/>
      <c r="LPJ7" s="112"/>
      <c r="LPK7" s="112"/>
      <c r="LPL7" s="112"/>
      <c r="LPM7" s="112"/>
      <c r="LPN7" s="112"/>
      <c r="LPO7" s="112"/>
      <c r="LPP7" s="112"/>
      <c r="LPQ7" s="112"/>
      <c r="LPR7" s="112"/>
      <c r="LPS7" s="112"/>
      <c r="LPT7" s="112"/>
      <c r="LPU7" s="112"/>
      <c r="LPV7" s="112"/>
      <c r="LPW7" s="112"/>
      <c r="LPX7" s="112"/>
      <c r="LPY7" s="112"/>
      <c r="LPZ7" s="112"/>
      <c r="LQA7" s="112"/>
      <c r="LQB7" s="112"/>
      <c r="LQC7" s="112"/>
      <c r="LQD7" s="112"/>
      <c r="LQE7" s="112"/>
      <c r="LQF7" s="112"/>
      <c r="LQG7" s="112"/>
      <c r="LQH7" s="112"/>
      <c r="LQI7" s="112"/>
      <c r="LQJ7" s="112"/>
      <c r="LQK7" s="112"/>
      <c r="LQL7" s="112"/>
      <c r="LQM7" s="112"/>
      <c r="LQN7" s="112"/>
      <c r="LQO7" s="112"/>
      <c r="LQP7" s="112"/>
      <c r="LQQ7" s="112"/>
      <c r="LQR7" s="112"/>
      <c r="LQS7" s="112"/>
      <c r="LQT7" s="112"/>
      <c r="LQU7" s="112"/>
      <c r="LQV7" s="112"/>
      <c r="LQW7" s="112"/>
      <c r="LQX7" s="112"/>
      <c r="LQY7" s="112"/>
      <c r="LQZ7" s="112"/>
      <c r="LRA7" s="112"/>
      <c r="LRB7" s="112"/>
      <c r="LRC7" s="112"/>
      <c r="LRD7" s="112"/>
      <c r="LRE7" s="112"/>
      <c r="LRF7" s="112"/>
      <c r="LRG7" s="112"/>
      <c r="LRH7" s="112"/>
      <c r="LRI7" s="112"/>
      <c r="LRJ7" s="112"/>
      <c r="LRK7" s="112"/>
      <c r="LRL7" s="112"/>
      <c r="LRM7" s="112"/>
      <c r="LRN7" s="112"/>
      <c r="LRO7" s="112"/>
      <c r="LRP7" s="112"/>
      <c r="LRQ7" s="112"/>
      <c r="LRR7" s="112"/>
      <c r="LRS7" s="112"/>
      <c r="LRT7" s="112"/>
      <c r="LRU7" s="112"/>
      <c r="LRV7" s="112"/>
      <c r="LRW7" s="112"/>
      <c r="LRX7" s="112"/>
      <c r="LRY7" s="112"/>
      <c r="LRZ7" s="112"/>
      <c r="LSA7" s="112"/>
      <c r="LSB7" s="112"/>
      <c r="LSC7" s="112"/>
      <c r="LSD7" s="112"/>
      <c r="LSE7" s="112"/>
      <c r="LSF7" s="112"/>
      <c r="LSG7" s="112"/>
      <c r="LSH7" s="112"/>
      <c r="LSI7" s="112"/>
      <c r="LSJ7" s="112"/>
      <c r="LSK7" s="112"/>
      <c r="LSL7" s="112"/>
      <c r="LSM7" s="112"/>
      <c r="LSN7" s="112"/>
      <c r="LSO7" s="112"/>
      <c r="LSP7" s="112"/>
      <c r="LSQ7" s="112"/>
      <c r="LSR7" s="112"/>
      <c r="LSS7" s="112"/>
      <c r="LST7" s="112"/>
      <c r="LSU7" s="112"/>
      <c r="LSV7" s="112"/>
      <c r="LSW7" s="112"/>
      <c r="LSX7" s="112"/>
      <c r="LSY7" s="112"/>
      <c r="LSZ7" s="112"/>
      <c r="LTA7" s="112"/>
      <c r="LTB7" s="112"/>
      <c r="LTC7" s="112"/>
      <c r="LTD7" s="112"/>
      <c r="LTE7" s="112"/>
      <c r="LTF7" s="112"/>
      <c r="LTG7" s="112"/>
      <c r="LTH7" s="112"/>
      <c r="LTI7" s="112"/>
      <c r="LTJ7" s="112"/>
      <c r="LTK7" s="112"/>
      <c r="LTL7" s="112"/>
      <c r="LTM7" s="112"/>
      <c r="LTN7" s="112"/>
      <c r="LTO7" s="112"/>
      <c r="LTP7" s="112"/>
      <c r="LTQ7" s="112"/>
      <c r="LTR7" s="112"/>
      <c r="LTS7" s="112"/>
      <c r="LTT7" s="112"/>
      <c r="LTU7" s="112"/>
      <c r="LTV7" s="112"/>
      <c r="LTW7" s="112"/>
      <c r="LTX7" s="112"/>
      <c r="LTY7" s="112"/>
      <c r="LTZ7" s="112"/>
      <c r="LUA7" s="112"/>
      <c r="LUB7" s="112"/>
      <c r="LUC7" s="112"/>
      <c r="LUD7" s="112"/>
      <c r="LUE7" s="112"/>
      <c r="LUF7" s="112"/>
      <c r="LUG7" s="112"/>
      <c r="LUH7" s="112"/>
      <c r="LUI7" s="112"/>
      <c r="LUJ7" s="112"/>
      <c r="LUK7" s="112"/>
      <c r="LUL7" s="112"/>
      <c r="LUM7" s="112"/>
      <c r="LUN7" s="112"/>
      <c r="LUO7" s="112"/>
      <c r="LUP7" s="112"/>
      <c r="LUQ7" s="112"/>
      <c r="LUR7" s="112"/>
      <c r="LUS7" s="112"/>
      <c r="LUT7" s="112"/>
      <c r="LUU7" s="112"/>
      <c r="LUV7" s="112"/>
      <c r="LUW7" s="112"/>
      <c r="LUX7" s="112"/>
      <c r="LUY7" s="112"/>
      <c r="LUZ7" s="112"/>
      <c r="LVA7" s="112"/>
      <c r="LVB7" s="112"/>
      <c r="LVC7" s="112"/>
      <c r="LVD7" s="112"/>
      <c r="LVE7" s="112"/>
      <c r="LVF7" s="112"/>
      <c r="LVG7" s="112"/>
      <c r="LVH7" s="112"/>
      <c r="LVI7" s="112"/>
      <c r="LVJ7" s="112"/>
      <c r="LVK7" s="112"/>
      <c r="LVL7" s="112"/>
      <c r="LVM7" s="112"/>
      <c r="LVN7" s="112"/>
      <c r="LVO7" s="112"/>
      <c r="LVP7" s="112"/>
      <c r="LVQ7" s="112"/>
      <c r="LVR7" s="112"/>
      <c r="LVS7" s="112"/>
      <c r="LVT7" s="112"/>
      <c r="LVU7" s="112"/>
      <c r="LVV7" s="112"/>
      <c r="LVW7" s="112"/>
      <c r="LVX7" s="112"/>
      <c r="LVY7" s="112"/>
      <c r="LVZ7" s="112"/>
      <c r="LWA7" s="112"/>
      <c r="LWB7" s="112"/>
      <c r="LWC7" s="112"/>
      <c r="LWD7" s="112"/>
      <c r="LWE7" s="112"/>
      <c r="LWF7" s="112"/>
      <c r="LWG7" s="112"/>
      <c r="LWH7" s="112"/>
      <c r="LWI7" s="112"/>
      <c r="LWJ7" s="112"/>
      <c r="LWK7" s="112"/>
      <c r="LWL7" s="112"/>
      <c r="LWM7" s="112"/>
      <c r="LWN7" s="112"/>
      <c r="LWO7" s="112"/>
      <c r="LWP7" s="112"/>
      <c r="LWQ7" s="112"/>
      <c r="LWR7" s="112"/>
      <c r="LWS7" s="112"/>
      <c r="LWT7" s="112"/>
      <c r="LWU7" s="112"/>
      <c r="LWV7" s="112"/>
      <c r="LWW7" s="112"/>
      <c r="LWX7" s="112"/>
      <c r="LWY7" s="112"/>
      <c r="LWZ7" s="112"/>
      <c r="LXA7" s="112"/>
      <c r="LXB7" s="112"/>
      <c r="LXC7" s="112"/>
      <c r="LXD7" s="112"/>
      <c r="LXE7" s="112"/>
      <c r="LXF7" s="112"/>
      <c r="LXG7" s="112"/>
      <c r="LXH7" s="112"/>
      <c r="LXI7" s="112"/>
      <c r="LXJ7" s="112"/>
      <c r="LXK7" s="112"/>
      <c r="LXL7" s="112"/>
      <c r="LXM7" s="112"/>
      <c r="LXN7" s="112"/>
      <c r="LXO7" s="112"/>
      <c r="LXP7" s="112"/>
      <c r="LXQ7" s="112"/>
      <c r="LXR7" s="112"/>
      <c r="LXS7" s="112"/>
      <c r="LXT7" s="112"/>
      <c r="LXU7" s="112"/>
      <c r="LXV7" s="112"/>
      <c r="LXW7" s="112"/>
      <c r="LXX7" s="112"/>
      <c r="LXY7" s="112"/>
      <c r="LXZ7" s="112"/>
      <c r="LYA7" s="112"/>
      <c r="LYB7" s="112"/>
      <c r="LYC7" s="112"/>
      <c r="LYD7" s="112"/>
      <c r="LYE7" s="112"/>
      <c r="LYF7" s="112"/>
      <c r="LYG7" s="112"/>
      <c r="LYH7" s="112"/>
      <c r="LYI7" s="112"/>
      <c r="LYJ7" s="112"/>
      <c r="LYK7" s="112"/>
      <c r="LYL7" s="112"/>
      <c r="LYM7" s="112"/>
      <c r="LYN7" s="112"/>
      <c r="LYO7" s="112"/>
      <c r="LYP7" s="112"/>
      <c r="LYQ7" s="112"/>
      <c r="LYR7" s="112"/>
      <c r="LYS7" s="112"/>
      <c r="LYT7" s="112"/>
      <c r="LYU7" s="112"/>
      <c r="LYV7" s="112"/>
      <c r="LYW7" s="112"/>
      <c r="LYX7" s="112"/>
      <c r="LYY7" s="112"/>
      <c r="LYZ7" s="112"/>
      <c r="LZA7" s="112"/>
      <c r="LZB7" s="112"/>
      <c r="LZC7" s="112"/>
      <c r="LZD7" s="112"/>
      <c r="LZE7" s="112"/>
      <c r="LZF7" s="112"/>
      <c r="LZG7" s="112"/>
      <c r="LZH7" s="112"/>
      <c r="LZI7" s="112"/>
      <c r="LZJ7" s="112"/>
      <c r="LZK7" s="112"/>
      <c r="LZL7" s="112"/>
      <c r="LZM7" s="112"/>
      <c r="LZN7" s="112"/>
      <c r="LZO7" s="112"/>
      <c r="LZP7" s="112"/>
      <c r="LZQ7" s="112"/>
      <c r="LZR7" s="112"/>
      <c r="LZS7" s="112"/>
      <c r="LZT7" s="112"/>
      <c r="LZU7" s="112"/>
      <c r="LZV7" s="112"/>
      <c r="LZW7" s="112"/>
      <c r="LZX7" s="112"/>
      <c r="LZY7" s="112"/>
      <c r="LZZ7" s="112"/>
      <c r="MAA7" s="112"/>
      <c r="MAB7" s="112"/>
      <c r="MAC7" s="112"/>
      <c r="MAD7" s="112"/>
      <c r="MAE7" s="112"/>
      <c r="MAF7" s="112"/>
      <c r="MAG7" s="112"/>
      <c r="MAH7" s="112"/>
      <c r="MAI7" s="112"/>
      <c r="MAJ7" s="112"/>
      <c r="MAK7" s="112"/>
      <c r="MAL7" s="112"/>
      <c r="MAM7" s="112"/>
      <c r="MAN7" s="112"/>
      <c r="MAO7" s="112"/>
      <c r="MAP7" s="112"/>
      <c r="MAQ7" s="112"/>
      <c r="MAR7" s="112"/>
      <c r="MAS7" s="112"/>
      <c r="MAT7" s="112"/>
      <c r="MAU7" s="112"/>
      <c r="MAV7" s="112"/>
      <c r="MAW7" s="112"/>
      <c r="MAX7" s="112"/>
      <c r="MAY7" s="112"/>
      <c r="MAZ7" s="112"/>
      <c r="MBA7" s="112"/>
      <c r="MBB7" s="112"/>
      <c r="MBC7" s="112"/>
      <c r="MBD7" s="112"/>
      <c r="MBE7" s="112"/>
      <c r="MBF7" s="112"/>
      <c r="MBG7" s="112"/>
      <c r="MBH7" s="112"/>
      <c r="MBI7" s="112"/>
      <c r="MBJ7" s="112"/>
      <c r="MBK7" s="112"/>
      <c r="MBL7" s="112"/>
      <c r="MBM7" s="112"/>
      <c r="MBN7" s="112"/>
      <c r="MBO7" s="112"/>
      <c r="MBP7" s="112"/>
      <c r="MBQ7" s="112"/>
      <c r="MBR7" s="112"/>
      <c r="MBS7" s="112"/>
      <c r="MBT7" s="112"/>
      <c r="MBU7" s="112"/>
      <c r="MBV7" s="112"/>
      <c r="MBW7" s="112"/>
      <c r="MBX7" s="112"/>
      <c r="MBY7" s="112"/>
      <c r="MBZ7" s="112"/>
      <c r="MCA7" s="112"/>
      <c r="MCB7" s="112"/>
      <c r="MCC7" s="112"/>
      <c r="MCD7" s="112"/>
      <c r="MCE7" s="112"/>
      <c r="MCF7" s="112"/>
      <c r="MCG7" s="112"/>
      <c r="MCH7" s="112"/>
      <c r="MCI7" s="112"/>
      <c r="MCJ7" s="112"/>
      <c r="MCK7" s="112"/>
      <c r="MCL7" s="112"/>
      <c r="MCM7" s="112"/>
      <c r="MCN7" s="112"/>
      <c r="MCO7" s="112"/>
      <c r="MCP7" s="112"/>
      <c r="MCQ7" s="112"/>
      <c r="MCR7" s="112"/>
      <c r="MCS7" s="112"/>
      <c r="MCT7" s="112"/>
      <c r="MCU7" s="112"/>
      <c r="MCV7" s="112"/>
      <c r="MCW7" s="112"/>
      <c r="MCX7" s="112"/>
      <c r="MCY7" s="112"/>
      <c r="MCZ7" s="112"/>
      <c r="MDA7" s="112"/>
      <c r="MDB7" s="112"/>
      <c r="MDC7" s="112"/>
      <c r="MDD7" s="112"/>
      <c r="MDE7" s="112"/>
      <c r="MDF7" s="112"/>
      <c r="MDG7" s="112"/>
      <c r="MDH7" s="112"/>
      <c r="MDI7" s="112"/>
      <c r="MDJ7" s="112"/>
      <c r="MDK7" s="112"/>
      <c r="MDL7" s="112"/>
      <c r="MDM7" s="112"/>
      <c r="MDN7" s="112"/>
      <c r="MDO7" s="112"/>
      <c r="MDP7" s="112"/>
      <c r="MDQ7" s="112"/>
      <c r="MDR7" s="112"/>
      <c r="MDS7" s="112"/>
      <c r="MDT7" s="112"/>
      <c r="MDU7" s="112"/>
      <c r="MDV7" s="112"/>
      <c r="MDW7" s="112"/>
      <c r="MDX7" s="112"/>
      <c r="MDY7" s="112"/>
      <c r="MDZ7" s="112"/>
      <c r="MEA7" s="112"/>
      <c r="MEB7" s="112"/>
      <c r="MEC7" s="112"/>
      <c r="MED7" s="112"/>
      <c r="MEE7" s="112"/>
      <c r="MEF7" s="112"/>
      <c r="MEG7" s="112"/>
      <c r="MEH7" s="112"/>
      <c r="MEI7" s="112"/>
      <c r="MEJ7" s="112"/>
      <c r="MEK7" s="112"/>
      <c r="MEL7" s="112"/>
      <c r="MEM7" s="112"/>
      <c r="MEN7" s="112"/>
      <c r="MEO7" s="112"/>
      <c r="MEP7" s="112"/>
      <c r="MEQ7" s="112"/>
      <c r="MER7" s="112"/>
      <c r="MES7" s="112"/>
      <c r="MET7" s="112"/>
      <c r="MEU7" s="112"/>
      <c r="MEV7" s="112"/>
      <c r="MEW7" s="112"/>
      <c r="MEX7" s="112"/>
      <c r="MEY7" s="112"/>
      <c r="MEZ7" s="112"/>
      <c r="MFA7" s="112"/>
      <c r="MFB7" s="112"/>
      <c r="MFC7" s="112"/>
      <c r="MFD7" s="112"/>
      <c r="MFE7" s="112"/>
      <c r="MFF7" s="112"/>
      <c r="MFG7" s="112"/>
      <c r="MFH7" s="112"/>
      <c r="MFI7" s="112"/>
      <c r="MFJ7" s="112"/>
      <c r="MFK7" s="112"/>
      <c r="MFL7" s="112"/>
      <c r="MFM7" s="112"/>
      <c r="MFN7" s="112"/>
      <c r="MFO7" s="112"/>
      <c r="MFP7" s="112"/>
      <c r="MFQ7" s="112"/>
      <c r="MFR7" s="112"/>
      <c r="MFS7" s="112"/>
      <c r="MFT7" s="112"/>
      <c r="MFU7" s="112"/>
      <c r="MFV7" s="112"/>
      <c r="MFW7" s="112"/>
      <c r="MFX7" s="112"/>
      <c r="MFY7" s="112"/>
      <c r="MFZ7" s="112"/>
      <c r="MGA7" s="112"/>
      <c r="MGB7" s="112"/>
      <c r="MGC7" s="112"/>
      <c r="MGD7" s="112"/>
      <c r="MGE7" s="112"/>
      <c r="MGF7" s="112"/>
      <c r="MGG7" s="112"/>
      <c r="MGH7" s="112"/>
      <c r="MGI7" s="112"/>
      <c r="MGJ7" s="112"/>
      <c r="MGK7" s="112"/>
      <c r="MGL7" s="112"/>
      <c r="MGM7" s="112"/>
      <c r="MGN7" s="112"/>
      <c r="MGO7" s="112"/>
      <c r="MGP7" s="112"/>
      <c r="MGQ7" s="112"/>
      <c r="MGR7" s="112"/>
      <c r="MGS7" s="112"/>
      <c r="MGT7" s="112"/>
      <c r="MGU7" s="112"/>
      <c r="MGV7" s="112"/>
      <c r="MGW7" s="112"/>
      <c r="MGX7" s="112"/>
      <c r="MGY7" s="112"/>
      <c r="MGZ7" s="112"/>
      <c r="MHA7" s="112"/>
      <c r="MHB7" s="112"/>
      <c r="MHC7" s="112"/>
      <c r="MHD7" s="112"/>
      <c r="MHE7" s="112"/>
      <c r="MHF7" s="112"/>
      <c r="MHG7" s="112"/>
      <c r="MHH7" s="112"/>
      <c r="MHI7" s="112"/>
      <c r="MHJ7" s="112"/>
      <c r="MHK7" s="112"/>
      <c r="MHL7" s="112"/>
      <c r="MHM7" s="112"/>
      <c r="MHN7" s="112"/>
      <c r="MHO7" s="112"/>
      <c r="MHP7" s="112"/>
      <c r="MHQ7" s="112"/>
      <c r="MHR7" s="112"/>
      <c r="MHS7" s="112"/>
      <c r="MHT7" s="112"/>
      <c r="MHU7" s="112"/>
      <c r="MHV7" s="112"/>
      <c r="MHW7" s="112"/>
      <c r="MHX7" s="112"/>
      <c r="MHY7" s="112"/>
      <c r="MHZ7" s="112"/>
      <c r="MIA7" s="112"/>
      <c r="MIB7" s="112"/>
      <c r="MIC7" s="112"/>
      <c r="MID7" s="112"/>
      <c r="MIE7" s="112"/>
      <c r="MIF7" s="112"/>
      <c r="MIG7" s="112"/>
      <c r="MIH7" s="112"/>
      <c r="MII7" s="112"/>
      <c r="MIJ7" s="112"/>
      <c r="MIK7" s="112"/>
      <c r="MIL7" s="112"/>
      <c r="MIM7" s="112"/>
      <c r="MIN7" s="112"/>
      <c r="MIO7" s="112"/>
      <c r="MIP7" s="112"/>
      <c r="MIQ7" s="112"/>
      <c r="MIR7" s="112"/>
      <c r="MIS7" s="112"/>
      <c r="MIT7" s="112"/>
      <c r="MIU7" s="112"/>
      <c r="MIV7" s="112"/>
      <c r="MIW7" s="112"/>
      <c r="MIX7" s="112"/>
      <c r="MIY7" s="112"/>
      <c r="MIZ7" s="112"/>
      <c r="MJA7" s="112"/>
      <c r="MJB7" s="112"/>
      <c r="MJC7" s="112"/>
      <c r="MJD7" s="112"/>
      <c r="MJE7" s="112"/>
      <c r="MJF7" s="112"/>
      <c r="MJG7" s="112"/>
      <c r="MJH7" s="112"/>
      <c r="MJI7" s="112"/>
      <c r="MJJ7" s="112"/>
      <c r="MJK7" s="112"/>
      <c r="MJL7" s="112"/>
      <c r="MJM7" s="112"/>
      <c r="MJN7" s="112"/>
      <c r="MJO7" s="112"/>
      <c r="MJP7" s="112"/>
      <c r="MJQ7" s="112"/>
      <c r="MJR7" s="112"/>
      <c r="MJS7" s="112"/>
      <c r="MJT7" s="112"/>
      <c r="MJU7" s="112"/>
      <c r="MJV7" s="112"/>
      <c r="MJW7" s="112"/>
      <c r="MJX7" s="112"/>
      <c r="MJY7" s="112"/>
      <c r="MJZ7" s="112"/>
      <c r="MKA7" s="112"/>
      <c r="MKB7" s="112"/>
      <c r="MKC7" s="112"/>
      <c r="MKD7" s="112"/>
      <c r="MKE7" s="112"/>
      <c r="MKF7" s="112"/>
      <c r="MKG7" s="112"/>
      <c r="MKH7" s="112"/>
      <c r="MKI7" s="112"/>
      <c r="MKJ7" s="112"/>
      <c r="MKK7" s="112"/>
      <c r="MKL7" s="112"/>
      <c r="MKM7" s="112"/>
      <c r="MKN7" s="112"/>
      <c r="MKO7" s="112"/>
      <c r="MKP7" s="112"/>
      <c r="MKQ7" s="112"/>
      <c r="MKR7" s="112"/>
      <c r="MKS7" s="112"/>
      <c r="MKT7" s="112"/>
      <c r="MKU7" s="112"/>
      <c r="MKV7" s="112"/>
      <c r="MKW7" s="112"/>
      <c r="MKX7" s="112"/>
      <c r="MKY7" s="112"/>
      <c r="MKZ7" s="112"/>
      <c r="MLA7" s="112"/>
      <c r="MLB7" s="112"/>
      <c r="MLC7" s="112"/>
      <c r="MLD7" s="112"/>
      <c r="MLE7" s="112"/>
      <c r="MLF7" s="112"/>
      <c r="MLG7" s="112"/>
      <c r="MLH7" s="112"/>
      <c r="MLI7" s="112"/>
      <c r="MLJ7" s="112"/>
      <c r="MLK7" s="112"/>
      <c r="MLL7" s="112"/>
      <c r="MLM7" s="112"/>
      <c r="MLN7" s="112"/>
      <c r="MLO7" s="112"/>
      <c r="MLP7" s="112"/>
      <c r="MLQ7" s="112"/>
      <c r="MLR7" s="112"/>
      <c r="MLS7" s="112"/>
      <c r="MLT7" s="112"/>
      <c r="MLU7" s="112"/>
      <c r="MLV7" s="112"/>
      <c r="MLW7" s="112"/>
      <c r="MLX7" s="112"/>
      <c r="MLY7" s="112"/>
      <c r="MLZ7" s="112"/>
      <c r="MMA7" s="112"/>
      <c r="MMB7" s="112"/>
      <c r="MMC7" s="112"/>
      <c r="MMD7" s="112"/>
      <c r="MME7" s="112"/>
      <c r="MMF7" s="112"/>
      <c r="MMG7" s="112"/>
      <c r="MMH7" s="112"/>
      <c r="MMI7" s="112"/>
      <c r="MMJ7" s="112"/>
      <c r="MMK7" s="112"/>
      <c r="MML7" s="112"/>
      <c r="MMM7" s="112"/>
      <c r="MMN7" s="112"/>
      <c r="MMO7" s="112"/>
      <c r="MMP7" s="112"/>
      <c r="MMQ7" s="112"/>
      <c r="MMR7" s="112"/>
      <c r="MMS7" s="112"/>
      <c r="MMT7" s="112"/>
      <c r="MMU7" s="112"/>
      <c r="MMV7" s="112"/>
      <c r="MMW7" s="112"/>
      <c r="MMX7" s="112"/>
      <c r="MMY7" s="112"/>
      <c r="MMZ7" s="112"/>
      <c r="MNA7" s="112"/>
      <c r="MNB7" s="112"/>
      <c r="MNC7" s="112"/>
      <c r="MND7" s="112"/>
      <c r="MNE7" s="112"/>
      <c r="MNF7" s="112"/>
      <c r="MNG7" s="112"/>
      <c r="MNH7" s="112"/>
      <c r="MNI7" s="112"/>
      <c r="MNJ7" s="112"/>
      <c r="MNK7" s="112"/>
      <c r="MNL7" s="112"/>
      <c r="MNM7" s="112"/>
      <c r="MNN7" s="112"/>
      <c r="MNO7" s="112"/>
      <c r="MNP7" s="112"/>
      <c r="MNQ7" s="112"/>
      <c r="MNR7" s="112"/>
      <c r="MNS7" s="112"/>
      <c r="MNT7" s="112"/>
      <c r="MNU7" s="112"/>
      <c r="MNV7" s="112"/>
      <c r="MNW7" s="112"/>
      <c r="MNX7" s="112"/>
      <c r="MNY7" s="112"/>
      <c r="MNZ7" s="112"/>
      <c r="MOA7" s="112"/>
      <c r="MOB7" s="112"/>
      <c r="MOC7" s="112"/>
      <c r="MOD7" s="112"/>
      <c r="MOE7" s="112"/>
      <c r="MOF7" s="112"/>
      <c r="MOG7" s="112"/>
      <c r="MOH7" s="112"/>
      <c r="MOI7" s="112"/>
      <c r="MOJ7" s="112"/>
      <c r="MOK7" s="112"/>
      <c r="MOL7" s="112"/>
      <c r="MOM7" s="112"/>
      <c r="MON7" s="112"/>
      <c r="MOO7" s="112"/>
      <c r="MOP7" s="112"/>
      <c r="MOQ7" s="112"/>
      <c r="MOR7" s="112"/>
      <c r="MOS7" s="112"/>
      <c r="MOT7" s="112"/>
      <c r="MOU7" s="112"/>
      <c r="MOV7" s="112"/>
      <c r="MOW7" s="112"/>
      <c r="MOX7" s="112"/>
      <c r="MOY7" s="112"/>
      <c r="MOZ7" s="112"/>
      <c r="MPA7" s="112"/>
      <c r="MPB7" s="112"/>
      <c r="MPC7" s="112"/>
      <c r="MPD7" s="112"/>
      <c r="MPE7" s="112"/>
      <c r="MPF7" s="112"/>
      <c r="MPG7" s="112"/>
      <c r="MPH7" s="112"/>
      <c r="MPI7" s="112"/>
      <c r="MPJ7" s="112"/>
      <c r="MPK7" s="112"/>
      <c r="MPL7" s="112"/>
      <c r="MPM7" s="112"/>
      <c r="MPN7" s="112"/>
      <c r="MPO7" s="112"/>
      <c r="MPP7" s="112"/>
      <c r="MPQ7" s="112"/>
      <c r="MPR7" s="112"/>
      <c r="MPS7" s="112"/>
      <c r="MPT7" s="112"/>
      <c r="MPU7" s="112"/>
      <c r="MPV7" s="112"/>
      <c r="MPW7" s="112"/>
      <c r="MPX7" s="112"/>
      <c r="MPY7" s="112"/>
      <c r="MPZ7" s="112"/>
      <c r="MQA7" s="112"/>
      <c r="MQB7" s="112"/>
      <c r="MQC7" s="112"/>
      <c r="MQD7" s="112"/>
      <c r="MQE7" s="112"/>
      <c r="MQF7" s="112"/>
      <c r="MQG7" s="112"/>
      <c r="MQH7" s="112"/>
      <c r="MQI7" s="112"/>
      <c r="MQJ7" s="112"/>
      <c r="MQK7" s="112"/>
      <c r="MQL7" s="112"/>
      <c r="MQM7" s="112"/>
      <c r="MQN7" s="112"/>
      <c r="MQO7" s="112"/>
      <c r="MQP7" s="112"/>
      <c r="MQQ7" s="112"/>
      <c r="MQR7" s="112"/>
      <c r="MQS7" s="112"/>
      <c r="MQT7" s="112"/>
      <c r="MQU7" s="112"/>
      <c r="MQV7" s="112"/>
      <c r="MQW7" s="112"/>
      <c r="MQX7" s="112"/>
      <c r="MQY7" s="112"/>
      <c r="MQZ7" s="112"/>
      <c r="MRA7" s="112"/>
      <c r="MRB7" s="112"/>
      <c r="MRC7" s="112"/>
      <c r="MRD7" s="112"/>
      <c r="MRE7" s="112"/>
      <c r="MRF7" s="112"/>
      <c r="MRG7" s="112"/>
      <c r="MRH7" s="112"/>
      <c r="MRI7" s="112"/>
      <c r="MRJ7" s="112"/>
      <c r="MRK7" s="112"/>
      <c r="MRL7" s="112"/>
      <c r="MRM7" s="112"/>
      <c r="MRN7" s="112"/>
      <c r="MRO7" s="112"/>
      <c r="MRP7" s="112"/>
      <c r="MRQ7" s="112"/>
      <c r="MRR7" s="112"/>
      <c r="MRS7" s="112"/>
      <c r="MRT7" s="112"/>
      <c r="MRU7" s="112"/>
      <c r="MRV7" s="112"/>
      <c r="MRW7" s="112"/>
      <c r="MRX7" s="112"/>
      <c r="MRY7" s="112"/>
      <c r="MRZ7" s="112"/>
      <c r="MSA7" s="112"/>
      <c r="MSB7" s="112"/>
      <c r="MSC7" s="112"/>
      <c r="MSD7" s="112"/>
      <c r="MSE7" s="112"/>
      <c r="MSF7" s="112"/>
      <c r="MSG7" s="112"/>
      <c r="MSH7" s="112"/>
      <c r="MSI7" s="112"/>
      <c r="MSJ7" s="112"/>
      <c r="MSK7" s="112"/>
      <c r="MSL7" s="112"/>
      <c r="MSM7" s="112"/>
      <c r="MSN7" s="112"/>
      <c r="MSO7" s="112"/>
      <c r="MSP7" s="112"/>
      <c r="MSQ7" s="112"/>
      <c r="MSR7" s="112"/>
      <c r="MSS7" s="112"/>
      <c r="MST7" s="112"/>
      <c r="MSU7" s="112"/>
      <c r="MSV7" s="112"/>
      <c r="MSW7" s="112"/>
      <c r="MSX7" s="112"/>
      <c r="MSY7" s="112"/>
      <c r="MSZ7" s="112"/>
      <c r="MTA7" s="112"/>
      <c r="MTB7" s="112"/>
      <c r="MTC7" s="112"/>
      <c r="MTD7" s="112"/>
      <c r="MTE7" s="112"/>
      <c r="MTF7" s="112"/>
      <c r="MTG7" s="112"/>
      <c r="MTH7" s="112"/>
      <c r="MTI7" s="112"/>
      <c r="MTJ7" s="112"/>
      <c r="MTK7" s="112"/>
      <c r="MTL7" s="112"/>
      <c r="MTM7" s="112"/>
      <c r="MTN7" s="112"/>
      <c r="MTO7" s="112"/>
      <c r="MTP7" s="112"/>
      <c r="MTQ7" s="112"/>
      <c r="MTR7" s="112"/>
      <c r="MTS7" s="112"/>
      <c r="MTT7" s="112"/>
      <c r="MTU7" s="112"/>
      <c r="MTV7" s="112"/>
      <c r="MTW7" s="112"/>
      <c r="MTX7" s="112"/>
      <c r="MTY7" s="112"/>
      <c r="MTZ7" s="112"/>
      <c r="MUA7" s="112"/>
      <c r="MUB7" s="112"/>
      <c r="MUC7" s="112"/>
      <c r="MUD7" s="112"/>
      <c r="MUE7" s="112"/>
      <c r="MUF7" s="112"/>
      <c r="MUG7" s="112"/>
      <c r="MUH7" s="112"/>
      <c r="MUI7" s="112"/>
      <c r="MUJ7" s="112"/>
      <c r="MUK7" s="112"/>
      <c r="MUL7" s="112"/>
      <c r="MUM7" s="112"/>
      <c r="MUN7" s="112"/>
      <c r="MUO7" s="112"/>
      <c r="MUP7" s="112"/>
      <c r="MUQ7" s="112"/>
      <c r="MUR7" s="112"/>
      <c r="MUS7" s="112"/>
      <c r="MUT7" s="112"/>
      <c r="MUU7" s="112"/>
      <c r="MUV7" s="112"/>
      <c r="MUW7" s="112"/>
      <c r="MUX7" s="112"/>
      <c r="MUY7" s="112"/>
      <c r="MUZ7" s="112"/>
      <c r="MVA7" s="112"/>
      <c r="MVB7" s="112"/>
      <c r="MVC7" s="112"/>
      <c r="MVD7" s="112"/>
      <c r="MVE7" s="112"/>
      <c r="MVF7" s="112"/>
      <c r="MVG7" s="112"/>
      <c r="MVH7" s="112"/>
      <c r="MVI7" s="112"/>
      <c r="MVJ7" s="112"/>
      <c r="MVK7" s="112"/>
      <c r="MVL7" s="112"/>
      <c r="MVM7" s="112"/>
      <c r="MVN7" s="112"/>
      <c r="MVO7" s="112"/>
      <c r="MVP7" s="112"/>
      <c r="MVQ7" s="112"/>
      <c r="MVR7" s="112"/>
      <c r="MVS7" s="112"/>
      <c r="MVT7" s="112"/>
      <c r="MVU7" s="112"/>
      <c r="MVV7" s="112"/>
      <c r="MVW7" s="112"/>
      <c r="MVX7" s="112"/>
      <c r="MVY7" s="112"/>
      <c r="MVZ7" s="112"/>
      <c r="MWA7" s="112"/>
      <c r="MWB7" s="112"/>
      <c r="MWC7" s="112"/>
      <c r="MWD7" s="112"/>
      <c r="MWE7" s="112"/>
      <c r="MWF7" s="112"/>
      <c r="MWG7" s="112"/>
      <c r="MWH7" s="112"/>
      <c r="MWI7" s="112"/>
      <c r="MWJ7" s="112"/>
      <c r="MWK7" s="112"/>
      <c r="MWL7" s="112"/>
      <c r="MWM7" s="112"/>
      <c r="MWN7" s="112"/>
      <c r="MWO7" s="112"/>
      <c r="MWP7" s="112"/>
      <c r="MWQ7" s="112"/>
      <c r="MWR7" s="112"/>
      <c r="MWS7" s="112"/>
      <c r="MWT7" s="112"/>
      <c r="MWU7" s="112"/>
      <c r="MWV7" s="112"/>
      <c r="MWW7" s="112"/>
      <c r="MWX7" s="112"/>
      <c r="MWY7" s="112"/>
      <c r="MWZ7" s="112"/>
      <c r="MXA7" s="112"/>
      <c r="MXB7" s="112"/>
      <c r="MXC7" s="112"/>
      <c r="MXD7" s="112"/>
      <c r="MXE7" s="112"/>
      <c r="MXF7" s="112"/>
      <c r="MXG7" s="112"/>
      <c r="MXH7" s="112"/>
      <c r="MXI7" s="112"/>
      <c r="MXJ7" s="112"/>
      <c r="MXK7" s="112"/>
      <c r="MXL7" s="112"/>
      <c r="MXM7" s="112"/>
      <c r="MXN7" s="112"/>
      <c r="MXO7" s="112"/>
      <c r="MXP7" s="112"/>
      <c r="MXQ7" s="112"/>
      <c r="MXR7" s="112"/>
      <c r="MXS7" s="112"/>
      <c r="MXT7" s="112"/>
      <c r="MXU7" s="112"/>
      <c r="MXV7" s="112"/>
      <c r="MXW7" s="112"/>
      <c r="MXX7" s="112"/>
      <c r="MXY7" s="112"/>
      <c r="MXZ7" s="112"/>
      <c r="MYA7" s="112"/>
      <c r="MYB7" s="112"/>
      <c r="MYC7" s="112"/>
      <c r="MYD7" s="112"/>
      <c r="MYE7" s="112"/>
      <c r="MYF7" s="112"/>
      <c r="MYG7" s="112"/>
      <c r="MYH7" s="112"/>
      <c r="MYI7" s="112"/>
      <c r="MYJ7" s="112"/>
      <c r="MYK7" s="112"/>
      <c r="MYL7" s="112"/>
      <c r="MYM7" s="112"/>
      <c r="MYN7" s="112"/>
      <c r="MYO7" s="112"/>
      <c r="MYP7" s="112"/>
      <c r="MYQ7" s="112"/>
      <c r="MYR7" s="112"/>
      <c r="MYS7" s="112"/>
      <c r="MYT7" s="112"/>
      <c r="MYU7" s="112"/>
      <c r="MYV7" s="112"/>
      <c r="MYW7" s="112"/>
      <c r="MYX7" s="112"/>
      <c r="MYY7" s="112"/>
      <c r="MYZ7" s="112"/>
      <c r="MZA7" s="112"/>
      <c r="MZB7" s="112"/>
      <c r="MZC7" s="112"/>
      <c r="MZD7" s="112"/>
      <c r="MZE7" s="112"/>
      <c r="MZF7" s="112"/>
      <c r="MZG7" s="112"/>
      <c r="MZH7" s="112"/>
      <c r="MZI7" s="112"/>
      <c r="MZJ7" s="112"/>
      <c r="MZK7" s="112"/>
      <c r="MZL7" s="112"/>
      <c r="MZM7" s="112"/>
      <c r="MZN7" s="112"/>
      <c r="MZO7" s="112"/>
      <c r="MZP7" s="112"/>
      <c r="MZQ7" s="112"/>
      <c r="MZR7" s="112"/>
      <c r="MZS7" s="112"/>
      <c r="MZT7" s="112"/>
      <c r="MZU7" s="112"/>
      <c r="MZV7" s="112"/>
      <c r="MZW7" s="112"/>
      <c r="MZX7" s="112"/>
      <c r="MZY7" s="112"/>
      <c r="MZZ7" s="112"/>
      <c r="NAA7" s="112"/>
      <c r="NAB7" s="112"/>
      <c r="NAC7" s="112"/>
      <c r="NAD7" s="112"/>
      <c r="NAE7" s="112"/>
      <c r="NAF7" s="112"/>
      <c r="NAG7" s="112"/>
      <c r="NAH7" s="112"/>
      <c r="NAI7" s="112"/>
      <c r="NAJ7" s="112"/>
      <c r="NAK7" s="112"/>
      <c r="NAL7" s="112"/>
      <c r="NAM7" s="112"/>
      <c r="NAN7" s="112"/>
      <c r="NAO7" s="112"/>
      <c r="NAP7" s="112"/>
      <c r="NAQ7" s="112"/>
      <c r="NAR7" s="112"/>
      <c r="NAS7" s="112"/>
      <c r="NAT7" s="112"/>
      <c r="NAU7" s="112"/>
      <c r="NAV7" s="112"/>
      <c r="NAW7" s="112"/>
      <c r="NAX7" s="112"/>
      <c r="NAY7" s="112"/>
      <c r="NAZ7" s="112"/>
      <c r="NBA7" s="112"/>
      <c r="NBB7" s="112"/>
      <c r="NBC7" s="112"/>
      <c r="NBD7" s="112"/>
      <c r="NBE7" s="112"/>
      <c r="NBF7" s="112"/>
      <c r="NBG7" s="112"/>
      <c r="NBH7" s="112"/>
      <c r="NBI7" s="112"/>
      <c r="NBJ7" s="112"/>
      <c r="NBK7" s="112"/>
      <c r="NBL7" s="112"/>
      <c r="NBM7" s="112"/>
      <c r="NBN7" s="112"/>
      <c r="NBO7" s="112"/>
      <c r="NBP7" s="112"/>
      <c r="NBQ7" s="112"/>
      <c r="NBR7" s="112"/>
      <c r="NBS7" s="112"/>
      <c r="NBT7" s="112"/>
      <c r="NBU7" s="112"/>
      <c r="NBV7" s="112"/>
      <c r="NBW7" s="112"/>
      <c r="NBX7" s="112"/>
      <c r="NBY7" s="112"/>
      <c r="NBZ7" s="112"/>
      <c r="NCA7" s="112"/>
      <c r="NCB7" s="112"/>
      <c r="NCC7" s="112"/>
      <c r="NCD7" s="112"/>
      <c r="NCE7" s="112"/>
      <c r="NCF7" s="112"/>
      <c r="NCG7" s="112"/>
      <c r="NCH7" s="112"/>
      <c r="NCI7" s="112"/>
      <c r="NCJ7" s="112"/>
      <c r="NCK7" s="112"/>
      <c r="NCL7" s="112"/>
      <c r="NCM7" s="112"/>
      <c r="NCN7" s="112"/>
      <c r="NCO7" s="112"/>
      <c r="NCP7" s="112"/>
      <c r="NCQ7" s="112"/>
      <c r="NCR7" s="112"/>
      <c r="NCS7" s="112"/>
      <c r="NCT7" s="112"/>
      <c r="NCU7" s="112"/>
      <c r="NCV7" s="112"/>
      <c r="NCW7" s="112"/>
      <c r="NCX7" s="112"/>
      <c r="NCY7" s="112"/>
      <c r="NCZ7" s="112"/>
      <c r="NDA7" s="112"/>
      <c r="NDB7" s="112"/>
      <c r="NDC7" s="112"/>
      <c r="NDD7" s="112"/>
      <c r="NDE7" s="112"/>
      <c r="NDF7" s="112"/>
      <c r="NDG7" s="112"/>
      <c r="NDH7" s="112"/>
      <c r="NDI7" s="112"/>
      <c r="NDJ7" s="112"/>
      <c r="NDK7" s="112"/>
      <c r="NDL7" s="112"/>
      <c r="NDM7" s="112"/>
      <c r="NDN7" s="112"/>
      <c r="NDO7" s="112"/>
      <c r="NDP7" s="112"/>
      <c r="NDQ7" s="112"/>
      <c r="NDR7" s="112"/>
      <c r="NDS7" s="112"/>
      <c r="NDT7" s="112"/>
      <c r="NDU7" s="112"/>
      <c r="NDV7" s="112"/>
      <c r="NDW7" s="112"/>
      <c r="NDX7" s="112"/>
      <c r="NDY7" s="112"/>
      <c r="NDZ7" s="112"/>
      <c r="NEA7" s="112"/>
      <c r="NEB7" s="112"/>
      <c r="NEC7" s="112"/>
      <c r="NED7" s="112"/>
      <c r="NEE7" s="112"/>
      <c r="NEF7" s="112"/>
      <c r="NEG7" s="112"/>
      <c r="NEH7" s="112"/>
      <c r="NEI7" s="112"/>
      <c r="NEJ7" s="112"/>
      <c r="NEK7" s="112"/>
      <c r="NEL7" s="112"/>
      <c r="NEM7" s="112"/>
      <c r="NEN7" s="112"/>
      <c r="NEO7" s="112"/>
      <c r="NEP7" s="112"/>
      <c r="NEQ7" s="112"/>
      <c r="NER7" s="112"/>
      <c r="NES7" s="112"/>
      <c r="NET7" s="112"/>
      <c r="NEU7" s="112"/>
      <c r="NEV7" s="112"/>
      <c r="NEW7" s="112"/>
      <c r="NEX7" s="112"/>
      <c r="NEY7" s="112"/>
      <c r="NEZ7" s="112"/>
      <c r="NFA7" s="112"/>
      <c r="NFB7" s="112"/>
      <c r="NFC7" s="112"/>
      <c r="NFD7" s="112"/>
      <c r="NFE7" s="112"/>
      <c r="NFF7" s="112"/>
      <c r="NFG7" s="112"/>
      <c r="NFH7" s="112"/>
      <c r="NFI7" s="112"/>
      <c r="NFJ7" s="112"/>
      <c r="NFK7" s="112"/>
      <c r="NFL7" s="112"/>
      <c r="NFM7" s="112"/>
      <c r="NFN7" s="112"/>
      <c r="NFO7" s="112"/>
      <c r="NFP7" s="112"/>
      <c r="NFQ7" s="112"/>
      <c r="NFR7" s="112"/>
      <c r="NFS7" s="112"/>
      <c r="NFT7" s="112"/>
      <c r="NFU7" s="112"/>
      <c r="NFV7" s="112"/>
      <c r="NFW7" s="112"/>
      <c r="NFX7" s="112"/>
      <c r="NFY7" s="112"/>
      <c r="NFZ7" s="112"/>
      <c r="NGA7" s="112"/>
      <c r="NGB7" s="112"/>
      <c r="NGC7" s="112"/>
      <c r="NGD7" s="112"/>
      <c r="NGE7" s="112"/>
      <c r="NGF7" s="112"/>
      <c r="NGG7" s="112"/>
      <c r="NGH7" s="112"/>
      <c r="NGI7" s="112"/>
      <c r="NGJ7" s="112"/>
      <c r="NGK7" s="112"/>
      <c r="NGL7" s="112"/>
      <c r="NGM7" s="112"/>
      <c r="NGN7" s="112"/>
      <c r="NGO7" s="112"/>
      <c r="NGP7" s="112"/>
      <c r="NGQ7" s="112"/>
      <c r="NGR7" s="112"/>
      <c r="NGS7" s="112"/>
      <c r="NGT7" s="112"/>
      <c r="NGU7" s="112"/>
      <c r="NGV7" s="112"/>
      <c r="NGW7" s="112"/>
      <c r="NGX7" s="112"/>
      <c r="NGY7" s="112"/>
      <c r="NGZ7" s="112"/>
      <c r="NHA7" s="112"/>
      <c r="NHB7" s="112"/>
      <c r="NHC7" s="112"/>
      <c r="NHD7" s="112"/>
      <c r="NHE7" s="112"/>
      <c r="NHF7" s="112"/>
      <c r="NHG7" s="112"/>
      <c r="NHH7" s="112"/>
      <c r="NHI7" s="112"/>
      <c r="NHJ7" s="112"/>
      <c r="NHK7" s="112"/>
      <c r="NHL7" s="112"/>
      <c r="NHM7" s="112"/>
      <c r="NHN7" s="112"/>
      <c r="NHO7" s="112"/>
      <c r="NHP7" s="112"/>
      <c r="NHQ7" s="112"/>
      <c r="NHR7" s="112"/>
      <c r="NHS7" s="112"/>
      <c r="NHT7" s="112"/>
      <c r="NHU7" s="112"/>
      <c r="NHV7" s="112"/>
      <c r="NHW7" s="112"/>
      <c r="NHX7" s="112"/>
      <c r="NHY7" s="112"/>
      <c r="NHZ7" s="112"/>
      <c r="NIA7" s="112"/>
      <c r="NIB7" s="112"/>
      <c r="NIC7" s="112"/>
      <c r="NID7" s="112"/>
      <c r="NIE7" s="112"/>
      <c r="NIF7" s="112"/>
      <c r="NIG7" s="112"/>
      <c r="NIH7" s="112"/>
      <c r="NII7" s="112"/>
      <c r="NIJ7" s="112"/>
      <c r="NIK7" s="112"/>
      <c r="NIL7" s="112"/>
      <c r="NIM7" s="112"/>
      <c r="NIN7" s="112"/>
      <c r="NIO7" s="112"/>
      <c r="NIP7" s="112"/>
      <c r="NIQ7" s="112"/>
      <c r="NIR7" s="112"/>
      <c r="NIS7" s="112"/>
      <c r="NIT7" s="112"/>
      <c r="NIU7" s="112"/>
      <c r="NIV7" s="112"/>
      <c r="NIW7" s="112"/>
      <c r="NIX7" s="112"/>
      <c r="NIY7" s="112"/>
      <c r="NIZ7" s="112"/>
      <c r="NJA7" s="112"/>
      <c r="NJB7" s="112"/>
      <c r="NJC7" s="112"/>
      <c r="NJD7" s="112"/>
      <c r="NJE7" s="112"/>
      <c r="NJF7" s="112"/>
      <c r="NJG7" s="112"/>
      <c r="NJH7" s="112"/>
      <c r="NJI7" s="112"/>
      <c r="NJJ7" s="112"/>
      <c r="NJK7" s="112"/>
      <c r="NJL7" s="112"/>
      <c r="NJM7" s="112"/>
      <c r="NJN7" s="112"/>
      <c r="NJO7" s="112"/>
      <c r="NJP7" s="112"/>
      <c r="NJQ7" s="112"/>
      <c r="NJR7" s="112"/>
      <c r="NJS7" s="112"/>
      <c r="NJT7" s="112"/>
      <c r="NJU7" s="112"/>
      <c r="NJV7" s="112"/>
      <c r="NJW7" s="112"/>
      <c r="NJX7" s="112"/>
      <c r="NJY7" s="112"/>
      <c r="NJZ7" s="112"/>
      <c r="NKA7" s="112"/>
      <c r="NKB7" s="112"/>
      <c r="NKC7" s="112"/>
      <c r="NKD7" s="112"/>
      <c r="NKE7" s="112"/>
      <c r="NKF7" s="112"/>
      <c r="NKG7" s="112"/>
      <c r="NKH7" s="112"/>
      <c r="NKI7" s="112"/>
      <c r="NKJ7" s="112"/>
      <c r="NKK7" s="112"/>
      <c r="NKL7" s="112"/>
      <c r="NKM7" s="112"/>
      <c r="NKN7" s="112"/>
      <c r="NKO7" s="112"/>
      <c r="NKP7" s="112"/>
      <c r="NKQ7" s="112"/>
      <c r="NKR7" s="112"/>
      <c r="NKS7" s="112"/>
      <c r="NKT7" s="112"/>
      <c r="NKU7" s="112"/>
      <c r="NKV7" s="112"/>
      <c r="NKW7" s="112"/>
      <c r="NKX7" s="112"/>
      <c r="NKY7" s="112"/>
      <c r="NKZ7" s="112"/>
      <c r="NLA7" s="112"/>
      <c r="NLB7" s="112"/>
      <c r="NLC7" s="112"/>
      <c r="NLD7" s="112"/>
      <c r="NLE7" s="112"/>
      <c r="NLF7" s="112"/>
      <c r="NLG7" s="112"/>
      <c r="NLH7" s="112"/>
      <c r="NLI7" s="112"/>
      <c r="NLJ7" s="112"/>
      <c r="NLK7" s="112"/>
      <c r="NLL7" s="112"/>
      <c r="NLM7" s="112"/>
      <c r="NLN7" s="112"/>
      <c r="NLO7" s="112"/>
      <c r="NLP7" s="112"/>
      <c r="NLQ7" s="112"/>
      <c r="NLR7" s="112"/>
      <c r="NLS7" s="112"/>
      <c r="NLT7" s="112"/>
      <c r="NLU7" s="112"/>
      <c r="NLV7" s="112"/>
      <c r="NLW7" s="112"/>
      <c r="NLX7" s="112"/>
      <c r="NLY7" s="112"/>
      <c r="NLZ7" s="112"/>
      <c r="NMA7" s="112"/>
      <c r="NMB7" s="112"/>
      <c r="NMC7" s="112"/>
      <c r="NMD7" s="112"/>
      <c r="NME7" s="112"/>
      <c r="NMF7" s="112"/>
      <c r="NMG7" s="112"/>
      <c r="NMH7" s="112"/>
      <c r="NMI7" s="112"/>
      <c r="NMJ7" s="112"/>
      <c r="NMK7" s="112"/>
      <c r="NML7" s="112"/>
      <c r="NMM7" s="112"/>
      <c r="NMN7" s="112"/>
      <c r="NMO7" s="112"/>
      <c r="NMP7" s="112"/>
      <c r="NMQ7" s="112"/>
      <c r="NMR7" s="112"/>
      <c r="NMS7" s="112"/>
      <c r="NMT7" s="112"/>
      <c r="NMU7" s="112"/>
      <c r="NMV7" s="112"/>
      <c r="NMW7" s="112"/>
      <c r="NMX7" s="112"/>
      <c r="NMY7" s="112"/>
      <c r="NMZ7" s="112"/>
      <c r="NNA7" s="112"/>
      <c r="NNB7" s="112"/>
      <c r="NNC7" s="112"/>
      <c r="NND7" s="112"/>
      <c r="NNE7" s="112"/>
      <c r="NNF7" s="112"/>
      <c r="NNG7" s="112"/>
      <c r="NNH7" s="112"/>
      <c r="NNI7" s="112"/>
      <c r="NNJ7" s="112"/>
      <c r="NNK7" s="112"/>
      <c r="NNL7" s="112"/>
      <c r="NNM7" s="112"/>
      <c r="NNN7" s="112"/>
      <c r="NNO7" s="112"/>
      <c r="NNP7" s="112"/>
      <c r="NNQ7" s="112"/>
      <c r="NNR7" s="112"/>
      <c r="NNS7" s="112"/>
      <c r="NNT7" s="112"/>
      <c r="NNU7" s="112"/>
      <c r="NNV7" s="112"/>
      <c r="NNW7" s="112"/>
      <c r="NNX7" s="112"/>
      <c r="NNY7" s="112"/>
      <c r="NNZ7" s="112"/>
      <c r="NOA7" s="112"/>
      <c r="NOB7" s="112"/>
      <c r="NOC7" s="112"/>
      <c r="NOD7" s="112"/>
      <c r="NOE7" s="112"/>
      <c r="NOF7" s="112"/>
      <c r="NOG7" s="112"/>
      <c r="NOH7" s="112"/>
      <c r="NOI7" s="112"/>
      <c r="NOJ7" s="112"/>
      <c r="NOK7" s="112"/>
      <c r="NOL7" s="112"/>
      <c r="NOM7" s="112"/>
      <c r="NON7" s="112"/>
      <c r="NOO7" s="112"/>
      <c r="NOP7" s="112"/>
      <c r="NOQ7" s="112"/>
      <c r="NOR7" s="112"/>
      <c r="NOS7" s="112"/>
      <c r="NOT7" s="112"/>
      <c r="NOU7" s="112"/>
      <c r="NOV7" s="112"/>
      <c r="NOW7" s="112"/>
      <c r="NOX7" s="112"/>
      <c r="NOY7" s="112"/>
      <c r="NOZ7" s="112"/>
      <c r="NPA7" s="112"/>
      <c r="NPB7" s="112"/>
      <c r="NPC7" s="112"/>
      <c r="NPD7" s="112"/>
      <c r="NPE7" s="112"/>
      <c r="NPF7" s="112"/>
      <c r="NPG7" s="112"/>
      <c r="NPH7" s="112"/>
      <c r="NPI7" s="112"/>
      <c r="NPJ7" s="112"/>
      <c r="NPK7" s="112"/>
      <c r="NPL7" s="112"/>
      <c r="NPM7" s="112"/>
      <c r="NPN7" s="112"/>
      <c r="NPO7" s="112"/>
      <c r="NPP7" s="112"/>
      <c r="NPQ7" s="112"/>
      <c r="NPR7" s="112"/>
      <c r="NPS7" s="112"/>
      <c r="NPT7" s="112"/>
      <c r="NPU7" s="112"/>
      <c r="NPV7" s="112"/>
      <c r="NPW7" s="112"/>
      <c r="NPX7" s="112"/>
      <c r="NPY7" s="112"/>
      <c r="NPZ7" s="112"/>
      <c r="NQA7" s="112"/>
      <c r="NQB7" s="112"/>
      <c r="NQC7" s="112"/>
      <c r="NQD7" s="112"/>
      <c r="NQE7" s="112"/>
      <c r="NQF7" s="112"/>
      <c r="NQG7" s="112"/>
      <c r="NQH7" s="112"/>
      <c r="NQI7" s="112"/>
      <c r="NQJ7" s="112"/>
      <c r="NQK7" s="112"/>
      <c r="NQL7" s="112"/>
      <c r="NQM7" s="112"/>
      <c r="NQN7" s="112"/>
      <c r="NQO7" s="112"/>
      <c r="NQP7" s="112"/>
      <c r="NQQ7" s="112"/>
      <c r="NQR7" s="112"/>
      <c r="NQS7" s="112"/>
      <c r="NQT7" s="112"/>
      <c r="NQU7" s="112"/>
      <c r="NQV7" s="112"/>
      <c r="NQW7" s="112"/>
      <c r="NQX7" s="112"/>
      <c r="NQY7" s="112"/>
      <c r="NQZ7" s="112"/>
      <c r="NRA7" s="112"/>
      <c r="NRB7" s="112"/>
      <c r="NRC7" s="112"/>
      <c r="NRD7" s="112"/>
      <c r="NRE7" s="112"/>
      <c r="NRF7" s="112"/>
      <c r="NRG7" s="112"/>
      <c r="NRH7" s="112"/>
      <c r="NRI7" s="112"/>
      <c r="NRJ7" s="112"/>
      <c r="NRK7" s="112"/>
      <c r="NRL7" s="112"/>
      <c r="NRM7" s="112"/>
      <c r="NRN7" s="112"/>
      <c r="NRO7" s="112"/>
      <c r="NRP7" s="112"/>
      <c r="NRQ7" s="112"/>
      <c r="NRR7" s="112"/>
      <c r="NRS7" s="112"/>
      <c r="NRT7" s="112"/>
      <c r="NRU7" s="112"/>
      <c r="NRV7" s="112"/>
      <c r="NRW7" s="112"/>
      <c r="NRX7" s="112"/>
      <c r="NRY7" s="112"/>
      <c r="NRZ7" s="112"/>
      <c r="NSA7" s="112"/>
      <c r="NSB7" s="112"/>
      <c r="NSC7" s="112"/>
      <c r="NSD7" s="112"/>
      <c r="NSE7" s="112"/>
      <c r="NSF7" s="112"/>
      <c r="NSG7" s="112"/>
      <c r="NSH7" s="112"/>
      <c r="NSI7" s="112"/>
      <c r="NSJ7" s="112"/>
      <c r="NSK7" s="112"/>
      <c r="NSL7" s="112"/>
      <c r="NSM7" s="112"/>
      <c r="NSN7" s="112"/>
      <c r="NSO7" s="112"/>
      <c r="NSP7" s="112"/>
      <c r="NSQ7" s="112"/>
      <c r="NSR7" s="112"/>
      <c r="NSS7" s="112"/>
      <c r="NST7" s="112"/>
      <c r="NSU7" s="112"/>
      <c r="NSV7" s="112"/>
      <c r="NSW7" s="112"/>
      <c r="NSX7" s="112"/>
      <c r="NSY7" s="112"/>
      <c r="NSZ7" s="112"/>
      <c r="NTA7" s="112"/>
      <c r="NTB7" s="112"/>
      <c r="NTC7" s="112"/>
      <c r="NTD7" s="112"/>
      <c r="NTE7" s="112"/>
      <c r="NTF7" s="112"/>
      <c r="NTG7" s="112"/>
      <c r="NTH7" s="112"/>
      <c r="NTI7" s="112"/>
      <c r="NTJ7" s="112"/>
      <c r="NTK7" s="112"/>
      <c r="NTL7" s="112"/>
      <c r="NTM7" s="112"/>
      <c r="NTN7" s="112"/>
      <c r="NTO7" s="112"/>
      <c r="NTP7" s="112"/>
      <c r="NTQ7" s="112"/>
      <c r="NTR7" s="112"/>
      <c r="NTS7" s="112"/>
      <c r="NTT7" s="112"/>
      <c r="NTU7" s="112"/>
      <c r="NTV7" s="112"/>
      <c r="NTW7" s="112"/>
      <c r="NTX7" s="112"/>
      <c r="NTY7" s="112"/>
      <c r="NTZ7" s="112"/>
      <c r="NUA7" s="112"/>
      <c r="NUB7" s="112"/>
      <c r="NUC7" s="112"/>
      <c r="NUD7" s="112"/>
      <c r="NUE7" s="112"/>
      <c r="NUF7" s="112"/>
      <c r="NUG7" s="112"/>
      <c r="NUH7" s="112"/>
      <c r="NUI7" s="112"/>
      <c r="NUJ7" s="112"/>
      <c r="NUK7" s="112"/>
      <c r="NUL7" s="112"/>
      <c r="NUM7" s="112"/>
      <c r="NUN7" s="112"/>
      <c r="NUO7" s="112"/>
      <c r="NUP7" s="112"/>
      <c r="NUQ7" s="112"/>
      <c r="NUR7" s="112"/>
      <c r="NUS7" s="112"/>
      <c r="NUT7" s="112"/>
      <c r="NUU7" s="112"/>
      <c r="NUV7" s="112"/>
      <c r="NUW7" s="112"/>
      <c r="NUX7" s="112"/>
      <c r="NUY7" s="112"/>
      <c r="NUZ7" s="112"/>
      <c r="NVA7" s="112"/>
      <c r="NVB7" s="112"/>
      <c r="NVC7" s="112"/>
      <c r="NVD7" s="112"/>
      <c r="NVE7" s="112"/>
      <c r="NVF7" s="112"/>
      <c r="NVG7" s="112"/>
      <c r="NVH7" s="112"/>
      <c r="NVI7" s="112"/>
      <c r="NVJ7" s="112"/>
      <c r="NVK7" s="112"/>
      <c r="NVL7" s="112"/>
      <c r="NVM7" s="112"/>
      <c r="NVN7" s="112"/>
      <c r="NVO7" s="112"/>
      <c r="NVP7" s="112"/>
      <c r="NVQ7" s="112"/>
      <c r="NVR7" s="112"/>
      <c r="NVS7" s="112"/>
      <c r="NVT7" s="112"/>
      <c r="NVU7" s="112"/>
      <c r="NVV7" s="112"/>
      <c r="NVW7" s="112"/>
      <c r="NVX7" s="112"/>
      <c r="NVY7" s="112"/>
      <c r="NVZ7" s="112"/>
      <c r="NWA7" s="112"/>
      <c r="NWB7" s="112"/>
      <c r="NWC7" s="112"/>
      <c r="NWD7" s="112"/>
      <c r="NWE7" s="112"/>
      <c r="NWF7" s="112"/>
      <c r="NWG7" s="112"/>
      <c r="NWH7" s="112"/>
      <c r="NWI7" s="112"/>
      <c r="NWJ7" s="112"/>
      <c r="NWK7" s="112"/>
      <c r="NWL7" s="112"/>
      <c r="NWM7" s="112"/>
      <c r="NWN7" s="112"/>
      <c r="NWO7" s="112"/>
      <c r="NWP7" s="112"/>
      <c r="NWQ7" s="112"/>
      <c r="NWR7" s="112"/>
      <c r="NWS7" s="112"/>
      <c r="NWT7" s="112"/>
      <c r="NWU7" s="112"/>
      <c r="NWV7" s="112"/>
      <c r="NWW7" s="112"/>
      <c r="NWX7" s="112"/>
      <c r="NWY7" s="112"/>
      <c r="NWZ7" s="112"/>
      <c r="NXA7" s="112"/>
      <c r="NXB7" s="112"/>
      <c r="NXC7" s="112"/>
      <c r="NXD7" s="112"/>
      <c r="NXE7" s="112"/>
      <c r="NXF7" s="112"/>
      <c r="NXG7" s="112"/>
      <c r="NXH7" s="112"/>
      <c r="NXI7" s="112"/>
      <c r="NXJ7" s="112"/>
      <c r="NXK7" s="112"/>
      <c r="NXL7" s="112"/>
      <c r="NXM7" s="112"/>
      <c r="NXN7" s="112"/>
      <c r="NXO7" s="112"/>
      <c r="NXP7" s="112"/>
      <c r="NXQ7" s="112"/>
      <c r="NXR7" s="112"/>
      <c r="NXS7" s="112"/>
      <c r="NXT7" s="112"/>
      <c r="NXU7" s="112"/>
      <c r="NXV7" s="112"/>
      <c r="NXW7" s="112"/>
      <c r="NXX7" s="112"/>
      <c r="NXY7" s="112"/>
      <c r="NXZ7" s="112"/>
      <c r="NYA7" s="112"/>
      <c r="NYB7" s="112"/>
      <c r="NYC7" s="112"/>
      <c r="NYD7" s="112"/>
      <c r="NYE7" s="112"/>
      <c r="NYF7" s="112"/>
      <c r="NYG7" s="112"/>
      <c r="NYH7" s="112"/>
      <c r="NYI7" s="112"/>
      <c r="NYJ7" s="112"/>
      <c r="NYK7" s="112"/>
      <c r="NYL7" s="112"/>
      <c r="NYM7" s="112"/>
      <c r="NYN7" s="112"/>
      <c r="NYO7" s="112"/>
      <c r="NYP7" s="112"/>
      <c r="NYQ7" s="112"/>
      <c r="NYR7" s="112"/>
      <c r="NYS7" s="112"/>
      <c r="NYT7" s="112"/>
      <c r="NYU7" s="112"/>
      <c r="NYV7" s="112"/>
      <c r="NYW7" s="112"/>
      <c r="NYX7" s="112"/>
      <c r="NYY7" s="112"/>
      <c r="NYZ7" s="112"/>
      <c r="NZA7" s="112"/>
      <c r="NZB7" s="112"/>
      <c r="NZC7" s="112"/>
      <c r="NZD7" s="112"/>
      <c r="NZE7" s="112"/>
      <c r="NZF7" s="112"/>
      <c r="NZG7" s="112"/>
      <c r="NZH7" s="112"/>
      <c r="NZI7" s="112"/>
      <c r="NZJ7" s="112"/>
      <c r="NZK7" s="112"/>
      <c r="NZL7" s="112"/>
      <c r="NZM7" s="112"/>
      <c r="NZN7" s="112"/>
      <c r="NZO7" s="112"/>
      <c r="NZP7" s="112"/>
      <c r="NZQ7" s="112"/>
      <c r="NZR7" s="112"/>
      <c r="NZS7" s="112"/>
      <c r="NZT7" s="112"/>
      <c r="NZU7" s="112"/>
      <c r="NZV7" s="112"/>
      <c r="NZW7" s="112"/>
      <c r="NZX7" s="112"/>
      <c r="NZY7" s="112"/>
      <c r="NZZ7" s="112"/>
      <c r="OAA7" s="112"/>
      <c r="OAB7" s="112"/>
      <c r="OAC7" s="112"/>
      <c r="OAD7" s="112"/>
      <c r="OAE7" s="112"/>
      <c r="OAF7" s="112"/>
      <c r="OAG7" s="112"/>
      <c r="OAH7" s="112"/>
      <c r="OAI7" s="112"/>
      <c r="OAJ7" s="112"/>
      <c r="OAK7" s="112"/>
      <c r="OAL7" s="112"/>
      <c r="OAM7" s="112"/>
      <c r="OAN7" s="112"/>
      <c r="OAO7" s="112"/>
      <c r="OAP7" s="112"/>
      <c r="OAQ7" s="112"/>
      <c r="OAR7" s="112"/>
      <c r="OAS7" s="112"/>
      <c r="OAT7" s="112"/>
      <c r="OAU7" s="112"/>
      <c r="OAV7" s="112"/>
      <c r="OAW7" s="112"/>
      <c r="OAX7" s="112"/>
      <c r="OAY7" s="112"/>
      <c r="OAZ7" s="112"/>
      <c r="OBA7" s="112"/>
      <c r="OBB7" s="112"/>
      <c r="OBC7" s="112"/>
      <c r="OBD7" s="112"/>
      <c r="OBE7" s="112"/>
      <c r="OBF7" s="112"/>
      <c r="OBG7" s="112"/>
      <c r="OBH7" s="112"/>
      <c r="OBI7" s="112"/>
      <c r="OBJ7" s="112"/>
      <c r="OBK7" s="112"/>
      <c r="OBL7" s="112"/>
      <c r="OBM7" s="112"/>
      <c r="OBN7" s="112"/>
      <c r="OBO7" s="112"/>
      <c r="OBP7" s="112"/>
      <c r="OBQ7" s="112"/>
      <c r="OBR7" s="112"/>
      <c r="OBS7" s="112"/>
      <c r="OBT7" s="112"/>
      <c r="OBU7" s="112"/>
      <c r="OBV7" s="112"/>
      <c r="OBW7" s="112"/>
      <c r="OBX7" s="112"/>
      <c r="OBY7" s="112"/>
      <c r="OBZ7" s="112"/>
      <c r="OCA7" s="112"/>
      <c r="OCB7" s="112"/>
      <c r="OCC7" s="112"/>
      <c r="OCD7" s="112"/>
      <c r="OCE7" s="112"/>
      <c r="OCF7" s="112"/>
      <c r="OCG7" s="112"/>
      <c r="OCH7" s="112"/>
      <c r="OCI7" s="112"/>
      <c r="OCJ7" s="112"/>
      <c r="OCK7" s="112"/>
      <c r="OCL7" s="112"/>
      <c r="OCM7" s="112"/>
      <c r="OCN7" s="112"/>
      <c r="OCO7" s="112"/>
      <c r="OCP7" s="112"/>
      <c r="OCQ7" s="112"/>
      <c r="OCR7" s="112"/>
      <c r="OCS7" s="112"/>
      <c r="OCT7" s="112"/>
      <c r="OCU7" s="112"/>
      <c r="OCV7" s="112"/>
      <c r="OCW7" s="112"/>
      <c r="OCX7" s="112"/>
      <c r="OCY7" s="112"/>
      <c r="OCZ7" s="112"/>
      <c r="ODA7" s="112"/>
      <c r="ODB7" s="112"/>
      <c r="ODC7" s="112"/>
      <c r="ODD7" s="112"/>
      <c r="ODE7" s="112"/>
      <c r="ODF7" s="112"/>
      <c r="ODG7" s="112"/>
      <c r="ODH7" s="112"/>
      <c r="ODI7" s="112"/>
      <c r="ODJ7" s="112"/>
      <c r="ODK7" s="112"/>
      <c r="ODL7" s="112"/>
      <c r="ODM7" s="112"/>
      <c r="ODN7" s="112"/>
      <c r="ODO7" s="112"/>
      <c r="ODP7" s="112"/>
      <c r="ODQ7" s="112"/>
      <c r="ODR7" s="112"/>
      <c r="ODS7" s="112"/>
      <c r="ODT7" s="112"/>
      <c r="ODU7" s="112"/>
      <c r="ODV7" s="112"/>
      <c r="ODW7" s="112"/>
      <c r="ODX7" s="112"/>
      <c r="ODY7" s="112"/>
      <c r="ODZ7" s="112"/>
      <c r="OEA7" s="112"/>
      <c r="OEB7" s="112"/>
      <c r="OEC7" s="112"/>
      <c r="OED7" s="112"/>
      <c r="OEE7" s="112"/>
      <c r="OEF7" s="112"/>
      <c r="OEG7" s="112"/>
      <c r="OEH7" s="112"/>
      <c r="OEI7" s="112"/>
      <c r="OEJ7" s="112"/>
      <c r="OEK7" s="112"/>
      <c r="OEL7" s="112"/>
      <c r="OEM7" s="112"/>
      <c r="OEN7" s="112"/>
      <c r="OEO7" s="112"/>
      <c r="OEP7" s="112"/>
      <c r="OEQ7" s="112"/>
      <c r="OER7" s="112"/>
      <c r="OES7" s="112"/>
      <c r="OET7" s="112"/>
      <c r="OEU7" s="112"/>
      <c r="OEV7" s="112"/>
      <c r="OEW7" s="112"/>
      <c r="OEX7" s="112"/>
      <c r="OEY7" s="112"/>
      <c r="OEZ7" s="112"/>
      <c r="OFA7" s="112"/>
      <c r="OFB7" s="112"/>
      <c r="OFC7" s="112"/>
      <c r="OFD7" s="112"/>
      <c r="OFE7" s="112"/>
      <c r="OFF7" s="112"/>
      <c r="OFG7" s="112"/>
      <c r="OFH7" s="112"/>
      <c r="OFI7" s="112"/>
      <c r="OFJ7" s="112"/>
      <c r="OFK7" s="112"/>
      <c r="OFL7" s="112"/>
      <c r="OFM7" s="112"/>
      <c r="OFN7" s="112"/>
      <c r="OFO7" s="112"/>
      <c r="OFP7" s="112"/>
      <c r="OFQ7" s="112"/>
      <c r="OFR7" s="112"/>
      <c r="OFS7" s="112"/>
      <c r="OFT7" s="112"/>
      <c r="OFU7" s="112"/>
      <c r="OFV7" s="112"/>
      <c r="OFW7" s="112"/>
      <c r="OFX7" s="112"/>
      <c r="OFY7" s="112"/>
      <c r="OFZ7" s="112"/>
      <c r="OGA7" s="112"/>
      <c r="OGB7" s="112"/>
      <c r="OGC7" s="112"/>
      <c r="OGD7" s="112"/>
      <c r="OGE7" s="112"/>
      <c r="OGF7" s="112"/>
      <c r="OGG7" s="112"/>
      <c r="OGH7" s="112"/>
      <c r="OGI7" s="112"/>
      <c r="OGJ7" s="112"/>
      <c r="OGK7" s="112"/>
      <c r="OGL7" s="112"/>
      <c r="OGM7" s="112"/>
      <c r="OGN7" s="112"/>
      <c r="OGO7" s="112"/>
      <c r="OGP7" s="112"/>
      <c r="OGQ7" s="112"/>
      <c r="OGR7" s="112"/>
      <c r="OGS7" s="112"/>
      <c r="OGT7" s="112"/>
      <c r="OGU7" s="112"/>
      <c r="OGV7" s="112"/>
      <c r="OGW7" s="112"/>
      <c r="OGX7" s="112"/>
      <c r="OGY7" s="112"/>
      <c r="OGZ7" s="112"/>
      <c r="OHA7" s="112"/>
      <c r="OHB7" s="112"/>
      <c r="OHC7" s="112"/>
      <c r="OHD7" s="112"/>
      <c r="OHE7" s="112"/>
      <c r="OHF7" s="112"/>
      <c r="OHG7" s="112"/>
      <c r="OHH7" s="112"/>
      <c r="OHI7" s="112"/>
      <c r="OHJ7" s="112"/>
      <c r="OHK7" s="112"/>
      <c r="OHL7" s="112"/>
      <c r="OHM7" s="112"/>
      <c r="OHN7" s="112"/>
      <c r="OHO7" s="112"/>
      <c r="OHP7" s="112"/>
      <c r="OHQ7" s="112"/>
      <c r="OHR7" s="112"/>
      <c r="OHS7" s="112"/>
      <c r="OHT7" s="112"/>
      <c r="OHU7" s="112"/>
      <c r="OHV7" s="112"/>
      <c r="OHW7" s="112"/>
      <c r="OHX7" s="112"/>
      <c r="OHY7" s="112"/>
      <c r="OHZ7" s="112"/>
      <c r="OIA7" s="112"/>
      <c r="OIB7" s="112"/>
      <c r="OIC7" s="112"/>
      <c r="OID7" s="112"/>
      <c r="OIE7" s="112"/>
      <c r="OIF7" s="112"/>
      <c r="OIG7" s="112"/>
      <c r="OIH7" s="112"/>
      <c r="OII7" s="112"/>
      <c r="OIJ7" s="112"/>
      <c r="OIK7" s="112"/>
      <c r="OIL7" s="112"/>
      <c r="OIM7" s="112"/>
      <c r="OIN7" s="112"/>
      <c r="OIO7" s="112"/>
      <c r="OIP7" s="112"/>
      <c r="OIQ7" s="112"/>
      <c r="OIR7" s="112"/>
      <c r="OIS7" s="112"/>
      <c r="OIT7" s="112"/>
      <c r="OIU7" s="112"/>
      <c r="OIV7" s="112"/>
      <c r="OIW7" s="112"/>
      <c r="OIX7" s="112"/>
      <c r="OIY7" s="112"/>
      <c r="OIZ7" s="112"/>
      <c r="OJA7" s="112"/>
      <c r="OJB7" s="112"/>
      <c r="OJC7" s="112"/>
      <c r="OJD7" s="112"/>
      <c r="OJE7" s="112"/>
      <c r="OJF7" s="112"/>
      <c r="OJG7" s="112"/>
      <c r="OJH7" s="112"/>
      <c r="OJI7" s="112"/>
      <c r="OJJ7" s="112"/>
      <c r="OJK7" s="112"/>
      <c r="OJL7" s="112"/>
      <c r="OJM7" s="112"/>
      <c r="OJN7" s="112"/>
      <c r="OJO7" s="112"/>
      <c r="OJP7" s="112"/>
      <c r="OJQ7" s="112"/>
      <c r="OJR7" s="112"/>
      <c r="OJS7" s="112"/>
      <c r="OJT7" s="112"/>
      <c r="OJU7" s="112"/>
      <c r="OJV7" s="112"/>
      <c r="OJW7" s="112"/>
      <c r="OJX7" s="112"/>
      <c r="OJY7" s="112"/>
      <c r="OJZ7" s="112"/>
      <c r="OKA7" s="112"/>
      <c r="OKB7" s="112"/>
      <c r="OKC7" s="112"/>
      <c r="OKD7" s="112"/>
      <c r="OKE7" s="112"/>
      <c r="OKF7" s="112"/>
      <c r="OKG7" s="112"/>
      <c r="OKH7" s="112"/>
      <c r="OKI7" s="112"/>
      <c r="OKJ7" s="112"/>
      <c r="OKK7" s="112"/>
      <c r="OKL7" s="112"/>
      <c r="OKM7" s="112"/>
      <c r="OKN7" s="112"/>
      <c r="OKO7" s="112"/>
      <c r="OKP7" s="112"/>
      <c r="OKQ7" s="112"/>
      <c r="OKR7" s="112"/>
      <c r="OKS7" s="112"/>
      <c r="OKT7" s="112"/>
      <c r="OKU7" s="112"/>
      <c r="OKV7" s="112"/>
      <c r="OKW7" s="112"/>
      <c r="OKX7" s="112"/>
      <c r="OKY7" s="112"/>
      <c r="OKZ7" s="112"/>
      <c r="OLA7" s="112"/>
      <c r="OLB7" s="112"/>
      <c r="OLC7" s="112"/>
      <c r="OLD7" s="112"/>
      <c r="OLE7" s="112"/>
      <c r="OLF7" s="112"/>
      <c r="OLG7" s="112"/>
      <c r="OLH7" s="112"/>
      <c r="OLI7" s="112"/>
      <c r="OLJ7" s="112"/>
      <c r="OLK7" s="112"/>
      <c r="OLL7" s="112"/>
      <c r="OLM7" s="112"/>
      <c r="OLN7" s="112"/>
      <c r="OLO7" s="112"/>
      <c r="OLP7" s="112"/>
      <c r="OLQ7" s="112"/>
      <c r="OLR7" s="112"/>
      <c r="OLS7" s="112"/>
      <c r="OLT7" s="112"/>
      <c r="OLU7" s="112"/>
      <c r="OLV7" s="112"/>
      <c r="OLW7" s="112"/>
      <c r="OLX7" s="112"/>
      <c r="OLY7" s="112"/>
      <c r="OLZ7" s="112"/>
      <c r="OMA7" s="112"/>
      <c r="OMB7" s="112"/>
      <c r="OMC7" s="112"/>
      <c r="OMD7" s="112"/>
      <c r="OME7" s="112"/>
      <c r="OMF7" s="112"/>
      <c r="OMG7" s="112"/>
      <c r="OMH7" s="112"/>
      <c r="OMI7" s="112"/>
      <c r="OMJ7" s="112"/>
      <c r="OMK7" s="112"/>
      <c r="OML7" s="112"/>
      <c r="OMM7" s="112"/>
      <c r="OMN7" s="112"/>
      <c r="OMO7" s="112"/>
      <c r="OMP7" s="112"/>
      <c r="OMQ7" s="112"/>
      <c r="OMR7" s="112"/>
      <c r="OMS7" s="112"/>
      <c r="OMT7" s="112"/>
      <c r="OMU7" s="112"/>
      <c r="OMV7" s="112"/>
      <c r="OMW7" s="112"/>
      <c r="OMX7" s="112"/>
      <c r="OMY7" s="112"/>
      <c r="OMZ7" s="112"/>
      <c r="ONA7" s="112"/>
      <c r="ONB7" s="112"/>
      <c r="ONC7" s="112"/>
      <c r="OND7" s="112"/>
      <c r="ONE7" s="112"/>
      <c r="ONF7" s="112"/>
      <c r="ONG7" s="112"/>
      <c r="ONH7" s="112"/>
      <c r="ONI7" s="112"/>
      <c r="ONJ7" s="112"/>
      <c r="ONK7" s="112"/>
      <c r="ONL7" s="112"/>
      <c r="ONM7" s="112"/>
      <c r="ONN7" s="112"/>
      <c r="ONO7" s="112"/>
      <c r="ONP7" s="112"/>
      <c r="ONQ7" s="112"/>
      <c r="ONR7" s="112"/>
      <c r="ONS7" s="112"/>
      <c r="ONT7" s="112"/>
      <c r="ONU7" s="112"/>
      <c r="ONV7" s="112"/>
      <c r="ONW7" s="112"/>
      <c r="ONX7" s="112"/>
      <c r="ONY7" s="112"/>
      <c r="ONZ7" s="112"/>
      <c r="OOA7" s="112"/>
      <c r="OOB7" s="112"/>
      <c r="OOC7" s="112"/>
      <c r="OOD7" s="112"/>
      <c r="OOE7" s="112"/>
      <c r="OOF7" s="112"/>
      <c r="OOG7" s="112"/>
      <c r="OOH7" s="112"/>
      <c r="OOI7" s="112"/>
      <c r="OOJ7" s="112"/>
      <c r="OOK7" s="112"/>
      <c r="OOL7" s="112"/>
      <c r="OOM7" s="112"/>
      <c r="OON7" s="112"/>
      <c r="OOO7" s="112"/>
      <c r="OOP7" s="112"/>
      <c r="OOQ7" s="112"/>
      <c r="OOR7" s="112"/>
      <c r="OOS7" s="112"/>
      <c r="OOT7" s="112"/>
      <c r="OOU7" s="112"/>
      <c r="OOV7" s="112"/>
      <c r="OOW7" s="112"/>
      <c r="OOX7" s="112"/>
      <c r="OOY7" s="112"/>
      <c r="OOZ7" s="112"/>
      <c r="OPA7" s="112"/>
      <c r="OPB7" s="112"/>
      <c r="OPC7" s="112"/>
      <c r="OPD7" s="112"/>
      <c r="OPE7" s="112"/>
      <c r="OPF7" s="112"/>
      <c r="OPG7" s="112"/>
      <c r="OPH7" s="112"/>
      <c r="OPI7" s="112"/>
      <c r="OPJ7" s="112"/>
      <c r="OPK7" s="112"/>
      <c r="OPL7" s="112"/>
      <c r="OPM7" s="112"/>
      <c r="OPN7" s="112"/>
      <c r="OPO7" s="112"/>
      <c r="OPP7" s="112"/>
      <c r="OPQ7" s="112"/>
      <c r="OPR7" s="112"/>
      <c r="OPS7" s="112"/>
      <c r="OPT7" s="112"/>
      <c r="OPU7" s="112"/>
      <c r="OPV7" s="112"/>
      <c r="OPW7" s="112"/>
      <c r="OPX7" s="112"/>
      <c r="OPY7" s="112"/>
      <c r="OPZ7" s="112"/>
      <c r="OQA7" s="112"/>
      <c r="OQB7" s="112"/>
      <c r="OQC7" s="112"/>
      <c r="OQD7" s="112"/>
      <c r="OQE7" s="112"/>
      <c r="OQF7" s="112"/>
      <c r="OQG7" s="112"/>
      <c r="OQH7" s="112"/>
      <c r="OQI7" s="112"/>
      <c r="OQJ7" s="112"/>
      <c r="OQK7" s="112"/>
      <c r="OQL7" s="112"/>
      <c r="OQM7" s="112"/>
      <c r="OQN7" s="112"/>
      <c r="OQO7" s="112"/>
      <c r="OQP7" s="112"/>
      <c r="OQQ7" s="112"/>
      <c r="OQR7" s="112"/>
      <c r="OQS7" s="112"/>
      <c r="OQT7" s="112"/>
      <c r="OQU7" s="112"/>
      <c r="OQV7" s="112"/>
      <c r="OQW7" s="112"/>
      <c r="OQX7" s="112"/>
      <c r="OQY7" s="112"/>
      <c r="OQZ7" s="112"/>
      <c r="ORA7" s="112"/>
      <c r="ORB7" s="112"/>
      <c r="ORC7" s="112"/>
      <c r="ORD7" s="112"/>
      <c r="ORE7" s="112"/>
      <c r="ORF7" s="112"/>
      <c r="ORG7" s="112"/>
      <c r="ORH7" s="112"/>
      <c r="ORI7" s="112"/>
      <c r="ORJ7" s="112"/>
      <c r="ORK7" s="112"/>
      <c r="ORL7" s="112"/>
      <c r="ORM7" s="112"/>
      <c r="ORN7" s="112"/>
      <c r="ORO7" s="112"/>
      <c r="ORP7" s="112"/>
      <c r="ORQ7" s="112"/>
      <c r="ORR7" s="112"/>
      <c r="ORS7" s="112"/>
      <c r="ORT7" s="112"/>
      <c r="ORU7" s="112"/>
      <c r="ORV7" s="112"/>
      <c r="ORW7" s="112"/>
      <c r="ORX7" s="112"/>
      <c r="ORY7" s="112"/>
      <c r="ORZ7" s="112"/>
      <c r="OSA7" s="112"/>
      <c r="OSB7" s="112"/>
      <c r="OSC7" s="112"/>
      <c r="OSD7" s="112"/>
      <c r="OSE7" s="112"/>
      <c r="OSF7" s="112"/>
      <c r="OSG7" s="112"/>
      <c r="OSH7" s="112"/>
      <c r="OSI7" s="112"/>
      <c r="OSJ7" s="112"/>
      <c r="OSK7" s="112"/>
      <c r="OSL7" s="112"/>
      <c r="OSM7" s="112"/>
      <c r="OSN7" s="112"/>
      <c r="OSO7" s="112"/>
      <c r="OSP7" s="112"/>
      <c r="OSQ7" s="112"/>
      <c r="OSR7" s="112"/>
      <c r="OSS7" s="112"/>
      <c r="OST7" s="112"/>
      <c r="OSU7" s="112"/>
      <c r="OSV7" s="112"/>
      <c r="OSW7" s="112"/>
      <c r="OSX7" s="112"/>
      <c r="OSY7" s="112"/>
      <c r="OSZ7" s="112"/>
      <c r="OTA7" s="112"/>
      <c r="OTB7" s="112"/>
      <c r="OTC7" s="112"/>
      <c r="OTD7" s="112"/>
      <c r="OTE7" s="112"/>
      <c r="OTF7" s="112"/>
      <c r="OTG7" s="112"/>
      <c r="OTH7" s="112"/>
      <c r="OTI7" s="112"/>
      <c r="OTJ7" s="112"/>
      <c r="OTK7" s="112"/>
      <c r="OTL7" s="112"/>
      <c r="OTM7" s="112"/>
      <c r="OTN7" s="112"/>
      <c r="OTO7" s="112"/>
      <c r="OTP7" s="112"/>
      <c r="OTQ7" s="112"/>
      <c r="OTR7" s="112"/>
      <c r="OTS7" s="112"/>
      <c r="OTT7" s="112"/>
      <c r="OTU7" s="112"/>
      <c r="OTV7" s="112"/>
      <c r="OTW7" s="112"/>
      <c r="OTX7" s="112"/>
      <c r="OTY7" s="112"/>
      <c r="OTZ7" s="112"/>
      <c r="OUA7" s="112"/>
      <c r="OUB7" s="112"/>
      <c r="OUC7" s="112"/>
      <c r="OUD7" s="112"/>
      <c r="OUE7" s="112"/>
      <c r="OUF7" s="112"/>
      <c r="OUG7" s="112"/>
      <c r="OUH7" s="112"/>
      <c r="OUI7" s="112"/>
      <c r="OUJ7" s="112"/>
      <c r="OUK7" s="112"/>
      <c r="OUL7" s="112"/>
      <c r="OUM7" s="112"/>
      <c r="OUN7" s="112"/>
      <c r="OUO7" s="112"/>
      <c r="OUP7" s="112"/>
      <c r="OUQ7" s="112"/>
      <c r="OUR7" s="112"/>
      <c r="OUS7" s="112"/>
      <c r="OUT7" s="112"/>
      <c r="OUU7" s="112"/>
      <c r="OUV7" s="112"/>
      <c r="OUW7" s="112"/>
      <c r="OUX7" s="112"/>
      <c r="OUY7" s="112"/>
      <c r="OUZ7" s="112"/>
      <c r="OVA7" s="112"/>
      <c r="OVB7" s="112"/>
      <c r="OVC7" s="112"/>
      <c r="OVD7" s="112"/>
      <c r="OVE7" s="112"/>
      <c r="OVF7" s="112"/>
      <c r="OVG7" s="112"/>
      <c r="OVH7" s="112"/>
      <c r="OVI7" s="112"/>
      <c r="OVJ7" s="112"/>
      <c r="OVK7" s="112"/>
      <c r="OVL7" s="112"/>
      <c r="OVM7" s="112"/>
      <c r="OVN7" s="112"/>
      <c r="OVO7" s="112"/>
      <c r="OVP7" s="112"/>
      <c r="OVQ7" s="112"/>
      <c r="OVR7" s="112"/>
      <c r="OVS7" s="112"/>
      <c r="OVT7" s="112"/>
      <c r="OVU7" s="112"/>
      <c r="OVV7" s="112"/>
      <c r="OVW7" s="112"/>
      <c r="OVX7" s="112"/>
      <c r="OVY7" s="112"/>
      <c r="OVZ7" s="112"/>
      <c r="OWA7" s="112"/>
      <c r="OWB7" s="112"/>
      <c r="OWC7" s="112"/>
      <c r="OWD7" s="112"/>
      <c r="OWE7" s="112"/>
      <c r="OWF7" s="112"/>
      <c r="OWG7" s="112"/>
      <c r="OWH7" s="112"/>
      <c r="OWI7" s="112"/>
      <c r="OWJ7" s="112"/>
      <c r="OWK7" s="112"/>
      <c r="OWL7" s="112"/>
      <c r="OWM7" s="112"/>
      <c r="OWN7" s="112"/>
      <c r="OWO7" s="112"/>
      <c r="OWP7" s="112"/>
      <c r="OWQ7" s="112"/>
      <c r="OWR7" s="112"/>
      <c r="OWS7" s="112"/>
      <c r="OWT7" s="112"/>
      <c r="OWU7" s="112"/>
      <c r="OWV7" s="112"/>
      <c r="OWW7" s="112"/>
      <c r="OWX7" s="112"/>
      <c r="OWY7" s="112"/>
      <c r="OWZ7" s="112"/>
      <c r="OXA7" s="112"/>
      <c r="OXB7" s="112"/>
      <c r="OXC7" s="112"/>
      <c r="OXD7" s="112"/>
      <c r="OXE7" s="112"/>
      <c r="OXF7" s="112"/>
      <c r="OXG7" s="112"/>
      <c r="OXH7" s="112"/>
      <c r="OXI7" s="112"/>
      <c r="OXJ7" s="112"/>
      <c r="OXK7" s="112"/>
      <c r="OXL7" s="112"/>
      <c r="OXM7" s="112"/>
      <c r="OXN7" s="112"/>
      <c r="OXO7" s="112"/>
      <c r="OXP7" s="112"/>
      <c r="OXQ7" s="112"/>
      <c r="OXR7" s="112"/>
      <c r="OXS7" s="112"/>
      <c r="OXT7" s="112"/>
      <c r="OXU7" s="112"/>
      <c r="OXV7" s="112"/>
      <c r="OXW7" s="112"/>
      <c r="OXX7" s="112"/>
      <c r="OXY7" s="112"/>
      <c r="OXZ7" s="112"/>
      <c r="OYA7" s="112"/>
      <c r="OYB7" s="112"/>
      <c r="OYC7" s="112"/>
      <c r="OYD7" s="112"/>
      <c r="OYE7" s="112"/>
      <c r="OYF7" s="112"/>
      <c r="OYG7" s="112"/>
      <c r="OYH7" s="112"/>
      <c r="OYI7" s="112"/>
      <c r="OYJ7" s="112"/>
      <c r="OYK7" s="112"/>
      <c r="OYL7" s="112"/>
      <c r="OYM7" s="112"/>
      <c r="OYN7" s="112"/>
      <c r="OYO7" s="112"/>
      <c r="OYP7" s="112"/>
      <c r="OYQ7" s="112"/>
      <c r="OYR7" s="112"/>
      <c r="OYS7" s="112"/>
      <c r="OYT7" s="112"/>
      <c r="OYU7" s="112"/>
      <c r="OYV7" s="112"/>
      <c r="OYW7" s="112"/>
      <c r="OYX7" s="112"/>
      <c r="OYY7" s="112"/>
      <c r="OYZ7" s="112"/>
      <c r="OZA7" s="112"/>
      <c r="OZB7" s="112"/>
      <c r="OZC7" s="112"/>
      <c r="OZD7" s="112"/>
      <c r="OZE7" s="112"/>
      <c r="OZF7" s="112"/>
      <c r="OZG7" s="112"/>
      <c r="OZH7" s="112"/>
      <c r="OZI7" s="112"/>
      <c r="OZJ7" s="112"/>
      <c r="OZK7" s="112"/>
      <c r="OZL7" s="112"/>
      <c r="OZM7" s="112"/>
      <c r="OZN7" s="112"/>
      <c r="OZO7" s="112"/>
      <c r="OZP7" s="112"/>
      <c r="OZQ7" s="112"/>
      <c r="OZR7" s="112"/>
      <c r="OZS7" s="112"/>
      <c r="OZT7" s="112"/>
      <c r="OZU7" s="112"/>
      <c r="OZV7" s="112"/>
      <c r="OZW7" s="112"/>
      <c r="OZX7" s="112"/>
      <c r="OZY7" s="112"/>
      <c r="OZZ7" s="112"/>
      <c r="PAA7" s="112"/>
      <c r="PAB7" s="112"/>
      <c r="PAC7" s="112"/>
      <c r="PAD7" s="112"/>
      <c r="PAE7" s="112"/>
      <c r="PAF7" s="112"/>
      <c r="PAG7" s="112"/>
      <c r="PAH7" s="112"/>
      <c r="PAI7" s="112"/>
      <c r="PAJ7" s="112"/>
      <c r="PAK7" s="112"/>
      <c r="PAL7" s="112"/>
      <c r="PAM7" s="112"/>
      <c r="PAN7" s="112"/>
      <c r="PAO7" s="112"/>
      <c r="PAP7" s="112"/>
      <c r="PAQ7" s="112"/>
      <c r="PAR7" s="112"/>
      <c r="PAS7" s="112"/>
      <c r="PAT7" s="112"/>
      <c r="PAU7" s="112"/>
      <c r="PAV7" s="112"/>
      <c r="PAW7" s="112"/>
      <c r="PAX7" s="112"/>
      <c r="PAY7" s="112"/>
      <c r="PAZ7" s="112"/>
      <c r="PBA7" s="112"/>
      <c r="PBB7" s="112"/>
      <c r="PBC7" s="112"/>
      <c r="PBD7" s="112"/>
      <c r="PBE7" s="112"/>
      <c r="PBF7" s="112"/>
      <c r="PBG7" s="112"/>
      <c r="PBH7" s="112"/>
      <c r="PBI7" s="112"/>
      <c r="PBJ7" s="112"/>
      <c r="PBK7" s="112"/>
      <c r="PBL7" s="112"/>
      <c r="PBM7" s="112"/>
      <c r="PBN7" s="112"/>
      <c r="PBO7" s="112"/>
      <c r="PBP7" s="112"/>
      <c r="PBQ7" s="112"/>
      <c r="PBR7" s="112"/>
      <c r="PBS7" s="112"/>
      <c r="PBT7" s="112"/>
      <c r="PBU7" s="112"/>
      <c r="PBV7" s="112"/>
      <c r="PBW7" s="112"/>
      <c r="PBX7" s="112"/>
      <c r="PBY7" s="112"/>
      <c r="PBZ7" s="112"/>
      <c r="PCA7" s="112"/>
      <c r="PCB7" s="112"/>
      <c r="PCC7" s="112"/>
      <c r="PCD7" s="112"/>
      <c r="PCE7" s="112"/>
      <c r="PCF7" s="112"/>
      <c r="PCG7" s="112"/>
      <c r="PCH7" s="112"/>
      <c r="PCI7" s="112"/>
      <c r="PCJ7" s="112"/>
      <c r="PCK7" s="112"/>
      <c r="PCL7" s="112"/>
      <c r="PCM7" s="112"/>
      <c r="PCN7" s="112"/>
      <c r="PCO7" s="112"/>
      <c r="PCP7" s="112"/>
      <c r="PCQ7" s="112"/>
      <c r="PCR7" s="112"/>
      <c r="PCS7" s="112"/>
      <c r="PCT7" s="112"/>
      <c r="PCU7" s="112"/>
      <c r="PCV7" s="112"/>
      <c r="PCW7" s="112"/>
      <c r="PCX7" s="112"/>
      <c r="PCY7" s="112"/>
      <c r="PCZ7" s="112"/>
      <c r="PDA7" s="112"/>
      <c r="PDB7" s="112"/>
      <c r="PDC7" s="112"/>
      <c r="PDD7" s="112"/>
      <c r="PDE7" s="112"/>
      <c r="PDF7" s="112"/>
      <c r="PDG7" s="112"/>
      <c r="PDH7" s="112"/>
      <c r="PDI7" s="112"/>
      <c r="PDJ7" s="112"/>
      <c r="PDK7" s="112"/>
      <c r="PDL7" s="112"/>
      <c r="PDM7" s="112"/>
      <c r="PDN7" s="112"/>
      <c r="PDO7" s="112"/>
      <c r="PDP7" s="112"/>
      <c r="PDQ7" s="112"/>
      <c r="PDR7" s="112"/>
      <c r="PDS7" s="112"/>
      <c r="PDT7" s="112"/>
      <c r="PDU7" s="112"/>
      <c r="PDV7" s="112"/>
      <c r="PDW7" s="112"/>
      <c r="PDX7" s="112"/>
      <c r="PDY7" s="112"/>
      <c r="PDZ7" s="112"/>
      <c r="PEA7" s="112"/>
      <c r="PEB7" s="112"/>
      <c r="PEC7" s="112"/>
      <c r="PED7" s="112"/>
      <c r="PEE7" s="112"/>
      <c r="PEF7" s="112"/>
      <c r="PEG7" s="112"/>
      <c r="PEH7" s="112"/>
      <c r="PEI7" s="112"/>
      <c r="PEJ7" s="112"/>
      <c r="PEK7" s="112"/>
      <c r="PEL7" s="112"/>
      <c r="PEM7" s="112"/>
      <c r="PEN7" s="112"/>
      <c r="PEO7" s="112"/>
      <c r="PEP7" s="112"/>
      <c r="PEQ7" s="112"/>
      <c r="PER7" s="112"/>
      <c r="PES7" s="112"/>
      <c r="PET7" s="112"/>
      <c r="PEU7" s="112"/>
      <c r="PEV7" s="112"/>
      <c r="PEW7" s="112"/>
      <c r="PEX7" s="112"/>
      <c r="PEY7" s="112"/>
      <c r="PEZ7" s="112"/>
      <c r="PFA7" s="112"/>
      <c r="PFB7" s="112"/>
      <c r="PFC7" s="112"/>
      <c r="PFD7" s="112"/>
      <c r="PFE7" s="112"/>
      <c r="PFF7" s="112"/>
      <c r="PFG7" s="112"/>
      <c r="PFH7" s="112"/>
      <c r="PFI7" s="112"/>
      <c r="PFJ7" s="112"/>
      <c r="PFK7" s="112"/>
      <c r="PFL7" s="112"/>
      <c r="PFM7" s="112"/>
      <c r="PFN7" s="112"/>
      <c r="PFO7" s="112"/>
      <c r="PFP7" s="112"/>
      <c r="PFQ7" s="112"/>
      <c r="PFR7" s="112"/>
      <c r="PFS7" s="112"/>
      <c r="PFT7" s="112"/>
      <c r="PFU7" s="112"/>
      <c r="PFV7" s="112"/>
      <c r="PFW7" s="112"/>
      <c r="PFX7" s="112"/>
      <c r="PFY7" s="112"/>
      <c r="PFZ7" s="112"/>
      <c r="PGA7" s="112"/>
      <c r="PGB7" s="112"/>
      <c r="PGC7" s="112"/>
      <c r="PGD7" s="112"/>
      <c r="PGE7" s="112"/>
      <c r="PGF7" s="112"/>
      <c r="PGG7" s="112"/>
      <c r="PGH7" s="112"/>
      <c r="PGI7" s="112"/>
      <c r="PGJ7" s="112"/>
      <c r="PGK7" s="112"/>
      <c r="PGL7" s="112"/>
      <c r="PGM7" s="112"/>
      <c r="PGN7" s="112"/>
      <c r="PGO7" s="112"/>
      <c r="PGP7" s="112"/>
      <c r="PGQ7" s="112"/>
      <c r="PGR7" s="112"/>
      <c r="PGS7" s="112"/>
      <c r="PGT7" s="112"/>
      <c r="PGU7" s="112"/>
      <c r="PGV7" s="112"/>
      <c r="PGW7" s="112"/>
      <c r="PGX7" s="112"/>
      <c r="PGY7" s="112"/>
      <c r="PGZ7" s="112"/>
      <c r="PHA7" s="112"/>
      <c r="PHB7" s="112"/>
      <c r="PHC7" s="112"/>
      <c r="PHD7" s="112"/>
      <c r="PHE7" s="112"/>
      <c r="PHF7" s="112"/>
      <c r="PHG7" s="112"/>
      <c r="PHH7" s="112"/>
      <c r="PHI7" s="112"/>
      <c r="PHJ7" s="112"/>
      <c r="PHK7" s="112"/>
      <c r="PHL7" s="112"/>
      <c r="PHM7" s="112"/>
      <c r="PHN7" s="112"/>
      <c r="PHO7" s="112"/>
      <c r="PHP7" s="112"/>
      <c r="PHQ7" s="112"/>
      <c r="PHR7" s="112"/>
      <c r="PHS7" s="112"/>
      <c r="PHT7" s="112"/>
      <c r="PHU7" s="112"/>
      <c r="PHV7" s="112"/>
      <c r="PHW7" s="112"/>
      <c r="PHX7" s="112"/>
      <c r="PHY7" s="112"/>
      <c r="PHZ7" s="112"/>
      <c r="PIA7" s="112"/>
      <c r="PIB7" s="112"/>
      <c r="PIC7" s="112"/>
      <c r="PID7" s="112"/>
      <c r="PIE7" s="112"/>
      <c r="PIF7" s="112"/>
      <c r="PIG7" s="112"/>
      <c r="PIH7" s="112"/>
      <c r="PII7" s="112"/>
      <c r="PIJ7" s="112"/>
      <c r="PIK7" s="112"/>
      <c r="PIL7" s="112"/>
      <c r="PIM7" s="112"/>
      <c r="PIN7" s="112"/>
      <c r="PIO7" s="112"/>
      <c r="PIP7" s="112"/>
      <c r="PIQ7" s="112"/>
      <c r="PIR7" s="112"/>
      <c r="PIS7" s="112"/>
      <c r="PIT7" s="112"/>
      <c r="PIU7" s="112"/>
      <c r="PIV7" s="112"/>
      <c r="PIW7" s="112"/>
      <c r="PIX7" s="112"/>
      <c r="PIY7" s="112"/>
      <c r="PIZ7" s="112"/>
      <c r="PJA7" s="112"/>
      <c r="PJB7" s="112"/>
      <c r="PJC7" s="112"/>
      <c r="PJD7" s="112"/>
      <c r="PJE7" s="112"/>
      <c r="PJF7" s="112"/>
      <c r="PJG7" s="112"/>
      <c r="PJH7" s="112"/>
      <c r="PJI7" s="112"/>
      <c r="PJJ7" s="112"/>
      <c r="PJK7" s="112"/>
      <c r="PJL7" s="112"/>
      <c r="PJM7" s="112"/>
      <c r="PJN7" s="112"/>
      <c r="PJO7" s="112"/>
      <c r="PJP7" s="112"/>
      <c r="PJQ7" s="112"/>
      <c r="PJR7" s="112"/>
      <c r="PJS7" s="112"/>
      <c r="PJT7" s="112"/>
      <c r="PJU7" s="112"/>
      <c r="PJV7" s="112"/>
      <c r="PJW7" s="112"/>
      <c r="PJX7" s="112"/>
      <c r="PJY7" s="112"/>
      <c r="PJZ7" s="112"/>
      <c r="PKA7" s="112"/>
      <c r="PKB7" s="112"/>
      <c r="PKC7" s="112"/>
      <c r="PKD7" s="112"/>
      <c r="PKE7" s="112"/>
      <c r="PKF7" s="112"/>
      <c r="PKG7" s="112"/>
      <c r="PKH7" s="112"/>
      <c r="PKI7" s="112"/>
      <c r="PKJ7" s="112"/>
      <c r="PKK7" s="112"/>
      <c r="PKL7" s="112"/>
      <c r="PKM7" s="112"/>
      <c r="PKN7" s="112"/>
      <c r="PKO7" s="112"/>
      <c r="PKP7" s="112"/>
      <c r="PKQ7" s="112"/>
      <c r="PKR7" s="112"/>
      <c r="PKS7" s="112"/>
      <c r="PKT7" s="112"/>
      <c r="PKU7" s="112"/>
      <c r="PKV7" s="112"/>
      <c r="PKW7" s="112"/>
      <c r="PKX7" s="112"/>
      <c r="PKY7" s="112"/>
      <c r="PKZ7" s="112"/>
      <c r="PLA7" s="112"/>
      <c r="PLB7" s="112"/>
      <c r="PLC7" s="112"/>
      <c r="PLD7" s="112"/>
      <c r="PLE7" s="112"/>
      <c r="PLF7" s="112"/>
      <c r="PLG7" s="112"/>
      <c r="PLH7" s="112"/>
      <c r="PLI7" s="112"/>
      <c r="PLJ7" s="112"/>
      <c r="PLK7" s="112"/>
      <c r="PLL7" s="112"/>
      <c r="PLM7" s="112"/>
      <c r="PLN7" s="112"/>
      <c r="PLO7" s="112"/>
      <c r="PLP7" s="112"/>
      <c r="PLQ7" s="112"/>
      <c r="PLR7" s="112"/>
      <c r="PLS7" s="112"/>
      <c r="PLT7" s="112"/>
      <c r="PLU7" s="112"/>
      <c r="PLV7" s="112"/>
      <c r="PLW7" s="112"/>
      <c r="PLX7" s="112"/>
      <c r="PLY7" s="112"/>
      <c r="PLZ7" s="112"/>
      <c r="PMA7" s="112"/>
      <c r="PMB7" s="112"/>
      <c r="PMC7" s="112"/>
      <c r="PMD7" s="112"/>
      <c r="PME7" s="112"/>
      <c r="PMF7" s="112"/>
      <c r="PMG7" s="112"/>
      <c r="PMH7" s="112"/>
      <c r="PMI7" s="112"/>
      <c r="PMJ7" s="112"/>
      <c r="PMK7" s="112"/>
      <c r="PML7" s="112"/>
      <c r="PMM7" s="112"/>
      <c r="PMN7" s="112"/>
      <c r="PMO7" s="112"/>
      <c r="PMP7" s="112"/>
      <c r="PMQ7" s="112"/>
      <c r="PMR7" s="112"/>
      <c r="PMS7" s="112"/>
      <c r="PMT7" s="112"/>
      <c r="PMU7" s="112"/>
      <c r="PMV7" s="112"/>
      <c r="PMW7" s="112"/>
      <c r="PMX7" s="112"/>
      <c r="PMY7" s="112"/>
      <c r="PMZ7" s="112"/>
      <c r="PNA7" s="112"/>
      <c r="PNB7" s="112"/>
      <c r="PNC7" s="112"/>
      <c r="PND7" s="112"/>
      <c r="PNE7" s="112"/>
      <c r="PNF7" s="112"/>
      <c r="PNG7" s="112"/>
      <c r="PNH7" s="112"/>
      <c r="PNI7" s="112"/>
      <c r="PNJ7" s="112"/>
      <c r="PNK7" s="112"/>
      <c r="PNL7" s="112"/>
      <c r="PNM7" s="112"/>
      <c r="PNN7" s="112"/>
      <c r="PNO7" s="112"/>
      <c r="PNP7" s="112"/>
      <c r="PNQ7" s="112"/>
      <c r="PNR7" s="112"/>
      <c r="PNS7" s="112"/>
      <c r="PNT7" s="112"/>
      <c r="PNU7" s="112"/>
      <c r="PNV7" s="112"/>
      <c r="PNW7" s="112"/>
      <c r="PNX7" s="112"/>
      <c r="PNY7" s="112"/>
      <c r="PNZ7" s="112"/>
      <c r="POA7" s="112"/>
      <c r="POB7" s="112"/>
      <c r="POC7" s="112"/>
      <c r="POD7" s="112"/>
      <c r="POE7" s="112"/>
      <c r="POF7" s="112"/>
      <c r="POG7" s="112"/>
      <c r="POH7" s="112"/>
      <c r="POI7" s="112"/>
      <c r="POJ7" s="112"/>
      <c r="POK7" s="112"/>
      <c r="POL7" s="112"/>
      <c r="POM7" s="112"/>
      <c r="PON7" s="112"/>
      <c r="POO7" s="112"/>
      <c r="POP7" s="112"/>
      <c r="POQ7" s="112"/>
      <c r="POR7" s="112"/>
      <c r="POS7" s="112"/>
      <c r="POT7" s="112"/>
      <c r="POU7" s="112"/>
      <c r="POV7" s="112"/>
      <c r="POW7" s="112"/>
      <c r="POX7" s="112"/>
      <c r="POY7" s="112"/>
      <c r="POZ7" s="112"/>
      <c r="PPA7" s="112"/>
      <c r="PPB7" s="112"/>
      <c r="PPC7" s="112"/>
      <c r="PPD7" s="112"/>
      <c r="PPE7" s="112"/>
      <c r="PPF7" s="112"/>
      <c r="PPG7" s="112"/>
      <c r="PPH7" s="112"/>
      <c r="PPI7" s="112"/>
      <c r="PPJ7" s="112"/>
      <c r="PPK7" s="112"/>
      <c r="PPL7" s="112"/>
      <c r="PPM7" s="112"/>
      <c r="PPN7" s="112"/>
      <c r="PPO7" s="112"/>
      <c r="PPP7" s="112"/>
      <c r="PPQ7" s="112"/>
      <c r="PPR7" s="112"/>
      <c r="PPS7" s="112"/>
      <c r="PPT7" s="112"/>
      <c r="PPU7" s="112"/>
      <c r="PPV7" s="112"/>
      <c r="PPW7" s="112"/>
      <c r="PPX7" s="112"/>
      <c r="PPY7" s="112"/>
      <c r="PPZ7" s="112"/>
      <c r="PQA7" s="112"/>
      <c r="PQB7" s="112"/>
      <c r="PQC7" s="112"/>
      <c r="PQD7" s="112"/>
      <c r="PQE7" s="112"/>
      <c r="PQF7" s="112"/>
      <c r="PQG7" s="112"/>
      <c r="PQH7" s="112"/>
      <c r="PQI7" s="112"/>
      <c r="PQJ7" s="112"/>
      <c r="PQK7" s="112"/>
      <c r="PQL7" s="112"/>
      <c r="PQM7" s="112"/>
      <c r="PQN7" s="112"/>
      <c r="PQO7" s="112"/>
      <c r="PQP7" s="112"/>
      <c r="PQQ7" s="112"/>
      <c r="PQR7" s="112"/>
      <c r="PQS7" s="112"/>
      <c r="PQT7" s="112"/>
      <c r="PQU7" s="112"/>
      <c r="PQV7" s="112"/>
      <c r="PQW7" s="112"/>
      <c r="PQX7" s="112"/>
      <c r="PQY7" s="112"/>
      <c r="PQZ7" s="112"/>
      <c r="PRA7" s="112"/>
      <c r="PRB7" s="112"/>
      <c r="PRC7" s="112"/>
      <c r="PRD7" s="112"/>
      <c r="PRE7" s="112"/>
      <c r="PRF7" s="112"/>
      <c r="PRG7" s="112"/>
      <c r="PRH7" s="112"/>
      <c r="PRI7" s="112"/>
      <c r="PRJ7" s="112"/>
      <c r="PRK7" s="112"/>
      <c r="PRL7" s="112"/>
      <c r="PRM7" s="112"/>
      <c r="PRN7" s="112"/>
      <c r="PRO7" s="112"/>
      <c r="PRP7" s="112"/>
      <c r="PRQ7" s="112"/>
      <c r="PRR7" s="112"/>
      <c r="PRS7" s="112"/>
      <c r="PRT7" s="112"/>
      <c r="PRU7" s="112"/>
      <c r="PRV7" s="112"/>
      <c r="PRW7" s="112"/>
      <c r="PRX7" s="112"/>
      <c r="PRY7" s="112"/>
      <c r="PRZ7" s="112"/>
      <c r="PSA7" s="112"/>
      <c r="PSB7" s="112"/>
      <c r="PSC7" s="112"/>
      <c r="PSD7" s="112"/>
      <c r="PSE7" s="112"/>
      <c r="PSF7" s="112"/>
      <c r="PSG7" s="112"/>
      <c r="PSH7" s="112"/>
      <c r="PSI7" s="112"/>
      <c r="PSJ7" s="112"/>
      <c r="PSK7" s="112"/>
      <c r="PSL7" s="112"/>
      <c r="PSM7" s="112"/>
      <c r="PSN7" s="112"/>
      <c r="PSO7" s="112"/>
      <c r="PSP7" s="112"/>
      <c r="PSQ7" s="112"/>
      <c r="PSR7" s="112"/>
      <c r="PSS7" s="112"/>
      <c r="PST7" s="112"/>
      <c r="PSU7" s="112"/>
      <c r="PSV7" s="112"/>
      <c r="PSW7" s="112"/>
      <c r="PSX7" s="112"/>
      <c r="PSY7" s="112"/>
      <c r="PSZ7" s="112"/>
      <c r="PTA7" s="112"/>
      <c r="PTB7" s="112"/>
      <c r="PTC7" s="112"/>
      <c r="PTD7" s="112"/>
      <c r="PTE7" s="112"/>
      <c r="PTF7" s="112"/>
      <c r="PTG7" s="112"/>
      <c r="PTH7" s="112"/>
      <c r="PTI7" s="112"/>
      <c r="PTJ7" s="112"/>
      <c r="PTK7" s="112"/>
      <c r="PTL7" s="112"/>
      <c r="PTM7" s="112"/>
      <c r="PTN7" s="112"/>
      <c r="PTO7" s="112"/>
      <c r="PTP7" s="112"/>
      <c r="PTQ7" s="112"/>
      <c r="PTR7" s="112"/>
      <c r="PTS7" s="112"/>
      <c r="PTT7" s="112"/>
      <c r="PTU7" s="112"/>
      <c r="PTV7" s="112"/>
      <c r="PTW7" s="112"/>
      <c r="PTX7" s="112"/>
      <c r="PTY7" s="112"/>
      <c r="PTZ7" s="112"/>
      <c r="PUA7" s="112"/>
      <c r="PUB7" s="112"/>
      <c r="PUC7" s="112"/>
      <c r="PUD7" s="112"/>
      <c r="PUE7" s="112"/>
      <c r="PUF7" s="112"/>
      <c r="PUG7" s="112"/>
      <c r="PUH7" s="112"/>
      <c r="PUI7" s="112"/>
      <c r="PUJ7" s="112"/>
      <c r="PUK7" s="112"/>
      <c r="PUL7" s="112"/>
      <c r="PUM7" s="112"/>
      <c r="PUN7" s="112"/>
      <c r="PUO7" s="112"/>
      <c r="PUP7" s="112"/>
      <c r="PUQ7" s="112"/>
      <c r="PUR7" s="112"/>
      <c r="PUS7" s="112"/>
      <c r="PUT7" s="112"/>
      <c r="PUU7" s="112"/>
      <c r="PUV7" s="112"/>
      <c r="PUW7" s="112"/>
      <c r="PUX7" s="112"/>
      <c r="PUY7" s="112"/>
      <c r="PUZ7" s="112"/>
      <c r="PVA7" s="112"/>
      <c r="PVB7" s="112"/>
      <c r="PVC7" s="112"/>
      <c r="PVD7" s="112"/>
      <c r="PVE7" s="112"/>
      <c r="PVF7" s="112"/>
      <c r="PVG7" s="112"/>
      <c r="PVH7" s="112"/>
      <c r="PVI7" s="112"/>
      <c r="PVJ7" s="112"/>
      <c r="PVK7" s="112"/>
      <c r="PVL7" s="112"/>
      <c r="PVM7" s="112"/>
      <c r="PVN7" s="112"/>
      <c r="PVO7" s="112"/>
      <c r="PVP7" s="112"/>
      <c r="PVQ7" s="112"/>
      <c r="PVR7" s="112"/>
      <c r="PVS7" s="112"/>
      <c r="PVT7" s="112"/>
      <c r="PVU7" s="112"/>
      <c r="PVV7" s="112"/>
      <c r="PVW7" s="112"/>
      <c r="PVX7" s="112"/>
      <c r="PVY7" s="112"/>
      <c r="PVZ7" s="112"/>
      <c r="PWA7" s="112"/>
      <c r="PWB7" s="112"/>
      <c r="PWC7" s="112"/>
      <c r="PWD7" s="112"/>
      <c r="PWE7" s="112"/>
      <c r="PWF7" s="112"/>
      <c r="PWG7" s="112"/>
      <c r="PWH7" s="112"/>
      <c r="PWI7" s="112"/>
      <c r="PWJ7" s="112"/>
      <c r="PWK7" s="112"/>
      <c r="PWL7" s="112"/>
      <c r="PWM7" s="112"/>
      <c r="PWN7" s="112"/>
      <c r="PWO7" s="112"/>
      <c r="PWP7" s="112"/>
      <c r="PWQ7" s="112"/>
      <c r="PWR7" s="112"/>
      <c r="PWS7" s="112"/>
      <c r="PWT7" s="112"/>
      <c r="PWU7" s="112"/>
      <c r="PWV7" s="112"/>
      <c r="PWW7" s="112"/>
      <c r="PWX7" s="112"/>
      <c r="PWY7" s="112"/>
      <c r="PWZ7" s="112"/>
      <c r="PXA7" s="112"/>
      <c r="PXB7" s="112"/>
      <c r="PXC7" s="112"/>
      <c r="PXD7" s="112"/>
      <c r="PXE7" s="112"/>
      <c r="PXF7" s="112"/>
      <c r="PXG7" s="112"/>
      <c r="PXH7" s="112"/>
      <c r="PXI7" s="112"/>
      <c r="PXJ7" s="112"/>
      <c r="PXK7" s="112"/>
      <c r="PXL7" s="112"/>
      <c r="PXM7" s="112"/>
      <c r="PXN7" s="112"/>
      <c r="PXO7" s="112"/>
      <c r="PXP7" s="112"/>
      <c r="PXQ7" s="112"/>
      <c r="PXR7" s="112"/>
      <c r="PXS7" s="112"/>
      <c r="PXT7" s="112"/>
      <c r="PXU7" s="112"/>
      <c r="PXV7" s="112"/>
      <c r="PXW7" s="112"/>
      <c r="PXX7" s="112"/>
      <c r="PXY7" s="112"/>
      <c r="PXZ7" s="112"/>
      <c r="PYA7" s="112"/>
      <c r="PYB7" s="112"/>
      <c r="PYC7" s="112"/>
      <c r="PYD7" s="112"/>
      <c r="PYE7" s="112"/>
      <c r="PYF7" s="112"/>
      <c r="PYG7" s="112"/>
      <c r="PYH7" s="112"/>
      <c r="PYI7" s="112"/>
      <c r="PYJ7" s="112"/>
      <c r="PYK7" s="112"/>
      <c r="PYL7" s="112"/>
      <c r="PYM7" s="112"/>
      <c r="PYN7" s="112"/>
      <c r="PYO7" s="112"/>
      <c r="PYP7" s="112"/>
      <c r="PYQ7" s="112"/>
      <c r="PYR7" s="112"/>
      <c r="PYS7" s="112"/>
      <c r="PYT7" s="112"/>
      <c r="PYU7" s="112"/>
      <c r="PYV7" s="112"/>
      <c r="PYW7" s="112"/>
      <c r="PYX7" s="112"/>
      <c r="PYY7" s="112"/>
      <c r="PYZ7" s="112"/>
      <c r="PZA7" s="112"/>
      <c r="PZB7" s="112"/>
      <c r="PZC7" s="112"/>
      <c r="PZD7" s="112"/>
      <c r="PZE7" s="112"/>
      <c r="PZF7" s="112"/>
      <c r="PZG7" s="112"/>
      <c r="PZH7" s="112"/>
      <c r="PZI7" s="112"/>
      <c r="PZJ7" s="112"/>
      <c r="PZK7" s="112"/>
      <c r="PZL7" s="112"/>
      <c r="PZM7" s="112"/>
      <c r="PZN7" s="112"/>
      <c r="PZO7" s="112"/>
      <c r="PZP7" s="112"/>
      <c r="PZQ7" s="112"/>
      <c r="PZR7" s="112"/>
      <c r="PZS7" s="112"/>
      <c r="PZT7" s="112"/>
      <c r="PZU7" s="112"/>
      <c r="PZV7" s="112"/>
      <c r="PZW7" s="112"/>
      <c r="PZX7" s="112"/>
      <c r="PZY7" s="112"/>
      <c r="PZZ7" s="112"/>
      <c r="QAA7" s="112"/>
      <c r="QAB7" s="112"/>
      <c r="QAC7" s="112"/>
      <c r="QAD7" s="112"/>
      <c r="QAE7" s="112"/>
      <c r="QAF7" s="112"/>
      <c r="QAG7" s="112"/>
      <c r="QAH7" s="112"/>
      <c r="QAI7" s="112"/>
      <c r="QAJ7" s="112"/>
      <c r="QAK7" s="112"/>
      <c r="QAL7" s="112"/>
      <c r="QAM7" s="112"/>
      <c r="QAN7" s="112"/>
      <c r="QAO7" s="112"/>
      <c r="QAP7" s="112"/>
      <c r="QAQ7" s="112"/>
      <c r="QAR7" s="112"/>
      <c r="QAS7" s="112"/>
      <c r="QAT7" s="112"/>
      <c r="QAU7" s="112"/>
      <c r="QAV7" s="112"/>
      <c r="QAW7" s="112"/>
      <c r="QAX7" s="112"/>
      <c r="QAY7" s="112"/>
      <c r="QAZ7" s="112"/>
      <c r="QBA7" s="112"/>
      <c r="QBB7" s="112"/>
      <c r="QBC7" s="112"/>
      <c r="QBD7" s="112"/>
      <c r="QBE7" s="112"/>
      <c r="QBF7" s="112"/>
      <c r="QBG7" s="112"/>
      <c r="QBH7" s="112"/>
      <c r="QBI7" s="112"/>
      <c r="QBJ7" s="112"/>
      <c r="QBK7" s="112"/>
      <c r="QBL7" s="112"/>
      <c r="QBM7" s="112"/>
      <c r="QBN7" s="112"/>
      <c r="QBO7" s="112"/>
      <c r="QBP7" s="112"/>
      <c r="QBQ7" s="112"/>
      <c r="QBR7" s="112"/>
      <c r="QBS7" s="112"/>
      <c r="QBT7" s="112"/>
      <c r="QBU7" s="112"/>
      <c r="QBV7" s="112"/>
      <c r="QBW7" s="112"/>
      <c r="QBX7" s="112"/>
      <c r="QBY7" s="112"/>
      <c r="QBZ7" s="112"/>
      <c r="QCA7" s="112"/>
      <c r="QCB7" s="112"/>
      <c r="QCC7" s="112"/>
      <c r="QCD7" s="112"/>
      <c r="QCE7" s="112"/>
      <c r="QCF7" s="112"/>
      <c r="QCG7" s="112"/>
      <c r="QCH7" s="112"/>
      <c r="QCI7" s="112"/>
      <c r="QCJ7" s="112"/>
      <c r="QCK7" s="112"/>
      <c r="QCL7" s="112"/>
      <c r="QCM7" s="112"/>
      <c r="QCN7" s="112"/>
      <c r="QCO7" s="112"/>
      <c r="QCP7" s="112"/>
      <c r="QCQ7" s="112"/>
      <c r="QCR7" s="112"/>
      <c r="QCS7" s="112"/>
      <c r="QCT7" s="112"/>
      <c r="QCU7" s="112"/>
      <c r="QCV7" s="112"/>
      <c r="QCW7" s="112"/>
      <c r="QCX7" s="112"/>
      <c r="QCY7" s="112"/>
      <c r="QCZ7" s="112"/>
      <c r="QDA7" s="112"/>
      <c r="QDB7" s="112"/>
      <c r="QDC7" s="112"/>
      <c r="QDD7" s="112"/>
      <c r="QDE7" s="112"/>
      <c r="QDF7" s="112"/>
      <c r="QDG7" s="112"/>
      <c r="QDH7" s="112"/>
      <c r="QDI7" s="112"/>
      <c r="QDJ7" s="112"/>
      <c r="QDK7" s="112"/>
      <c r="QDL7" s="112"/>
      <c r="QDM7" s="112"/>
      <c r="QDN7" s="112"/>
      <c r="QDO7" s="112"/>
      <c r="QDP7" s="112"/>
      <c r="QDQ7" s="112"/>
      <c r="QDR7" s="112"/>
      <c r="QDS7" s="112"/>
      <c r="QDT7" s="112"/>
      <c r="QDU7" s="112"/>
      <c r="QDV7" s="112"/>
      <c r="QDW7" s="112"/>
      <c r="QDX7" s="112"/>
      <c r="QDY7" s="112"/>
      <c r="QDZ7" s="112"/>
      <c r="QEA7" s="112"/>
      <c r="QEB7" s="112"/>
      <c r="QEC7" s="112"/>
      <c r="QED7" s="112"/>
      <c r="QEE7" s="112"/>
      <c r="QEF7" s="112"/>
      <c r="QEG7" s="112"/>
      <c r="QEH7" s="112"/>
      <c r="QEI7" s="112"/>
      <c r="QEJ7" s="112"/>
      <c r="QEK7" s="112"/>
      <c r="QEL7" s="112"/>
      <c r="QEM7" s="112"/>
      <c r="QEN7" s="112"/>
      <c r="QEO7" s="112"/>
      <c r="QEP7" s="112"/>
      <c r="QEQ7" s="112"/>
      <c r="QER7" s="112"/>
      <c r="QES7" s="112"/>
      <c r="QET7" s="112"/>
      <c r="QEU7" s="112"/>
      <c r="QEV7" s="112"/>
      <c r="QEW7" s="112"/>
      <c r="QEX7" s="112"/>
      <c r="QEY7" s="112"/>
      <c r="QEZ7" s="112"/>
      <c r="QFA7" s="112"/>
      <c r="QFB7" s="112"/>
      <c r="QFC7" s="112"/>
      <c r="QFD7" s="112"/>
      <c r="QFE7" s="112"/>
      <c r="QFF7" s="112"/>
      <c r="QFG7" s="112"/>
      <c r="QFH7" s="112"/>
      <c r="QFI7" s="112"/>
      <c r="QFJ7" s="112"/>
      <c r="QFK7" s="112"/>
      <c r="QFL7" s="112"/>
      <c r="QFM7" s="112"/>
      <c r="QFN7" s="112"/>
      <c r="QFO7" s="112"/>
      <c r="QFP7" s="112"/>
      <c r="QFQ7" s="112"/>
      <c r="QFR7" s="112"/>
      <c r="QFS7" s="112"/>
      <c r="QFT7" s="112"/>
      <c r="QFU7" s="112"/>
      <c r="QFV7" s="112"/>
      <c r="QFW7" s="112"/>
      <c r="QFX7" s="112"/>
      <c r="QFY7" s="112"/>
      <c r="QFZ7" s="112"/>
      <c r="QGA7" s="112"/>
      <c r="QGB7" s="112"/>
      <c r="QGC7" s="112"/>
      <c r="QGD7" s="112"/>
      <c r="QGE7" s="112"/>
      <c r="QGF7" s="112"/>
      <c r="QGG7" s="112"/>
      <c r="QGH7" s="112"/>
      <c r="QGI7" s="112"/>
      <c r="QGJ7" s="112"/>
      <c r="QGK7" s="112"/>
      <c r="QGL7" s="112"/>
      <c r="QGM7" s="112"/>
      <c r="QGN7" s="112"/>
      <c r="QGO7" s="112"/>
      <c r="QGP7" s="112"/>
      <c r="QGQ7" s="112"/>
      <c r="QGR7" s="112"/>
      <c r="QGS7" s="112"/>
      <c r="QGT7" s="112"/>
      <c r="QGU7" s="112"/>
      <c r="QGV7" s="112"/>
      <c r="QGW7" s="112"/>
      <c r="QGX7" s="112"/>
      <c r="QGY7" s="112"/>
      <c r="QGZ7" s="112"/>
      <c r="QHA7" s="112"/>
      <c r="QHB7" s="112"/>
      <c r="QHC7" s="112"/>
      <c r="QHD7" s="112"/>
      <c r="QHE7" s="112"/>
      <c r="QHF7" s="112"/>
      <c r="QHG7" s="112"/>
      <c r="QHH7" s="112"/>
      <c r="QHI7" s="112"/>
      <c r="QHJ7" s="112"/>
      <c r="QHK7" s="112"/>
      <c r="QHL7" s="112"/>
      <c r="QHM7" s="112"/>
      <c r="QHN7" s="112"/>
      <c r="QHO7" s="112"/>
      <c r="QHP7" s="112"/>
      <c r="QHQ7" s="112"/>
      <c r="QHR7" s="112"/>
      <c r="QHS7" s="112"/>
      <c r="QHT7" s="112"/>
      <c r="QHU7" s="112"/>
      <c r="QHV7" s="112"/>
      <c r="QHW7" s="112"/>
      <c r="QHX7" s="112"/>
      <c r="QHY7" s="112"/>
      <c r="QHZ7" s="112"/>
      <c r="QIA7" s="112"/>
      <c r="QIB7" s="112"/>
      <c r="QIC7" s="112"/>
      <c r="QID7" s="112"/>
      <c r="QIE7" s="112"/>
      <c r="QIF7" s="112"/>
      <c r="QIG7" s="112"/>
      <c r="QIH7" s="112"/>
      <c r="QII7" s="112"/>
      <c r="QIJ7" s="112"/>
      <c r="QIK7" s="112"/>
      <c r="QIL7" s="112"/>
      <c r="QIM7" s="112"/>
      <c r="QIN7" s="112"/>
      <c r="QIO7" s="112"/>
      <c r="QIP7" s="112"/>
      <c r="QIQ7" s="112"/>
      <c r="QIR7" s="112"/>
      <c r="QIS7" s="112"/>
      <c r="QIT7" s="112"/>
      <c r="QIU7" s="112"/>
      <c r="QIV7" s="112"/>
      <c r="QIW7" s="112"/>
      <c r="QIX7" s="112"/>
      <c r="QIY7" s="112"/>
      <c r="QIZ7" s="112"/>
      <c r="QJA7" s="112"/>
      <c r="QJB7" s="112"/>
      <c r="QJC7" s="112"/>
      <c r="QJD7" s="112"/>
      <c r="QJE7" s="112"/>
      <c r="QJF7" s="112"/>
      <c r="QJG7" s="112"/>
      <c r="QJH7" s="112"/>
      <c r="QJI7" s="112"/>
      <c r="QJJ7" s="112"/>
      <c r="QJK7" s="112"/>
      <c r="QJL7" s="112"/>
      <c r="QJM7" s="112"/>
      <c r="QJN7" s="112"/>
      <c r="QJO7" s="112"/>
      <c r="QJP7" s="112"/>
      <c r="QJQ7" s="112"/>
      <c r="QJR7" s="112"/>
      <c r="QJS7" s="112"/>
      <c r="QJT7" s="112"/>
      <c r="QJU7" s="112"/>
      <c r="QJV7" s="112"/>
      <c r="QJW7" s="112"/>
      <c r="QJX7" s="112"/>
      <c r="QJY7" s="112"/>
      <c r="QJZ7" s="112"/>
      <c r="QKA7" s="112"/>
      <c r="QKB7" s="112"/>
      <c r="QKC7" s="112"/>
      <c r="QKD7" s="112"/>
      <c r="QKE7" s="112"/>
      <c r="QKF7" s="112"/>
      <c r="QKG7" s="112"/>
      <c r="QKH7" s="112"/>
      <c r="QKI7" s="112"/>
      <c r="QKJ7" s="112"/>
      <c r="QKK7" s="112"/>
      <c r="QKL7" s="112"/>
      <c r="QKM7" s="112"/>
      <c r="QKN7" s="112"/>
      <c r="QKO7" s="112"/>
      <c r="QKP7" s="112"/>
      <c r="QKQ7" s="112"/>
      <c r="QKR7" s="112"/>
      <c r="QKS7" s="112"/>
      <c r="QKT7" s="112"/>
      <c r="QKU7" s="112"/>
      <c r="QKV7" s="112"/>
      <c r="QKW7" s="112"/>
      <c r="QKX7" s="112"/>
      <c r="QKY7" s="112"/>
      <c r="QKZ7" s="112"/>
      <c r="QLA7" s="112"/>
      <c r="QLB7" s="112"/>
      <c r="QLC7" s="112"/>
      <c r="QLD7" s="112"/>
      <c r="QLE7" s="112"/>
      <c r="QLF7" s="112"/>
      <c r="QLG7" s="112"/>
      <c r="QLH7" s="112"/>
      <c r="QLI7" s="112"/>
      <c r="QLJ7" s="112"/>
      <c r="QLK7" s="112"/>
      <c r="QLL7" s="112"/>
      <c r="QLM7" s="112"/>
      <c r="QLN7" s="112"/>
      <c r="QLO7" s="112"/>
      <c r="QLP7" s="112"/>
      <c r="QLQ7" s="112"/>
      <c r="QLR7" s="112"/>
      <c r="QLS7" s="112"/>
      <c r="QLT7" s="112"/>
      <c r="QLU7" s="112"/>
      <c r="QLV7" s="112"/>
      <c r="QLW7" s="112"/>
      <c r="QLX7" s="112"/>
      <c r="QLY7" s="112"/>
      <c r="QLZ7" s="112"/>
      <c r="QMA7" s="112"/>
      <c r="QMB7" s="112"/>
      <c r="QMC7" s="112"/>
      <c r="QMD7" s="112"/>
      <c r="QME7" s="112"/>
      <c r="QMF7" s="112"/>
      <c r="QMG7" s="112"/>
      <c r="QMH7" s="112"/>
      <c r="QMI7" s="112"/>
      <c r="QMJ7" s="112"/>
      <c r="QMK7" s="112"/>
      <c r="QML7" s="112"/>
      <c r="QMM7" s="112"/>
      <c r="QMN7" s="112"/>
      <c r="QMO7" s="112"/>
      <c r="QMP7" s="112"/>
      <c r="QMQ7" s="112"/>
      <c r="QMR7" s="112"/>
      <c r="QMS7" s="112"/>
      <c r="QMT7" s="112"/>
      <c r="QMU7" s="112"/>
      <c r="QMV7" s="112"/>
      <c r="QMW7" s="112"/>
      <c r="QMX7" s="112"/>
      <c r="QMY7" s="112"/>
      <c r="QMZ7" s="112"/>
      <c r="QNA7" s="112"/>
      <c r="QNB7" s="112"/>
      <c r="QNC7" s="112"/>
      <c r="QND7" s="112"/>
      <c r="QNE7" s="112"/>
      <c r="QNF7" s="112"/>
      <c r="QNG7" s="112"/>
      <c r="QNH7" s="112"/>
      <c r="QNI7" s="112"/>
      <c r="QNJ7" s="112"/>
      <c r="QNK7" s="112"/>
      <c r="QNL7" s="112"/>
      <c r="QNM7" s="112"/>
      <c r="QNN7" s="112"/>
      <c r="QNO7" s="112"/>
      <c r="QNP7" s="112"/>
      <c r="QNQ7" s="112"/>
      <c r="QNR7" s="112"/>
      <c r="QNS7" s="112"/>
      <c r="QNT7" s="112"/>
      <c r="QNU7" s="112"/>
      <c r="QNV7" s="112"/>
      <c r="QNW7" s="112"/>
      <c r="QNX7" s="112"/>
      <c r="QNY7" s="112"/>
      <c r="QNZ7" s="112"/>
      <c r="QOA7" s="112"/>
      <c r="QOB7" s="112"/>
      <c r="QOC7" s="112"/>
      <c r="QOD7" s="112"/>
      <c r="QOE7" s="112"/>
      <c r="QOF7" s="112"/>
      <c r="QOG7" s="112"/>
      <c r="QOH7" s="112"/>
      <c r="QOI7" s="112"/>
      <c r="QOJ7" s="112"/>
      <c r="QOK7" s="112"/>
      <c r="QOL7" s="112"/>
      <c r="QOM7" s="112"/>
      <c r="QON7" s="112"/>
      <c r="QOO7" s="112"/>
      <c r="QOP7" s="112"/>
      <c r="QOQ7" s="112"/>
      <c r="QOR7" s="112"/>
      <c r="QOS7" s="112"/>
      <c r="QOT7" s="112"/>
      <c r="QOU7" s="112"/>
      <c r="QOV7" s="112"/>
      <c r="QOW7" s="112"/>
      <c r="QOX7" s="112"/>
      <c r="QOY7" s="112"/>
      <c r="QOZ7" s="112"/>
      <c r="QPA7" s="112"/>
      <c r="QPB7" s="112"/>
      <c r="QPC7" s="112"/>
      <c r="QPD7" s="112"/>
      <c r="QPE7" s="112"/>
      <c r="QPF7" s="112"/>
      <c r="QPG7" s="112"/>
      <c r="QPH7" s="112"/>
      <c r="QPI7" s="112"/>
      <c r="QPJ7" s="112"/>
      <c r="QPK7" s="112"/>
      <c r="QPL7" s="112"/>
      <c r="QPM7" s="112"/>
      <c r="QPN7" s="112"/>
      <c r="QPO7" s="112"/>
      <c r="QPP7" s="112"/>
      <c r="QPQ7" s="112"/>
      <c r="QPR7" s="112"/>
      <c r="QPS7" s="112"/>
      <c r="QPT7" s="112"/>
      <c r="QPU7" s="112"/>
      <c r="QPV7" s="112"/>
      <c r="QPW7" s="112"/>
      <c r="QPX7" s="112"/>
      <c r="QPY7" s="112"/>
      <c r="QPZ7" s="112"/>
      <c r="QQA7" s="112"/>
      <c r="QQB7" s="112"/>
      <c r="QQC7" s="112"/>
      <c r="QQD7" s="112"/>
      <c r="QQE7" s="112"/>
      <c r="QQF7" s="112"/>
      <c r="QQG7" s="112"/>
      <c r="QQH7" s="112"/>
      <c r="QQI7" s="112"/>
      <c r="QQJ7" s="112"/>
      <c r="QQK7" s="112"/>
      <c r="QQL7" s="112"/>
      <c r="QQM7" s="112"/>
      <c r="QQN7" s="112"/>
      <c r="QQO7" s="112"/>
      <c r="QQP7" s="112"/>
      <c r="QQQ7" s="112"/>
      <c r="QQR7" s="112"/>
      <c r="QQS7" s="112"/>
      <c r="QQT7" s="112"/>
      <c r="QQU7" s="112"/>
      <c r="QQV7" s="112"/>
      <c r="QQW7" s="112"/>
      <c r="QQX7" s="112"/>
      <c r="QQY7" s="112"/>
      <c r="QQZ7" s="112"/>
      <c r="QRA7" s="112"/>
      <c r="QRB7" s="112"/>
      <c r="QRC7" s="112"/>
      <c r="QRD7" s="112"/>
      <c r="QRE7" s="112"/>
      <c r="QRF7" s="112"/>
      <c r="QRG7" s="112"/>
      <c r="QRH7" s="112"/>
      <c r="QRI7" s="112"/>
      <c r="QRJ7" s="112"/>
      <c r="QRK7" s="112"/>
      <c r="QRL7" s="112"/>
      <c r="QRM7" s="112"/>
      <c r="QRN7" s="112"/>
      <c r="QRO7" s="112"/>
      <c r="QRP7" s="112"/>
      <c r="QRQ7" s="112"/>
      <c r="QRR7" s="112"/>
      <c r="QRS7" s="112"/>
      <c r="QRT7" s="112"/>
      <c r="QRU7" s="112"/>
      <c r="QRV7" s="112"/>
      <c r="QRW7" s="112"/>
      <c r="QRX7" s="112"/>
      <c r="QRY7" s="112"/>
      <c r="QRZ7" s="112"/>
      <c r="QSA7" s="112"/>
      <c r="QSB7" s="112"/>
      <c r="QSC7" s="112"/>
      <c r="QSD7" s="112"/>
      <c r="QSE7" s="112"/>
      <c r="QSF7" s="112"/>
      <c r="QSG7" s="112"/>
      <c r="QSH7" s="112"/>
      <c r="QSI7" s="112"/>
      <c r="QSJ7" s="112"/>
      <c r="QSK7" s="112"/>
      <c r="QSL7" s="112"/>
      <c r="QSM7" s="112"/>
      <c r="QSN7" s="112"/>
      <c r="QSO7" s="112"/>
      <c r="QSP7" s="112"/>
      <c r="QSQ7" s="112"/>
      <c r="QSR7" s="112"/>
      <c r="QSS7" s="112"/>
      <c r="QST7" s="112"/>
      <c r="QSU7" s="112"/>
      <c r="QSV7" s="112"/>
      <c r="QSW7" s="112"/>
      <c r="QSX7" s="112"/>
      <c r="QSY7" s="112"/>
      <c r="QSZ7" s="112"/>
      <c r="QTA7" s="112"/>
      <c r="QTB7" s="112"/>
      <c r="QTC7" s="112"/>
      <c r="QTD7" s="112"/>
      <c r="QTE7" s="112"/>
      <c r="QTF7" s="112"/>
      <c r="QTG7" s="112"/>
      <c r="QTH7" s="112"/>
      <c r="QTI7" s="112"/>
      <c r="QTJ7" s="112"/>
      <c r="QTK7" s="112"/>
      <c r="QTL7" s="112"/>
      <c r="QTM7" s="112"/>
      <c r="QTN7" s="112"/>
      <c r="QTO7" s="112"/>
      <c r="QTP7" s="112"/>
      <c r="QTQ7" s="112"/>
      <c r="QTR7" s="112"/>
      <c r="QTS7" s="112"/>
      <c r="QTT7" s="112"/>
      <c r="QTU7" s="112"/>
      <c r="QTV7" s="112"/>
      <c r="QTW7" s="112"/>
      <c r="QTX7" s="112"/>
      <c r="QTY7" s="112"/>
      <c r="QTZ7" s="112"/>
      <c r="QUA7" s="112"/>
      <c r="QUB7" s="112"/>
      <c r="QUC7" s="112"/>
      <c r="QUD7" s="112"/>
      <c r="QUE7" s="112"/>
      <c r="QUF7" s="112"/>
      <c r="QUG7" s="112"/>
      <c r="QUH7" s="112"/>
      <c r="QUI7" s="112"/>
      <c r="QUJ7" s="112"/>
      <c r="QUK7" s="112"/>
      <c r="QUL7" s="112"/>
      <c r="QUM7" s="112"/>
      <c r="QUN7" s="112"/>
      <c r="QUO7" s="112"/>
      <c r="QUP7" s="112"/>
      <c r="QUQ7" s="112"/>
      <c r="QUR7" s="112"/>
      <c r="QUS7" s="112"/>
      <c r="QUT7" s="112"/>
      <c r="QUU7" s="112"/>
      <c r="QUV7" s="112"/>
      <c r="QUW7" s="112"/>
      <c r="QUX7" s="112"/>
      <c r="QUY7" s="112"/>
      <c r="QUZ7" s="112"/>
      <c r="QVA7" s="112"/>
      <c r="QVB7" s="112"/>
      <c r="QVC7" s="112"/>
      <c r="QVD7" s="112"/>
      <c r="QVE7" s="112"/>
      <c r="QVF7" s="112"/>
      <c r="QVG7" s="112"/>
      <c r="QVH7" s="112"/>
      <c r="QVI7" s="112"/>
      <c r="QVJ7" s="112"/>
      <c r="QVK7" s="112"/>
      <c r="QVL7" s="112"/>
      <c r="QVM7" s="112"/>
      <c r="QVN7" s="112"/>
      <c r="QVO7" s="112"/>
      <c r="QVP7" s="112"/>
      <c r="QVQ7" s="112"/>
      <c r="QVR7" s="112"/>
      <c r="QVS7" s="112"/>
      <c r="QVT7" s="112"/>
      <c r="QVU7" s="112"/>
      <c r="QVV7" s="112"/>
      <c r="QVW7" s="112"/>
      <c r="QVX7" s="112"/>
      <c r="QVY7" s="112"/>
      <c r="QVZ7" s="112"/>
      <c r="QWA7" s="112"/>
      <c r="QWB7" s="112"/>
      <c r="QWC7" s="112"/>
      <c r="QWD7" s="112"/>
      <c r="QWE7" s="112"/>
      <c r="QWF7" s="112"/>
      <c r="QWG7" s="112"/>
      <c r="QWH7" s="112"/>
      <c r="QWI7" s="112"/>
      <c r="QWJ7" s="112"/>
      <c r="QWK7" s="112"/>
      <c r="QWL7" s="112"/>
      <c r="QWM7" s="112"/>
      <c r="QWN7" s="112"/>
      <c r="QWO7" s="112"/>
      <c r="QWP7" s="112"/>
      <c r="QWQ7" s="112"/>
      <c r="QWR7" s="112"/>
      <c r="QWS7" s="112"/>
      <c r="QWT7" s="112"/>
      <c r="QWU7" s="112"/>
      <c r="QWV7" s="112"/>
      <c r="QWW7" s="112"/>
      <c r="QWX7" s="112"/>
      <c r="QWY7" s="112"/>
      <c r="QWZ7" s="112"/>
      <c r="QXA7" s="112"/>
      <c r="QXB7" s="112"/>
      <c r="QXC7" s="112"/>
      <c r="QXD7" s="112"/>
      <c r="QXE7" s="112"/>
      <c r="QXF7" s="112"/>
      <c r="QXG7" s="112"/>
      <c r="QXH7" s="112"/>
      <c r="QXI7" s="112"/>
      <c r="QXJ7" s="112"/>
      <c r="QXK7" s="112"/>
      <c r="QXL7" s="112"/>
      <c r="QXM7" s="112"/>
      <c r="QXN7" s="112"/>
      <c r="QXO7" s="112"/>
      <c r="QXP7" s="112"/>
      <c r="QXQ7" s="112"/>
      <c r="QXR7" s="112"/>
      <c r="QXS7" s="112"/>
      <c r="QXT7" s="112"/>
      <c r="QXU7" s="112"/>
      <c r="QXV7" s="112"/>
      <c r="QXW7" s="112"/>
      <c r="QXX7" s="112"/>
      <c r="QXY7" s="112"/>
      <c r="QXZ7" s="112"/>
      <c r="QYA7" s="112"/>
      <c r="QYB7" s="112"/>
      <c r="QYC7" s="112"/>
      <c r="QYD7" s="112"/>
      <c r="QYE7" s="112"/>
      <c r="QYF7" s="112"/>
      <c r="QYG7" s="112"/>
      <c r="QYH7" s="112"/>
      <c r="QYI7" s="112"/>
      <c r="QYJ7" s="112"/>
      <c r="QYK7" s="112"/>
      <c r="QYL7" s="112"/>
      <c r="QYM7" s="112"/>
      <c r="QYN7" s="112"/>
      <c r="QYO7" s="112"/>
      <c r="QYP7" s="112"/>
      <c r="QYQ7" s="112"/>
      <c r="QYR7" s="112"/>
      <c r="QYS7" s="112"/>
      <c r="QYT7" s="112"/>
      <c r="QYU7" s="112"/>
      <c r="QYV7" s="112"/>
      <c r="QYW7" s="112"/>
      <c r="QYX7" s="112"/>
      <c r="QYY7" s="112"/>
      <c r="QYZ7" s="112"/>
      <c r="QZA7" s="112"/>
      <c r="QZB7" s="112"/>
      <c r="QZC7" s="112"/>
      <c r="QZD7" s="112"/>
      <c r="QZE7" s="112"/>
      <c r="QZF7" s="112"/>
      <c r="QZG7" s="112"/>
      <c r="QZH7" s="112"/>
      <c r="QZI7" s="112"/>
      <c r="QZJ7" s="112"/>
      <c r="QZK7" s="112"/>
      <c r="QZL7" s="112"/>
      <c r="QZM7" s="112"/>
      <c r="QZN7" s="112"/>
      <c r="QZO7" s="112"/>
      <c r="QZP7" s="112"/>
      <c r="QZQ7" s="112"/>
      <c r="QZR7" s="112"/>
      <c r="QZS7" s="112"/>
      <c r="QZT7" s="112"/>
      <c r="QZU7" s="112"/>
      <c r="QZV7" s="112"/>
      <c r="QZW7" s="112"/>
      <c r="QZX7" s="112"/>
      <c r="QZY7" s="112"/>
      <c r="QZZ7" s="112"/>
      <c r="RAA7" s="112"/>
      <c r="RAB7" s="112"/>
      <c r="RAC7" s="112"/>
      <c r="RAD7" s="112"/>
      <c r="RAE7" s="112"/>
      <c r="RAF7" s="112"/>
      <c r="RAG7" s="112"/>
      <c r="RAH7" s="112"/>
      <c r="RAI7" s="112"/>
      <c r="RAJ7" s="112"/>
      <c r="RAK7" s="112"/>
      <c r="RAL7" s="112"/>
      <c r="RAM7" s="112"/>
      <c r="RAN7" s="112"/>
      <c r="RAO7" s="112"/>
      <c r="RAP7" s="112"/>
      <c r="RAQ7" s="112"/>
      <c r="RAR7" s="112"/>
      <c r="RAS7" s="112"/>
      <c r="RAT7" s="112"/>
      <c r="RAU7" s="112"/>
      <c r="RAV7" s="112"/>
      <c r="RAW7" s="112"/>
      <c r="RAX7" s="112"/>
      <c r="RAY7" s="112"/>
      <c r="RAZ7" s="112"/>
      <c r="RBA7" s="112"/>
      <c r="RBB7" s="112"/>
      <c r="RBC7" s="112"/>
      <c r="RBD7" s="112"/>
      <c r="RBE7" s="112"/>
      <c r="RBF7" s="112"/>
      <c r="RBG7" s="112"/>
      <c r="RBH7" s="112"/>
      <c r="RBI7" s="112"/>
      <c r="RBJ7" s="112"/>
      <c r="RBK7" s="112"/>
      <c r="RBL7" s="112"/>
      <c r="RBM7" s="112"/>
      <c r="RBN7" s="112"/>
      <c r="RBO7" s="112"/>
      <c r="RBP7" s="112"/>
      <c r="RBQ7" s="112"/>
      <c r="RBR7" s="112"/>
      <c r="RBS7" s="112"/>
      <c r="RBT7" s="112"/>
      <c r="RBU7" s="112"/>
      <c r="RBV7" s="112"/>
      <c r="RBW7" s="112"/>
      <c r="RBX7" s="112"/>
      <c r="RBY7" s="112"/>
      <c r="RBZ7" s="112"/>
      <c r="RCA7" s="112"/>
      <c r="RCB7" s="112"/>
      <c r="RCC7" s="112"/>
      <c r="RCD7" s="112"/>
      <c r="RCE7" s="112"/>
      <c r="RCF7" s="112"/>
      <c r="RCG7" s="112"/>
      <c r="RCH7" s="112"/>
      <c r="RCI7" s="112"/>
      <c r="RCJ7" s="112"/>
      <c r="RCK7" s="112"/>
      <c r="RCL7" s="112"/>
      <c r="RCM7" s="112"/>
      <c r="RCN7" s="112"/>
      <c r="RCO7" s="112"/>
      <c r="RCP7" s="112"/>
      <c r="RCQ7" s="112"/>
      <c r="RCR7" s="112"/>
      <c r="RCS7" s="112"/>
      <c r="RCT7" s="112"/>
      <c r="RCU7" s="112"/>
      <c r="RCV7" s="112"/>
      <c r="RCW7" s="112"/>
      <c r="RCX7" s="112"/>
      <c r="RCY7" s="112"/>
      <c r="RCZ7" s="112"/>
      <c r="RDA7" s="112"/>
      <c r="RDB7" s="112"/>
      <c r="RDC7" s="112"/>
      <c r="RDD7" s="112"/>
      <c r="RDE7" s="112"/>
      <c r="RDF7" s="112"/>
      <c r="RDG7" s="112"/>
      <c r="RDH7" s="112"/>
      <c r="RDI7" s="112"/>
      <c r="RDJ7" s="112"/>
      <c r="RDK7" s="112"/>
      <c r="RDL7" s="112"/>
      <c r="RDM7" s="112"/>
      <c r="RDN7" s="112"/>
      <c r="RDO7" s="112"/>
      <c r="RDP7" s="112"/>
      <c r="RDQ7" s="112"/>
      <c r="RDR7" s="112"/>
      <c r="RDS7" s="112"/>
      <c r="RDT7" s="112"/>
      <c r="RDU7" s="112"/>
      <c r="RDV7" s="112"/>
      <c r="RDW7" s="112"/>
      <c r="RDX7" s="112"/>
      <c r="RDY7" s="112"/>
      <c r="RDZ7" s="112"/>
      <c r="REA7" s="112"/>
      <c r="REB7" s="112"/>
      <c r="REC7" s="112"/>
      <c r="RED7" s="112"/>
      <c r="REE7" s="112"/>
      <c r="REF7" s="112"/>
      <c r="REG7" s="112"/>
      <c r="REH7" s="112"/>
      <c r="REI7" s="112"/>
      <c r="REJ7" s="112"/>
      <c r="REK7" s="112"/>
      <c r="REL7" s="112"/>
      <c r="REM7" s="112"/>
      <c r="REN7" s="112"/>
      <c r="REO7" s="112"/>
      <c r="REP7" s="112"/>
      <c r="REQ7" s="112"/>
      <c r="RER7" s="112"/>
      <c r="RES7" s="112"/>
      <c r="RET7" s="112"/>
      <c r="REU7" s="112"/>
      <c r="REV7" s="112"/>
      <c r="REW7" s="112"/>
      <c r="REX7" s="112"/>
      <c r="REY7" s="112"/>
      <c r="REZ7" s="112"/>
      <c r="RFA7" s="112"/>
      <c r="RFB7" s="112"/>
      <c r="RFC7" s="112"/>
      <c r="RFD7" s="112"/>
      <c r="RFE7" s="112"/>
      <c r="RFF7" s="112"/>
      <c r="RFG7" s="112"/>
      <c r="RFH7" s="112"/>
      <c r="RFI7" s="112"/>
      <c r="RFJ7" s="112"/>
      <c r="RFK7" s="112"/>
      <c r="RFL7" s="112"/>
      <c r="RFM7" s="112"/>
      <c r="RFN7" s="112"/>
      <c r="RFO7" s="112"/>
      <c r="RFP7" s="112"/>
      <c r="RFQ7" s="112"/>
      <c r="RFR7" s="112"/>
      <c r="RFS7" s="112"/>
      <c r="RFT7" s="112"/>
      <c r="RFU7" s="112"/>
      <c r="RFV7" s="112"/>
      <c r="RFW7" s="112"/>
      <c r="RFX7" s="112"/>
      <c r="RFY7" s="112"/>
      <c r="RFZ7" s="112"/>
      <c r="RGA7" s="112"/>
      <c r="RGB7" s="112"/>
      <c r="RGC7" s="112"/>
      <c r="RGD7" s="112"/>
      <c r="RGE7" s="112"/>
      <c r="RGF7" s="112"/>
      <c r="RGG7" s="112"/>
      <c r="RGH7" s="112"/>
      <c r="RGI7" s="112"/>
      <c r="RGJ7" s="112"/>
      <c r="RGK7" s="112"/>
      <c r="RGL7" s="112"/>
      <c r="RGM7" s="112"/>
      <c r="RGN7" s="112"/>
      <c r="RGO7" s="112"/>
      <c r="RGP7" s="112"/>
      <c r="RGQ7" s="112"/>
      <c r="RGR7" s="112"/>
      <c r="RGS7" s="112"/>
      <c r="RGT7" s="112"/>
      <c r="RGU7" s="112"/>
      <c r="RGV7" s="112"/>
      <c r="RGW7" s="112"/>
      <c r="RGX7" s="112"/>
      <c r="RGY7" s="112"/>
      <c r="RGZ7" s="112"/>
      <c r="RHA7" s="112"/>
      <c r="RHB7" s="112"/>
      <c r="RHC7" s="112"/>
      <c r="RHD7" s="112"/>
      <c r="RHE7" s="112"/>
      <c r="RHF7" s="112"/>
      <c r="RHG7" s="112"/>
      <c r="RHH7" s="112"/>
      <c r="RHI7" s="112"/>
      <c r="RHJ7" s="112"/>
      <c r="RHK7" s="112"/>
      <c r="RHL7" s="112"/>
      <c r="RHM7" s="112"/>
      <c r="RHN7" s="112"/>
      <c r="RHO7" s="112"/>
      <c r="RHP7" s="112"/>
      <c r="RHQ7" s="112"/>
      <c r="RHR7" s="112"/>
      <c r="RHS7" s="112"/>
      <c r="RHT7" s="112"/>
      <c r="RHU7" s="112"/>
      <c r="RHV7" s="112"/>
      <c r="RHW7" s="112"/>
      <c r="RHX7" s="112"/>
      <c r="RHY7" s="112"/>
      <c r="RHZ7" s="112"/>
      <c r="RIA7" s="112"/>
      <c r="RIB7" s="112"/>
      <c r="RIC7" s="112"/>
      <c r="RID7" s="112"/>
      <c r="RIE7" s="112"/>
      <c r="RIF7" s="112"/>
      <c r="RIG7" s="112"/>
      <c r="RIH7" s="112"/>
      <c r="RII7" s="112"/>
      <c r="RIJ7" s="112"/>
      <c r="RIK7" s="112"/>
      <c r="RIL7" s="112"/>
      <c r="RIM7" s="112"/>
      <c r="RIN7" s="112"/>
      <c r="RIO7" s="112"/>
      <c r="RIP7" s="112"/>
      <c r="RIQ7" s="112"/>
      <c r="RIR7" s="112"/>
      <c r="RIS7" s="112"/>
      <c r="RIT7" s="112"/>
      <c r="RIU7" s="112"/>
      <c r="RIV7" s="112"/>
      <c r="RIW7" s="112"/>
      <c r="RIX7" s="112"/>
      <c r="RIY7" s="112"/>
      <c r="RIZ7" s="112"/>
      <c r="RJA7" s="112"/>
      <c r="RJB7" s="112"/>
      <c r="RJC7" s="112"/>
      <c r="RJD7" s="112"/>
      <c r="RJE7" s="112"/>
      <c r="RJF7" s="112"/>
      <c r="RJG7" s="112"/>
      <c r="RJH7" s="112"/>
      <c r="RJI7" s="112"/>
      <c r="RJJ7" s="112"/>
      <c r="RJK7" s="112"/>
      <c r="RJL7" s="112"/>
      <c r="RJM7" s="112"/>
      <c r="RJN7" s="112"/>
      <c r="RJO7" s="112"/>
      <c r="RJP7" s="112"/>
      <c r="RJQ7" s="112"/>
      <c r="RJR7" s="112"/>
      <c r="RJS7" s="112"/>
      <c r="RJT7" s="112"/>
      <c r="RJU7" s="112"/>
      <c r="RJV7" s="112"/>
      <c r="RJW7" s="112"/>
      <c r="RJX7" s="112"/>
      <c r="RJY7" s="112"/>
      <c r="RJZ7" s="112"/>
      <c r="RKA7" s="112"/>
      <c r="RKB7" s="112"/>
      <c r="RKC7" s="112"/>
      <c r="RKD7" s="112"/>
      <c r="RKE7" s="112"/>
      <c r="RKF7" s="112"/>
      <c r="RKG7" s="112"/>
      <c r="RKH7" s="112"/>
      <c r="RKI7" s="112"/>
      <c r="RKJ7" s="112"/>
      <c r="RKK7" s="112"/>
      <c r="RKL7" s="112"/>
      <c r="RKM7" s="112"/>
      <c r="RKN7" s="112"/>
      <c r="RKO7" s="112"/>
      <c r="RKP7" s="112"/>
      <c r="RKQ7" s="112"/>
      <c r="RKR7" s="112"/>
      <c r="RKS7" s="112"/>
      <c r="RKT7" s="112"/>
      <c r="RKU7" s="112"/>
      <c r="RKV7" s="112"/>
      <c r="RKW7" s="112"/>
      <c r="RKX7" s="112"/>
      <c r="RKY7" s="112"/>
      <c r="RKZ7" s="112"/>
      <c r="RLA7" s="112"/>
      <c r="RLB7" s="112"/>
      <c r="RLC7" s="112"/>
      <c r="RLD7" s="112"/>
      <c r="RLE7" s="112"/>
      <c r="RLF7" s="112"/>
      <c r="RLG7" s="112"/>
      <c r="RLH7" s="112"/>
      <c r="RLI7" s="112"/>
      <c r="RLJ7" s="112"/>
      <c r="RLK7" s="112"/>
      <c r="RLL7" s="112"/>
      <c r="RLM7" s="112"/>
      <c r="RLN7" s="112"/>
      <c r="RLO7" s="112"/>
      <c r="RLP7" s="112"/>
      <c r="RLQ7" s="112"/>
      <c r="RLR7" s="112"/>
      <c r="RLS7" s="112"/>
      <c r="RLT7" s="112"/>
      <c r="RLU7" s="112"/>
      <c r="RLV7" s="112"/>
      <c r="RLW7" s="112"/>
      <c r="RLX7" s="112"/>
      <c r="RLY7" s="112"/>
      <c r="RLZ7" s="112"/>
      <c r="RMA7" s="112"/>
      <c r="RMB7" s="112"/>
      <c r="RMC7" s="112"/>
      <c r="RMD7" s="112"/>
      <c r="RME7" s="112"/>
      <c r="RMF7" s="112"/>
      <c r="RMG7" s="112"/>
      <c r="RMH7" s="112"/>
      <c r="RMI7" s="112"/>
      <c r="RMJ7" s="112"/>
      <c r="RMK7" s="112"/>
      <c r="RML7" s="112"/>
      <c r="RMM7" s="112"/>
      <c r="RMN7" s="112"/>
      <c r="RMO7" s="112"/>
      <c r="RMP7" s="112"/>
      <c r="RMQ7" s="112"/>
      <c r="RMR7" s="112"/>
      <c r="RMS7" s="112"/>
      <c r="RMT7" s="112"/>
      <c r="RMU7" s="112"/>
      <c r="RMV7" s="112"/>
      <c r="RMW7" s="112"/>
      <c r="RMX7" s="112"/>
      <c r="RMY7" s="112"/>
      <c r="RMZ7" s="112"/>
      <c r="RNA7" s="112"/>
      <c r="RNB7" s="112"/>
      <c r="RNC7" s="112"/>
      <c r="RND7" s="112"/>
      <c r="RNE7" s="112"/>
      <c r="RNF7" s="112"/>
      <c r="RNG7" s="112"/>
      <c r="RNH7" s="112"/>
      <c r="RNI7" s="112"/>
      <c r="RNJ7" s="112"/>
      <c r="RNK7" s="112"/>
      <c r="RNL7" s="112"/>
      <c r="RNM7" s="112"/>
      <c r="RNN7" s="112"/>
      <c r="RNO7" s="112"/>
      <c r="RNP7" s="112"/>
      <c r="RNQ7" s="112"/>
      <c r="RNR7" s="112"/>
      <c r="RNS7" s="112"/>
      <c r="RNT7" s="112"/>
      <c r="RNU7" s="112"/>
      <c r="RNV7" s="112"/>
      <c r="RNW7" s="112"/>
      <c r="RNX7" s="112"/>
      <c r="RNY7" s="112"/>
      <c r="RNZ7" s="112"/>
      <c r="ROA7" s="112"/>
      <c r="ROB7" s="112"/>
      <c r="ROC7" s="112"/>
      <c r="ROD7" s="112"/>
      <c r="ROE7" s="112"/>
      <c r="ROF7" s="112"/>
      <c r="ROG7" s="112"/>
      <c r="ROH7" s="112"/>
      <c r="ROI7" s="112"/>
      <c r="ROJ7" s="112"/>
      <c r="ROK7" s="112"/>
      <c r="ROL7" s="112"/>
      <c r="ROM7" s="112"/>
      <c r="RON7" s="112"/>
      <c r="ROO7" s="112"/>
      <c r="ROP7" s="112"/>
      <c r="ROQ7" s="112"/>
      <c r="ROR7" s="112"/>
      <c r="ROS7" s="112"/>
      <c r="ROT7" s="112"/>
      <c r="ROU7" s="112"/>
      <c r="ROV7" s="112"/>
      <c r="ROW7" s="112"/>
      <c r="ROX7" s="112"/>
      <c r="ROY7" s="112"/>
      <c r="ROZ7" s="112"/>
      <c r="RPA7" s="112"/>
      <c r="RPB7" s="112"/>
      <c r="RPC7" s="112"/>
      <c r="RPD7" s="112"/>
      <c r="RPE7" s="112"/>
      <c r="RPF7" s="112"/>
      <c r="RPG7" s="112"/>
      <c r="RPH7" s="112"/>
      <c r="RPI7" s="112"/>
      <c r="RPJ7" s="112"/>
      <c r="RPK7" s="112"/>
      <c r="RPL7" s="112"/>
      <c r="RPM7" s="112"/>
      <c r="RPN7" s="112"/>
      <c r="RPO7" s="112"/>
      <c r="RPP7" s="112"/>
      <c r="RPQ7" s="112"/>
      <c r="RPR7" s="112"/>
      <c r="RPS7" s="112"/>
      <c r="RPT7" s="112"/>
      <c r="RPU7" s="112"/>
      <c r="RPV7" s="112"/>
      <c r="RPW7" s="112"/>
      <c r="RPX7" s="112"/>
      <c r="RPY7" s="112"/>
      <c r="RPZ7" s="112"/>
      <c r="RQA7" s="112"/>
      <c r="RQB7" s="112"/>
      <c r="RQC7" s="112"/>
      <c r="RQD7" s="112"/>
      <c r="RQE7" s="112"/>
      <c r="RQF7" s="112"/>
      <c r="RQG7" s="112"/>
      <c r="RQH7" s="112"/>
      <c r="RQI7" s="112"/>
      <c r="RQJ7" s="112"/>
      <c r="RQK7" s="112"/>
      <c r="RQL7" s="112"/>
      <c r="RQM7" s="112"/>
      <c r="RQN7" s="112"/>
      <c r="RQO7" s="112"/>
      <c r="RQP7" s="112"/>
      <c r="RQQ7" s="112"/>
      <c r="RQR7" s="112"/>
      <c r="RQS7" s="112"/>
      <c r="RQT7" s="112"/>
      <c r="RQU7" s="112"/>
      <c r="RQV7" s="112"/>
      <c r="RQW7" s="112"/>
      <c r="RQX7" s="112"/>
      <c r="RQY7" s="112"/>
      <c r="RQZ7" s="112"/>
      <c r="RRA7" s="112"/>
      <c r="RRB7" s="112"/>
      <c r="RRC7" s="112"/>
      <c r="RRD7" s="112"/>
      <c r="RRE7" s="112"/>
      <c r="RRF7" s="112"/>
      <c r="RRG7" s="112"/>
      <c r="RRH7" s="112"/>
      <c r="RRI7" s="112"/>
      <c r="RRJ7" s="112"/>
      <c r="RRK7" s="112"/>
      <c r="RRL7" s="112"/>
      <c r="RRM7" s="112"/>
      <c r="RRN7" s="112"/>
      <c r="RRO7" s="112"/>
      <c r="RRP7" s="112"/>
      <c r="RRQ7" s="112"/>
      <c r="RRR7" s="112"/>
      <c r="RRS7" s="112"/>
      <c r="RRT7" s="112"/>
      <c r="RRU7" s="112"/>
      <c r="RRV7" s="112"/>
      <c r="RRW7" s="112"/>
      <c r="RRX7" s="112"/>
      <c r="RRY7" s="112"/>
      <c r="RRZ7" s="112"/>
      <c r="RSA7" s="112"/>
      <c r="RSB7" s="112"/>
      <c r="RSC7" s="112"/>
      <c r="RSD7" s="112"/>
      <c r="RSE7" s="112"/>
      <c r="RSF7" s="112"/>
      <c r="RSG7" s="112"/>
      <c r="RSH7" s="112"/>
      <c r="RSI7" s="112"/>
      <c r="RSJ7" s="112"/>
      <c r="RSK7" s="112"/>
      <c r="RSL7" s="112"/>
      <c r="RSM7" s="112"/>
      <c r="RSN7" s="112"/>
      <c r="RSO7" s="112"/>
      <c r="RSP7" s="112"/>
      <c r="RSQ7" s="112"/>
      <c r="RSR7" s="112"/>
      <c r="RSS7" s="112"/>
      <c r="RST7" s="112"/>
      <c r="RSU7" s="112"/>
      <c r="RSV7" s="112"/>
      <c r="RSW7" s="112"/>
      <c r="RSX7" s="112"/>
      <c r="RSY7" s="112"/>
      <c r="RSZ7" s="112"/>
      <c r="RTA7" s="112"/>
      <c r="RTB7" s="112"/>
      <c r="RTC7" s="112"/>
      <c r="RTD7" s="112"/>
      <c r="RTE7" s="112"/>
      <c r="RTF7" s="112"/>
      <c r="RTG7" s="112"/>
      <c r="RTH7" s="112"/>
      <c r="RTI7" s="112"/>
      <c r="RTJ7" s="112"/>
      <c r="RTK7" s="112"/>
      <c r="RTL7" s="112"/>
      <c r="RTM7" s="112"/>
      <c r="RTN7" s="112"/>
      <c r="RTO7" s="112"/>
      <c r="RTP7" s="112"/>
      <c r="RTQ7" s="112"/>
      <c r="RTR7" s="112"/>
      <c r="RTS7" s="112"/>
      <c r="RTT7" s="112"/>
      <c r="RTU7" s="112"/>
      <c r="RTV7" s="112"/>
      <c r="RTW7" s="112"/>
      <c r="RTX7" s="112"/>
      <c r="RTY7" s="112"/>
      <c r="RTZ7" s="112"/>
      <c r="RUA7" s="112"/>
      <c r="RUB7" s="112"/>
      <c r="RUC7" s="112"/>
      <c r="RUD7" s="112"/>
      <c r="RUE7" s="112"/>
      <c r="RUF7" s="112"/>
      <c r="RUG7" s="112"/>
      <c r="RUH7" s="112"/>
      <c r="RUI7" s="112"/>
      <c r="RUJ7" s="112"/>
      <c r="RUK7" s="112"/>
      <c r="RUL7" s="112"/>
      <c r="RUM7" s="112"/>
      <c r="RUN7" s="112"/>
      <c r="RUO7" s="112"/>
      <c r="RUP7" s="112"/>
      <c r="RUQ7" s="112"/>
      <c r="RUR7" s="112"/>
      <c r="RUS7" s="112"/>
      <c r="RUT7" s="112"/>
      <c r="RUU7" s="112"/>
      <c r="RUV7" s="112"/>
      <c r="RUW7" s="112"/>
      <c r="RUX7" s="112"/>
      <c r="RUY7" s="112"/>
      <c r="RUZ7" s="112"/>
      <c r="RVA7" s="112"/>
      <c r="RVB7" s="112"/>
      <c r="RVC7" s="112"/>
      <c r="RVD7" s="112"/>
      <c r="RVE7" s="112"/>
      <c r="RVF7" s="112"/>
      <c r="RVG7" s="112"/>
      <c r="RVH7" s="112"/>
      <c r="RVI7" s="112"/>
      <c r="RVJ7" s="112"/>
      <c r="RVK7" s="112"/>
      <c r="RVL7" s="112"/>
      <c r="RVM7" s="112"/>
      <c r="RVN7" s="112"/>
      <c r="RVO7" s="112"/>
      <c r="RVP7" s="112"/>
      <c r="RVQ7" s="112"/>
      <c r="RVR7" s="112"/>
      <c r="RVS7" s="112"/>
      <c r="RVT7" s="112"/>
      <c r="RVU7" s="112"/>
      <c r="RVV7" s="112"/>
      <c r="RVW7" s="112"/>
      <c r="RVX7" s="112"/>
      <c r="RVY7" s="112"/>
      <c r="RVZ7" s="112"/>
      <c r="RWA7" s="112"/>
      <c r="RWB7" s="112"/>
      <c r="RWC7" s="112"/>
      <c r="RWD7" s="112"/>
      <c r="RWE7" s="112"/>
      <c r="RWF7" s="112"/>
      <c r="RWG7" s="112"/>
      <c r="RWH7" s="112"/>
      <c r="RWI7" s="112"/>
      <c r="RWJ7" s="112"/>
      <c r="RWK7" s="112"/>
      <c r="RWL7" s="112"/>
      <c r="RWM7" s="112"/>
      <c r="RWN7" s="112"/>
      <c r="RWO7" s="112"/>
      <c r="RWP7" s="112"/>
      <c r="RWQ7" s="112"/>
      <c r="RWR7" s="112"/>
      <c r="RWS7" s="112"/>
      <c r="RWT7" s="112"/>
      <c r="RWU7" s="112"/>
      <c r="RWV7" s="112"/>
      <c r="RWW7" s="112"/>
      <c r="RWX7" s="112"/>
      <c r="RWY7" s="112"/>
      <c r="RWZ7" s="112"/>
      <c r="RXA7" s="112"/>
      <c r="RXB7" s="112"/>
      <c r="RXC7" s="112"/>
      <c r="RXD7" s="112"/>
      <c r="RXE7" s="112"/>
      <c r="RXF7" s="112"/>
      <c r="RXG7" s="112"/>
      <c r="RXH7" s="112"/>
      <c r="RXI7" s="112"/>
      <c r="RXJ7" s="112"/>
      <c r="RXK7" s="112"/>
      <c r="RXL7" s="112"/>
      <c r="RXM7" s="112"/>
      <c r="RXN7" s="112"/>
      <c r="RXO7" s="112"/>
      <c r="RXP7" s="112"/>
      <c r="RXQ7" s="112"/>
      <c r="RXR7" s="112"/>
      <c r="RXS7" s="112"/>
      <c r="RXT7" s="112"/>
      <c r="RXU7" s="112"/>
      <c r="RXV7" s="112"/>
      <c r="RXW7" s="112"/>
      <c r="RXX7" s="112"/>
      <c r="RXY7" s="112"/>
      <c r="RXZ7" s="112"/>
      <c r="RYA7" s="112"/>
      <c r="RYB7" s="112"/>
      <c r="RYC7" s="112"/>
      <c r="RYD7" s="112"/>
      <c r="RYE7" s="112"/>
      <c r="RYF7" s="112"/>
      <c r="RYG7" s="112"/>
      <c r="RYH7" s="112"/>
      <c r="RYI7" s="112"/>
      <c r="RYJ7" s="112"/>
      <c r="RYK7" s="112"/>
      <c r="RYL7" s="112"/>
      <c r="RYM7" s="112"/>
      <c r="RYN7" s="112"/>
      <c r="RYO7" s="112"/>
      <c r="RYP7" s="112"/>
      <c r="RYQ7" s="112"/>
      <c r="RYR7" s="112"/>
      <c r="RYS7" s="112"/>
      <c r="RYT7" s="112"/>
      <c r="RYU7" s="112"/>
      <c r="RYV7" s="112"/>
      <c r="RYW7" s="112"/>
      <c r="RYX7" s="112"/>
      <c r="RYY7" s="112"/>
      <c r="RYZ7" s="112"/>
      <c r="RZA7" s="112"/>
      <c r="RZB7" s="112"/>
      <c r="RZC7" s="112"/>
      <c r="RZD7" s="112"/>
      <c r="RZE7" s="112"/>
      <c r="RZF7" s="112"/>
      <c r="RZG7" s="112"/>
      <c r="RZH7" s="112"/>
      <c r="RZI7" s="112"/>
      <c r="RZJ7" s="112"/>
      <c r="RZK7" s="112"/>
      <c r="RZL7" s="112"/>
      <c r="RZM7" s="112"/>
      <c r="RZN7" s="112"/>
      <c r="RZO7" s="112"/>
      <c r="RZP7" s="112"/>
      <c r="RZQ7" s="112"/>
      <c r="RZR7" s="112"/>
      <c r="RZS7" s="112"/>
      <c r="RZT7" s="112"/>
      <c r="RZU7" s="112"/>
      <c r="RZV7" s="112"/>
      <c r="RZW7" s="112"/>
      <c r="RZX7" s="112"/>
      <c r="RZY7" s="112"/>
      <c r="RZZ7" s="112"/>
      <c r="SAA7" s="112"/>
      <c r="SAB7" s="112"/>
      <c r="SAC7" s="112"/>
      <c r="SAD7" s="112"/>
      <c r="SAE7" s="112"/>
      <c r="SAF7" s="112"/>
      <c r="SAG7" s="112"/>
      <c r="SAH7" s="112"/>
      <c r="SAI7" s="112"/>
      <c r="SAJ7" s="112"/>
      <c r="SAK7" s="112"/>
      <c r="SAL7" s="112"/>
      <c r="SAM7" s="112"/>
      <c r="SAN7" s="112"/>
      <c r="SAO7" s="112"/>
      <c r="SAP7" s="112"/>
      <c r="SAQ7" s="112"/>
      <c r="SAR7" s="112"/>
      <c r="SAS7" s="112"/>
      <c r="SAT7" s="112"/>
      <c r="SAU7" s="112"/>
      <c r="SAV7" s="112"/>
      <c r="SAW7" s="112"/>
      <c r="SAX7" s="112"/>
      <c r="SAY7" s="112"/>
      <c r="SAZ7" s="112"/>
      <c r="SBA7" s="112"/>
      <c r="SBB7" s="112"/>
      <c r="SBC7" s="112"/>
      <c r="SBD7" s="112"/>
      <c r="SBE7" s="112"/>
      <c r="SBF7" s="112"/>
      <c r="SBG7" s="112"/>
      <c r="SBH7" s="112"/>
      <c r="SBI7" s="112"/>
      <c r="SBJ7" s="112"/>
      <c r="SBK7" s="112"/>
      <c r="SBL7" s="112"/>
      <c r="SBM7" s="112"/>
      <c r="SBN7" s="112"/>
      <c r="SBO7" s="112"/>
      <c r="SBP7" s="112"/>
      <c r="SBQ7" s="112"/>
      <c r="SBR7" s="112"/>
      <c r="SBS7" s="112"/>
      <c r="SBT7" s="112"/>
      <c r="SBU7" s="112"/>
      <c r="SBV7" s="112"/>
      <c r="SBW7" s="112"/>
      <c r="SBX7" s="112"/>
      <c r="SBY7" s="112"/>
      <c r="SBZ7" s="112"/>
      <c r="SCA7" s="112"/>
      <c r="SCB7" s="112"/>
      <c r="SCC7" s="112"/>
      <c r="SCD7" s="112"/>
      <c r="SCE7" s="112"/>
      <c r="SCF7" s="112"/>
      <c r="SCG7" s="112"/>
      <c r="SCH7" s="112"/>
      <c r="SCI7" s="112"/>
      <c r="SCJ7" s="112"/>
      <c r="SCK7" s="112"/>
      <c r="SCL7" s="112"/>
      <c r="SCM7" s="112"/>
      <c r="SCN7" s="112"/>
      <c r="SCO7" s="112"/>
      <c r="SCP7" s="112"/>
      <c r="SCQ7" s="112"/>
      <c r="SCR7" s="112"/>
      <c r="SCS7" s="112"/>
      <c r="SCT7" s="112"/>
      <c r="SCU7" s="112"/>
      <c r="SCV7" s="112"/>
      <c r="SCW7" s="112"/>
      <c r="SCX7" s="112"/>
      <c r="SCY7" s="112"/>
      <c r="SCZ7" s="112"/>
      <c r="SDA7" s="112"/>
      <c r="SDB7" s="112"/>
      <c r="SDC7" s="112"/>
      <c r="SDD7" s="112"/>
      <c r="SDE7" s="112"/>
      <c r="SDF7" s="112"/>
      <c r="SDG7" s="112"/>
      <c r="SDH7" s="112"/>
      <c r="SDI7" s="112"/>
      <c r="SDJ7" s="112"/>
      <c r="SDK7" s="112"/>
      <c r="SDL7" s="112"/>
      <c r="SDM7" s="112"/>
      <c r="SDN7" s="112"/>
      <c r="SDO7" s="112"/>
      <c r="SDP7" s="112"/>
      <c r="SDQ7" s="112"/>
      <c r="SDR7" s="112"/>
      <c r="SDS7" s="112"/>
      <c r="SDT7" s="112"/>
      <c r="SDU7" s="112"/>
      <c r="SDV7" s="112"/>
      <c r="SDW7" s="112"/>
      <c r="SDX7" s="112"/>
      <c r="SDY7" s="112"/>
      <c r="SDZ7" s="112"/>
      <c r="SEA7" s="112"/>
      <c r="SEB7" s="112"/>
      <c r="SEC7" s="112"/>
      <c r="SED7" s="112"/>
      <c r="SEE7" s="112"/>
      <c r="SEF7" s="112"/>
      <c r="SEG7" s="112"/>
      <c r="SEH7" s="112"/>
      <c r="SEI7" s="112"/>
      <c r="SEJ7" s="112"/>
      <c r="SEK7" s="112"/>
      <c r="SEL7" s="112"/>
      <c r="SEM7" s="112"/>
      <c r="SEN7" s="112"/>
      <c r="SEO7" s="112"/>
      <c r="SEP7" s="112"/>
      <c r="SEQ7" s="112"/>
      <c r="SER7" s="112"/>
      <c r="SES7" s="112"/>
      <c r="SET7" s="112"/>
      <c r="SEU7" s="112"/>
      <c r="SEV7" s="112"/>
      <c r="SEW7" s="112"/>
      <c r="SEX7" s="112"/>
      <c r="SEY7" s="112"/>
      <c r="SEZ7" s="112"/>
      <c r="SFA7" s="112"/>
      <c r="SFB7" s="112"/>
      <c r="SFC7" s="112"/>
      <c r="SFD7" s="112"/>
      <c r="SFE7" s="112"/>
      <c r="SFF7" s="112"/>
      <c r="SFG7" s="112"/>
      <c r="SFH7" s="112"/>
      <c r="SFI7" s="112"/>
      <c r="SFJ7" s="112"/>
      <c r="SFK7" s="112"/>
      <c r="SFL7" s="112"/>
      <c r="SFM7" s="112"/>
      <c r="SFN7" s="112"/>
      <c r="SFO7" s="112"/>
      <c r="SFP7" s="112"/>
      <c r="SFQ7" s="112"/>
      <c r="SFR7" s="112"/>
      <c r="SFS7" s="112"/>
      <c r="SFT7" s="112"/>
      <c r="SFU7" s="112"/>
      <c r="SFV7" s="112"/>
      <c r="SFW7" s="112"/>
      <c r="SFX7" s="112"/>
      <c r="SFY7" s="112"/>
      <c r="SFZ7" s="112"/>
      <c r="SGA7" s="112"/>
      <c r="SGB7" s="112"/>
      <c r="SGC7" s="112"/>
      <c r="SGD7" s="112"/>
      <c r="SGE7" s="112"/>
      <c r="SGF7" s="112"/>
      <c r="SGG7" s="112"/>
      <c r="SGH7" s="112"/>
      <c r="SGI7" s="112"/>
      <c r="SGJ7" s="112"/>
      <c r="SGK7" s="112"/>
      <c r="SGL7" s="112"/>
      <c r="SGM7" s="112"/>
      <c r="SGN7" s="112"/>
      <c r="SGO7" s="112"/>
      <c r="SGP7" s="112"/>
      <c r="SGQ7" s="112"/>
      <c r="SGR7" s="112"/>
      <c r="SGS7" s="112"/>
      <c r="SGT7" s="112"/>
      <c r="SGU7" s="112"/>
      <c r="SGV7" s="112"/>
      <c r="SGW7" s="112"/>
      <c r="SGX7" s="112"/>
      <c r="SGY7" s="112"/>
      <c r="SGZ7" s="112"/>
      <c r="SHA7" s="112"/>
      <c r="SHB7" s="112"/>
      <c r="SHC7" s="112"/>
      <c r="SHD7" s="112"/>
      <c r="SHE7" s="112"/>
      <c r="SHF7" s="112"/>
      <c r="SHG7" s="112"/>
      <c r="SHH7" s="112"/>
      <c r="SHI7" s="112"/>
      <c r="SHJ7" s="112"/>
      <c r="SHK7" s="112"/>
      <c r="SHL7" s="112"/>
      <c r="SHM7" s="112"/>
      <c r="SHN7" s="112"/>
      <c r="SHO7" s="112"/>
      <c r="SHP7" s="112"/>
      <c r="SHQ7" s="112"/>
      <c r="SHR7" s="112"/>
      <c r="SHS7" s="112"/>
      <c r="SHT7" s="112"/>
      <c r="SHU7" s="112"/>
      <c r="SHV7" s="112"/>
      <c r="SHW7" s="112"/>
      <c r="SHX7" s="112"/>
      <c r="SHY7" s="112"/>
      <c r="SHZ7" s="112"/>
      <c r="SIA7" s="112"/>
      <c r="SIB7" s="112"/>
      <c r="SIC7" s="112"/>
      <c r="SID7" s="112"/>
      <c r="SIE7" s="112"/>
      <c r="SIF7" s="112"/>
      <c r="SIG7" s="112"/>
      <c r="SIH7" s="112"/>
      <c r="SII7" s="112"/>
      <c r="SIJ7" s="112"/>
      <c r="SIK7" s="112"/>
      <c r="SIL7" s="112"/>
      <c r="SIM7" s="112"/>
      <c r="SIN7" s="112"/>
      <c r="SIO7" s="112"/>
      <c r="SIP7" s="112"/>
      <c r="SIQ7" s="112"/>
      <c r="SIR7" s="112"/>
      <c r="SIS7" s="112"/>
      <c r="SIT7" s="112"/>
      <c r="SIU7" s="112"/>
      <c r="SIV7" s="112"/>
      <c r="SIW7" s="112"/>
      <c r="SIX7" s="112"/>
      <c r="SIY7" s="112"/>
      <c r="SIZ7" s="112"/>
      <c r="SJA7" s="112"/>
      <c r="SJB7" s="112"/>
      <c r="SJC7" s="112"/>
      <c r="SJD7" s="112"/>
      <c r="SJE7" s="112"/>
      <c r="SJF7" s="112"/>
      <c r="SJG7" s="112"/>
      <c r="SJH7" s="112"/>
      <c r="SJI7" s="112"/>
      <c r="SJJ7" s="112"/>
      <c r="SJK7" s="112"/>
      <c r="SJL7" s="112"/>
      <c r="SJM7" s="112"/>
      <c r="SJN7" s="112"/>
      <c r="SJO7" s="112"/>
      <c r="SJP7" s="112"/>
      <c r="SJQ7" s="112"/>
      <c r="SJR7" s="112"/>
      <c r="SJS7" s="112"/>
      <c r="SJT7" s="112"/>
      <c r="SJU7" s="112"/>
      <c r="SJV7" s="112"/>
      <c r="SJW7" s="112"/>
      <c r="SJX7" s="112"/>
      <c r="SJY7" s="112"/>
      <c r="SJZ7" s="112"/>
      <c r="SKA7" s="112"/>
      <c r="SKB7" s="112"/>
      <c r="SKC7" s="112"/>
      <c r="SKD7" s="112"/>
      <c r="SKE7" s="112"/>
      <c r="SKF7" s="112"/>
      <c r="SKG7" s="112"/>
      <c r="SKH7" s="112"/>
      <c r="SKI7" s="112"/>
      <c r="SKJ7" s="112"/>
      <c r="SKK7" s="112"/>
      <c r="SKL7" s="112"/>
      <c r="SKM7" s="112"/>
      <c r="SKN7" s="112"/>
      <c r="SKO7" s="112"/>
      <c r="SKP7" s="112"/>
      <c r="SKQ7" s="112"/>
      <c r="SKR7" s="112"/>
      <c r="SKS7" s="112"/>
      <c r="SKT7" s="112"/>
      <c r="SKU7" s="112"/>
      <c r="SKV7" s="112"/>
      <c r="SKW7" s="112"/>
      <c r="SKX7" s="112"/>
      <c r="SKY7" s="112"/>
      <c r="SKZ7" s="112"/>
      <c r="SLA7" s="112"/>
      <c r="SLB7" s="112"/>
      <c r="SLC7" s="112"/>
      <c r="SLD7" s="112"/>
      <c r="SLE7" s="112"/>
      <c r="SLF7" s="112"/>
      <c r="SLG7" s="112"/>
      <c r="SLH7" s="112"/>
      <c r="SLI7" s="112"/>
      <c r="SLJ7" s="112"/>
      <c r="SLK7" s="112"/>
      <c r="SLL7" s="112"/>
      <c r="SLM7" s="112"/>
      <c r="SLN7" s="112"/>
      <c r="SLO7" s="112"/>
      <c r="SLP7" s="112"/>
      <c r="SLQ7" s="112"/>
      <c r="SLR7" s="112"/>
      <c r="SLS7" s="112"/>
      <c r="SLT7" s="112"/>
      <c r="SLU7" s="112"/>
      <c r="SLV7" s="112"/>
      <c r="SLW7" s="112"/>
      <c r="SLX7" s="112"/>
      <c r="SLY7" s="112"/>
      <c r="SLZ7" s="112"/>
      <c r="SMA7" s="112"/>
      <c r="SMB7" s="112"/>
      <c r="SMC7" s="112"/>
      <c r="SMD7" s="112"/>
      <c r="SME7" s="112"/>
      <c r="SMF7" s="112"/>
      <c r="SMG7" s="112"/>
      <c r="SMH7" s="112"/>
      <c r="SMI7" s="112"/>
      <c r="SMJ7" s="112"/>
      <c r="SMK7" s="112"/>
      <c r="SML7" s="112"/>
      <c r="SMM7" s="112"/>
      <c r="SMN7" s="112"/>
      <c r="SMO7" s="112"/>
      <c r="SMP7" s="112"/>
      <c r="SMQ7" s="112"/>
      <c r="SMR7" s="112"/>
      <c r="SMS7" s="112"/>
      <c r="SMT7" s="112"/>
      <c r="SMU7" s="112"/>
      <c r="SMV7" s="112"/>
      <c r="SMW7" s="112"/>
      <c r="SMX7" s="112"/>
      <c r="SMY7" s="112"/>
      <c r="SMZ7" s="112"/>
      <c r="SNA7" s="112"/>
      <c r="SNB7" s="112"/>
      <c r="SNC7" s="112"/>
      <c r="SND7" s="112"/>
      <c r="SNE7" s="112"/>
      <c r="SNF7" s="112"/>
      <c r="SNG7" s="112"/>
      <c r="SNH7" s="112"/>
      <c r="SNI7" s="112"/>
      <c r="SNJ7" s="112"/>
      <c r="SNK7" s="112"/>
      <c r="SNL7" s="112"/>
      <c r="SNM7" s="112"/>
      <c r="SNN7" s="112"/>
      <c r="SNO7" s="112"/>
      <c r="SNP7" s="112"/>
      <c r="SNQ7" s="112"/>
      <c r="SNR7" s="112"/>
      <c r="SNS7" s="112"/>
      <c r="SNT7" s="112"/>
      <c r="SNU7" s="112"/>
      <c r="SNV7" s="112"/>
      <c r="SNW7" s="112"/>
      <c r="SNX7" s="112"/>
      <c r="SNY7" s="112"/>
      <c r="SNZ7" s="112"/>
      <c r="SOA7" s="112"/>
      <c r="SOB7" s="112"/>
      <c r="SOC7" s="112"/>
      <c r="SOD7" s="112"/>
      <c r="SOE7" s="112"/>
      <c r="SOF7" s="112"/>
      <c r="SOG7" s="112"/>
      <c r="SOH7" s="112"/>
      <c r="SOI7" s="112"/>
      <c r="SOJ7" s="112"/>
      <c r="SOK7" s="112"/>
      <c r="SOL7" s="112"/>
      <c r="SOM7" s="112"/>
      <c r="SON7" s="112"/>
      <c r="SOO7" s="112"/>
      <c r="SOP7" s="112"/>
      <c r="SOQ7" s="112"/>
      <c r="SOR7" s="112"/>
      <c r="SOS7" s="112"/>
      <c r="SOT7" s="112"/>
      <c r="SOU7" s="112"/>
      <c r="SOV7" s="112"/>
      <c r="SOW7" s="112"/>
      <c r="SOX7" s="112"/>
      <c r="SOY7" s="112"/>
      <c r="SOZ7" s="112"/>
      <c r="SPA7" s="112"/>
      <c r="SPB7" s="112"/>
      <c r="SPC7" s="112"/>
      <c r="SPD7" s="112"/>
      <c r="SPE7" s="112"/>
      <c r="SPF7" s="112"/>
      <c r="SPG7" s="112"/>
      <c r="SPH7" s="112"/>
      <c r="SPI7" s="112"/>
      <c r="SPJ7" s="112"/>
      <c r="SPK7" s="112"/>
      <c r="SPL7" s="112"/>
      <c r="SPM7" s="112"/>
      <c r="SPN7" s="112"/>
      <c r="SPO7" s="112"/>
      <c r="SPP7" s="112"/>
      <c r="SPQ7" s="112"/>
      <c r="SPR7" s="112"/>
      <c r="SPS7" s="112"/>
      <c r="SPT7" s="112"/>
      <c r="SPU7" s="112"/>
      <c r="SPV7" s="112"/>
      <c r="SPW7" s="112"/>
      <c r="SPX7" s="112"/>
      <c r="SPY7" s="112"/>
      <c r="SPZ7" s="112"/>
      <c r="SQA7" s="112"/>
      <c r="SQB7" s="112"/>
      <c r="SQC7" s="112"/>
      <c r="SQD7" s="112"/>
      <c r="SQE7" s="112"/>
      <c r="SQF7" s="112"/>
      <c r="SQG7" s="112"/>
      <c r="SQH7" s="112"/>
      <c r="SQI7" s="112"/>
      <c r="SQJ7" s="112"/>
      <c r="SQK7" s="112"/>
      <c r="SQL7" s="112"/>
      <c r="SQM7" s="112"/>
      <c r="SQN7" s="112"/>
      <c r="SQO7" s="112"/>
      <c r="SQP7" s="112"/>
      <c r="SQQ7" s="112"/>
      <c r="SQR7" s="112"/>
      <c r="SQS7" s="112"/>
      <c r="SQT7" s="112"/>
      <c r="SQU7" s="112"/>
      <c r="SQV7" s="112"/>
      <c r="SQW7" s="112"/>
      <c r="SQX7" s="112"/>
      <c r="SQY7" s="112"/>
      <c r="SQZ7" s="112"/>
      <c r="SRA7" s="112"/>
      <c r="SRB7" s="112"/>
      <c r="SRC7" s="112"/>
      <c r="SRD7" s="112"/>
      <c r="SRE7" s="112"/>
      <c r="SRF7" s="112"/>
      <c r="SRG7" s="112"/>
      <c r="SRH7" s="112"/>
      <c r="SRI7" s="112"/>
      <c r="SRJ7" s="112"/>
      <c r="SRK7" s="112"/>
      <c r="SRL7" s="112"/>
      <c r="SRM7" s="112"/>
      <c r="SRN7" s="112"/>
      <c r="SRO7" s="112"/>
      <c r="SRP7" s="112"/>
      <c r="SRQ7" s="112"/>
      <c r="SRR7" s="112"/>
      <c r="SRS7" s="112"/>
      <c r="SRT7" s="112"/>
      <c r="SRU7" s="112"/>
      <c r="SRV7" s="112"/>
      <c r="SRW7" s="112"/>
      <c r="SRX7" s="112"/>
      <c r="SRY7" s="112"/>
      <c r="SRZ7" s="112"/>
      <c r="SSA7" s="112"/>
      <c r="SSB7" s="112"/>
      <c r="SSC7" s="112"/>
      <c r="SSD7" s="112"/>
      <c r="SSE7" s="112"/>
      <c r="SSF7" s="112"/>
      <c r="SSG7" s="112"/>
      <c r="SSH7" s="112"/>
      <c r="SSI7" s="112"/>
      <c r="SSJ7" s="112"/>
      <c r="SSK7" s="112"/>
      <c r="SSL7" s="112"/>
      <c r="SSM7" s="112"/>
      <c r="SSN7" s="112"/>
      <c r="SSO7" s="112"/>
      <c r="SSP7" s="112"/>
      <c r="SSQ7" s="112"/>
      <c r="SSR7" s="112"/>
      <c r="SSS7" s="112"/>
      <c r="SST7" s="112"/>
      <c r="SSU7" s="112"/>
      <c r="SSV7" s="112"/>
      <c r="SSW7" s="112"/>
      <c r="SSX7" s="112"/>
      <c r="SSY7" s="112"/>
      <c r="SSZ7" s="112"/>
      <c r="STA7" s="112"/>
      <c r="STB7" s="112"/>
      <c r="STC7" s="112"/>
      <c r="STD7" s="112"/>
      <c r="STE7" s="112"/>
      <c r="STF7" s="112"/>
      <c r="STG7" s="112"/>
      <c r="STH7" s="112"/>
      <c r="STI7" s="112"/>
      <c r="STJ7" s="112"/>
      <c r="STK7" s="112"/>
      <c r="STL7" s="112"/>
      <c r="STM7" s="112"/>
      <c r="STN7" s="112"/>
      <c r="STO7" s="112"/>
      <c r="STP7" s="112"/>
      <c r="STQ7" s="112"/>
      <c r="STR7" s="112"/>
      <c r="STS7" s="112"/>
      <c r="STT7" s="112"/>
      <c r="STU7" s="112"/>
      <c r="STV7" s="112"/>
      <c r="STW7" s="112"/>
      <c r="STX7" s="112"/>
      <c r="STY7" s="112"/>
      <c r="STZ7" s="112"/>
      <c r="SUA7" s="112"/>
      <c r="SUB7" s="112"/>
      <c r="SUC7" s="112"/>
      <c r="SUD7" s="112"/>
      <c r="SUE7" s="112"/>
      <c r="SUF7" s="112"/>
      <c r="SUG7" s="112"/>
      <c r="SUH7" s="112"/>
      <c r="SUI7" s="112"/>
      <c r="SUJ7" s="112"/>
      <c r="SUK7" s="112"/>
      <c r="SUL7" s="112"/>
      <c r="SUM7" s="112"/>
      <c r="SUN7" s="112"/>
      <c r="SUO7" s="112"/>
      <c r="SUP7" s="112"/>
      <c r="SUQ7" s="112"/>
      <c r="SUR7" s="112"/>
      <c r="SUS7" s="112"/>
      <c r="SUT7" s="112"/>
      <c r="SUU7" s="112"/>
      <c r="SUV7" s="112"/>
      <c r="SUW7" s="112"/>
      <c r="SUX7" s="112"/>
      <c r="SUY7" s="112"/>
      <c r="SUZ7" s="112"/>
      <c r="SVA7" s="112"/>
      <c r="SVB7" s="112"/>
      <c r="SVC7" s="112"/>
      <c r="SVD7" s="112"/>
      <c r="SVE7" s="112"/>
      <c r="SVF7" s="112"/>
      <c r="SVG7" s="112"/>
      <c r="SVH7" s="112"/>
      <c r="SVI7" s="112"/>
      <c r="SVJ7" s="112"/>
      <c r="SVK7" s="112"/>
      <c r="SVL7" s="112"/>
      <c r="SVM7" s="112"/>
      <c r="SVN7" s="112"/>
      <c r="SVO7" s="112"/>
      <c r="SVP7" s="112"/>
      <c r="SVQ7" s="112"/>
      <c r="SVR7" s="112"/>
      <c r="SVS7" s="112"/>
      <c r="SVT7" s="112"/>
      <c r="SVU7" s="112"/>
      <c r="SVV7" s="112"/>
      <c r="SVW7" s="112"/>
      <c r="SVX7" s="112"/>
      <c r="SVY7" s="112"/>
      <c r="SVZ7" s="112"/>
      <c r="SWA7" s="112"/>
      <c r="SWB7" s="112"/>
      <c r="SWC7" s="112"/>
      <c r="SWD7" s="112"/>
      <c r="SWE7" s="112"/>
      <c r="SWF7" s="112"/>
      <c r="SWG7" s="112"/>
      <c r="SWH7" s="112"/>
      <c r="SWI7" s="112"/>
      <c r="SWJ7" s="112"/>
      <c r="SWK7" s="112"/>
      <c r="SWL7" s="112"/>
      <c r="SWM7" s="112"/>
      <c r="SWN7" s="112"/>
      <c r="SWO7" s="112"/>
      <c r="SWP7" s="112"/>
      <c r="SWQ7" s="112"/>
      <c r="SWR7" s="112"/>
      <c r="SWS7" s="112"/>
      <c r="SWT7" s="112"/>
      <c r="SWU7" s="112"/>
      <c r="SWV7" s="112"/>
      <c r="SWW7" s="112"/>
      <c r="SWX7" s="112"/>
      <c r="SWY7" s="112"/>
      <c r="SWZ7" s="112"/>
      <c r="SXA7" s="112"/>
      <c r="SXB7" s="112"/>
      <c r="SXC7" s="112"/>
      <c r="SXD7" s="112"/>
      <c r="SXE7" s="112"/>
      <c r="SXF7" s="112"/>
      <c r="SXG7" s="112"/>
      <c r="SXH7" s="112"/>
      <c r="SXI7" s="112"/>
      <c r="SXJ7" s="112"/>
      <c r="SXK7" s="112"/>
      <c r="SXL7" s="112"/>
      <c r="SXM7" s="112"/>
      <c r="SXN7" s="112"/>
      <c r="SXO7" s="112"/>
      <c r="SXP7" s="112"/>
      <c r="SXQ7" s="112"/>
      <c r="SXR7" s="112"/>
      <c r="SXS7" s="112"/>
      <c r="SXT7" s="112"/>
      <c r="SXU7" s="112"/>
      <c r="SXV7" s="112"/>
      <c r="SXW7" s="112"/>
      <c r="SXX7" s="112"/>
      <c r="SXY7" s="112"/>
      <c r="SXZ7" s="112"/>
      <c r="SYA7" s="112"/>
      <c r="SYB7" s="112"/>
      <c r="SYC7" s="112"/>
      <c r="SYD7" s="112"/>
      <c r="SYE7" s="112"/>
      <c r="SYF7" s="112"/>
      <c r="SYG7" s="112"/>
      <c r="SYH7" s="112"/>
      <c r="SYI7" s="112"/>
      <c r="SYJ7" s="112"/>
      <c r="SYK7" s="112"/>
      <c r="SYL7" s="112"/>
      <c r="SYM7" s="112"/>
      <c r="SYN7" s="112"/>
      <c r="SYO7" s="112"/>
      <c r="SYP7" s="112"/>
      <c r="SYQ7" s="112"/>
      <c r="SYR7" s="112"/>
      <c r="SYS7" s="112"/>
      <c r="SYT7" s="112"/>
      <c r="SYU7" s="112"/>
      <c r="SYV7" s="112"/>
      <c r="SYW7" s="112"/>
      <c r="SYX7" s="112"/>
      <c r="SYY7" s="112"/>
      <c r="SYZ7" s="112"/>
      <c r="SZA7" s="112"/>
      <c r="SZB7" s="112"/>
      <c r="SZC7" s="112"/>
      <c r="SZD7" s="112"/>
      <c r="SZE7" s="112"/>
      <c r="SZF7" s="112"/>
      <c r="SZG7" s="112"/>
      <c r="SZH7" s="112"/>
      <c r="SZI7" s="112"/>
      <c r="SZJ7" s="112"/>
      <c r="SZK7" s="112"/>
      <c r="SZL7" s="112"/>
      <c r="SZM7" s="112"/>
      <c r="SZN7" s="112"/>
      <c r="SZO7" s="112"/>
      <c r="SZP7" s="112"/>
      <c r="SZQ7" s="112"/>
      <c r="SZR7" s="112"/>
      <c r="SZS7" s="112"/>
      <c r="SZT7" s="112"/>
      <c r="SZU7" s="112"/>
      <c r="SZV7" s="112"/>
      <c r="SZW7" s="112"/>
      <c r="SZX7" s="112"/>
      <c r="SZY7" s="112"/>
      <c r="SZZ7" s="112"/>
      <c r="TAA7" s="112"/>
      <c r="TAB7" s="112"/>
      <c r="TAC7" s="112"/>
      <c r="TAD7" s="112"/>
      <c r="TAE7" s="112"/>
      <c r="TAF7" s="112"/>
      <c r="TAG7" s="112"/>
      <c r="TAH7" s="112"/>
      <c r="TAI7" s="112"/>
      <c r="TAJ7" s="112"/>
      <c r="TAK7" s="112"/>
      <c r="TAL7" s="112"/>
      <c r="TAM7" s="112"/>
      <c r="TAN7" s="112"/>
      <c r="TAO7" s="112"/>
      <c r="TAP7" s="112"/>
      <c r="TAQ7" s="112"/>
      <c r="TAR7" s="112"/>
      <c r="TAS7" s="112"/>
      <c r="TAT7" s="112"/>
      <c r="TAU7" s="112"/>
      <c r="TAV7" s="112"/>
      <c r="TAW7" s="112"/>
      <c r="TAX7" s="112"/>
      <c r="TAY7" s="112"/>
      <c r="TAZ7" s="112"/>
      <c r="TBA7" s="112"/>
      <c r="TBB7" s="112"/>
      <c r="TBC7" s="112"/>
      <c r="TBD7" s="112"/>
      <c r="TBE7" s="112"/>
      <c r="TBF7" s="112"/>
      <c r="TBG7" s="112"/>
      <c r="TBH7" s="112"/>
      <c r="TBI7" s="112"/>
      <c r="TBJ7" s="112"/>
      <c r="TBK7" s="112"/>
      <c r="TBL7" s="112"/>
      <c r="TBM7" s="112"/>
      <c r="TBN7" s="112"/>
      <c r="TBO7" s="112"/>
      <c r="TBP7" s="112"/>
      <c r="TBQ7" s="112"/>
      <c r="TBR7" s="112"/>
      <c r="TBS7" s="112"/>
      <c r="TBT7" s="112"/>
      <c r="TBU7" s="112"/>
      <c r="TBV7" s="112"/>
      <c r="TBW7" s="112"/>
      <c r="TBX7" s="112"/>
      <c r="TBY7" s="112"/>
      <c r="TBZ7" s="112"/>
      <c r="TCA7" s="112"/>
      <c r="TCB7" s="112"/>
      <c r="TCC7" s="112"/>
      <c r="TCD7" s="112"/>
      <c r="TCE7" s="112"/>
      <c r="TCF7" s="112"/>
      <c r="TCG7" s="112"/>
      <c r="TCH7" s="112"/>
      <c r="TCI7" s="112"/>
      <c r="TCJ7" s="112"/>
      <c r="TCK7" s="112"/>
      <c r="TCL7" s="112"/>
      <c r="TCM7" s="112"/>
      <c r="TCN7" s="112"/>
      <c r="TCO7" s="112"/>
      <c r="TCP7" s="112"/>
      <c r="TCQ7" s="112"/>
      <c r="TCR7" s="112"/>
      <c r="TCS7" s="112"/>
      <c r="TCT7" s="112"/>
      <c r="TCU7" s="112"/>
      <c r="TCV7" s="112"/>
      <c r="TCW7" s="112"/>
      <c r="TCX7" s="112"/>
      <c r="TCY7" s="112"/>
      <c r="TCZ7" s="112"/>
      <c r="TDA7" s="112"/>
      <c r="TDB7" s="112"/>
      <c r="TDC7" s="112"/>
      <c r="TDD7" s="112"/>
      <c r="TDE7" s="112"/>
      <c r="TDF7" s="112"/>
      <c r="TDG7" s="112"/>
      <c r="TDH7" s="112"/>
      <c r="TDI7" s="112"/>
      <c r="TDJ7" s="112"/>
      <c r="TDK7" s="112"/>
      <c r="TDL7" s="112"/>
      <c r="TDM7" s="112"/>
      <c r="TDN7" s="112"/>
      <c r="TDO7" s="112"/>
      <c r="TDP7" s="112"/>
      <c r="TDQ7" s="112"/>
      <c r="TDR7" s="112"/>
      <c r="TDS7" s="112"/>
      <c r="TDT7" s="112"/>
      <c r="TDU7" s="112"/>
      <c r="TDV7" s="112"/>
      <c r="TDW7" s="112"/>
      <c r="TDX7" s="112"/>
      <c r="TDY7" s="112"/>
      <c r="TDZ7" s="112"/>
      <c r="TEA7" s="112"/>
      <c r="TEB7" s="112"/>
      <c r="TEC7" s="112"/>
      <c r="TED7" s="112"/>
      <c r="TEE7" s="112"/>
      <c r="TEF7" s="112"/>
      <c r="TEG7" s="112"/>
      <c r="TEH7" s="112"/>
      <c r="TEI7" s="112"/>
      <c r="TEJ7" s="112"/>
      <c r="TEK7" s="112"/>
      <c r="TEL7" s="112"/>
      <c r="TEM7" s="112"/>
      <c r="TEN7" s="112"/>
      <c r="TEO7" s="112"/>
      <c r="TEP7" s="112"/>
      <c r="TEQ7" s="112"/>
      <c r="TER7" s="112"/>
      <c r="TES7" s="112"/>
      <c r="TET7" s="112"/>
      <c r="TEU7" s="112"/>
      <c r="TEV7" s="112"/>
      <c r="TEW7" s="112"/>
      <c r="TEX7" s="112"/>
      <c r="TEY7" s="112"/>
      <c r="TEZ7" s="112"/>
      <c r="TFA7" s="112"/>
      <c r="TFB7" s="112"/>
      <c r="TFC7" s="112"/>
      <c r="TFD7" s="112"/>
      <c r="TFE7" s="112"/>
      <c r="TFF7" s="112"/>
      <c r="TFG7" s="112"/>
      <c r="TFH7" s="112"/>
      <c r="TFI7" s="112"/>
      <c r="TFJ7" s="112"/>
      <c r="TFK7" s="112"/>
      <c r="TFL7" s="112"/>
      <c r="TFM7" s="112"/>
      <c r="TFN7" s="112"/>
      <c r="TFO7" s="112"/>
      <c r="TFP7" s="112"/>
      <c r="TFQ7" s="112"/>
      <c r="TFR7" s="112"/>
      <c r="TFS7" s="112"/>
      <c r="TFT7" s="112"/>
      <c r="TFU7" s="112"/>
      <c r="TFV7" s="112"/>
      <c r="TFW7" s="112"/>
      <c r="TFX7" s="112"/>
      <c r="TFY7" s="112"/>
      <c r="TFZ7" s="112"/>
      <c r="TGA7" s="112"/>
      <c r="TGB7" s="112"/>
      <c r="TGC7" s="112"/>
      <c r="TGD7" s="112"/>
      <c r="TGE7" s="112"/>
      <c r="TGF7" s="112"/>
      <c r="TGG7" s="112"/>
      <c r="TGH7" s="112"/>
      <c r="TGI7" s="112"/>
      <c r="TGJ7" s="112"/>
      <c r="TGK7" s="112"/>
      <c r="TGL7" s="112"/>
      <c r="TGM7" s="112"/>
      <c r="TGN7" s="112"/>
      <c r="TGO7" s="112"/>
      <c r="TGP7" s="112"/>
      <c r="TGQ7" s="112"/>
      <c r="TGR7" s="112"/>
      <c r="TGS7" s="112"/>
      <c r="TGT7" s="112"/>
      <c r="TGU7" s="112"/>
      <c r="TGV7" s="112"/>
      <c r="TGW7" s="112"/>
      <c r="TGX7" s="112"/>
      <c r="TGY7" s="112"/>
      <c r="TGZ7" s="112"/>
      <c r="THA7" s="112"/>
      <c r="THB7" s="112"/>
      <c r="THC7" s="112"/>
      <c r="THD7" s="112"/>
      <c r="THE7" s="112"/>
      <c r="THF7" s="112"/>
      <c r="THG7" s="112"/>
      <c r="THH7" s="112"/>
      <c r="THI7" s="112"/>
      <c r="THJ7" s="112"/>
      <c r="THK7" s="112"/>
      <c r="THL7" s="112"/>
      <c r="THM7" s="112"/>
      <c r="THN7" s="112"/>
      <c r="THO7" s="112"/>
      <c r="THP7" s="112"/>
      <c r="THQ7" s="112"/>
      <c r="THR7" s="112"/>
      <c r="THS7" s="112"/>
      <c r="THT7" s="112"/>
      <c r="THU7" s="112"/>
      <c r="THV7" s="112"/>
      <c r="THW7" s="112"/>
      <c r="THX7" s="112"/>
      <c r="THY7" s="112"/>
      <c r="THZ7" s="112"/>
      <c r="TIA7" s="112"/>
      <c r="TIB7" s="112"/>
      <c r="TIC7" s="112"/>
      <c r="TID7" s="112"/>
      <c r="TIE7" s="112"/>
      <c r="TIF7" s="112"/>
      <c r="TIG7" s="112"/>
      <c r="TIH7" s="112"/>
      <c r="TII7" s="112"/>
      <c r="TIJ7" s="112"/>
      <c r="TIK7" s="112"/>
      <c r="TIL7" s="112"/>
      <c r="TIM7" s="112"/>
      <c r="TIN7" s="112"/>
      <c r="TIO7" s="112"/>
      <c r="TIP7" s="112"/>
      <c r="TIQ7" s="112"/>
      <c r="TIR7" s="112"/>
      <c r="TIS7" s="112"/>
      <c r="TIT7" s="112"/>
      <c r="TIU7" s="112"/>
      <c r="TIV7" s="112"/>
      <c r="TIW7" s="112"/>
      <c r="TIX7" s="112"/>
      <c r="TIY7" s="112"/>
      <c r="TIZ7" s="112"/>
      <c r="TJA7" s="112"/>
      <c r="TJB7" s="112"/>
      <c r="TJC7" s="112"/>
      <c r="TJD7" s="112"/>
      <c r="TJE7" s="112"/>
      <c r="TJF7" s="112"/>
      <c r="TJG7" s="112"/>
      <c r="TJH7" s="112"/>
      <c r="TJI7" s="112"/>
      <c r="TJJ7" s="112"/>
      <c r="TJK7" s="112"/>
      <c r="TJL7" s="112"/>
      <c r="TJM7" s="112"/>
      <c r="TJN7" s="112"/>
      <c r="TJO7" s="112"/>
      <c r="TJP7" s="112"/>
      <c r="TJQ7" s="112"/>
      <c r="TJR7" s="112"/>
      <c r="TJS7" s="112"/>
      <c r="TJT7" s="112"/>
      <c r="TJU7" s="112"/>
      <c r="TJV7" s="112"/>
      <c r="TJW7" s="112"/>
      <c r="TJX7" s="112"/>
      <c r="TJY7" s="112"/>
      <c r="TJZ7" s="112"/>
      <c r="TKA7" s="112"/>
      <c r="TKB7" s="112"/>
      <c r="TKC7" s="112"/>
      <c r="TKD7" s="112"/>
      <c r="TKE7" s="112"/>
      <c r="TKF7" s="112"/>
      <c r="TKG7" s="112"/>
      <c r="TKH7" s="112"/>
      <c r="TKI7" s="112"/>
      <c r="TKJ7" s="112"/>
      <c r="TKK7" s="112"/>
      <c r="TKL7" s="112"/>
      <c r="TKM7" s="112"/>
      <c r="TKN7" s="112"/>
      <c r="TKO7" s="112"/>
      <c r="TKP7" s="112"/>
      <c r="TKQ7" s="112"/>
      <c r="TKR7" s="112"/>
      <c r="TKS7" s="112"/>
      <c r="TKT7" s="112"/>
      <c r="TKU7" s="112"/>
      <c r="TKV7" s="112"/>
      <c r="TKW7" s="112"/>
      <c r="TKX7" s="112"/>
      <c r="TKY7" s="112"/>
      <c r="TKZ7" s="112"/>
      <c r="TLA7" s="112"/>
      <c r="TLB7" s="112"/>
      <c r="TLC7" s="112"/>
      <c r="TLD7" s="112"/>
      <c r="TLE7" s="112"/>
      <c r="TLF7" s="112"/>
      <c r="TLG7" s="112"/>
      <c r="TLH7" s="112"/>
      <c r="TLI7" s="112"/>
      <c r="TLJ7" s="112"/>
      <c r="TLK7" s="112"/>
      <c r="TLL7" s="112"/>
      <c r="TLM7" s="112"/>
      <c r="TLN7" s="112"/>
      <c r="TLO7" s="112"/>
      <c r="TLP7" s="112"/>
      <c r="TLQ7" s="112"/>
      <c r="TLR7" s="112"/>
      <c r="TLS7" s="112"/>
      <c r="TLT7" s="112"/>
      <c r="TLU7" s="112"/>
      <c r="TLV7" s="112"/>
      <c r="TLW7" s="112"/>
      <c r="TLX7" s="112"/>
      <c r="TLY7" s="112"/>
      <c r="TLZ7" s="112"/>
      <c r="TMA7" s="112"/>
      <c r="TMB7" s="112"/>
      <c r="TMC7" s="112"/>
      <c r="TMD7" s="112"/>
      <c r="TME7" s="112"/>
      <c r="TMF7" s="112"/>
      <c r="TMG7" s="112"/>
      <c r="TMH7" s="112"/>
      <c r="TMI7" s="112"/>
      <c r="TMJ7" s="112"/>
      <c r="TMK7" s="112"/>
      <c r="TML7" s="112"/>
      <c r="TMM7" s="112"/>
      <c r="TMN7" s="112"/>
      <c r="TMO7" s="112"/>
      <c r="TMP7" s="112"/>
      <c r="TMQ7" s="112"/>
      <c r="TMR7" s="112"/>
      <c r="TMS7" s="112"/>
      <c r="TMT7" s="112"/>
      <c r="TMU7" s="112"/>
      <c r="TMV7" s="112"/>
      <c r="TMW7" s="112"/>
      <c r="TMX7" s="112"/>
      <c r="TMY7" s="112"/>
      <c r="TMZ7" s="112"/>
      <c r="TNA7" s="112"/>
      <c r="TNB7" s="112"/>
      <c r="TNC7" s="112"/>
      <c r="TND7" s="112"/>
      <c r="TNE7" s="112"/>
      <c r="TNF7" s="112"/>
      <c r="TNG7" s="112"/>
      <c r="TNH7" s="112"/>
      <c r="TNI7" s="112"/>
      <c r="TNJ7" s="112"/>
      <c r="TNK7" s="112"/>
      <c r="TNL7" s="112"/>
      <c r="TNM7" s="112"/>
      <c r="TNN7" s="112"/>
      <c r="TNO7" s="112"/>
      <c r="TNP7" s="112"/>
      <c r="TNQ7" s="112"/>
      <c r="TNR7" s="112"/>
      <c r="TNS7" s="112"/>
      <c r="TNT7" s="112"/>
      <c r="TNU7" s="112"/>
      <c r="TNV7" s="112"/>
      <c r="TNW7" s="112"/>
      <c r="TNX7" s="112"/>
      <c r="TNY7" s="112"/>
      <c r="TNZ7" s="112"/>
      <c r="TOA7" s="112"/>
      <c r="TOB7" s="112"/>
      <c r="TOC7" s="112"/>
      <c r="TOD7" s="112"/>
      <c r="TOE7" s="112"/>
      <c r="TOF7" s="112"/>
      <c r="TOG7" s="112"/>
      <c r="TOH7" s="112"/>
      <c r="TOI7" s="112"/>
      <c r="TOJ7" s="112"/>
      <c r="TOK7" s="112"/>
      <c r="TOL7" s="112"/>
      <c r="TOM7" s="112"/>
      <c r="TON7" s="112"/>
      <c r="TOO7" s="112"/>
      <c r="TOP7" s="112"/>
      <c r="TOQ7" s="112"/>
      <c r="TOR7" s="112"/>
      <c r="TOS7" s="112"/>
      <c r="TOT7" s="112"/>
      <c r="TOU7" s="112"/>
      <c r="TOV7" s="112"/>
      <c r="TOW7" s="112"/>
      <c r="TOX7" s="112"/>
      <c r="TOY7" s="112"/>
      <c r="TOZ7" s="112"/>
      <c r="TPA7" s="112"/>
      <c r="TPB7" s="112"/>
      <c r="TPC7" s="112"/>
      <c r="TPD7" s="112"/>
      <c r="TPE7" s="112"/>
      <c r="TPF7" s="112"/>
      <c r="TPG7" s="112"/>
      <c r="TPH7" s="112"/>
      <c r="TPI7" s="112"/>
      <c r="TPJ7" s="112"/>
      <c r="TPK7" s="112"/>
      <c r="TPL7" s="112"/>
      <c r="TPM7" s="112"/>
      <c r="TPN7" s="112"/>
      <c r="TPO7" s="112"/>
      <c r="TPP7" s="112"/>
      <c r="TPQ7" s="112"/>
      <c r="TPR7" s="112"/>
      <c r="TPS7" s="112"/>
      <c r="TPT7" s="112"/>
      <c r="TPU7" s="112"/>
      <c r="TPV7" s="112"/>
      <c r="TPW7" s="112"/>
      <c r="TPX7" s="112"/>
      <c r="TPY7" s="112"/>
      <c r="TPZ7" s="112"/>
      <c r="TQA7" s="112"/>
      <c r="TQB7" s="112"/>
      <c r="TQC7" s="112"/>
      <c r="TQD7" s="112"/>
      <c r="TQE7" s="112"/>
      <c r="TQF7" s="112"/>
      <c r="TQG7" s="112"/>
      <c r="TQH7" s="112"/>
      <c r="TQI7" s="112"/>
      <c r="TQJ7" s="112"/>
      <c r="TQK7" s="112"/>
      <c r="TQL7" s="112"/>
      <c r="TQM7" s="112"/>
      <c r="TQN7" s="112"/>
      <c r="TQO7" s="112"/>
      <c r="TQP7" s="112"/>
      <c r="TQQ7" s="112"/>
      <c r="TQR7" s="112"/>
      <c r="TQS7" s="112"/>
      <c r="TQT7" s="112"/>
      <c r="TQU7" s="112"/>
      <c r="TQV7" s="112"/>
      <c r="TQW7" s="112"/>
      <c r="TQX7" s="112"/>
      <c r="TQY7" s="112"/>
      <c r="TQZ7" s="112"/>
      <c r="TRA7" s="112"/>
      <c r="TRB7" s="112"/>
      <c r="TRC7" s="112"/>
      <c r="TRD7" s="112"/>
      <c r="TRE7" s="112"/>
      <c r="TRF7" s="112"/>
      <c r="TRG7" s="112"/>
      <c r="TRH7" s="112"/>
      <c r="TRI7" s="112"/>
      <c r="TRJ7" s="112"/>
      <c r="TRK7" s="112"/>
      <c r="TRL7" s="112"/>
      <c r="TRM7" s="112"/>
      <c r="TRN7" s="112"/>
      <c r="TRO7" s="112"/>
      <c r="TRP7" s="112"/>
      <c r="TRQ7" s="112"/>
      <c r="TRR7" s="112"/>
      <c r="TRS7" s="112"/>
      <c r="TRT7" s="112"/>
      <c r="TRU7" s="112"/>
      <c r="TRV7" s="112"/>
      <c r="TRW7" s="112"/>
      <c r="TRX7" s="112"/>
      <c r="TRY7" s="112"/>
      <c r="TRZ7" s="112"/>
      <c r="TSA7" s="112"/>
      <c r="TSB7" s="112"/>
      <c r="TSC7" s="112"/>
      <c r="TSD7" s="112"/>
      <c r="TSE7" s="112"/>
      <c r="TSF7" s="112"/>
      <c r="TSG7" s="112"/>
      <c r="TSH7" s="112"/>
      <c r="TSI7" s="112"/>
      <c r="TSJ7" s="112"/>
      <c r="TSK7" s="112"/>
      <c r="TSL7" s="112"/>
      <c r="TSM7" s="112"/>
      <c r="TSN7" s="112"/>
      <c r="TSO7" s="112"/>
      <c r="TSP7" s="112"/>
      <c r="TSQ7" s="112"/>
      <c r="TSR7" s="112"/>
      <c r="TSS7" s="112"/>
      <c r="TST7" s="112"/>
      <c r="TSU7" s="112"/>
      <c r="TSV7" s="112"/>
      <c r="TSW7" s="112"/>
      <c r="TSX7" s="112"/>
      <c r="TSY7" s="112"/>
      <c r="TSZ7" s="112"/>
      <c r="TTA7" s="112"/>
      <c r="TTB7" s="112"/>
      <c r="TTC7" s="112"/>
      <c r="TTD7" s="112"/>
      <c r="TTE7" s="112"/>
      <c r="TTF7" s="112"/>
      <c r="TTG7" s="112"/>
      <c r="TTH7" s="112"/>
      <c r="TTI7" s="112"/>
      <c r="TTJ7" s="112"/>
      <c r="TTK7" s="112"/>
      <c r="TTL7" s="112"/>
      <c r="TTM7" s="112"/>
      <c r="TTN7" s="112"/>
      <c r="TTO7" s="112"/>
      <c r="TTP7" s="112"/>
      <c r="TTQ7" s="112"/>
      <c r="TTR7" s="112"/>
      <c r="TTS7" s="112"/>
      <c r="TTT7" s="112"/>
      <c r="TTU7" s="112"/>
      <c r="TTV7" s="112"/>
      <c r="TTW7" s="112"/>
      <c r="TTX7" s="112"/>
      <c r="TTY7" s="112"/>
      <c r="TTZ7" s="112"/>
      <c r="TUA7" s="112"/>
      <c r="TUB7" s="112"/>
      <c r="TUC7" s="112"/>
      <c r="TUD7" s="112"/>
      <c r="TUE7" s="112"/>
      <c r="TUF7" s="112"/>
      <c r="TUG7" s="112"/>
      <c r="TUH7" s="112"/>
      <c r="TUI7" s="112"/>
      <c r="TUJ7" s="112"/>
      <c r="TUK7" s="112"/>
      <c r="TUL7" s="112"/>
      <c r="TUM7" s="112"/>
      <c r="TUN7" s="112"/>
      <c r="TUO7" s="112"/>
      <c r="TUP7" s="112"/>
      <c r="TUQ7" s="112"/>
      <c r="TUR7" s="112"/>
      <c r="TUS7" s="112"/>
      <c r="TUT7" s="112"/>
      <c r="TUU7" s="112"/>
      <c r="TUV7" s="112"/>
      <c r="TUW7" s="112"/>
      <c r="TUX7" s="112"/>
      <c r="TUY7" s="112"/>
      <c r="TUZ7" s="112"/>
      <c r="TVA7" s="112"/>
      <c r="TVB7" s="112"/>
      <c r="TVC7" s="112"/>
      <c r="TVD7" s="112"/>
      <c r="TVE7" s="112"/>
      <c r="TVF7" s="112"/>
      <c r="TVG7" s="112"/>
      <c r="TVH7" s="112"/>
      <c r="TVI7" s="112"/>
      <c r="TVJ7" s="112"/>
      <c r="TVK7" s="112"/>
      <c r="TVL7" s="112"/>
      <c r="TVM7" s="112"/>
      <c r="TVN7" s="112"/>
      <c r="TVO7" s="112"/>
      <c r="TVP7" s="112"/>
      <c r="TVQ7" s="112"/>
      <c r="TVR7" s="112"/>
      <c r="TVS7" s="112"/>
      <c r="TVT7" s="112"/>
      <c r="TVU7" s="112"/>
      <c r="TVV7" s="112"/>
      <c r="TVW7" s="112"/>
      <c r="TVX7" s="112"/>
      <c r="TVY7" s="112"/>
      <c r="TVZ7" s="112"/>
      <c r="TWA7" s="112"/>
      <c r="TWB7" s="112"/>
      <c r="TWC7" s="112"/>
      <c r="TWD7" s="112"/>
      <c r="TWE7" s="112"/>
      <c r="TWF7" s="112"/>
      <c r="TWG7" s="112"/>
      <c r="TWH7" s="112"/>
      <c r="TWI7" s="112"/>
      <c r="TWJ7" s="112"/>
      <c r="TWK7" s="112"/>
      <c r="TWL7" s="112"/>
      <c r="TWM7" s="112"/>
      <c r="TWN7" s="112"/>
      <c r="TWO7" s="112"/>
      <c r="TWP7" s="112"/>
      <c r="TWQ7" s="112"/>
      <c r="TWR7" s="112"/>
      <c r="TWS7" s="112"/>
      <c r="TWT7" s="112"/>
      <c r="TWU7" s="112"/>
      <c r="TWV7" s="112"/>
      <c r="TWW7" s="112"/>
      <c r="TWX7" s="112"/>
      <c r="TWY7" s="112"/>
      <c r="TWZ7" s="112"/>
      <c r="TXA7" s="112"/>
      <c r="TXB7" s="112"/>
      <c r="TXC7" s="112"/>
      <c r="TXD7" s="112"/>
      <c r="TXE7" s="112"/>
      <c r="TXF7" s="112"/>
      <c r="TXG7" s="112"/>
      <c r="TXH7" s="112"/>
      <c r="TXI7" s="112"/>
      <c r="TXJ7" s="112"/>
      <c r="TXK7" s="112"/>
      <c r="TXL7" s="112"/>
      <c r="TXM7" s="112"/>
      <c r="TXN7" s="112"/>
      <c r="TXO7" s="112"/>
      <c r="TXP7" s="112"/>
      <c r="TXQ7" s="112"/>
      <c r="TXR7" s="112"/>
      <c r="TXS7" s="112"/>
      <c r="TXT7" s="112"/>
      <c r="TXU7" s="112"/>
      <c r="TXV7" s="112"/>
      <c r="TXW7" s="112"/>
      <c r="TXX7" s="112"/>
      <c r="TXY7" s="112"/>
      <c r="TXZ7" s="112"/>
      <c r="TYA7" s="112"/>
      <c r="TYB7" s="112"/>
      <c r="TYC7" s="112"/>
      <c r="TYD7" s="112"/>
      <c r="TYE7" s="112"/>
      <c r="TYF7" s="112"/>
      <c r="TYG7" s="112"/>
      <c r="TYH7" s="112"/>
      <c r="TYI7" s="112"/>
      <c r="TYJ7" s="112"/>
      <c r="TYK7" s="112"/>
      <c r="TYL7" s="112"/>
      <c r="TYM7" s="112"/>
      <c r="TYN7" s="112"/>
      <c r="TYO7" s="112"/>
      <c r="TYP7" s="112"/>
      <c r="TYQ7" s="112"/>
      <c r="TYR7" s="112"/>
      <c r="TYS7" s="112"/>
      <c r="TYT7" s="112"/>
      <c r="TYU7" s="112"/>
      <c r="TYV7" s="112"/>
      <c r="TYW7" s="112"/>
      <c r="TYX7" s="112"/>
      <c r="TYY7" s="112"/>
      <c r="TYZ7" s="112"/>
      <c r="TZA7" s="112"/>
      <c r="TZB7" s="112"/>
      <c r="TZC7" s="112"/>
      <c r="TZD7" s="112"/>
      <c r="TZE7" s="112"/>
      <c r="TZF7" s="112"/>
      <c r="TZG7" s="112"/>
      <c r="TZH7" s="112"/>
      <c r="TZI7" s="112"/>
      <c r="TZJ7" s="112"/>
      <c r="TZK7" s="112"/>
      <c r="TZL7" s="112"/>
      <c r="TZM7" s="112"/>
      <c r="TZN7" s="112"/>
      <c r="TZO7" s="112"/>
      <c r="TZP7" s="112"/>
      <c r="TZQ7" s="112"/>
      <c r="TZR7" s="112"/>
      <c r="TZS7" s="112"/>
      <c r="TZT7" s="112"/>
      <c r="TZU7" s="112"/>
      <c r="TZV7" s="112"/>
      <c r="TZW7" s="112"/>
      <c r="TZX7" s="112"/>
      <c r="TZY7" s="112"/>
      <c r="TZZ7" s="112"/>
      <c r="UAA7" s="112"/>
      <c r="UAB7" s="112"/>
      <c r="UAC7" s="112"/>
      <c r="UAD7" s="112"/>
      <c r="UAE7" s="112"/>
      <c r="UAF7" s="112"/>
      <c r="UAG7" s="112"/>
      <c r="UAH7" s="112"/>
      <c r="UAI7" s="112"/>
      <c r="UAJ7" s="112"/>
      <c r="UAK7" s="112"/>
      <c r="UAL7" s="112"/>
      <c r="UAM7" s="112"/>
      <c r="UAN7" s="112"/>
      <c r="UAO7" s="112"/>
      <c r="UAP7" s="112"/>
      <c r="UAQ7" s="112"/>
      <c r="UAR7" s="112"/>
      <c r="UAS7" s="112"/>
      <c r="UAT7" s="112"/>
      <c r="UAU7" s="112"/>
      <c r="UAV7" s="112"/>
      <c r="UAW7" s="112"/>
      <c r="UAX7" s="112"/>
      <c r="UAY7" s="112"/>
      <c r="UAZ7" s="112"/>
      <c r="UBA7" s="112"/>
      <c r="UBB7" s="112"/>
      <c r="UBC7" s="112"/>
      <c r="UBD7" s="112"/>
      <c r="UBE7" s="112"/>
      <c r="UBF7" s="112"/>
      <c r="UBG7" s="112"/>
      <c r="UBH7" s="112"/>
      <c r="UBI7" s="112"/>
      <c r="UBJ7" s="112"/>
      <c r="UBK7" s="112"/>
      <c r="UBL7" s="112"/>
      <c r="UBM7" s="112"/>
      <c r="UBN7" s="112"/>
      <c r="UBO7" s="112"/>
      <c r="UBP7" s="112"/>
      <c r="UBQ7" s="112"/>
      <c r="UBR7" s="112"/>
      <c r="UBS7" s="112"/>
      <c r="UBT7" s="112"/>
      <c r="UBU7" s="112"/>
      <c r="UBV7" s="112"/>
      <c r="UBW7" s="112"/>
      <c r="UBX7" s="112"/>
      <c r="UBY7" s="112"/>
      <c r="UBZ7" s="112"/>
      <c r="UCA7" s="112"/>
      <c r="UCB7" s="112"/>
      <c r="UCC7" s="112"/>
      <c r="UCD7" s="112"/>
      <c r="UCE7" s="112"/>
      <c r="UCF7" s="112"/>
      <c r="UCG7" s="112"/>
      <c r="UCH7" s="112"/>
      <c r="UCI7" s="112"/>
      <c r="UCJ7" s="112"/>
      <c r="UCK7" s="112"/>
      <c r="UCL7" s="112"/>
      <c r="UCM7" s="112"/>
      <c r="UCN7" s="112"/>
      <c r="UCO7" s="112"/>
      <c r="UCP7" s="112"/>
      <c r="UCQ7" s="112"/>
      <c r="UCR7" s="112"/>
      <c r="UCS7" s="112"/>
      <c r="UCT7" s="112"/>
      <c r="UCU7" s="112"/>
      <c r="UCV7" s="112"/>
      <c r="UCW7" s="112"/>
      <c r="UCX7" s="112"/>
      <c r="UCY7" s="112"/>
      <c r="UCZ7" s="112"/>
      <c r="UDA7" s="112"/>
      <c r="UDB7" s="112"/>
      <c r="UDC7" s="112"/>
      <c r="UDD7" s="112"/>
      <c r="UDE7" s="112"/>
      <c r="UDF7" s="112"/>
      <c r="UDG7" s="112"/>
      <c r="UDH7" s="112"/>
      <c r="UDI7" s="112"/>
      <c r="UDJ7" s="112"/>
      <c r="UDK7" s="112"/>
      <c r="UDL7" s="112"/>
      <c r="UDM7" s="112"/>
      <c r="UDN7" s="112"/>
      <c r="UDO7" s="112"/>
      <c r="UDP7" s="112"/>
      <c r="UDQ7" s="112"/>
      <c r="UDR7" s="112"/>
      <c r="UDS7" s="112"/>
      <c r="UDT7" s="112"/>
      <c r="UDU7" s="112"/>
      <c r="UDV7" s="112"/>
      <c r="UDW7" s="112"/>
      <c r="UDX7" s="112"/>
      <c r="UDY7" s="112"/>
      <c r="UDZ7" s="112"/>
      <c r="UEA7" s="112"/>
      <c r="UEB7" s="112"/>
      <c r="UEC7" s="112"/>
      <c r="UED7" s="112"/>
      <c r="UEE7" s="112"/>
      <c r="UEF7" s="112"/>
      <c r="UEG7" s="112"/>
      <c r="UEH7" s="112"/>
      <c r="UEI7" s="112"/>
      <c r="UEJ7" s="112"/>
      <c r="UEK7" s="112"/>
      <c r="UEL7" s="112"/>
      <c r="UEM7" s="112"/>
      <c r="UEN7" s="112"/>
      <c r="UEO7" s="112"/>
      <c r="UEP7" s="112"/>
      <c r="UEQ7" s="112"/>
      <c r="UER7" s="112"/>
      <c r="UES7" s="112"/>
      <c r="UET7" s="112"/>
      <c r="UEU7" s="112"/>
      <c r="UEV7" s="112"/>
      <c r="UEW7" s="112"/>
      <c r="UEX7" s="112"/>
      <c r="UEY7" s="112"/>
      <c r="UEZ7" s="112"/>
      <c r="UFA7" s="112"/>
      <c r="UFB7" s="112"/>
      <c r="UFC7" s="112"/>
      <c r="UFD7" s="112"/>
      <c r="UFE7" s="112"/>
      <c r="UFF7" s="112"/>
      <c r="UFG7" s="112"/>
      <c r="UFH7" s="112"/>
      <c r="UFI7" s="112"/>
      <c r="UFJ7" s="112"/>
      <c r="UFK7" s="112"/>
      <c r="UFL7" s="112"/>
      <c r="UFM7" s="112"/>
      <c r="UFN7" s="112"/>
      <c r="UFO7" s="112"/>
      <c r="UFP7" s="112"/>
      <c r="UFQ7" s="112"/>
      <c r="UFR7" s="112"/>
      <c r="UFS7" s="112"/>
      <c r="UFT7" s="112"/>
      <c r="UFU7" s="112"/>
      <c r="UFV7" s="112"/>
      <c r="UFW7" s="112"/>
      <c r="UFX7" s="112"/>
      <c r="UFY7" s="112"/>
      <c r="UFZ7" s="112"/>
      <c r="UGA7" s="112"/>
      <c r="UGB7" s="112"/>
      <c r="UGC7" s="112"/>
      <c r="UGD7" s="112"/>
      <c r="UGE7" s="112"/>
      <c r="UGF7" s="112"/>
      <c r="UGG7" s="112"/>
      <c r="UGH7" s="112"/>
      <c r="UGI7" s="112"/>
      <c r="UGJ7" s="112"/>
      <c r="UGK7" s="112"/>
      <c r="UGL7" s="112"/>
      <c r="UGM7" s="112"/>
      <c r="UGN7" s="112"/>
      <c r="UGO7" s="112"/>
      <c r="UGP7" s="112"/>
      <c r="UGQ7" s="112"/>
      <c r="UGR7" s="112"/>
      <c r="UGS7" s="112"/>
      <c r="UGT7" s="112"/>
      <c r="UGU7" s="112"/>
      <c r="UGV7" s="112"/>
      <c r="UGW7" s="112"/>
      <c r="UGX7" s="112"/>
      <c r="UGY7" s="112"/>
      <c r="UGZ7" s="112"/>
      <c r="UHA7" s="112"/>
      <c r="UHB7" s="112"/>
      <c r="UHC7" s="112"/>
      <c r="UHD7" s="112"/>
      <c r="UHE7" s="112"/>
      <c r="UHF7" s="112"/>
      <c r="UHG7" s="112"/>
      <c r="UHH7" s="112"/>
      <c r="UHI7" s="112"/>
      <c r="UHJ7" s="112"/>
      <c r="UHK7" s="112"/>
      <c r="UHL7" s="112"/>
      <c r="UHM7" s="112"/>
      <c r="UHN7" s="112"/>
      <c r="UHO7" s="112"/>
      <c r="UHP7" s="112"/>
      <c r="UHQ7" s="112"/>
      <c r="UHR7" s="112"/>
      <c r="UHS7" s="112"/>
      <c r="UHT7" s="112"/>
      <c r="UHU7" s="112"/>
      <c r="UHV7" s="112"/>
      <c r="UHW7" s="112"/>
      <c r="UHX7" s="112"/>
      <c r="UHY7" s="112"/>
      <c r="UHZ7" s="112"/>
      <c r="UIA7" s="112"/>
      <c r="UIB7" s="112"/>
      <c r="UIC7" s="112"/>
      <c r="UID7" s="112"/>
      <c r="UIE7" s="112"/>
      <c r="UIF7" s="112"/>
      <c r="UIG7" s="112"/>
      <c r="UIH7" s="112"/>
      <c r="UII7" s="112"/>
      <c r="UIJ7" s="112"/>
      <c r="UIK7" s="112"/>
      <c r="UIL7" s="112"/>
      <c r="UIM7" s="112"/>
      <c r="UIN7" s="112"/>
      <c r="UIO7" s="112"/>
      <c r="UIP7" s="112"/>
      <c r="UIQ7" s="112"/>
      <c r="UIR7" s="112"/>
      <c r="UIS7" s="112"/>
      <c r="UIT7" s="112"/>
      <c r="UIU7" s="112"/>
      <c r="UIV7" s="112"/>
      <c r="UIW7" s="112"/>
      <c r="UIX7" s="112"/>
      <c r="UIY7" s="112"/>
      <c r="UIZ7" s="112"/>
      <c r="UJA7" s="112"/>
      <c r="UJB7" s="112"/>
      <c r="UJC7" s="112"/>
      <c r="UJD7" s="112"/>
      <c r="UJE7" s="112"/>
      <c r="UJF7" s="112"/>
      <c r="UJG7" s="112"/>
      <c r="UJH7" s="112"/>
      <c r="UJI7" s="112"/>
      <c r="UJJ7" s="112"/>
      <c r="UJK7" s="112"/>
      <c r="UJL7" s="112"/>
      <c r="UJM7" s="112"/>
      <c r="UJN7" s="112"/>
      <c r="UJO7" s="112"/>
      <c r="UJP7" s="112"/>
      <c r="UJQ7" s="112"/>
      <c r="UJR7" s="112"/>
      <c r="UJS7" s="112"/>
      <c r="UJT7" s="112"/>
      <c r="UJU7" s="112"/>
      <c r="UJV7" s="112"/>
      <c r="UJW7" s="112"/>
      <c r="UJX7" s="112"/>
      <c r="UJY7" s="112"/>
      <c r="UJZ7" s="112"/>
      <c r="UKA7" s="112"/>
      <c r="UKB7" s="112"/>
      <c r="UKC7" s="112"/>
      <c r="UKD7" s="112"/>
      <c r="UKE7" s="112"/>
      <c r="UKF7" s="112"/>
      <c r="UKG7" s="112"/>
      <c r="UKH7" s="112"/>
      <c r="UKI7" s="112"/>
      <c r="UKJ7" s="112"/>
      <c r="UKK7" s="112"/>
      <c r="UKL7" s="112"/>
      <c r="UKM7" s="112"/>
      <c r="UKN7" s="112"/>
      <c r="UKO7" s="112"/>
      <c r="UKP7" s="112"/>
      <c r="UKQ7" s="112"/>
      <c r="UKR7" s="112"/>
      <c r="UKS7" s="112"/>
      <c r="UKT7" s="112"/>
      <c r="UKU7" s="112"/>
      <c r="UKV7" s="112"/>
      <c r="UKW7" s="112"/>
      <c r="UKX7" s="112"/>
      <c r="UKY7" s="112"/>
      <c r="UKZ7" s="112"/>
      <c r="ULA7" s="112"/>
      <c r="ULB7" s="112"/>
      <c r="ULC7" s="112"/>
      <c r="ULD7" s="112"/>
      <c r="ULE7" s="112"/>
      <c r="ULF7" s="112"/>
      <c r="ULG7" s="112"/>
      <c r="ULH7" s="112"/>
      <c r="ULI7" s="112"/>
      <c r="ULJ7" s="112"/>
      <c r="ULK7" s="112"/>
      <c r="ULL7" s="112"/>
      <c r="ULM7" s="112"/>
      <c r="ULN7" s="112"/>
      <c r="ULO7" s="112"/>
      <c r="ULP7" s="112"/>
      <c r="ULQ7" s="112"/>
      <c r="ULR7" s="112"/>
      <c r="ULS7" s="112"/>
      <c r="ULT7" s="112"/>
      <c r="ULU7" s="112"/>
      <c r="ULV7" s="112"/>
      <c r="ULW7" s="112"/>
      <c r="ULX7" s="112"/>
      <c r="ULY7" s="112"/>
      <c r="ULZ7" s="112"/>
      <c r="UMA7" s="112"/>
      <c r="UMB7" s="112"/>
      <c r="UMC7" s="112"/>
      <c r="UMD7" s="112"/>
      <c r="UME7" s="112"/>
      <c r="UMF7" s="112"/>
      <c r="UMG7" s="112"/>
      <c r="UMH7" s="112"/>
      <c r="UMI7" s="112"/>
      <c r="UMJ7" s="112"/>
      <c r="UMK7" s="112"/>
      <c r="UML7" s="112"/>
      <c r="UMM7" s="112"/>
      <c r="UMN7" s="112"/>
      <c r="UMO7" s="112"/>
      <c r="UMP7" s="112"/>
      <c r="UMQ7" s="112"/>
      <c r="UMR7" s="112"/>
      <c r="UMS7" s="112"/>
      <c r="UMT7" s="112"/>
      <c r="UMU7" s="112"/>
      <c r="UMV7" s="112"/>
      <c r="UMW7" s="112"/>
      <c r="UMX7" s="112"/>
      <c r="UMY7" s="112"/>
      <c r="UMZ7" s="112"/>
      <c r="UNA7" s="112"/>
      <c r="UNB7" s="112"/>
      <c r="UNC7" s="112"/>
      <c r="UND7" s="112"/>
      <c r="UNE7" s="112"/>
      <c r="UNF7" s="112"/>
      <c r="UNG7" s="112"/>
      <c r="UNH7" s="112"/>
      <c r="UNI7" s="112"/>
      <c r="UNJ7" s="112"/>
      <c r="UNK7" s="112"/>
      <c r="UNL7" s="112"/>
      <c r="UNM7" s="112"/>
      <c r="UNN7" s="112"/>
      <c r="UNO7" s="112"/>
      <c r="UNP7" s="112"/>
      <c r="UNQ7" s="112"/>
      <c r="UNR7" s="112"/>
      <c r="UNS7" s="112"/>
      <c r="UNT7" s="112"/>
      <c r="UNU7" s="112"/>
      <c r="UNV7" s="112"/>
      <c r="UNW7" s="112"/>
      <c r="UNX7" s="112"/>
      <c r="UNY7" s="112"/>
      <c r="UNZ7" s="112"/>
      <c r="UOA7" s="112"/>
      <c r="UOB7" s="112"/>
      <c r="UOC7" s="112"/>
      <c r="UOD7" s="112"/>
      <c r="UOE7" s="112"/>
      <c r="UOF7" s="112"/>
      <c r="UOG7" s="112"/>
      <c r="UOH7" s="112"/>
      <c r="UOI7" s="112"/>
      <c r="UOJ7" s="112"/>
      <c r="UOK7" s="112"/>
      <c r="UOL7" s="112"/>
      <c r="UOM7" s="112"/>
      <c r="UON7" s="112"/>
      <c r="UOO7" s="112"/>
      <c r="UOP7" s="112"/>
      <c r="UOQ7" s="112"/>
      <c r="UOR7" s="112"/>
      <c r="UOS7" s="112"/>
      <c r="UOT7" s="112"/>
      <c r="UOU7" s="112"/>
      <c r="UOV7" s="112"/>
      <c r="UOW7" s="112"/>
      <c r="UOX7" s="112"/>
      <c r="UOY7" s="112"/>
      <c r="UOZ7" s="112"/>
      <c r="UPA7" s="112"/>
      <c r="UPB7" s="112"/>
      <c r="UPC7" s="112"/>
      <c r="UPD7" s="112"/>
      <c r="UPE7" s="112"/>
      <c r="UPF7" s="112"/>
      <c r="UPG7" s="112"/>
      <c r="UPH7" s="112"/>
      <c r="UPI7" s="112"/>
      <c r="UPJ7" s="112"/>
      <c r="UPK7" s="112"/>
      <c r="UPL7" s="112"/>
      <c r="UPM7" s="112"/>
      <c r="UPN7" s="112"/>
      <c r="UPO7" s="112"/>
      <c r="UPP7" s="112"/>
      <c r="UPQ7" s="112"/>
      <c r="UPR7" s="112"/>
      <c r="UPS7" s="112"/>
      <c r="UPT7" s="112"/>
      <c r="UPU7" s="112"/>
      <c r="UPV7" s="112"/>
      <c r="UPW7" s="112"/>
      <c r="UPX7" s="112"/>
      <c r="UPY7" s="112"/>
      <c r="UPZ7" s="112"/>
      <c r="UQA7" s="112"/>
      <c r="UQB7" s="112"/>
      <c r="UQC7" s="112"/>
      <c r="UQD7" s="112"/>
      <c r="UQE7" s="112"/>
      <c r="UQF7" s="112"/>
      <c r="UQG7" s="112"/>
      <c r="UQH7" s="112"/>
      <c r="UQI7" s="112"/>
      <c r="UQJ7" s="112"/>
      <c r="UQK7" s="112"/>
      <c r="UQL7" s="112"/>
      <c r="UQM7" s="112"/>
      <c r="UQN7" s="112"/>
      <c r="UQO7" s="112"/>
      <c r="UQP7" s="112"/>
      <c r="UQQ7" s="112"/>
      <c r="UQR7" s="112"/>
      <c r="UQS7" s="112"/>
      <c r="UQT7" s="112"/>
      <c r="UQU7" s="112"/>
      <c r="UQV7" s="112"/>
      <c r="UQW7" s="112"/>
      <c r="UQX7" s="112"/>
      <c r="UQY7" s="112"/>
      <c r="UQZ7" s="112"/>
      <c r="URA7" s="112"/>
      <c r="URB7" s="112"/>
      <c r="URC7" s="112"/>
      <c r="URD7" s="112"/>
      <c r="URE7" s="112"/>
      <c r="URF7" s="112"/>
      <c r="URG7" s="112"/>
      <c r="URH7" s="112"/>
      <c r="URI7" s="112"/>
      <c r="URJ7" s="112"/>
      <c r="URK7" s="112"/>
      <c r="URL7" s="112"/>
      <c r="URM7" s="112"/>
      <c r="URN7" s="112"/>
      <c r="URO7" s="112"/>
      <c r="URP7" s="112"/>
      <c r="URQ7" s="112"/>
      <c r="URR7" s="112"/>
      <c r="URS7" s="112"/>
      <c r="URT7" s="112"/>
      <c r="URU7" s="112"/>
      <c r="URV7" s="112"/>
      <c r="URW7" s="112"/>
      <c r="URX7" s="112"/>
      <c r="URY7" s="112"/>
      <c r="URZ7" s="112"/>
      <c r="USA7" s="112"/>
      <c r="USB7" s="112"/>
      <c r="USC7" s="112"/>
      <c r="USD7" s="112"/>
      <c r="USE7" s="112"/>
      <c r="USF7" s="112"/>
      <c r="USG7" s="112"/>
      <c r="USH7" s="112"/>
      <c r="USI7" s="112"/>
      <c r="USJ7" s="112"/>
      <c r="USK7" s="112"/>
      <c r="USL7" s="112"/>
      <c r="USM7" s="112"/>
      <c r="USN7" s="112"/>
      <c r="USO7" s="112"/>
      <c r="USP7" s="112"/>
      <c r="USQ7" s="112"/>
      <c r="USR7" s="112"/>
      <c r="USS7" s="112"/>
      <c r="UST7" s="112"/>
      <c r="USU7" s="112"/>
      <c r="USV7" s="112"/>
      <c r="USW7" s="112"/>
      <c r="USX7" s="112"/>
      <c r="USY7" s="112"/>
      <c r="USZ7" s="112"/>
      <c r="UTA7" s="112"/>
      <c r="UTB7" s="112"/>
      <c r="UTC7" s="112"/>
      <c r="UTD7" s="112"/>
      <c r="UTE7" s="112"/>
      <c r="UTF7" s="112"/>
      <c r="UTG7" s="112"/>
      <c r="UTH7" s="112"/>
      <c r="UTI7" s="112"/>
      <c r="UTJ7" s="112"/>
      <c r="UTK7" s="112"/>
      <c r="UTL7" s="112"/>
      <c r="UTM7" s="112"/>
      <c r="UTN7" s="112"/>
      <c r="UTO7" s="112"/>
      <c r="UTP7" s="112"/>
      <c r="UTQ7" s="112"/>
      <c r="UTR7" s="112"/>
      <c r="UTS7" s="112"/>
      <c r="UTT7" s="112"/>
      <c r="UTU7" s="112"/>
      <c r="UTV7" s="112"/>
      <c r="UTW7" s="112"/>
      <c r="UTX7" s="112"/>
      <c r="UTY7" s="112"/>
      <c r="UTZ7" s="112"/>
      <c r="UUA7" s="112"/>
      <c r="UUB7" s="112"/>
      <c r="UUC7" s="112"/>
      <c r="UUD7" s="112"/>
      <c r="UUE7" s="112"/>
      <c r="UUF7" s="112"/>
      <c r="UUG7" s="112"/>
      <c r="UUH7" s="112"/>
      <c r="UUI7" s="112"/>
      <c r="UUJ7" s="112"/>
      <c r="UUK7" s="112"/>
      <c r="UUL7" s="112"/>
      <c r="UUM7" s="112"/>
      <c r="UUN7" s="112"/>
      <c r="UUO7" s="112"/>
      <c r="UUP7" s="112"/>
      <c r="UUQ7" s="112"/>
      <c r="UUR7" s="112"/>
      <c r="UUS7" s="112"/>
      <c r="UUT7" s="112"/>
      <c r="UUU7" s="112"/>
      <c r="UUV7" s="112"/>
      <c r="UUW7" s="112"/>
      <c r="UUX7" s="112"/>
      <c r="UUY7" s="112"/>
      <c r="UUZ7" s="112"/>
      <c r="UVA7" s="112"/>
      <c r="UVB7" s="112"/>
      <c r="UVC7" s="112"/>
      <c r="UVD7" s="112"/>
      <c r="UVE7" s="112"/>
      <c r="UVF7" s="112"/>
      <c r="UVG7" s="112"/>
      <c r="UVH7" s="112"/>
      <c r="UVI7" s="112"/>
      <c r="UVJ7" s="112"/>
      <c r="UVK7" s="112"/>
      <c r="UVL7" s="112"/>
      <c r="UVM7" s="112"/>
      <c r="UVN7" s="112"/>
      <c r="UVO7" s="112"/>
      <c r="UVP7" s="112"/>
      <c r="UVQ7" s="112"/>
      <c r="UVR7" s="112"/>
      <c r="UVS7" s="112"/>
      <c r="UVT7" s="112"/>
      <c r="UVU7" s="112"/>
      <c r="UVV7" s="112"/>
      <c r="UVW7" s="112"/>
      <c r="UVX7" s="112"/>
      <c r="UVY7" s="112"/>
      <c r="UVZ7" s="112"/>
      <c r="UWA7" s="112"/>
      <c r="UWB7" s="112"/>
      <c r="UWC7" s="112"/>
      <c r="UWD7" s="112"/>
      <c r="UWE7" s="112"/>
      <c r="UWF7" s="112"/>
      <c r="UWG7" s="112"/>
      <c r="UWH7" s="112"/>
      <c r="UWI7" s="112"/>
      <c r="UWJ7" s="112"/>
      <c r="UWK7" s="112"/>
      <c r="UWL7" s="112"/>
      <c r="UWM7" s="112"/>
      <c r="UWN7" s="112"/>
      <c r="UWO7" s="112"/>
      <c r="UWP7" s="112"/>
      <c r="UWQ7" s="112"/>
      <c r="UWR7" s="112"/>
      <c r="UWS7" s="112"/>
      <c r="UWT7" s="112"/>
      <c r="UWU7" s="112"/>
      <c r="UWV7" s="112"/>
      <c r="UWW7" s="112"/>
      <c r="UWX7" s="112"/>
      <c r="UWY7" s="112"/>
      <c r="UWZ7" s="112"/>
      <c r="UXA7" s="112"/>
      <c r="UXB7" s="112"/>
      <c r="UXC7" s="112"/>
      <c r="UXD7" s="112"/>
      <c r="UXE7" s="112"/>
      <c r="UXF7" s="112"/>
      <c r="UXG7" s="112"/>
      <c r="UXH7" s="112"/>
      <c r="UXI7" s="112"/>
      <c r="UXJ7" s="112"/>
      <c r="UXK7" s="112"/>
      <c r="UXL7" s="112"/>
      <c r="UXM7" s="112"/>
      <c r="UXN7" s="112"/>
      <c r="UXO7" s="112"/>
      <c r="UXP7" s="112"/>
      <c r="UXQ7" s="112"/>
      <c r="UXR7" s="112"/>
      <c r="UXS7" s="112"/>
      <c r="UXT7" s="112"/>
      <c r="UXU7" s="112"/>
      <c r="UXV7" s="112"/>
      <c r="UXW7" s="112"/>
      <c r="UXX7" s="112"/>
      <c r="UXY7" s="112"/>
      <c r="UXZ7" s="112"/>
      <c r="UYA7" s="112"/>
      <c r="UYB7" s="112"/>
      <c r="UYC7" s="112"/>
      <c r="UYD7" s="112"/>
      <c r="UYE7" s="112"/>
      <c r="UYF7" s="112"/>
      <c r="UYG7" s="112"/>
      <c r="UYH7" s="112"/>
      <c r="UYI7" s="112"/>
      <c r="UYJ7" s="112"/>
      <c r="UYK7" s="112"/>
      <c r="UYL7" s="112"/>
      <c r="UYM7" s="112"/>
      <c r="UYN7" s="112"/>
      <c r="UYO7" s="112"/>
      <c r="UYP7" s="112"/>
      <c r="UYQ7" s="112"/>
      <c r="UYR7" s="112"/>
      <c r="UYS7" s="112"/>
      <c r="UYT7" s="112"/>
      <c r="UYU7" s="112"/>
      <c r="UYV7" s="112"/>
      <c r="UYW7" s="112"/>
      <c r="UYX7" s="112"/>
      <c r="UYY7" s="112"/>
      <c r="UYZ7" s="112"/>
      <c r="UZA7" s="112"/>
      <c r="UZB7" s="112"/>
      <c r="UZC7" s="112"/>
      <c r="UZD7" s="112"/>
      <c r="UZE7" s="112"/>
      <c r="UZF7" s="112"/>
      <c r="UZG7" s="112"/>
      <c r="UZH7" s="112"/>
      <c r="UZI7" s="112"/>
      <c r="UZJ7" s="112"/>
      <c r="UZK7" s="112"/>
      <c r="UZL7" s="112"/>
      <c r="UZM7" s="112"/>
      <c r="UZN7" s="112"/>
      <c r="UZO7" s="112"/>
      <c r="UZP7" s="112"/>
      <c r="UZQ7" s="112"/>
      <c r="UZR7" s="112"/>
      <c r="UZS7" s="112"/>
      <c r="UZT7" s="112"/>
      <c r="UZU7" s="112"/>
      <c r="UZV7" s="112"/>
      <c r="UZW7" s="112"/>
      <c r="UZX7" s="112"/>
      <c r="UZY7" s="112"/>
      <c r="UZZ7" s="112"/>
      <c r="VAA7" s="112"/>
      <c r="VAB7" s="112"/>
      <c r="VAC7" s="112"/>
      <c r="VAD7" s="112"/>
      <c r="VAE7" s="112"/>
      <c r="VAF7" s="112"/>
      <c r="VAG7" s="112"/>
      <c r="VAH7" s="112"/>
      <c r="VAI7" s="112"/>
      <c r="VAJ7" s="112"/>
      <c r="VAK7" s="112"/>
      <c r="VAL7" s="112"/>
      <c r="VAM7" s="112"/>
      <c r="VAN7" s="112"/>
      <c r="VAO7" s="112"/>
      <c r="VAP7" s="112"/>
      <c r="VAQ7" s="112"/>
      <c r="VAR7" s="112"/>
      <c r="VAS7" s="112"/>
      <c r="VAT7" s="112"/>
      <c r="VAU7" s="112"/>
      <c r="VAV7" s="112"/>
      <c r="VAW7" s="112"/>
      <c r="VAX7" s="112"/>
      <c r="VAY7" s="112"/>
      <c r="VAZ7" s="112"/>
      <c r="VBA7" s="112"/>
      <c r="VBB7" s="112"/>
      <c r="VBC7" s="112"/>
      <c r="VBD7" s="112"/>
      <c r="VBE7" s="112"/>
      <c r="VBF7" s="112"/>
      <c r="VBG7" s="112"/>
      <c r="VBH7" s="112"/>
      <c r="VBI7" s="112"/>
      <c r="VBJ7" s="112"/>
      <c r="VBK7" s="112"/>
      <c r="VBL7" s="112"/>
      <c r="VBM7" s="112"/>
      <c r="VBN7" s="112"/>
      <c r="VBO7" s="112"/>
      <c r="VBP7" s="112"/>
      <c r="VBQ7" s="112"/>
      <c r="VBR7" s="112"/>
      <c r="VBS7" s="112"/>
      <c r="VBT7" s="112"/>
      <c r="VBU7" s="112"/>
      <c r="VBV7" s="112"/>
      <c r="VBW7" s="112"/>
      <c r="VBX7" s="112"/>
      <c r="VBY7" s="112"/>
      <c r="VBZ7" s="112"/>
      <c r="VCA7" s="112"/>
      <c r="VCB7" s="112"/>
      <c r="VCC7" s="112"/>
      <c r="VCD7" s="112"/>
      <c r="VCE7" s="112"/>
      <c r="VCF7" s="112"/>
      <c r="VCG7" s="112"/>
      <c r="VCH7" s="112"/>
      <c r="VCI7" s="112"/>
      <c r="VCJ7" s="112"/>
      <c r="VCK7" s="112"/>
      <c r="VCL7" s="112"/>
      <c r="VCM7" s="112"/>
      <c r="VCN7" s="112"/>
      <c r="VCO7" s="112"/>
      <c r="VCP7" s="112"/>
      <c r="VCQ7" s="112"/>
      <c r="VCR7" s="112"/>
      <c r="VCS7" s="112"/>
      <c r="VCT7" s="112"/>
      <c r="VCU7" s="112"/>
      <c r="VCV7" s="112"/>
      <c r="VCW7" s="112"/>
      <c r="VCX7" s="112"/>
      <c r="VCY7" s="112"/>
      <c r="VCZ7" s="112"/>
      <c r="VDA7" s="112"/>
      <c r="VDB7" s="112"/>
      <c r="VDC7" s="112"/>
      <c r="VDD7" s="112"/>
      <c r="VDE7" s="112"/>
      <c r="VDF7" s="112"/>
      <c r="VDG7" s="112"/>
      <c r="VDH7" s="112"/>
      <c r="VDI7" s="112"/>
      <c r="VDJ7" s="112"/>
      <c r="VDK7" s="112"/>
      <c r="VDL7" s="112"/>
      <c r="VDM7" s="112"/>
      <c r="VDN7" s="112"/>
      <c r="VDO7" s="112"/>
      <c r="VDP7" s="112"/>
      <c r="VDQ7" s="112"/>
      <c r="VDR7" s="112"/>
      <c r="VDS7" s="112"/>
      <c r="VDT7" s="112"/>
      <c r="VDU7" s="112"/>
      <c r="VDV7" s="112"/>
      <c r="VDW7" s="112"/>
      <c r="VDX7" s="112"/>
      <c r="VDY7" s="112"/>
      <c r="VDZ7" s="112"/>
      <c r="VEA7" s="112"/>
      <c r="VEB7" s="112"/>
      <c r="VEC7" s="112"/>
      <c r="VED7" s="112"/>
      <c r="VEE7" s="112"/>
      <c r="VEF7" s="112"/>
      <c r="VEG7" s="112"/>
      <c r="VEH7" s="112"/>
      <c r="VEI7" s="112"/>
      <c r="VEJ7" s="112"/>
      <c r="VEK7" s="112"/>
      <c r="VEL7" s="112"/>
      <c r="VEM7" s="112"/>
      <c r="VEN7" s="112"/>
      <c r="VEO7" s="112"/>
      <c r="VEP7" s="112"/>
      <c r="VEQ7" s="112"/>
      <c r="VER7" s="112"/>
      <c r="VES7" s="112"/>
      <c r="VET7" s="112"/>
      <c r="VEU7" s="112"/>
      <c r="VEV7" s="112"/>
      <c r="VEW7" s="112"/>
      <c r="VEX7" s="112"/>
      <c r="VEY7" s="112"/>
      <c r="VEZ7" s="112"/>
      <c r="VFA7" s="112"/>
      <c r="VFB7" s="112"/>
      <c r="VFC7" s="112"/>
      <c r="VFD7" s="112"/>
      <c r="VFE7" s="112"/>
      <c r="VFF7" s="112"/>
      <c r="VFG7" s="112"/>
      <c r="VFH7" s="112"/>
      <c r="VFI7" s="112"/>
      <c r="VFJ7" s="112"/>
      <c r="VFK7" s="112"/>
      <c r="VFL7" s="112"/>
      <c r="VFM7" s="112"/>
      <c r="VFN7" s="112"/>
      <c r="VFO7" s="112"/>
      <c r="VFP7" s="112"/>
      <c r="VFQ7" s="112"/>
      <c r="VFR7" s="112"/>
      <c r="VFS7" s="112"/>
      <c r="VFT7" s="112"/>
      <c r="VFU7" s="112"/>
      <c r="VFV7" s="112"/>
      <c r="VFW7" s="112"/>
      <c r="VFX7" s="112"/>
      <c r="VFY7" s="112"/>
      <c r="VFZ7" s="112"/>
      <c r="VGA7" s="112"/>
      <c r="VGB7" s="112"/>
      <c r="VGC7" s="112"/>
      <c r="VGD7" s="112"/>
      <c r="VGE7" s="112"/>
      <c r="VGF7" s="112"/>
      <c r="VGG7" s="112"/>
      <c r="VGH7" s="112"/>
      <c r="VGI7" s="112"/>
      <c r="VGJ7" s="112"/>
      <c r="VGK7" s="112"/>
      <c r="VGL7" s="112"/>
      <c r="VGM7" s="112"/>
      <c r="VGN7" s="112"/>
      <c r="VGO7" s="112"/>
      <c r="VGP7" s="112"/>
      <c r="VGQ7" s="112"/>
      <c r="VGR7" s="112"/>
      <c r="VGS7" s="112"/>
      <c r="VGT7" s="112"/>
      <c r="VGU7" s="112"/>
      <c r="VGV7" s="112"/>
      <c r="VGW7" s="112"/>
      <c r="VGX7" s="112"/>
      <c r="VGY7" s="112"/>
      <c r="VGZ7" s="112"/>
      <c r="VHA7" s="112"/>
      <c r="VHB7" s="112"/>
      <c r="VHC7" s="112"/>
      <c r="VHD7" s="112"/>
      <c r="VHE7" s="112"/>
      <c r="VHF7" s="112"/>
      <c r="VHG7" s="112"/>
      <c r="VHH7" s="112"/>
      <c r="VHI7" s="112"/>
      <c r="VHJ7" s="112"/>
      <c r="VHK7" s="112"/>
      <c r="VHL7" s="112"/>
      <c r="VHM7" s="112"/>
      <c r="VHN7" s="112"/>
      <c r="VHO7" s="112"/>
      <c r="VHP7" s="112"/>
      <c r="VHQ7" s="112"/>
      <c r="VHR7" s="112"/>
      <c r="VHS7" s="112"/>
      <c r="VHT7" s="112"/>
      <c r="VHU7" s="112"/>
      <c r="VHV7" s="112"/>
      <c r="VHW7" s="112"/>
      <c r="VHX7" s="112"/>
      <c r="VHY7" s="112"/>
      <c r="VHZ7" s="112"/>
      <c r="VIA7" s="112"/>
      <c r="VIB7" s="112"/>
      <c r="VIC7" s="112"/>
      <c r="VID7" s="112"/>
      <c r="VIE7" s="112"/>
      <c r="VIF7" s="112"/>
      <c r="VIG7" s="112"/>
      <c r="VIH7" s="112"/>
      <c r="VII7" s="112"/>
      <c r="VIJ7" s="112"/>
      <c r="VIK7" s="112"/>
      <c r="VIL7" s="112"/>
      <c r="VIM7" s="112"/>
      <c r="VIN7" s="112"/>
      <c r="VIO7" s="112"/>
      <c r="VIP7" s="112"/>
      <c r="VIQ7" s="112"/>
      <c r="VIR7" s="112"/>
      <c r="VIS7" s="112"/>
      <c r="VIT7" s="112"/>
      <c r="VIU7" s="112"/>
      <c r="VIV7" s="112"/>
      <c r="VIW7" s="112"/>
      <c r="VIX7" s="112"/>
      <c r="VIY7" s="112"/>
      <c r="VIZ7" s="112"/>
      <c r="VJA7" s="112"/>
      <c r="VJB7" s="112"/>
      <c r="VJC7" s="112"/>
      <c r="VJD7" s="112"/>
      <c r="VJE7" s="112"/>
      <c r="VJF7" s="112"/>
      <c r="VJG7" s="112"/>
      <c r="VJH7" s="112"/>
      <c r="VJI7" s="112"/>
      <c r="VJJ7" s="112"/>
      <c r="VJK7" s="112"/>
      <c r="VJL7" s="112"/>
      <c r="VJM7" s="112"/>
      <c r="VJN7" s="112"/>
      <c r="VJO7" s="112"/>
      <c r="VJP7" s="112"/>
      <c r="VJQ7" s="112"/>
      <c r="VJR7" s="112"/>
      <c r="VJS7" s="112"/>
      <c r="VJT7" s="112"/>
      <c r="VJU7" s="112"/>
      <c r="VJV7" s="112"/>
      <c r="VJW7" s="112"/>
      <c r="VJX7" s="112"/>
      <c r="VJY7" s="112"/>
      <c r="VJZ7" s="112"/>
      <c r="VKA7" s="112"/>
      <c r="VKB7" s="112"/>
      <c r="VKC7" s="112"/>
      <c r="VKD7" s="112"/>
      <c r="VKE7" s="112"/>
      <c r="VKF7" s="112"/>
      <c r="VKG7" s="112"/>
      <c r="VKH7" s="112"/>
      <c r="VKI7" s="112"/>
      <c r="VKJ7" s="112"/>
      <c r="VKK7" s="112"/>
      <c r="VKL7" s="112"/>
      <c r="VKM7" s="112"/>
      <c r="VKN7" s="112"/>
      <c r="VKO7" s="112"/>
      <c r="VKP7" s="112"/>
      <c r="VKQ7" s="112"/>
      <c r="VKR7" s="112"/>
      <c r="VKS7" s="112"/>
      <c r="VKT7" s="112"/>
      <c r="VKU7" s="112"/>
      <c r="VKV7" s="112"/>
      <c r="VKW7" s="112"/>
      <c r="VKX7" s="112"/>
      <c r="VKY7" s="112"/>
      <c r="VKZ7" s="112"/>
      <c r="VLA7" s="112"/>
      <c r="VLB7" s="112"/>
      <c r="VLC7" s="112"/>
      <c r="VLD7" s="112"/>
      <c r="VLE7" s="112"/>
      <c r="VLF7" s="112"/>
      <c r="VLG7" s="112"/>
      <c r="VLH7" s="112"/>
      <c r="VLI7" s="112"/>
      <c r="VLJ7" s="112"/>
      <c r="VLK7" s="112"/>
      <c r="VLL7" s="112"/>
      <c r="VLM7" s="112"/>
      <c r="VLN7" s="112"/>
      <c r="VLO7" s="112"/>
      <c r="VLP7" s="112"/>
      <c r="VLQ7" s="112"/>
      <c r="VLR7" s="112"/>
      <c r="VLS7" s="112"/>
      <c r="VLT7" s="112"/>
      <c r="VLU7" s="112"/>
      <c r="VLV7" s="112"/>
      <c r="VLW7" s="112"/>
      <c r="VLX7" s="112"/>
      <c r="VLY7" s="112"/>
      <c r="VLZ7" s="112"/>
      <c r="VMA7" s="112"/>
      <c r="VMB7" s="112"/>
      <c r="VMC7" s="112"/>
      <c r="VMD7" s="112"/>
      <c r="VME7" s="112"/>
      <c r="VMF7" s="112"/>
      <c r="VMG7" s="112"/>
      <c r="VMH7" s="112"/>
      <c r="VMI7" s="112"/>
      <c r="VMJ7" s="112"/>
      <c r="VMK7" s="112"/>
      <c r="VML7" s="112"/>
      <c r="VMM7" s="112"/>
      <c r="VMN7" s="112"/>
      <c r="VMO7" s="112"/>
      <c r="VMP7" s="112"/>
      <c r="VMQ7" s="112"/>
      <c r="VMR7" s="112"/>
      <c r="VMS7" s="112"/>
      <c r="VMT7" s="112"/>
      <c r="VMU7" s="112"/>
      <c r="VMV7" s="112"/>
      <c r="VMW7" s="112"/>
      <c r="VMX7" s="112"/>
      <c r="VMY7" s="112"/>
      <c r="VMZ7" s="112"/>
      <c r="VNA7" s="112"/>
      <c r="VNB7" s="112"/>
      <c r="VNC7" s="112"/>
      <c r="VND7" s="112"/>
      <c r="VNE7" s="112"/>
      <c r="VNF7" s="112"/>
      <c r="VNG7" s="112"/>
      <c r="VNH7" s="112"/>
      <c r="VNI7" s="112"/>
      <c r="VNJ7" s="112"/>
      <c r="VNK7" s="112"/>
      <c r="VNL7" s="112"/>
      <c r="VNM7" s="112"/>
      <c r="VNN7" s="112"/>
      <c r="VNO7" s="112"/>
      <c r="VNP7" s="112"/>
      <c r="VNQ7" s="112"/>
      <c r="VNR7" s="112"/>
      <c r="VNS7" s="112"/>
      <c r="VNT7" s="112"/>
      <c r="VNU7" s="112"/>
      <c r="VNV7" s="112"/>
      <c r="VNW7" s="112"/>
      <c r="VNX7" s="112"/>
      <c r="VNY7" s="112"/>
      <c r="VNZ7" s="112"/>
      <c r="VOA7" s="112"/>
      <c r="VOB7" s="112"/>
      <c r="VOC7" s="112"/>
      <c r="VOD7" s="112"/>
      <c r="VOE7" s="112"/>
      <c r="VOF7" s="112"/>
      <c r="VOG7" s="112"/>
      <c r="VOH7" s="112"/>
      <c r="VOI7" s="112"/>
      <c r="VOJ7" s="112"/>
      <c r="VOK7" s="112"/>
      <c r="VOL7" s="112"/>
      <c r="VOM7" s="112"/>
      <c r="VON7" s="112"/>
      <c r="VOO7" s="112"/>
      <c r="VOP7" s="112"/>
      <c r="VOQ7" s="112"/>
      <c r="VOR7" s="112"/>
      <c r="VOS7" s="112"/>
      <c r="VOT7" s="112"/>
      <c r="VOU7" s="112"/>
      <c r="VOV7" s="112"/>
      <c r="VOW7" s="112"/>
      <c r="VOX7" s="112"/>
      <c r="VOY7" s="112"/>
      <c r="VOZ7" s="112"/>
      <c r="VPA7" s="112"/>
      <c r="VPB7" s="112"/>
      <c r="VPC7" s="112"/>
      <c r="VPD7" s="112"/>
      <c r="VPE7" s="112"/>
      <c r="VPF7" s="112"/>
      <c r="VPG7" s="112"/>
      <c r="VPH7" s="112"/>
      <c r="VPI7" s="112"/>
      <c r="VPJ7" s="112"/>
      <c r="VPK7" s="112"/>
      <c r="VPL7" s="112"/>
      <c r="VPM7" s="112"/>
      <c r="VPN7" s="112"/>
      <c r="VPO7" s="112"/>
      <c r="VPP7" s="112"/>
      <c r="VPQ7" s="112"/>
      <c r="VPR7" s="112"/>
      <c r="VPS7" s="112"/>
      <c r="VPT7" s="112"/>
      <c r="VPU7" s="112"/>
      <c r="VPV7" s="112"/>
      <c r="VPW7" s="112"/>
      <c r="VPX7" s="112"/>
      <c r="VPY7" s="112"/>
      <c r="VPZ7" s="112"/>
      <c r="VQA7" s="112"/>
      <c r="VQB7" s="112"/>
      <c r="VQC7" s="112"/>
      <c r="VQD7" s="112"/>
      <c r="VQE7" s="112"/>
      <c r="VQF7" s="112"/>
      <c r="VQG7" s="112"/>
      <c r="VQH7" s="112"/>
      <c r="VQI7" s="112"/>
      <c r="VQJ7" s="112"/>
      <c r="VQK7" s="112"/>
      <c r="VQL7" s="112"/>
      <c r="VQM7" s="112"/>
      <c r="VQN7" s="112"/>
      <c r="VQO7" s="112"/>
      <c r="VQP7" s="112"/>
      <c r="VQQ7" s="112"/>
      <c r="VQR7" s="112"/>
      <c r="VQS7" s="112"/>
      <c r="VQT7" s="112"/>
      <c r="VQU7" s="112"/>
      <c r="VQV7" s="112"/>
      <c r="VQW7" s="112"/>
      <c r="VQX7" s="112"/>
      <c r="VQY7" s="112"/>
      <c r="VQZ7" s="112"/>
      <c r="VRA7" s="112"/>
      <c r="VRB7" s="112"/>
      <c r="VRC7" s="112"/>
      <c r="VRD7" s="112"/>
      <c r="VRE7" s="112"/>
      <c r="VRF7" s="112"/>
      <c r="VRG7" s="112"/>
      <c r="VRH7" s="112"/>
      <c r="VRI7" s="112"/>
      <c r="VRJ7" s="112"/>
      <c r="VRK7" s="112"/>
      <c r="VRL7" s="112"/>
      <c r="VRM7" s="112"/>
      <c r="VRN7" s="112"/>
      <c r="VRO7" s="112"/>
      <c r="VRP7" s="112"/>
      <c r="VRQ7" s="112"/>
      <c r="VRR7" s="112"/>
      <c r="VRS7" s="112"/>
      <c r="VRT7" s="112"/>
      <c r="VRU7" s="112"/>
      <c r="VRV7" s="112"/>
      <c r="VRW7" s="112"/>
      <c r="VRX7" s="112"/>
      <c r="VRY7" s="112"/>
      <c r="VRZ7" s="112"/>
      <c r="VSA7" s="112"/>
      <c r="VSB7" s="112"/>
      <c r="VSC7" s="112"/>
      <c r="VSD7" s="112"/>
      <c r="VSE7" s="112"/>
      <c r="VSF7" s="112"/>
      <c r="VSG7" s="112"/>
      <c r="VSH7" s="112"/>
      <c r="VSI7" s="112"/>
      <c r="VSJ7" s="112"/>
      <c r="VSK7" s="112"/>
      <c r="VSL7" s="112"/>
      <c r="VSM7" s="112"/>
      <c r="VSN7" s="112"/>
      <c r="VSO7" s="112"/>
      <c r="VSP7" s="112"/>
      <c r="VSQ7" s="112"/>
      <c r="VSR7" s="112"/>
      <c r="VSS7" s="112"/>
      <c r="VST7" s="112"/>
      <c r="VSU7" s="112"/>
      <c r="VSV7" s="112"/>
      <c r="VSW7" s="112"/>
      <c r="VSX7" s="112"/>
      <c r="VSY7" s="112"/>
      <c r="VSZ7" s="112"/>
      <c r="VTA7" s="112"/>
      <c r="VTB7" s="112"/>
      <c r="VTC7" s="112"/>
      <c r="VTD7" s="112"/>
      <c r="VTE7" s="112"/>
      <c r="VTF7" s="112"/>
      <c r="VTG7" s="112"/>
      <c r="VTH7" s="112"/>
      <c r="VTI7" s="112"/>
      <c r="VTJ7" s="112"/>
      <c r="VTK7" s="112"/>
      <c r="VTL7" s="112"/>
      <c r="VTM7" s="112"/>
      <c r="VTN7" s="112"/>
      <c r="VTO7" s="112"/>
      <c r="VTP7" s="112"/>
      <c r="VTQ7" s="112"/>
      <c r="VTR7" s="112"/>
      <c r="VTS7" s="112"/>
      <c r="VTT7" s="112"/>
      <c r="VTU7" s="112"/>
      <c r="VTV7" s="112"/>
      <c r="VTW7" s="112"/>
      <c r="VTX7" s="112"/>
      <c r="VTY7" s="112"/>
      <c r="VTZ7" s="112"/>
      <c r="VUA7" s="112"/>
      <c r="VUB7" s="112"/>
      <c r="VUC7" s="112"/>
      <c r="VUD7" s="112"/>
      <c r="VUE7" s="112"/>
      <c r="VUF7" s="112"/>
      <c r="VUG7" s="112"/>
      <c r="VUH7" s="112"/>
      <c r="VUI7" s="112"/>
      <c r="VUJ7" s="112"/>
      <c r="VUK7" s="112"/>
      <c r="VUL7" s="112"/>
      <c r="VUM7" s="112"/>
      <c r="VUN7" s="112"/>
      <c r="VUO7" s="112"/>
      <c r="VUP7" s="112"/>
      <c r="VUQ7" s="112"/>
      <c r="VUR7" s="112"/>
      <c r="VUS7" s="112"/>
      <c r="VUT7" s="112"/>
      <c r="VUU7" s="112"/>
      <c r="VUV7" s="112"/>
      <c r="VUW7" s="112"/>
      <c r="VUX7" s="112"/>
      <c r="VUY7" s="112"/>
      <c r="VUZ7" s="112"/>
      <c r="VVA7" s="112"/>
      <c r="VVB7" s="112"/>
      <c r="VVC7" s="112"/>
      <c r="VVD7" s="112"/>
      <c r="VVE7" s="112"/>
      <c r="VVF7" s="112"/>
      <c r="VVG7" s="112"/>
      <c r="VVH7" s="112"/>
      <c r="VVI7" s="112"/>
      <c r="VVJ7" s="112"/>
      <c r="VVK7" s="112"/>
      <c r="VVL7" s="112"/>
      <c r="VVM7" s="112"/>
      <c r="VVN7" s="112"/>
      <c r="VVO7" s="112"/>
      <c r="VVP7" s="112"/>
      <c r="VVQ7" s="112"/>
      <c r="VVR7" s="112"/>
      <c r="VVS7" s="112"/>
      <c r="VVT7" s="112"/>
      <c r="VVU7" s="112"/>
      <c r="VVV7" s="112"/>
      <c r="VVW7" s="112"/>
      <c r="VVX7" s="112"/>
      <c r="VVY7" s="112"/>
      <c r="VVZ7" s="112"/>
      <c r="VWA7" s="112"/>
      <c r="VWB7" s="112"/>
      <c r="VWC7" s="112"/>
      <c r="VWD7" s="112"/>
      <c r="VWE7" s="112"/>
      <c r="VWF7" s="112"/>
      <c r="VWG7" s="112"/>
      <c r="VWH7" s="112"/>
      <c r="VWI7" s="112"/>
      <c r="VWJ7" s="112"/>
      <c r="VWK7" s="112"/>
      <c r="VWL7" s="112"/>
      <c r="VWM7" s="112"/>
      <c r="VWN7" s="112"/>
      <c r="VWO7" s="112"/>
      <c r="VWP7" s="112"/>
      <c r="VWQ7" s="112"/>
      <c r="VWR7" s="112"/>
      <c r="VWS7" s="112"/>
      <c r="VWT7" s="112"/>
      <c r="VWU7" s="112"/>
      <c r="VWV7" s="112"/>
      <c r="VWW7" s="112"/>
      <c r="VWX7" s="112"/>
      <c r="VWY7" s="112"/>
      <c r="VWZ7" s="112"/>
      <c r="VXA7" s="112"/>
      <c r="VXB7" s="112"/>
      <c r="VXC7" s="112"/>
      <c r="VXD7" s="112"/>
      <c r="VXE7" s="112"/>
      <c r="VXF7" s="112"/>
      <c r="VXG7" s="112"/>
      <c r="VXH7" s="112"/>
      <c r="VXI7" s="112"/>
      <c r="VXJ7" s="112"/>
      <c r="VXK7" s="112"/>
      <c r="VXL7" s="112"/>
      <c r="VXM7" s="112"/>
      <c r="VXN7" s="112"/>
      <c r="VXO7" s="112"/>
      <c r="VXP7" s="112"/>
      <c r="VXQ7" s="112"/>
      <c r="VXR7" s="112"/>
      <c r="VXS7" s="112"/>
      <c r="VXT7" s="112"/>
      <c r="VXU7" s="112"/>
      <c r="VXV7" s="112"/>
      <c r="VXW7" s="112"/>
      <c r="VXX7" s="112"/>
      <c r="VXY7" s="112"/>
      <c r="VXZ7" s="112"/>
      <c r="VYA7" s="112"/>
      <c r="VYB7" s="112"/>
      <c r="VYC7" s="112"/>
      <c r="VYD7" s="112"/>
      <c r="VYE7" s="112"/>
      <c r="VYF7" s="112"/>
      <c r="VYG7" s="112"/>
      <c r="VYH7" s="112"/>
      <c r="VYI7" s="112"/>
      <c r="VYJ7" s="112"/>
      <c r="VYK7" s="112"/>
      <c r="VYL7" s="112"/>
      <c r="VYM7" s="112"/>
      <c r="VYN7" s="112"/>
      <c r="VYO7" s="112"/>
      <c r="VYP7" s="112"/>
      <c r="VYQ7" s="112"/>
      <c r="VYR7" s="112"/>
      <c r="VYS7" s="112"/>
      <c r="VYT7" s="112"/>
      <c r="VYU7" s="112"/>
      <c r="VYV7" s="112"/>
      <c r="VYW7" s="112"/>
      <c r="VYX7" s="112"/>
      <c r="VYY7" s="112"/>
      <c r="VYZ7" s="112"/>
      <c r="VZA7" s="112"/>
      <c r="VZB7" s="112"/>
      <c r="VZC7" s="112"/>
      <c r="VZD7" s="112"/>
      <c r="VZE7" s="112"/>
      <c r="VZF7" s="112"/>
      <c r="VZG7" s="112"/>
      <c r="VZH7" s="112"/>
      <c r="VZI7" s="112"/>
      <c r="VZJ7" s="112"/>
      <c r="VZK7" s="112"/>
      <c r="VZL7" s="112"/>
      <c r="VZM7" s="112"/>
      <c r="VZN7" s="112"/>
      <c r="VZO7" s="112"/>
      <c r="VZP7" s="112"/>
      <c r="VZQ7" s="112"/>
      <c r="VZR7" s="112"/>
      <c r="VZS7" s="112"/>
      <c r="VZT7" s="112"/>
      <c r="VZU7" s="112"/>
      <c r="VZV7" s="112"/>
      <c r="VZW7" s="112"/>
      <c r="VZX7" s="112"/>
      <c r="VZY7" s="112"/>
      <c r="VZZ7" s="112"/>
      <c r="WAA7" s="112"/>
      <c r="WAB7" s="112"/>
      <c r="WAC7" s="112"/>
      <c r="WAD7" s="112"/>
      <c r="WAE7" s="112"/>
      <c r="WAF7" s="112"/>
      <c r="WAG7" s="112"/>
      <c r="WAH7" s="112"/>
      <c r="WAI7" s="112"/>
      <c r="WAJ7" s="112"/>
      <c r="WAK7" s="112"/>
      <c r="WAL7" s="112"/>
      <c r="WAM7" s="112"/>
      <c r="WAN7" s="112"/>
      <c r="WAO7" s="112"/>
      <c r="WAP7" s="112"/>
      <c r="WAQ7" s="112"/>
      <c r="WAR7" s="112"/>
      <c r="WAS7" s="112"/>
      <c r="WAT7" s="112"/>
      <c r="WAU7" s="112"/>
      <c r="WAV7" s="112"/>
      <c r="WAW7" s="112"/>
      <c r="WAX7" s="112"/>
      <c r="WAY7" s="112"/>
      <c r="WAZ7" s="112"/>
      <c r="WBA7" s="112"/>
      <c r="WBB7" s="112"/>
      <c r="WBC7" s="112"/>
      <c r="WBD7" s="112"/>
      <c r="WBE7" s="112"/>
      <c r="WBF7" s="112"/>
      <c r="WBG7" s="112"/>
      <c r="WBH7" s="112"/>
      <c r="WBI7" s="112"/>
      <c r="WBJ7" s="112"/>
      <c r="WBK7" s="112"/>
      <c r="WBL7" s="112"/>
      <c r="WBM7" s="112"/>
      <c r="WBN7" s="112"/>
      <c r="WBO7" s="112"/>
      <c r="WBP7" s="112"/>
      <c r="WBQ7" s="112"/>
      <c r="WBR7" s="112"/>
      <c r="WBS7" s="112"/>
      <c r="WBT7" s="112"/>
      <c r="WBU7" s="112"/>
      <c r="WBV7" s="112"/>
      <c r="WBW7" s="112"/>
      <c r="WBX7" s="112"/>
      <c r="WBY7" s="112"/>
      <c r="WBZ7" s="112"/>
      <c r="WCA7" s="112"/>
      <c r="WCB7" s="112"/>
      <c r="WCC7" s="112"/>
      <c r="WCD7" s="112"/>
      <c r="WCE7" s="112"/>
      <c r="WCF7" s="112"/>
      <c r="WCG7" s="112"/>
      <c r="WCH7" s="112"/>
      <c r="WCI7" s="112"/>
      <c r="WCJ7" s="112"/>
      <c r="WCK7" s="112"/>
      <c r="WCL7" s="112"/>
      <c r="WCM7" s="112"/>
      <c r="WCN7" s="112"/>
      <c r="WCO7" s="112"/>
      <c r="WCP7" s="112"/>
      <c r="WCQ7" s="112"/>
      <c r="WCR7" s="112"/>
      <c r="WCS7" s="112"/>
      <c r="WCT7" s="112"/>
      <c r="WCU7" s="112"/>
      <c r="WCV7" s="112"/>
      <c r="WCW7" s="112"/>
      <c r="WCX7" s="112"/>
      <c r="WCY7" s="112"/>
      <c r="WCZ7" s="112"/>
      <c r="WDA7" s="112"/>
      <c r="WDB7" s="112"/>
      <c r="WDC7" s="112"/>
      <c r="WDD7" s="112"/>
      <c r="WDE7" s="112"/>
      <c r="WDF7" s="112"/>
      <c r="WDG7" s="112"/>
      <c r="WDH7" s="112"/>
      <c r="WDI7" s="112"/>
      <c r="WDJ7" s="112"/>
      <c r="WDK7" s="112"/>
      <c r="WDL7" s="112"/>
      <c r="WDM7" s="112"/>
      <c r="WDN7" s="112"/>
      <c r="WDO7" s="112"/>
      <c r="WDP7" s="112"/>
      <c r="WDQ7" s="112"/>
      <c r="WDR7" s="112"/>
      <c r="WDS7" s="112"/>
      <c r="WDT7" s="112"/>
      <c r="WDU7" s="112"/>
      <c r="WDV7" s="112"/>
      <c r="WDW7" s="112"/>
      <c r="WDX7" s="112"/>
      <c r="WDY7" s="112"/>
      <c r="WDZ7" s="112"/>
      <c r="WEA7" s="112"/>
      <c r="WEB7" s="112"/>
      <c r="WEC7" s="112"/>
      <c r="WED7" s="112"/>
      <c r="WEE7" s="112"/>
      <c r="WEF7" s="112"/>
      <c r="WEG7" s="112"/>
      <c r="WEH7" s="112"/>
      <c r="WEI7" s="112"/>
      <c r="WEJ7" s="112"/>
      <c r="WEK7" s="112"/>
      <c r="WEL7" s="112"/>
      <c r="WEM7" s="112"/>
      <c r="WEN7" s="112"/>
      <c r="WEO7" s="112"/>
      <c r="WEP7" s="112"/>
      <c r="WEQ7" s="112"/>
      <c r="WER7" s="112"/>
      <c r="WES7" s="112"/>
      <c r="WET7" s="112"/>
      <c r="WEU7" s="112"/>
      <c r="WEV7" s="112"/>
      <c r="WEW7" s="112"/>
      <c r="WEX7" s="112"/>
      <c r="WEY7" s="112"/>
      <c r="WEZ7" s="112"/>
      <c r="WFA7" s="112"/>
      <c r="WFB7" s="112"/>
      <c r="WFC7" s="112"/>
      <c r="WFD7" s="112"/>
      <c r="WFE7" s="112"/>
      <c r="WFF7" s="112"/>
      <c r="WFG7" s="112"/>
      <c r="WFH7" s="112"/>
      <c r="WFI7" s="112"/>
      <c r="WFJ7" s="112"/>
      <c r="WFK7" s="112"/>
      <c r="WFL7" s="112"/>
      <c r="WFM7" s="112"/>
      <c r="WFN7" s="112"/>
      <c r="WFO7" s="112"/>
      <c r="WFP7" s="112"/>
      <c r="WFQ7" s="112"/>
      <c r="WFR7" s="112"/>
      <c r="WFS7" s="112"/>
      <c r="WFT7" s="112"/>
      <c r="WFU7" s="112"/>
      <c r="WFV7" s="112"/>
      <c r="WFW7" s="112"/>
      <c r="WFX7" s="112"/>
      <c r="WFY7" s="112"/>
      <c r="WFZ7" s="112"/>
      <c r="WGA7" s="112"/>
      <c r="WGB7" s="112"/>
      <c r="WGC7" s="112"/>
      <c r="WGD7" s="112"/>
      <c r="WGE7" s="112"/>
      <c r="WGF7" s="112"/>
      <c r="WGG7" s="112"/>
      <c r="WGH7" s="112"/>
      <c r="WGI7" s="112"/>
      <c r="WGJ7" s="112"/>
      <c r="WGK7" s="112"/>
      <c r="WGL7" s="112"/>
      <c r="WGM7" s="112"/>
      <c r="WGN7" s="112"/>
      <c r="WGO7" s="112"/>
      <c r="WGP7" s="112"/>
      <c r="WGQ7" s="112"/>
      <c r="WGR7" s="112"/>
      <c r="WGS7" s="112"/>
      <c r="WGT7" s="112"/>
      <c r="WGU7" s="112"/>
      <c r="WGV7" s="112"/>
      <c r="WGW7" s="112"/>
      <c r="WGX7" s="112"/>
      <c r="WGY7" s="112"/>
      <c r="WGZ7" s="112"/>
      <c r="WHA7" s="112"/>
      <c r="WHB7" s="112"/>
      <c r="WHC7" s="112"/>
      <c r="WHD7" s="112"/>
      <c r="WHE7" s="112"/>
      <c r="WHF7" s="112"/>
      <c r="WHG7" s="112"/>
      <c r="WHH7" s="112"/>
      <c r="WHI7" s="112"/>
      <c r="WHJ7" s="112"/>
      <c r="WHK7" s="112"/>
      <c r="WHL7" s="112"/>
      <c r="WHM7" s="112"/>
      <c r="WHN7" s="112"/>
      <c r="WHO7" s="112"/>
      <c r="WHP7" s="112"/>
      <c r="WHQ7" s="112"/>
      <c r="WHR7" s="112"/>
      <c r="WHS7" s="112"/>
      <c r="WHT7" s="112"/>
      <c r="WHU7" s="112"/>
      <c r="WHV7" s="112"/>
      <c r="WHW7" s="112"/>
      <c r="WHX7" s="112"/>
      <c r="WHY7" s="112"/>
      <c r="WHZ7" s="112"/>
      <c r="WIA7" s="112"/>
      <c r="WIB7" s="112"/>
      <c r="WIC7" s="112"/>
      <c r="WID7" s="112"/>
      <c r="WIE7" s="112"/>
      <c r="WIF7" s="112"/>
      <c r="WIG7" s="112"/>
      <c r="WIH7" s="112"/>
      <c r="WII7" s="112"/>
      <c r="WIJ7" s="112"/>
      <c r="WIK7" s="112"/>
      <c r="WIL7" s="112"/>
      <c r="WIM7" s="112"/>
      <c r="WIN7" s="112"/>
      <c r="WIO7" s="112"/>
      <c r="WIP7" s="112"/>
      <c r="WIQ7" s="112"/>
      <c r="WIR7" s="112"/>
      <c r="WIS7" s="112"/>
      <c r="WIT7" s="112"/>
      <c r="WIU7" s="112"/>
      <c r="WIV7" s="112"/>
      <c r="WIW7" s="112"/>
      <c r="WIX7" s="112"/>
      <c r="WIY7" s="112"/>
      <c r="WIZ7" s="112"/>
      <c r="WJA7" s="112"/>
      <c r="WJB7" s="112"/>
      <c r="WJC7" s="112"/>
      <c r="WJD7" s="112"/>
      <c r="WJE7" s="112"/>
      <c r="WJF7" s="112"/>
      <c r="WJG7" s="112"/>
      <c r="WJH7" s="112"/>
      <c r="WJI7" s="112"/>
      <c r="WJJ7" s="112"/>
      <c r="WJK7" s="112"/>
      <c r="WJL7" s="112"/>
      <c r="WJM7" s="112"/>
      <c r="WJN7" s="112"/>
      <c r="WJO7" s="112"/>
      <c r="WJP7" s="112"/>
      <c r="WJQ7" s="112"/>
      <c r="WJR7" s="112"/>
      <c r="WJS7" s="112"/>
      <c r="WJT7" s="112"/>
      <c r="WJU7" s="112"/>
      <c r="WJV7" s="112"/>
      <c r="WJW7" s="112"/>
      <c r="WJX7" s="112"/>
      <c r="WJY7" s="112"/>
      <c r="WJZ7" s="112"/>
      <c r="WKA7" s="112"/>
      <c r="WKB7" s="112"/>
      <c r="WKC7" s="112"/>
      <c r="WKD7" s="112"/>
      <c r="WKE7" s="112"/>
      <c r="WKF7" s="112"/>
      <c r="WKG7" s="112"/>
      <c r="WKH7" s="112"/>
      <c r="WKI7" s="112"/>
      <c r="WKJ7" s="112"/>
      <c r="WKK7" s="112"/>
      <c r="WKL7" s="112"/>
      <c r="WKM7" s="112"/>
      <c r="WKN7" s="112"/>
      <c r="WKO7" s="112"/>
      <c r="WKP7" s="112"/>
      <c r="WKQ7" s="112"/>
      <c r="WKR7" s="112"/>
      <c r="WKS7" s="112"/>
      <c r="WKT7" s="112"/>
      <c r="WKU7" s="112"/>
      <c r="WKV7" s="112"/>
      <c r="WKW7" s="112"/>
      <c r="WKX7" s="112"/>
      <c r="WKY7" s="112"/>
      <c r="WKZ7" s="112"/>
      <c r="WLA7" s="112"/>
      <c r="WLB7" s="112"/>
      <c r="WLC7" s="112"/>
      <c r="WLD7" s="112"/>
      <c r="WLE7" s="112"/>
      <c r="WLF7" s="112"/>
      <c r="WLG7" s="112"/>
      <c r="WLH7" s="112"/>
      <c r="WLI7" s="112"/>
      <c r="WLJ7" s="112"/>
      <c r="WLK7" s="112"/>
      <c r="WLL7" s="112"/>
      <c r="WLM7" s="112"/>
      <c r="WLN7" s="112"/>
      <c r="WLO7" s="112"/>
      <c r="WLP7" s="112"/>
      <c r="WLQ7" s="112"/>
      <c r="WLR7" s="112"/>
      <c r="WLS7" s="112"/>
      <c r="WLT7" s="112"/>
      <c r="WLU7" s="112"/>
      <c r="WLV7" s="112"/>
      <c r="WLW7" s="112"/>
      <c r="WLX7" s="112"/>
      <c r="WLY7" s="112"/>
      <c r="WLZ7" s="112"/>
      <c r="WMA7" s="112"/>
      <c r="WMB7" s="112"/>
      <c r="WMC7" s="112"/>
      <c r="WMD7" s="112"/>
      <c r="WME7" s="112"/>
      <c r="WMF7" s="112"/>
      <c r="WMG7" s="112"/>
      <c r="WMH7" s="112"/>
      <c r="WMI7" s="112"/>
      <c r="WMJ7" s="112"/>
      <c r="WMK7" s="112"/>
      <c r="WML7" s="112"/>
      <c r="WMM7" s="112"/>
      <c r="WMN7" s="112"/>
      <c r="WMO7" s="112"/>
      <c r="WMP7" s="112"/>
      <c r="WMQ7" s="112"/>
      <c r="WMR7" s="112"/>
      <c r="WMS7" s="112"/>
      <c r="WMT7" s="112"/>
      <c r="WMU7" s="112"/>
      <c r="WMV7" s="112"/>
      <c r="WMW7" s="112"/>
      <c r="WMX7" s="112"/>
      <c r="WMY7" s="112"/>
      <c r="WMZ7" s="112"/>
      <c r="WNA7" s="112"/>
      <c r="WNB7" s="112"/>
      <c r="WNC7" s="112"/>
      <c r="WND7" s="112"/>
      <c r="WNE7" s="112"/>
      <c r="WNF7" s="112"/>
      <c r="WNG7" s="112"/>
      <c r="WNH7" s="112"/>
      <c r="WNI7" s="112"/>
      <c r="WNJ7" s="112"/>
      <c r="WNK7" s="112"/>
      <c r="WNL7" s="112"/>
      <c r="WNM7" s="112"/>
      <c r="WNN7" s="112"/>
      <c r="WNO7" s="112"/>
      <c r="WNP7" s="112"/>
      <c r="WNQ7" s="112"/>
      <c r="WNR7" s="112"/>
      <c r="WNS7" s="112"/>
      <c r="WNT7" s="112"/>
      <c r="WNU7" s="112"/>
      <c r="WNV7" s="112"/>
      <c r="WNW7" s="112"/>
      <c r="WNX7" s="112"/>
      <c r="WNY7" s="112"/>
      <c r="WNZ7" s="112"/>
      <c r="WOA7" s="112"/>
      <c r="WOB7" s="112"/>
      <c r="WOC7" s="112"/>
      <c r="WOD7" s="112"/>
      <c r="WOE7" s="112"/>
      <c r="WOF7" s="112"/>
      <c r="WOG7" s="112"/>
      <c r="WOH7" s="112"/>
      <c r="WOI7" s="112"/>
      <c r="WOJ7" s="112"/>
      <c r="WOK7" s="112"/>
      <c r="WOL7" s="112"/>
      <c r="WOM7" s="112"/>
      <c r="WON7" s="112"/>
      <c r="WOO7" s="112"/>
      <c r="WOP7" s="112"/>
      <c r="WOQ7" s="112"/>
      <c r="WOR7" s="112"/>
      <c r="WOS7" s="112"/>
      <c r="WOT7" s="112"/>
      <c r="WOU7" s="112"/>
      <c r="WOV7" s="112"/>
      <c r="WOW7" s="112"/>
      <c r="WOX7" s="112"/>
      <c r="WOY7" s="112"/>
      <c r="WOZ7" s="112"/>
      <c r="WPA7" s="112"/>
      <c r="WPB7" s="112"/>
      <c r="WPC7" s="112"/>
      <c r="WPD7" s="112"/>
      <c r="WPE7" s="112"/>
      <c r="WPF7" s="112"/>
      <c r="WPG7" s="112"/>
      <c r="WPH7" s="112"/>
      <c r="WPI7" s="112"/>
      <c r="WPJ7" s="112"/>
      <c r="WPK7" s="112"/>
      <c r="WPL7" s="112"/>
      <c r="WPM7" s="112"/>
      <c r="WPN7" s="112"/>
      <c r="WPO7" s="112"/>
      <c r="WPP7" s="112"/>
      <c r="WPQ7" s="112"/>
      <c r="WPR7" s="112"/>
      <c r="WPS7" s="112"/>
      <c r="WPT7" s="112"/>
      <c r="WPU7" s="112"/>
      <c r="WPV7" s="112"/>
      <c r="WPW7" s="112"/>
      <c r="WPX7" s="112"/>
      <c r="WPY7" s="112"/>
      <c r="WPZ7" s="112"/>
      <c r="WQA7" s="112"/>
      <c r="WQB7" s="112"/>
      <c r="WQC7" s="112"/>
      <c r="WQD7" s="112"/>
      <c r="WQE7" s="112"/>
      <c r="WQF7" s="112"/>
      <c r="WQG7" s="112"/>
      <c r="WQH7" s="112"/>
      <c r="WQI7" s="112"/>
      <c r="WQJ7" s="112"/>
      <c r="WQK7" s="112"/>
      <c r="WQL7" s="112"/>
      <c r="WQM7" s="112"/>
      <c r="WQN7" s="112"/>
      <c r="WQO7" s="112"/>
      <c r="WQP7" s="112"/>
      <c r="WQQ7" s="112"/>
      <c r="WQR7" s="112"/>
      <c r="WQS7" s="112"/>
      <c r="WQT7" s="112"/>
      <c r="WQU7" s="112"/>
      <c r="WQV7" s="112"/>
      <c r="WQW7" s="112"/>
      <c r="WQX7" s="112"/>
      <c r="WQY7" s="112"/>
      <c r="WQZ7" s="112"/>
      <c r="WRA7" s="112"/>
      <c r="WRB7" s="112"/>
      <c r="WRC7" s="112"/>
      <c r="WRD7" s="112"/>
      <c r="WRE7" s="112"/>
      <c r="WRF7" s="112"/>
      <c r="WRG7" s="112"/>
      <c r="WRH7" s="112"/>
      <c r="WRI7" s="112"/>
      <c r="WRJ7" s="112"/>
      <c r="WRK7" s="112"/>
      <c r="WRL7" s="112"/>
      <c r="WRM7" s="112"/>
      <c r="WRN7" s="112"/>
      <c r="WRO7" s="112"/>
      <c r="WRP7" s="112"/>
      <c r="WRQ7" s="112"/>
      <c r="WRR7" s="112"/>
      <c r="WRS7" s="112"/>
      <c r="WRT7" s="112"/>
      <c r="WRU7" s="112"/>
      <c r="WRV7" s="112"/>
      <c r="WRW7" s="112"/>
      <c r="WRX7" s="112"/>
      <c r="WRY7" s="112"/>
      <c r="WRZ7" s="112"/>
      <c r="WSA7" s="112"/>
      <c r="WSB7" s="112"/>
      <c r="WSC7" s="112"/>
      <c r="WSD7" s="112"/>
      <c r="WSE7" s="112"/>
      <c r="WSF7" s="112"/>
      <c r="WSG7" s="112"/>
      <c r="WSH7" s="112"/>
      <c r="WSI7" s="112"/>
      <c r="WSJ7" s="112"/>
      <c r="WSK7" s="112"/>
      <c r="WSL7" s="112"/>
      <c r="WSM7" s="112"/>
      <c r="WSN7" s="112"/>
      <c r="WSO7" s="112"/>
      <c r="WSP7" s="112"/>
      <c r="WSQ7" s="112"/>
      <c r="WSR7" s="112"/>
      <c r="WSS7" s="112"/>
      <c r="WST7" s="112"/>
      <c r="WSU7" s="112"/>
      <c r="WSV7" s="112"/>
      <c r="WSW7" s="112"/>
      <c r="WSX7" s="112"/>
      <c r="WSY7" s="112"/>
      <c r="WSZ7" s="112"/>
      <c r="WTA7" s="112"/>
      <c r="WTB7" s="112"/>
      <c r="WTC7" s="112"/>
      <c r="WTD7" s="112"/>
      <c r="WTE7" s="112"/>
      <c r="WTF7" s="112"/>
      <c r="WTG7" s="112"/>
      <c r="WTH7" s="112"/>
      <c r="WTI7" s="112"/>
      <c r="WTJ7" s="112"/>
      <c r="WTK7" s="112"/>
      <c r="WTL7" s="112"/>
      <c r="WTM7" s="112"/>
      <c r="WTN7" s="112"/>
      <c r="WTO7" s="112"/>
      <c r="WTP7" s="112"/>
      <c r="WTQ7" s="112"/>
      <c r="WTR7" s="112"/>
      <c r="WTS7" s="112"/>
      <c r="WTT7" s="112"/>
      <c r="WTU7" s="112"/>
      <c r="WTV7" s="112"/>
      <c r="WTW7" s="112"/>
      <c r="WTX7" s="112"/>
      <c r="WTY7" s="112"/>
      <c r="WTZ7" s="112"/>
      <c r="WUA7" s="112"/>
      <c r="WUB7" s="112"/>
      <c r="WUC7" s="112"/>
      <c r="WUD7" s="112"/>
      <c r="WUE7" s="112"/>
      <c r="WUF7" s="112"/>
      <c r="WUG7" s="112"/>
      <c r="WUH7" s="112"/>
      <c r="WUI7" s="112"/>
      <c r="WUJ7" s="112"/>
      <c r="WUK7" s="112"/>
      <c r="WUL7" s="112"/>
      <c r="WUM7" s="112"/>
      <c r="WUN7" s="112"/>
      <c r="WUO7" s="112"/>
      <c r="WUP7" s="112"/>
      <c r="WUQ7" s="112"/>
      <c r="WUR7" s="112"/>
      <c r="WUS7" s="112"/>
      <c r="WUT7" s="112"/>
      <c r="WUU7" s="112"/>
      <c r="WUV7" s="112"/>
      <c r="WUW7" s="112"/>
      <c r="WUX7" s="112"/>
      <c r="WUY7" s="112"/>
      <c r="WUZ7" s="112"/>
      <c r="WVA7" s="112"/>
      <c r="WVB7" s="112"/>
      <c r="WVC7" s="112"/>
      <c r="WVD7" s="112"/>
      <c r="WVE7" s="112"/>
      <c r="WVF7" s="112"/>
      <c r="WVG7" s="112"/>
      <c r="WVH7" s="112"/>
      <c r="WVI7" s="112"/>
      <c r="WVJ7" s="112"/>
      <c r="WVK7" s="112"/>
      <c r="WVL7" s="112"/>
      <c r="WVM7" s="112"/>
      <c r="WVN7" s="112"/>
      <c r="WVO7" s="112"/>
      <c r="WVP7" s="112"/>
      <c r="WVQ7" s="112"/>
      <c r="WVR7" s="112"/>
      <c r="WVS7" s="112"/>
      <c r="WVT7" s="112"/>
      <c r="WVU7" s="112"/>
      <c r="WVV7" s="112"/>
      <c r="WVW7" s="112"/>
      <c r="WVX7" s="112"/>
      <c r="WVY7" s="112"/>
      <c r="WVZ7" s="112"/>
      <c r="WWA7" s="112"/>
      <c r="WWB7" s="112"/>
      <c r="WWC7" s="112"/>
      <c r="WWD7" s="112"/>
      <c r="WWE7" s="112"/>
      <c r="WWF7" s="112"/>
      <c r="WWG7" s="112"/>
      <c r="WWH7" s="112"/>
      <c r="WWI7" s="112"/>
      <c r="WWJ7" s="112"/>
      <c r="WWK7" s="112"/>
      <c r="WWL7" s="112"/>
      <c r="WWM7" s="112"/>
      <c r="WWN7" s="112"/>
      <c r="WWO7" s="112"/>
      <c r="WWP7" s="112"/>
      <c r="WWQ7" s="112"/>
      <c r="WWR7" s="112"/>
      <c r="WWS7" s="112"/>
      <c r="WWT7" s="112"/>
      <c r="WWU7" s="112"/>
      <c r="WWV7" s="112"/>
      <c r="WWW7" s="112"/>
      <c r="WWX7" s="112"/>
      <c r="WWY7" s="112"/>
      <c r="WWZ7" s="112"/>
      <c r="WXA7" s="112"/>
      <c r="WXB7" s="112"/>
      <c r="WXC7" s="112"/>
      <c r="WXD7" s="112"/>
      <c r="WXE7" s="112"/>
      <c r="WXF7" s="112"/>
      <c r="WXG7" s="112"/>
      <c r="WXH7" s="112"/>
      <c r="WXI7" s="112"/>
      <c r="WXJ7" s="112"/>
      <c r="WXK7" s="112"/>
      <c r="WXL7" s="112"/>
      <c r="WXM7" s="112"/>
      <c r="WXN7" s="112"/>
      <c r="WXO7" s="112"/>
      <c r="WXP7" s="112"/>
      <c r="WXQ7" s="112"/>
      <c r="WXR7" s="112"/>
      <c r="WXS7" s="112"/>
      <c r="WXT7" s="112"/>
      <c r="WXU7" s="112"/>
      <c r="WXV7" s="112"/>
      <c r="WXW7" s="112"/>
      <c r="WXX7" s="112"/>
      <c r="WXY7" s="112"/>
      <c r="WXZ7" s="112"/>
      <c r="WYA7" s="112"/>
      <c r="WYB7" s="112"/>
      <c r="WYC7" s="112"/>
      <c r="WYD7" s="112"/>
      <c r="WYE7" s="112"/>
      <c r="WYF7" s="112"/>
      <c r="WYG7" s="112"/>
      <c r="WYH7" s="112"/>
      <c r="WYI7" s="112"/>
      <c r="WYJ7" s="112"/>
      <c r="WYK7" s="112"/>
      <c r="WYL7" s="112"/>
      <c r="WYM7" s="112"/>
      <c r="WYN7" s="112"/>
      <c r="WYO7" s="112"/>
      <c r="WYP7" s="112"/>
      <c r="WYQ7" s="112"/>
      <c r="WYR7" s="112"/>
      <c r="WYS7" s="112"/>
      <c r="WYT7" s="112"/>
      <c r="WYU7" s="112"/>
      <c r="WYV7" s="112"/>
      <c r="WYW7" s="112"/>
      <c r="WYX7" s="112"/>
      <c r="WYY7" s="112"/>
      <c r="WYZ7" s="112"/>
      <c r="WZA7" s="112"/>
      <c r="WZB7" s="112"/>
      <c r="WZC7" s="112"/>
      <c r="WZD7" s="112"/>
      <c r="WZE7" s="112"/>
      <c r="WZF7" s="112"/>
      <c r="WZG7" s="112"/>
      <c r="WZH7" s="112"/>
      <c r="WZI7" s="112"/>
      <c r="WZJ7" s="112"/>
      <c r="WZK7" s="112"/>
      <c r="WZL7" s="112"/>
      <c r="WZM7" s="112"/>
      <c r="WZN7" s="112"/>
      <c r="WZO7" s="112"/>
      <c r="WZP7" s="112"/>
      <c r="WZQ7" s="112"/>
      <c r="WZR7" s="112"/>
      <c r="WZS7" s="112"/>
      <c r="WZT7" s="112"/>
      <c r="WZU7" s="112"/>
      <c r="WZV7" s="112"/>
      <c r="WZW7" s="112"/>
      <c r="WZX7" s="112"/>
      <c r="WZY7" s="112"/>
      <c r="WZZ7" s="112"/>
      <c r="XAA7" s="112"/>
      <c r="XAB7" s="112"/>
      <c r="XAC7" s="112"/>
      <c r="XAD7" s="112"/>
      <c r="XAE7" s="112"/>
      <c r="XAF7" s="112"/>
      <c r="XAG7" s="112"/>
      <c r="XAH7" s="112"/>
      <c r="XAI7" s="112"/>
      <c r="XAJ7" s="112"/>
      <c r="XAK7" s="112"/>
      <c r="XAL7" s="112"/>
      <c r="XAM7" s="112"/>
      <c r="XAN7" s="112"/>
      <c r="XAO7" s="112"/>
      <c r="XAP7" s="112"/>
      <c r="XAQ7" s="112"/>
      <c r="XAR7" s="112"/>
      <c r="XAS7" s="112"/>
      <c r="XAT7" s="112"/>
      <c r="XAU7" s="112"/>
      <c r="XAV7" s="112"/>
      <c r="XAW7" s="112"/>
      <c r="XAX7" s="112"/>
      <c r="XAY7" s="112"/>
      <c r="XAZ7" s="112"/>
      <c r="XBA7" s="112"/>
      <c r="XBB7" s="112"/>
      <c r="XBC7" s="112"/>
      <c r="XBD7" s="112"/>
      <c r="XBE7" s="112"/>
      <c r="XBF7" s="112"/>
      <c r="XBG7" s="112"/>
      <c r="XBH7" s="112"/>
      <c r="XBI7" s="112"/>
      <c r="XBJ7" s="112"/>
      <c r="XBK7" s="112"/>
      <c r="XBL7" s="112"/>
      <c r="XBM7" s="112"/>
      <c r="XBN7" s="112"/>
      <c r="XBO7" s="112"/>
      <c r="XBP7" s="112"/>
      <c r="XBQ7" s="112"/>
      <c r="XBR7" s="112"/>
      <c r="XBS7" s="112"/>
      <c r="XBT7" s="112"/>
      <c r="XBU7" s="112"/>
      <c r="XBV7" s="112"/>
      <c r="XBW7" s="112"/>
      <c r="XBX7" s="112"/>
      <c r="XBY7" s="112"/>
      <c r="XBZ7" s="112"/>
      <c r="XCA7" s="112"/>
      <c r="XCB7" s="112"/>
      <c r="XCC7" s="112"/>
      <c r="XCD7" s="112"/>
      <c r="XCE7" s="112"/>
      <c r="XCF7" s="112"/>
      <c r="XCG7" s="112"/>
      <c r="XCH7" s="112"/>
      <c r="XCI7" s="112"/>
      <c r="XCJ7" s="112"/>
      <c r="XCK7" s="112"/>
      <c r="XCL7" s="112"/>
      <c r="XCM7" s="112"/>
      <c r="XCN7" s="112"/>
      <c r="XCO7" s="112"/>
      <c r="XCP7" s="112"/>
      <c r="XCQ7" s="112"/>
      <c r="XCR7" s="112"/>
      <c r="XCS7" s="112"/>
      <c r="XCT7" s="112"/>
      <c r="XCU7" s="112"/>
      <c r="XCV7" s="112"/>
      <c r="XCW7" s="112"/>
      <c r="XCX7" s="112"/>
      <c r="XCY7" s="112"/>
      <c r="XCZ7" s="112"/>
      <c r="XDA7" s="112"/>
      <c r="XDB7" s="112"/>
      <c r="XDC7" s="112"/>
      <c r="XDD7" s="112"/>
      <c r="XDE7" s="112"/>
      <c r="XDF7" s="112"/>
      <c r="XDG7" s="112"/>
      <c r="XDH7" s="112"/>
      <c r="XDI7" s="112"/>
      <c r="XDJ7" s="112"/>
      <c r="XDK7" s="112"/>
      <c r="XDL7" s="112"/>
      <c r="XDM7" s="112"/>
      <c r="XDN7" s="112"/>
      <c r="XDO7" s="112"/>
      <c r="XDP7" s="112"/>
      <c r="XDQ7" s="112"/>
      <c r="XDR7" s="112"/>
      <c r="XDS7" s="112"/>
      <c r="XDT7" s="112"/>
      <c r="XDU7" s="112"/>
      <c r="XDV7" s="112"/>
      <c r="XDW7" s="112"/>
      <c r="XDX7" s="112"/>
      <c r="XDY7" s="112"/>
      <c r="XDZ7" s="112"/>
      <c r="XEA7" s="112"/>
      <c r="XEB7" s="112"/>
      <c r="XEC7" s="112"/>
      <c r="XED7" s="112"/>
      <c r="XEE7" s="112"/>
      <c r="XEF7" s="112"/>
      <c r="XEG7" s="112"/>
      <c r="XEH7" s="112"/>
      <c r="XEI7" s="112"/>
      <c r="XEJ7" s="112"/>
      <c r="XEK7" s="112"/>
      <c r="XEL7" s="112"/>
      <c r="XEM7" s="112"/>
      <c r="XEN7" s="112"/>
      <c r="XEO7" s="112"/>
      <c r="XEP7" s="112"/>
      <c r="XEQ7" s="112"/>
      <c r="XER7" s="112"/>
      <c r="XES7" s="112"/>
      <c r="XET7" s="112"/>
      <c r="XEU7" s="112"/>
      <c r="XEV7" s="112"/>
      <c r="XEW7" s="112"/>
      <c r="XEX7" s="112"/>
      <c r="XEY7" s="112"/>
      <c r="XEZ7" s="112"/>
      <c r="XFA7" s="112"/>
      <c r="XFB7" s="112"/>
    </row>
  </sheetData>
  <mergeCells count="5">
    <mergeCell ref="S3:S4"/>
    <mergeCell ref="P3:P4"/>
    <mergeCell ref="Q3:Q4"/>
    <mergeCell ref="R3:R4"/>
    <mergeCell ref="A1:G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M9" workbookViewId="0">
      <selection activeCell="S9" sqref="S9"/>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1" ht="32.25" customHeight="1" x14ac:dyDescent="0.25">
      <c r="A1" s="340" t="s">
        <v>1516</v>
      </c>
      <c r="B1" s="340"/>
      <c r="C1" s="340"/>
      <c r="D1" s="340"/>
      <c r="E1" s="340"/>
      <c r="F1" s="340"/>
      <c r="G1" s="340"/>
      <c r="H1" s="89"/>
      <c r="I1" s="1"/>
      <c r="J1" s="1"/>
      <c r="K1" s="1"/>
      <c r="L1" s="1"/>
      <c r="M1" s="1"/>
      <c r="N1" s="1"/>
      <c r="O1" s="1"/>
      <c r="P1" s="1"/>
      <c r="Q1" s="1"/>
      <c r="R1" s="1"/>
      <c r="S1" s="1"/>
      <c r="T1" s="1"/>
    </row>
    <row r="2" spans="1:21"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1" ht="150" customHeight="1" x14ac:dyDescent="0.25">
      <c r="A3" s="47">
        <v>2017</v>
      </c>
      <c r="B3" s="48" t="s">
        <v>460</v>
      </c>
      <c r="C3" s="47">
        <v>9</v>
      </c>
      <c r="D3" s="49" t="s">
        <v>543</v>
      </c>
      <c r="E3" s="49" t="s">
        <v>544</v>
      </c>
      <c r="F3" s="50" t="s">
        <v>59</v>
      </c>
      <c r="G3" s="49" t="s">
        <v>545</v>
      </c>
      <c r="H3" s="49" t="s">
        <v>546</v>
      </c>
      <c r="I3" s="48" t="s">
        <v>354</v>
      </c>
      <c r="J3" s="48" t="s">
        <v>547</v>
      </c>
      <c r="K3" s="47">
        <v>1</v>
      </c>
      <c r="L3" s="51">
        <v>43282</v>
      </c>
      <c r="M3" s="51">
        <v>43465</v>
      </c>
      <c r="N3" s="47">
        <v>1</v>
      </c>
      <c r="O3" s="78">
        <f t="shared" ref="O3:O19" si="0">+N3/K3</f>
        <v>1</v>
      </c>
      <c r="P3" s="301">
        <f>+AVERAGE(O3:O4)</f>
        <v>1</v>
      </c>
      <c r="Q3" s="301" t="s">
        <v>27</v>
      </c>
      <c r="R3" s="9" t="s">
        <v>1515</v>
      </c>
      <c r="S3" s="274" t="s">
        <v>1512</v>
      </c>
      <c r="T3" s="9" t="s">
        <v>30</v>
      </c>
    </row>
    <row r="4" spans="1:21" ht="150" customHeight="1" x14ac:dyDescent="0.25">
      <c r="A4" s="47">
        <v>2017</v>
      </c>
      <c r="B4" s="48" t="s">
        <v>460</v>
      </c>
      <c r="C4" s="47">
        <v>9</v>
      </c>
      <c r="D4" s="49" t="s">
        <v>543</v>
      </c>
      <c r="E4" s="49" t="s">
        <v>544</v>
      </c>
      <c r="F4" s="50" t="s">
        <v>68</v>
      </c>
      <c r="G4" s="49" t="s">
        <v>549</v>
      </c>
      <c r="H4" s="49" t="s">
        <v>550</v>
      </c>
      <c r="I4" s="48" t="s">
        <v>354</v>
      </c>
      <c r="J4" s="48" t="s">
        <v>55</v>
      </c>
      <c r="K4" s="47">
        <v>1</v>
      </c>
      <c r="L4" s="51">
        <v>43282</v>
      </c>
      <c r="M4" s="51">
        <v>43465</v>
      </c>
      <c r="N4" s="47">
        <v>1</v>
      </c>
      <c r="O4" s="78">
        <f t="shared" si="0"/>
        <v>1</v>
      </c>
      <c r="P4" s="301"/>
      <c r="Q4" s="301"/>
      <c r="R4" s="124" t="s">
        <v>551</v>
      </c>
      <c r="S4" s="275"/>
      <c r="T4" s="9" t="s">
        <v>30</v>
      </c>
    </row>
    <row r="5" spans="1:21" s="112" customFormat="1" ht="270" x14ac:dyDescent="0.25">
      <c r="A5" s="4">
        <v>2017</v>
      </c>
      <c r="B5" s="8" t="s">
        <v>575</v>
      </c>
      <c r="C5" s="4">
        <v>1</v>
      </c>
      <c r="D5" s="9" t="s">
        <v>576</v>
      </c>
      <c r="E5" s="9" t="s">
        <v>577</v>
      </c>
      <c r="F5" s="11" t="s">
        <v>422</v>
      </c>
      <c r="G5" s="124" t="s">
        <v>1063</v>
      </c>
      <c r="H5" s="124" t="s">
        <v>1064</v>
      </c>
      <c r="I5" s="8" t="s">
        <v>72</v>
      </c>
      <c r="J5" s="4" t="s">
        <v>578</v>
      </c>
      <c r="K5" s="4">
        <v>2</v>
      </c>
      <c r="L5" s="22">
        <v>43311</v>
      </c>
      <c r="M5" s="22">
        <v>44042</v>
      </c>
      <c r="N5" s="4">
        <v>2</v>
      </c>
      <c r="O5" s="146">
        <f t="shared" si="0"/>
        <v>1</v>
      </c>
      <c r="P5" s="145">
        <f>+O5</f>
        <v>1</v>
      </c>
      <c r="Q5" s="145" t="s">
        <v>27</v>
      </c>
      <c r="R5" s="9" t="s">
        <v>1370</v>
      </c>
      <c r="S5" s="9" t="s">
        <v>1371</v>
      </c>
      <c r="T5" s="124" t="s">
        <v>30</v>
      </c>
      <c r="U5" s="144"/>
    </row>
    <row r="6" spans="1:21" s="112" customFormat="1" ht="180" x14ac:dyDescent="0.25">
      <c r="A6" s="4">
        <v>2018</v>
      </c>
      <c r="B6" s="8" t="s">
        <v>1503</v>
      </c>
      <c r="C6" s="14">
        <v>8</v>
      </c>
      <c r="D6" s="12" t="s">
        <v>650</v>
      </c>
      <c r="E6" s="12" t="s">
        <v>651</v>
      </c>
      <c r="F6" s="11" t="s">
        <v>422</v>
      </c>
      <c r="G6" s="12" t="s">
        <v>652</v>
      </c>
      <c r="H6" s="12" t="s">
        <v>653</v>
      </c>
      <c r="I6" s="8" t="s">
        <v>614</v>
      </c>
      <c r="J6" s="13" t="s">
        <v>654</v>
      </c>
      <c r="K6" s="14">
        <v>1</v>
      </c>
      <c r="L6" s="22">
        <v>43832</v>
      </c>
      <c r="M6" s="22">
        <v>43889</v>
      </c>
      <c r="N6" s="4">
        <v>1</v>
      </c>
      <c r="O6" s="167">
        <f t="shared" si="0"/>
        <v>1</v>
      </c>
      <c r="P6" s="168">
        <f>+O6</f>
        <v>1</v>
      </c>
      <c r="Q6" s="168" t="s">
        <v>27</v>
      </c>
      <c r="R6" s="9" t="s">
        <v>1517</v>
      </c>
      <c r="S6" s="9" t="s">
        <v>1518</v>
      </c>
      <c r="T6" s="124" t="s">
        <v>30</v>
      </c>
    </row>
    <row r="7" spans="1:21" s="95" customFormat="1" ht="348.75" x14ac:dyDescent="0.25">
      <c r="A7" s="4">
        <v>2018</v>
      </c>
      <c r="B7" s="8" t="s">
        <v>609</v>
      </c>
      <c r="C7" s="14">
        <v>12</v>
      </c>
      <c r="D7" s="12" t="s">
        <v>674</v>
      </c>
      <c r="E7" s="12" t="s">
        <v>675</v>
      </c>
      <c r="F7" s="11" t="s">
        <v>422</v>
      </c>
      <c r="G7" s="12" t="s">
        <v>676</v>
      </c>
      <c r="H7" s="12" t="s">
        <v>677</v>
      </c>
      <c r="I7" s="8" t="s">
        <v>614</v>
      </c>
      <c r="J7" s="13" t="s">
        <v>678</v>
      </c>
      <c r="K7" s="14">
        <v>2</v>
      </c>
      <c r="L7" s="22">
        <v>43678</v>
      </c>
      <c r="M7" s="22">
        <v>43800</v>
      </c>
      <c r="N7" s="4">
        <v>2</v>
      </c>
      <c r="O7" s="94">
        <f t="shared" si="0"/>
        <v>1</v>
      </c>
      <c r="P7" s="77">
        <f>+O7</f>
        <v>1</v>
      </c>
      <c r="Q7" s="77" t="s">
        <v>27</v>
      </c>
      <c r="R7" s="9" t="s">
        <v>1374</v>
      </c>
      <c r="S7" s="9" t="s">
        <v>1491</v>
      </c>
      <c r="T7" s="124" t="s">
        <v>30</v>
      </c>
    </row>
    <row r="8" spans="1:21" s="112" customFormat="1" ht="393.75" x14ac:dyDescent="0.25">
      <c r="A8" s="47">
        <v>2018</v>
      </c>
      <c r="B8" s="48" t="s">
        <v>609</v>
      </c>
      <c r="C8" s="57">
        <v>17</v>
      </c>
      <c r="D8" s="58" t="s">
        <v>708</v>
      </c>
      <c r="E8" s="58" t="s">
        <v>709</v>
      </c>
      <c r="F8" s="50" t="s">
        <v>422</v>
      </c>
      <c r="G8" s="58" t="s">
        <v>710</v>
      </c>
      <c r="H8" s="58" t="s">
        <v>696</v>
      </c>
      <c r="I8" s="48" t="s">
        <v>72</v>
      </c>
      <c r="J8" s="56" t="s">
        <v>697</v>
      </c>
      <c r="K8" s="59">
        <v>1</v>
      </c>
      <c r="L8" s="51">
        <v>43678</v>
      </c>
      <c r="M8" s="51">
        <v>43830</v>
      </c>
      <c r="N8" s="47">
        <v>1</v>
      </c>
      <c r="O8" s="128">
        <f t="shared" si="0"/>
        <v>1</v>
      </c>
      <c r="P8" s="126">
        <f>+O8</f>
        <v>1</v>
      </c>
      <c r="Q8" s="126" t="s">
        <v>27</v>
      </c>
      <c r="R8" s="9" t="s">
        <v>1376</v>
      </c>
      <c r="S8" s="9" t="s">
        <v>1377</v>
      </c>
      <c r="T8" s="9" t="s">
        <v>30</v>
      </c>
    </row>
    <row r="9" spans="1:21" s="112" customFormat="1" ht="337.5" x14ac:dyDescent="0.25">
      <c r="A9" s="47">
        <v>2018</v>
      </c>
      <c r="B9" s="48" t="s">
        <v>609</v>
      </c>
      <c r="C9" s="57">
        <v>18</v>
      </c>
      <c r="D9" s="58" t="s">
        <v>711</v>
      </c>
      <c r="E9" s="58" t="s">
        <v>712</v>
      </c>
      <c r="F9" s="50" t="s">
        <v>422</v>
      </c>
      <c r="G9" s="58" t="s">
        <v>713</v>
      </c>
      <c r="H9" s="58" t="s">
        <v>714</v>
      </c>
      <c r="I9" s="48" t="s">
        <v>72</v>
      </c>
      <c r="J9" s="56" t="s">
        <v>715</v>
      </c>
      <c r="K9" s="57">
        <v>1</v>
      </c>
      <c r="L9" s="51">
        <v>43678</v>
      </c>
      <c r="M9" s="51">
        <v>43830</v>
      </c>
      <c r="N9" s="47">
        <v>0</v>
      </c>
      <c r="O9" s="128">
        <f t="shared" si="0"/>
        <v>0</v>
      </c>
      <c r="P9" s="126">
        <f>+O9</f>
        <v>0</v>
      </c>
      <c r="Q9" s="126" t="s">
        <v>27</v>
      </c>
      <c r="R9" s="9" t="s">
        <v>1312</v>
      </c>
      <c r="S9" s="9" t="s">
        <v>1313</v>
      </c>
      <c r="T9" s="9" t="s">
        <v>30</v>
      </c>
    </row>
    <row r="10" spans="1:21" ht="123.75" customHeight="1" x14ac:dyDescent="0.25">
      <c r="A10" s="4">
        <v>2018</v>
      </c>
      <c r="B10" s="8" t="s">
        <v>609</v>
      </c>
      <c r="C10" s="14">
        <v>20</v>
      </c>
      <c r="D10" s="12" t="s">
        <v>722</v>
      </c>
      <c r="E10" s="12" t="s">
        <v>723</v>
      </c>
      <c r="F10" s="11" t="s">
        <v>59</v>
      </c>
      <c r="G10" s="12" t="s">
        <v>724</v>
      </c>
      <c r="H10" s="12" t="s">
        <v>725</v>
      </c>
      <c r="I10" s="8" t="s">
        <v>726</v>
      </c>
      <c r="J10" s="13" t="s">
        <v>727</v>
      </c>
      <c r="K10" s="14">
        <v>1</v>
      </c>
      <c r="L10" s="22">
        <v>43678</v>
      </c>
      <c r="M10" s="22">
        <v>43709</v>
      </c>
      <c r="N10" s="4">
        <v>1</v>
      </c>
      <c r="O10" s="110">
        <f t="shared" si="0"/>
        <v>1</v>
      </c>
      <c r="P10" s="268">
        <f>AVERAGE(O10:O11)</f>
        <v>1</v>
      </c>
      <c r="Q10" s="268" t="s">
        <v>27</v>
      </c>
      <c r="R10" s="9" t="s">
        <v>728</v>
      </c>
      <c r="S10" s="274" t="s">
        <v>1513</v>
      </c>
      <c r="T10" s="9" t="s">
        <v>30</v>
      </c>
    </row>
    <row r="11" spans="1:21" ht="382.5" x14ac:dyDescent="0.25">
      <c r="A11" s="4">
        <v>2018</v>
      </c>
      <c r="B11" s="8" t="s">
        <v>609</v>
      </c>
      <c r="C11" s="14">
        <v>20</v>
      </c>
      <c r="D11" s="12" t="s">
        <v>722</v>
      </c>
      <c r="E11" s="12" t="s">
        <v>723</v>
      </c>
      <c r="F11" s="11" t="s">
        <v>68</v>
      </c>
      <c r="G11" s="12" t="s">
        <v>731</v>
      </c>
      <c r="H11" s="12" t="s">
        <v>732</v>
      </c>
      <c r="I11" s="8" t="s">
        <v>726</v>
      </c>
      <c r="J11" s="13" t="s">
        <v>733</v>
      </c>
      <c r="K11" s="14">
        <v>500</v>
      </c>
      <c r="L11" s="22">
        <v>43678</v>
      </c>
      <c r="M11" s="22">
        <v>43800</v>
      </c>
      <c r="N11" s="4">
        <v>500</v>
      </c>
      <c r="O11" s="110">
        <f t="shared" si="0"/>
        <v>1</v>
      </c>
      <c r="P11" s="272"/>
      <c r="Q11" s="270"/>
      <c r="R11" s="9" t="s">
        <v>1379</v>
      </c>
      <c r="S11" s="275"/>
      <c r="T11" s="9" t="s">
        <v>30</v>
      </c>
    </row>
    <row r="12" spans="1:21" ht="409.5" x14ac:dyDescent="0.25">
      <c r="A12" s="4">
        <v>2018</v>
      </c>
      <c r="B12" s="8" t="s">
        <v>609</v>
      </c>
      <c r="C12" s="14">
        <v>36</v>
      </c>
      <c r="D12" s="12" t="s">
        <v>831</v>
      </c>
      <c r="E12" s="12" t="s">
        <v>832</v>
      </c>
      <c r="F12" s="11" t="s">
        <v>422</v>
      </c>
      <c r="G12" s="12" t="s">
        <v>833</v>
      </c>
      <c r="H12" s="12" t="s">
        <v>1096</v>
      </c>
      <c r="I12" s="8" t="s">
        <v>72</v>
      </c>
      <c r="J12" s="13" t="s">
        <v>697</v>
      </c>
      <c r="K12" s="14">
        <v>1</v>
      </c>
      <c r="L12" s="22">
        <v>43678</v>
      </c>
      <c r="M12" s="22">
        <v>43830</v>
      </c>
      <c r="N12" s="4">
        <v>1</v>
      </c>
      <c r="O12" s="132">
        <f t="shared" si="0"/>
        <v>1</v>
      </c>
      <c r="P12" s="131">
        <f>+O12</f>
        <v>1</v>
      </c>
      <c r="Q12" s="131" t="s">
        <v>27</v>
      </c>
      <c r="R12" s="9" t="s">
        <v>1386</v>
      </c>
      <c r="S12" s="9" t="s">
        <v>1387</v>
      </c>
      <c r="T12" s="9" t="s">
        <v>30</v>
      </c>
    </row>
    <row r="13" spans="1:21" s="112" customFormat="1" ht="337.5" x14ac:dyDescent="0.25">
      <c r="A13" s="4">
        <v>2018</v>
      </c>
      <c r="B13" s="8" t="s">
        <v>609</v>
      </c>
      <c r="C13" s="14">
        <v>37</v>
      </c>
      <c r="D13" s="12" t="s">
        <v>834</v>
      </c>
      <c r="E13" s="12" t="s">
        <v>835</v>
      </c>
      <c r="F13" s="11" t="s">
        <v>422</v>
      </c>
      <c r="G13" s="12" t="s">
        <v>836</v>
      </c>
      <c r="H13" s="12" t="s">
        <v>837</v>
      </c>
      <c r="I13" s="8" t="s">
        <v>72</v>
      </c>
      <c r="J13" s="13" t="s">
        <v>720</v>
      </c>
      <c r="K13" s="14">
        <v>1</v>
      </c>
      <c r="L13" s="22">
        <v>43678</v>
      </c>
      <c r="M13" s="22">
        <v>43830</v>
      </c>
      <c r="N13" s="4">
        <v>1</v>
      </c>
      <c r="O13" s="132">
        <f>+N13/K13</f>
        <v>1</v>
      </c>
      <c r="P13" s="131">
        <f>+O13</f>
        <v>1</v>
      </c>
      <c r="Q13" s="131" t="s">
        <v>27</v>
      </c>
      <c r="R13" s="17" t="s">
        <v>1388</v>
      </c>
      <c r="S13" s="9" t="s">
        <v>1389</v>
      </c>
      <c r="T13" s="9" t="s">
        <v>30</v>
      </c>
      <c r="U13" s="144"/>
    </row>
    <row r="14" spans="1:21" s="61" customFormat="1" ht="409.5" customHeight="1" x14ac:dyDescent="0.25">
      <c r="A14" s="47">
        <v>2018</v>
      </c>
      <c r="B14" s="48" t="s">
        <v>609</v>
      </c>
      <c r="C14" s="57">
        <v>38</v>
      </c>
      <c r="D14" s="58" t="s">
        <v>839</v>
      </c>
      <c r="E14" s="58" t="s">
        <v>840</v>
      </c>
      <c r="F14" s="50" t="s">
        <v>59</v>
      </c>
      <c r="G14" s="58" t="s">
        <v>833</v>
      </c>
      <c r="H14" s="48" t="s">
        <v>841</v>
      </c>
      <c r="I14" s="48" t="s">
        <v>72</v>
      </c>
      <c r="J14" s="56" t="s">
        <v>697</v>
      </c>
      <c r="K14" s="47">
        <v>1</v>
      </c>
      <c r="L14" s="51">
        <v>43678</v>
      </c>
      <c r="M14" s="51">
        <v>43830</v>
      </c>
      <c r="N14" s="47">
        <v>1</v>
      </c>
      <c r="O14" s="163">
        <f>+N14/K14</f>
        <v>1</v>
      </c>
      <c r="P14" s="332">
        <f>AVERAGE(O14:O15)</f>
        <v>1</v>
      </c>
      <c r="Q14" s="332" t="s">
        <v>27</v>
      </c>
      <c r="R14" s="9" t="s">
        <v>1328</v>
      </c>
      <c r="S14" s="274" t="s">
        <v>1390</v>
      </c>
      <c r="T14" s="9" t="s">
        <v>30</v>
      </c>
      <c r="U14" s="166"/>
    </row>
    <row r="15" spans="1:21" s="61" customFormat="1" ht="292.5" x14ac:dyDescent="0.25">
      <c r="A15" s="47">
        <v>2018</v>
      </c>
      <c r="B15" s="48" t="s">
        <v>1503</v>
      </c>
      <c r="C15" s="57">
        <v>38</v>
      </c>
      <c r="D15" s="58" t="s">
        <v>839</v>
      </c>
      <c r="E15" s="58" t="s">
        <v>840</v>
      </c>
      <c r="F15" s="50" t="s">
        <v>68</v>
      </c>
      <c r="G15" s="58" t="s">
        <v>833</v>
      </c>
      <c r="H15" s="48" t="s">
        <v>842</v>
      </c>
      <c r="I15" s="48" t="s">
        <v>72</v>
      </c>
      <c r="J15" s="56" t="s">
        <v>720</v>
      </c>
      <c r="K15" s="47">
        <v>1</v>
      </c>
      <c r="L15" s="51">
        <v>43678</v>
      </c>
      <c r="M15" s="51">
        <v>43830</v>
      </c>
      <c r="N15" s="47">
        <v>1</v>
      </c>
      <c r="O15" s="163">
        <f>+N15/K15</f>
        <v>1</v>
      </c>
      <c r="P15" s="334"/>
      <c r="Q15" s="334"/>
      <c r="R15" s="9" t="s">
        <v>1331</v>
      </c>
      <c r="S15" s="275"/>
      <c r="T15" s="9" t="s">
        <v>30</v>
      </c>
      <c r="U15" s="166"/>
    </row>
    <row r="16" spans="1:21" ht="213.75" x14ac:dyDescent="0.25">
      <c r="A16" s="47" t="s">
        <v>888</v>
      </c>
      <c r="B16" s="48" t="s">
        <v>889</v>
      </c>
      <c r="C16" s="57" t="s">
        <v>895</v>
      </c>
      <c r="D16" s="58" t="s">
        <v>896</v>
      </c>
      <c r="E16" s="58" t="s">
        <v>1109</v>
      </c>
      <c r="F16" s="50">
        <v>1</v>
      </c>
      <c r="G16" s="58" t="s">
        <v>1110</v>
      </c>
      <c r="H16" s="58" t="s">
        <v>1111</v>
      </c>
      <c r="I16" s="48" t="s">
        <v>894</v>
      </c>
      <c r="J16" s="48" t="s">
        <v>1112</v>
      </c>
      <c r="K16" s="56">
        <v>1</v>
      </c>
      <c r="L16" s="51">
        <v>43692</v>
      </c>
      <c r="M16" s="51">
        <v>44043</v>
      </c>
      <c r="N16" s="47">
        <v>1</v>
      </c>
      <c r="O16" s="136">
        <f t="shared" si="0"/>
        <v>1</v>
      </c>
      <c r="P16" s="134">
        <f>+O16</f>
        <v>1</v>
      </c>
      <c r="Q16" s="134" t="s">
        <v>27</v>
      </c>
      <c r="R16" s="9" t="s">
        <v>1492</v>
      </c>
      <c r="S16" s="9" t="s">
        <v>1300</v>
      </c>
      <c r="T16" s="124" t="s">
        <v>30</v>
      </c>
    </row>
    <row r="17" spans="1:21" s="112" customFormat="1" ht="135" customHeight="1" x14ac:dyDescent="0.25">
      <c r="A17" s="4" t="s">
        <v>888</v>
      </c>
      <c r="B17" s="8" t="s">
        <v>889</v>
      </c>
      <c r="C17" s="14" t="s">
        <v>944</v>
      </c>
      <c r="D17" s="12" t="s">
        <v>945</v>
      </c>
      <c r="E17" s="12" t="s">
        <v>946</v>
      </c>
      <c r="F17" s="11" t="s">
        <v>59</v>
      </c>
      <c r="G17" s="12" t="s">
        <v>947</v>
      </c>
      <c r="H17" s="12" t="s">
        <v>948</v>
      </c>
      <c r="I17" s="8" t="s">
        <v>72</v>
      </c>
      <c r="J17" s="8" t="s">
        <v>1118</v>
      </c>
      <c r="K17" s="13">
        <v>5</v>
      </c>
      <c r="L17" s="22">
        <v>43709</v>
      </c>
      <c r="M17" s="22">
        <v>44012</v>
      </c>
      <c r="N17" s="4">
        <v>5</v>
      </c>
      <c r="O17" s="146">
        <f t="shared" si="0"/>
        <v>1</v>
      </c>
      <c r="P17" s="268">
        <f>AVERAGE(O17:O18)</f>
        <v>1</v>
      </c>
      <c r="Q17" s="268" t="s">
        <v>27</v>
      </c>
      <c r="R17" s="9" t="s">
        <v>1405</v>
      </c>
      <c r="S17" s="274" t="s">
        <v>1406</v>
      </c>
      <c r="T17" s="124" t="s">
        <v>30</v>
      </c>
      <c r="U17" s="144"/>
    </row>
    <row r="18" spans="1:21" s="112" customFormat="1" ht="101.25" x14ac:dyDescent="0.25">
      <c r="A18" s="4" t="s">
        <v>888</v>
      </c>
      <c r="B18" s="8" t="s">
        <v>889</v>
      </c>
      <c r="C18" s="14" t="s">
        <v>944</v>
      </c>
      <c r="D18" s="12" t="s">
        <v>945</v>
      </c>
      <c r="E18" s="12" t="s">
        <v>946</v>
      </c>
      <c r="F18" s="11" t="s">
        <v>68</v>
      </c>
      <c r="G18" s="12" t="s">
        <v>1119</v>
      </c>
      <c r="H18" s="12" t="s">
        <v>1120</v>
      </c>
      <c r="I18" s="8" t="s">
        <v>72</v>
      </c>
      <c r="J18" s="8" t="s">
        <v>949</v>
      </c>
      <c r="K18" s="13">
        <v>1</v>
      </c>
      <c r="L18" s="22">
        <v>43692</v>
      </c>
      <c r="M18" s="22">
        <v>44012</v>
      </c>
      <c r="N18" s="4">
        <v>1</v>
      </c>
      <c r="O18" s="146">
        <f t="shared" si="0"/>
        <v>1</v>
      </c>
      <c r="P18" s="270"/>
      <c r="Q18" s="270"/>
      <c r="R18" s="9" t="s">
        <v>1329</v>
      </c>
      <c r="S18" s="275"/>
      <c r="T18" s="124" t="s">
        <v>30</v>
      </c>
      <c r="U18" s="144"/>
    </row>
    <row r="19" spans="1:21" ht="371.25" x14ac:dyDescent="0.25">
      <c r="A19" s="48" t="s">
        <v>964</v>
      </c>
      <c r="B19" s="48" t="s">
        <v>965</v>
      </c>
      <c r="C19" s="57">
        <v>8</v>
      </c>
      <c r="D19" s="58" t="s">
        <v>1127</v>
      </c>
      <c r="E19" s="58" t="s">
        <v>1338</v>
      </c>
      <c r="F19" s="50" t="s">
        <v>422</v>
      </c>
      <c r="G19" s="58" t="s">
        <v>983</v>
      </c>
      <c r="H19" s="58" t="s">
        <v>984</v>
      </c>
      <c r="I19" s="48" t="s">
        <v>72</v>
      </c>
      <c r="J19" s="48" t="s">
        <v>985</v>
      </c>
      <c r="K19" s="56">
        <v>1</v>
      </c>
      <c r="L19" s="51">
        <v>43715</v>
      </c>
      <c r="M19" s="51">
        <v>43830</v>
      </c>
      <c r="N19" s="47">
        <v>1</v>
      </c>
      <c r="O19" s="150">
        <f t="shared" si="0"/>
        <v>1</v>
      </c>
      <c r="P19" s="148">
        <f>+O19</f>
        <v>1</v>
      </c>
      <c r="Q19" s="148" t="s">
        <v>27</v>
      </c>
      <c r="R19" s="9" t="s">
        <v>1514</v>
      </c>
      <c r="S19" s="9" t="s">
        <v>1413</v>
      </c>
      <c r="T19" s="124" t="s">
        <v>30</v>
      </c>
      <c r="U19" s="107"/>
    </row>
    <row r="20" spans="1:21" x14ac:dyDescent="0.25">
      <c r="R20" s="112"/>
      <c r="S20" s="112"/>
      <c r="T20" s="112"/>
    </row>
  </sheetData>
  <mergeCells count="13">
    <mergeCell ref="P17:P18"/>
    <mergeCell ref="Q17:Q18"/>
    <mergeCell ref="S17:S18"/>
    <mergeCell ref="A1:G1"/>
    <mergeCell ref="P3:P4"/>
    <mergeCell ref="Q3:Q4"/>
    <mergeCell ref="S3:S4"/>
    <mergeCell ref="P10:P11"/>
    <mergeCell ref="Q10:Q11"/>
    <mergeCell ref="S10:S11"/>
    <mergeCell ref="P14:P15"/>
    <mergeCell ref="Q14:Q15"/>
    <mergeCell ref="S14:S15"/>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G4 G7:G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H4 H7:H1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3:J4 J7:J1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3:K4 K7:K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3:D1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3:E18">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3:C18">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M4 M7:M18">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L4 L7:L18">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J6" workbookViewId="0">
      <selection activeCell="R7" sqref="R7"/>
    </sheetView>
  </sheetViews>
  <sheetFormatPr baseColWidth="10" defaultRowHeight="15" x14ac:dyDescent="0.25"/>
  <cols>
    <col min="1" max="1" width="8.28515625" customWidth="1"/>
    <col min="2" max="2" width="16.5703125" customWidth="1"/>
    <col min="3" max="3" width="9.7109375" customWidth="1"/>
    <col min="4" max="4" width="38.28515625" customWidth="1"/>
    <col min="5" max="5" width="37.140625" customWidth="1"/>
    <col min="6" max="6" width="8.28515625" customWidth="1"/>
    <col min="7" max="7" width="38.140625" customWidth="1"/>
    <col min="8" max="8" width="29.5703125" customWidth="1"/>
    <col min="9" max="9" width="15.7109375" customWidth="1"/>
    <col min="10" max="10" width="16.42578125" customWidth="1"/>
    <col min="11" max="11" width="16.5703125" customWidth="1"/>
    <col min="12" max="12" width="14.140625" customWidth="1"/>
    <col min="13" max="13" width="13.7109375" customWidth="1"/>
    <col min="14" max="14" width="13.5703125" customWidth="1"/>
    <col min="15" max="15" width="16.5703125" customWidth="1"/>
    <col min="16" max="17" width="16" customWidth="1"/>
    <col min="18" max="18" width="47.140625" customWidth="1"/>
    <col min="19" max="19" width="50" customWidth="1"/>
    <col min="20" max="20" width="39" customWidth="1"/>
  </cols>
  <sheetData>
    <row r="1" spans="1:20" ht="25.5" customHeight="1" x14ac:dyDescent="0.25">
      <c r="A1" s="340" t="s">
        <v>1178</v>
      </c>
      <c r="B1" s="340"/>
      <c r="C1" s="340"/>
      <c r="D1" s="340"/>
      <c r="E1" s="340"/>
      <c r="F1" s="340"/>
      <c r="G1" s="340"/>
    </row>
    <row r="2" spans="1:20" ht="33.75"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row>
    <row r="3" spans="1:20" ht="409.5" x14ac:dyDescent="0.25">
      <c r="A3" s="47">
        <v>2016</v>
      </c>
      <c r="B3" s="48" t="s">
        <v>182</v>
      </c>
      <c r="C3" s="47">
        <v>35</v>
      </c>
      <c r="D3" s="49" t="s">
        <v>350</v>
      </c>
      <c r="E3" s="49" t="s">
        <v>351</v>
      </c>
      <c r="F3" s="48">
        <v>1</v>
      </c>
      <c r="G3" s="49" t="s">
        <v>352</v>
      </c>
      <c r="H3" s="49" t="s">
        <v>353</v>
      </c>
      <c r="I3" s="48" t="s">
        <v>354</v>
      </c>
      <c r="J3" s="48" t="s">
        <v>206</v>
      </c>
      <c r="K3" s="47">
        <v>1</v>
      </c>
      <c r="L3" s="51">
        <v>43770</v>
      </c>
      <c r="M3" s="51">
        <v>43830</v>
      </c>
      <c r="N3" s="47">
        <v>1</v>
      </c>
      <c r="O3" s="73">
        <v>1</v>
      </c>
      <c r="P3" s="74">
        <v>1</v>
      </c>
      <c r="Q3" s="74" t="s">
        <v>27</v>
      </c>
      <c r="R3" s="54" t="s">
        <v>1247</v>
      </c>
      <c r="S3" s="54" t="s">
        <v>1248</v>
      </c>
      <c r="T3" s="53" t="s">
        <v>30</v>
      </c>
    </row>
    <row r="4" spans="1:20" ht="281.25" x14ac:dyDescent="0.25">
      <c r="A4" s="47">
        <v>2018</v>
      </c>
      <c r="B4" s="48" t="s">
        <v>609</v>
      </c>
      <c r="C4" s="47">
        <v>1</v>
      </c>
      <c r="D4" s="49" t="s">
        <v>610</v>
      </c>
      <c r="E4" s="49" t="s">
        <v>611</v>
      </c>
      <c r="F4" s="50" t="s">
        <v>422</v>
      </c>
      <c r="G4" s="49" t="s">
        <v>612</v>
      </c>
      <c r="H4" s="49" t="s">
        <v>613</v>
      </c>
      <c r="I4" s="48" t="s">
        <v>614</v>
      </c>
      <c r="J4" s="53" t="s">
        <v>615</v>
      </c>
      <c r="K4" s="47">
        <v>1</v>
      </c>
      <c r="L4" s="51">
        <v>43654</v>
      </c>
      <c r="M4" s="51">
        <v>43677</v>
      </c>
      <c r="N4" s="47">
        <v>1</v>
      </c>
      <c r="O4" s="73">
        <v>1</v>
      </c>
      <c r="P4" s="75">
        <v>1</v>
      </c>
      <c r="Q4" s="75" t="s">
        <v>27</v>
      </c>
      <c r="R4" s="49" t="s">
        <v>1249</v>
      </c>
      <c r="S4" s="49" t="s">
        <v>1250</v>
      </c>
      <c r="T4" s="53" t="s">
        <v>30</v>
      </c>
    </row>
    <row r="5" spans="1:20" ht="157.5" x14ac:dyDescent="0.25">
      <c r="A5" s="47">
        <v>2018</v>
      </c>
      <c r="B5" s="48" t="s">
        <v>609</v>
      </c>
      <c r="C5" s="57">
        <v>6</v>
      </c>
      <c r="D5" s="58" t="s">
        <v>700</v>
      </c>
      <c r="E5" s="58" t="s">
        <v>701</v>
      </c>
      <c r="F5" s="50">
        <v>1</v>
      </c>
      <c r="G5" s="58" t="s">
        <v>702</v>
      </c>
      <c r="H5" s="58" t="s">
        <v>1251</v>
      </c>
      <c r="I5" s="48" t="s">
        <v>72</v>
      </c>
      <c r="J5" s="56" t="s">
        <v>703</v>
      </c>
      <c r="K5" s="57">
        <v>1</v>
      </c>
      <c r="L5" s="51">
        <v>43647</v>
      </c>
      <c r="M5" s="51">
        <v>43830</v>
      </c>
      <c r="N5" s="47">
        <v>1</v>
      </c>
      <c r="O5" s="73">
        <v>1</v>
      </c>
      <c r="P5" s="76">
        <v>1</v>
      </c>
      <c r="Q5" s="76" t="s">
        <v>27</v>
      </c>
      <c r="R5" s="49" t="s">
        <v>1252</v>
      </c>
      <c r="S5" s="49" t="s">
        <v>1253</v>
      </c>
      <c r="T5" s="53" t="s">
        <v>30</v>
      </c>
    </row>
    <row r="6" spans="1:20" ht="157.5" x14ac:dyDescent="0.25">
      <c r="A6" s="47">
        <v>2018</v>
      </c>
      <c r="B6" s="48" t="s">
        <v>609</v>
      </c>
      <c r="C6" s="57">
        <v>15</v>
      </c>
      <c r="D6" s="58" t="s">
        <v>700</v>
      </c>
      <c r="E6" s="58" t="s">
        <v>701</v>
      </c>
      <c r="F6" s="50" t="s">
        <v>422</v>
      </c>
      <c r="G6" s="58" t="s">
        <v>702</v>
      </c>
      <c r="H6" s="58" t="s">
        <v>1251</v>
      </c>
      <c r="I6" s="48" t="s">
        <v>72</v>
      </c>
      <c r="J6" s="56" t="s">
        <v>703</v>
      </c>
      <c r="K6" s="57">
        <v>1</v>
      </c>
      <c r="L6" s="51">
        <v>43647</v>
      </c>
      <c r="M6" s="51">
        <v>43830</v>
      </c>
      <c r="N6" s="47">
        <v>1</v>
      </c>
      <c r="O6" s="73">
        <v>1</v>
      </c>
      <c r="P6" s="76">
        <v>1</v>
      </c>
      <c r="Q6" s="76" t="s">
        <v>27</v>
      </c>
      <c r="R6" s="49" t="s">
        <v>1252</v>
      </c>
      <c r="S6" s="49" t="s">
        <v>1253</v>
      </c>
      <c r="T6" s="49" t="s">
        <v>30</v>
      </c>
    </row>
    <row r="7" spans="1:20" ht="191.25" x14ac:dyDescent="0.25">
      <c r="A7" s="47">
        <v>2018</v>
      </c>
      <c r="B7" s="48" t="s">
        <v>609</v>
      </c>
      <c r="C7" s="57">
        <v>16</v>
      </c>
      <c r="D7" s="58" t="s">
        <v>704</v>
      </c>
      <c r="E7" s="58" t="s">
        <v>705</v>
      </c>
      <c r="F7" s="50" t="s">
        <v>422</v>
      </c>
      <c r="G7" s="58" t="s">
        <v>706</v>
      </c>
      <c r="H7" s="58" t="s">
        <v>707</v>
      </c>
      <c r="I7" s="48" t="s">
        <v>72</v>
      </c>
      <c r="J7" s="56" t="s">
        <v>695</v>
      </c>
      <c r="K7" s="57">
        <v>1</v>
      </c>
      <c r="L7" s="51">
        <v>43678</v>
      </c>
      <c r="M7" s="51">
        <v>43830</v>
      </c>
      <c r="N7" s="47">
        <v>1</v>
      </c>
      <c r="O7" s="73">
        <v>1</v>
      </c>
      <c r="P7" s="76">
        <v>1</v>
      </c>
      <c r="Q7" s="76" t="s">
        <v>27</v>
      </c>
      <c r="R7" s="49" t="s">
        <v>1254</v>
      </c>
      <c r="S7" s="49" t="s">
        <v>1255</v>
      </c>
      <c r="T7" s="49" t="s">
        <v>30</v>
      </c>
    </row>
  </sheetData>
  <mergeCells count="1">
    <mergeCell ref="A1:G1"/>
  </mergeCells>
  <dataValidations count="9">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H4 G5:G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 H5:H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7">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C4:C7">
      <formula1>0</formula1>
      <formula2>9</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4:L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5:J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D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6:K7">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PM CGR - CONSOLIDADO</vt:lpstr>
      <vt:lpstr>Hallazgos ADR</vt:lpstr>
      <vt:lpstr>PM CGR - (ADR)</vt:lpstr>
      <vt:lpstr>Cierre 31-dic-2021</vt:lpstr>
      <vt:lpstr>PM CGR - (ADR) Junio</vt:lpstr>
      <vt:lpstr>Cierre 30-jun-2021</vt:lpstr>
      <vt:lpstr>Cierre 31-dic-2020</vt:lpstr>
      <vt:lpstr>Cierre 30-jun-2020</vt:lpstr>
      <vt:lpstr>Cierre 31-dic-2019</vt:lpstr>
      <vt:lpstr>Cierre 30-jun-2019</vt:lpstr>
      <vt:lpstr>PM CGR - ADR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Maicol Stiven Zipamocha Murcia</cp:lastModifiedBy>
  <dcterms:created xsi:type="dcterms:W3CDTF">2019-12-30T15:54:56Z</dcterms:created>
  <dcterms:modified xsi:type="dcterms:W3CDTF">2022-01-26T19:53:41Z</dcterms:modified>
</cp:coreProperties>
</file>