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Downloads\"/>
    </mc:Choice>
  </mc:AlternateContent>
  <bookViews>
    <workbookView xWindow="0" yWindow="0" windowWidth="28800" windowHeight="12435" firstSheet="2" activeTab="2"/>
  </bookViews>
  <sheets>
    <sheet name="PM CGR - CONSOLIDADO" sheetId="2" state="hidden" r:id="rId1"/>
    <sheet name="Hallazgos ADR" sheetId="15" state="hidden" r:id="rId2"/>
    <sheet name="PM CGR - (ADR)" sheetId="16" r:id="rId3"/>
    <sheet name="Cierre 31-dic-2021" sheetId="21" r:id="rId4"/>
    <sheet name="PM CGR - (ADR) Junio" sheetId="9" state="hidden" r:id="rId5"/>
    <sheet name="Cierre 30-jun-2021" sheetId="14" r:id="rId6"/>
    <sheet name="Cierre 31-dic-2020" sheetId="12" r:id="rId7"/>
    <sheet name="Cierre 30-jun-2020" sheetId="6" r:id="rId8"/>
    <sheet name="Cierre 31-dic-2019" sheetId="5" r:id="rId9"/>
    <sheet name="Cierre 30-jun-2019" sheetId="3" r:id="rId10"/>
    <sheet name="PM CGR - ADR" sheetId="4" state="hidden" r:id="rId11"/>
  </sheets>
  <definedNames>
    <definedName name="_xlnm._FilterDatabase" localSheetId="9" hidden="1">'Cierre 30-jun-2019'!$A$2:$W$2</definedName>
    <definedName name="_xlnm._FilterDatabase" localSheetId="7" hidden="1">'Cierre 30-jun-2020'!$A$2:$U$19</definedName>
    <definedName name="_xlnm._FilterDatabase" localSheetId="5" hidden="1">'Cierre 30-jun-2021'!$A$2:$T$2</definedName>
    <definedName name="_xlnm._FilterDatabase" localSheetId="8" hidden="1">'Cierre 31-dic-2019'!$A$2:$T$2</definedName>
    <definedName name="_xlnm._FilterDatabase" localSheetId="6" hidden="1">'Cierre 31-dic-2020'!$A$2:$XFB$2</definedName>
    <definedName name="_xlnm._FilterDatabase" localSheetId="3" hidden="1">'Cierre 31-dic-2021'!$A$1:$U$61</definedName>
    <definedName name="_xlnm._FilterDatabase" localSheetId="2" hidden="1">'PM CGR - (ADR)'!$A$1:$W$251</definedName>
    <definedName name="_xlnm._FilterDatabase" localSheetId="4" hidden="1">'PM CGR - (ADR) Junio'!$A$2:$V$298</definedName>
    <definedName name="_xlnm._FilterDatabase" localSheetId="10" hidden="1">'PM CGR - ADR'!$A$2:$U$194</definedName>
    <definedName name="_xlnm._FilterDatabase" localSheetId="0" hidden="1">'PM CGR - CONSOLIDADO'!$A$2:$W$300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15" l="1"/>
  <c r="J56" i="15"/>
  <c r="F56" i="15"/>
  <c r="L56" i="15"/>
  <c r="H51" i="15"/>
  <c r="G51" i="15"/>
  <c r="H49" i="15"/>
  <c r="G49" i="15"/>
  <c r="H47" i="15"/>
  <c r="G47" i="15"/>
  <c r="H45" i="15"/>
  <c r="G45" i="15"/>
  <c r="H44" i="15"/>
  <c r="G44" i="15"/>
  <c r="G41" i="15"/>
  <c r="H41" i="15"/>
  <c r="O61" i="21"/>
  <c r="O60" i="21"/>
  <c r="O59" i="21"/>
  <c r="O58" i="21"/>
  <c r="O57" i="21"/>
  <c r="O56" i="21"/>
  <c r="O55" i="21"/>
  <c r="O54" i="21"/>
  <c r="O53" i="21"/>
  <c r="O52" i="21"/>
  <c r="O51" i="21"/>
  <c r="O50" i="21"/>
  <c r="P47" i="21"/>
  <c r="O46" i="21"/>
  <c r="P46" i="21" s="1"/>
  <c r="O45" i="21"/>
  <c r="P45" i="21" s="1"/>
  <c r="O44" i="21"/>
  <c r="O43" i="21"/>
  <c r="O42" i="21"/>
  <c r="O41" i="21"/>
  <c r="P41" i="21" s="1"/>
  <c r="O40" i="21"/>
  <c r="O39" i="21"/>
  <c r="O38" i="21"/>
  <c r="O37" i="21"/>
  <c r="O36" i="21"/>
  <c r="K35" i="21"/>
  <c r="O35" i="21" s="1"/>
  <c r="O34" i="21"/>
  <c r="O33" i="21"/>
  <c r="O32" i="21"/>
  <c r="O31" i="21"/>
  <c r="K31" i="21"/>
  <c r="O30" i="21"/>
  <c r="K29" i="21"/>
  <c r="O29" i="21" s="1"/>
  <c r="O28" i="21"/>
  <c r="O27" i="21"/>
  <c r="K27" i="21"/>
  <c r="O26" i="21"/>
  <c r="K25" i="21"/>
  <c r="O25" i="21" s="1"/>
  <c r="O24" i="21"/>
  <c r="O23" i="21"/>
  <c r="K23" i="21"/>
  <c r="O22" i="21"/>
  <c r="K21" i="21"/>
  <c r="O21" i="21" s="1"/>
  <c r="O20" i="21"/>
  <c r="O19" i="21"/>
  <c r="K19" i="21"/>
  <c r="O18" i="21"/>
  <c r="K17" i="21"/>
  <c r="O17" i="21" s="1"/>
  <c r="O16" i="21"/>
  <c r="O15" i="21"/>
  <c r="K15" i="21"/>
  <c r="O14" i="21"/>
  <c r="K13" i="21"/>
  <c r="O13" i="21" s="1"/>
  <c r="O12" i="21"/>
  <c r="O11" i="21"/>
  <c r="K11" i="21"/>
  <c r="O10" i="21"/>
  <c r="K9" i="21"/>
  <c r="O9" i="21" s="1"/>
  <c r="O8" i="21"/>
  <c r="O7" i="21"/>
  <c r="K7" i="21"/>
  <c r="O6" i="21"/>
  <c r="P6" i="21" s="1"/>
  <c r="K5" i="21"/>
  <c r="O5" i="21" s="1"/>
  <c r="O4" i="21"/>
  <c r="O3" i="21"/>
  <c r="K3" i="21"/>
  <c r="O2" i="21"/>
  <c r="P26" i="21" l="1"/>
  <c r="P20" i="21"/>
  <c r="P52" i="21"/>
  <c r="P32" i="21"/>
  <c r="P50" i="21"/>
  <c r="P14" i="21"/>
  <c r="P8" i="21"/>
  <c r="P54" i="21"/>
  <c r="P30" i="21"/>
  <c r="P18" i="21"/>
  <c r="P36" i="21"/>
  <c r="P2" i="21"/>
  <c r="P10" i="21"/>
  <c r="P22" i="21"/>
  <c r="P42" i="21"/>
  <c r="P4" i="21"/>
  <c r="P16" i="21"/>
  <c r="P34" i="21"/>
  <c r="P24" i="21"/>
  <c r="P58" i="21"/>
  <c r="P39" i="21"/>
  <c r="P12" i="21"/>
  <c r="P28" i="21"/>
  <c r="G56" i="15"/>
  <c r="H56" i="15"/>
  <c r="D56" i="15" l="1"/>
  <c r="E56" i="15"/>
  <c r="C56" i="15"/>
  <c r="G35" i="15"/>
  <c r="O153" i="16" l="1"/>
  <c r="O154" i="16"/>
  <c r="O16" i="16"/>
  <c r="O17" i="16"/>
  <c r="O18" i="16"/>
  <c r="O245" i="16"/>
  <c r="O246" i="16"/>
  <c r="O247" i="16"/>
  <c r="O248" i="16"/>
  <c r="O249" i="16"/>
  <c r="O250" i="16"/>
  <c r="O251" i="16"/>
  <c r="O241" i="16"/>
  <c r="O242" i="16"/>
  <c r="O243" i="16"/>
  <c r="O240" i="16"/>
  <c r="O244" i="16"/>
  <c r="I35" i="15"/>
  <c r="H35" i="15"/>
  <c r="F35" i="15"/>
  <c r="E35" i="15"/>
  <c r="D35" i="15"/>
  <c r="C35" i="15"/>
  <c r="O239" i="16"/>
  <c r="O238" i="16"/>
  <c r="O237" i="16"/>
  <c r="P237" i="16" s="1"/>
  <c r="O236" i="16"/>
  <c r="O235" i="16"/>
  <c r="O234" i="16"/>
  <c r="O233" i="16"/>
  <c r="O232" i="16"/>
  <c r="O231" i="16"/>
  <c r="O230" i="16"/>
  <c r="O229" i="16"/>
  <c r="O228" i="16"/>
  <c r="O227" i="16"/>
  <c r="P227" i="16" s="1"/>
  <c r="O226" i="16"/>
  <c r="O225" i="16"/>
  <c r="O224" i="16"/>
  <c r="O223" i="16"/>
  <c r="O222" i="16"/>
  <c r="O221" i="16"/>
  <c r="O220" i="16"/>
  <c r="O219" i="16"/>
  <c r="O218" i="16"/>
  <c r="O217" i="16"/>
  <c r="O216" i="16"/>
  <c r="O215" i="16"/>
  <c r="O214" i="16"/>
  <c r="O213" i="16"/>
  <c r="O212" i="16"/>
  <c r="O211" i="16"/>
  <c r="O210" i="16"/>
  <c r="O209" i="16"/>
  <c r="O208" i="16"/>
  <c r="O207" i="16"/>
  <c r="O206" i="16"/>
  <c r="O205" i="16"/>
  <c r="O204" i="16"/>
  <c r="O203" i="16"/>
  <c r="O202" i="16"/>
  <c r="O201" i="16"/>
  <c r="O200" i="16"/>
  <c r="O199" i="16"/>
  <c r="O198" i="16"/>
  <c r="O197" i="16"/>
  <c r="O196" i="16"/>
  <c r="O195" i="16"/>
  <c r="O194" i="16"/>
  <c r="O193" i="16"/>
  <c r="O192" i="16"/>
  <c r="O191" i="16"/>
  <c r="O190" i="16"/>
  <c r="O189" i="16"/>
  <c r="O188" i="16"/>
  <c r="P188" i="16" s="1"/>
  <c r="O187" i="16"/>
  <c r="O186" i="16"/>
  <c r="O185" i="16"/>
  <c r="O184" i="16"/>
  <c r="O183" i="16"/>
  <c r="O182" i="16"/>
  <c r="O181" i="16"/>
  <c r="P181" i="16" s="1"/>
  <c r="O180" i="16"/>
  <c r="O179" i="16"/>
  <c r="O178" i="16"/>
  <c r="O177" i="16"/>
  <c r="O176" i="16"/>
  <c r="O175" i="16"/>
  <c r="P175" i="16" s="1"/>
  <c r="O174" i="16"/>
  <c r="P174" i="16" s="1"/>
  <c r="O173" i="16"/>
  <c r="P173" i="16" s="1"/>
  <c r="O172" i="16"/>
  <c r="P172" i="16" s="1"/>
  <c r="O171" i="16"/>
  <c r="P171" i="16" s="1"/>
  <c r="O170" i="16"/>
  <c r="P170" i="16" s="1"/>
  <c r="O169" i="16"/>
  <c r="O168" i="16"/>
  <c r="O167" i="16"/>
  <c r="O166" i="16"/>
  <c r="O165" i="16"/>
  <c r="O164" i="16"/>
  <c r="O163" i="16"/>
  <c r="O162" i="16"/>
  <c r="O161" i="16"/>
  <c r="O160" i="16"/>
  <c r="P160" i="16" s="1"/>
  <c r="O159" i="16"/>
  <c r="O158" i="16"/>
  <c r="O157" i="16"/>
  <c r="O156" i="16"/>
  <c r="O155" i="16"/>
  <c r="P155" i="16" s="1"/>
  <c r="O152" i="16"/>
  <c r="O151" i="16"/>
  <c r="O150" i="16"/>
  <c r="O149" i="16"/>
  <c r="O148" i="16"/>
  <c r="O147" i="16"/>
  <c r="O146" i="16"/>
  <c r="O145" i="16"/>
  <c r="O144" i="16"/>
  <c r="O143" i="16"/>
  <c r="P143" i="16" s="1"/>
  <c r="O141" i="16"/>
  <c r="O140" i="16"/>
  <c r="O139" i="16"/>
  <c r="P139" i="16" s="1"/>
  <c r="O138" i="16"/>
  <c r="P138" i="16" s="1"/>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O102" i="16"/>
  <c r="O101" i="16"/>
  <c r="O100" i="16"/>
  <c r="O99" i="16"/>
  <c r="O98" i="16"/>
  <c r="P96" i="16"/>
  <c r="O95" i="16"/>
  <c r="O94" i="16"/>
  <c r="O93" i="16"/>
  <c r="P93" i="16" s="1"/>
  <c r="O92" i="16"/>
  <c r="P92" i="16" s="1"/>
  <c r="O91" i="16"/>
  <c r="P91" i="16" s="1"/>
  <c r="O90" i="16"/>
  <c r="O89" i="16"/>
  <c r="O86" i="16"/>
  <c r="O85" i="16"/>
  <c r="O84" i="16"/>
  <c r="P84" i="16" s="1"/>
  <c r="O83" i="16"/>
  <c r="O82" i="16"/>
  <c r="O81" i="16"/>
  <c r="O80" i="16"/>
  <c r="O79" i="16"/>
  <c r="O78" i="16"/>
  <c r="O77" i="16"/>
  <c r="O76" i="16"/>
  <c r="O75" i="16"/>
  <c r="O74" i="16"/>
  <c r="O73" i="16"/>
  <c r="O72" i="16"/>
  <c r="O71" i="16"/>
  <c r="O70" i="16"/>
  <c r="O69" i="16"/>
  <c r="O68" i="16"/>
  <c r="O67" i="16"/>
  <c r="O66" i="16"/>
  <c r="O65" i="16"/>
  <c r="O64" i="16"/>
  <c r="O63" i="16"/>
  <c r="O62" i="16"/>
  <c r="O61" i="16"/>
  <c r="O60" i="16"/>
  <c r="O59" i="16"/>
  <c r="O58" i="16"/>
  <c r="O57" i="16"/>
  <c r="O56" i="16"/>
  <c r="O55" i="16"/>
  <c r="O54" i="16"/>
  <c r="P54" i="16" s="1"/>
  <c r="O53" i="16"/>
  <c r="P53" i="16" s="1"/>
  <c r="O52" i="16"/>
  <c r="O51" i="16"/>
  <c r="O50" i="16"/>
  <c r="O49" i="16"/>
  <c r="K48" i="16"/>
  <c r="O48" i="16" s="1"/>
  <c r="O47" i="16"/>
  <c r="K46" i="16"/>
  <c r="O46" i="16" s="1"/>
  <c r="O45" i="16"/>
  <c r="O44" i="16"/>
  <c r="O43" i="16"/>
  <c r="O42" i="16"/>
  <c r="O41" i="16"/>
  <c r="O40" i="16"/>
  <c r="O39" i="16"/>
  <c r="O38" i="16"/>
  <c r="O37" i="16"/>
  <c r="O36" i="16"/>
  <c r="P36" i="16" s="1"/>
  <c r="O35" i="16"/>
  <c r="O34" i="16"/>
  <c r="O33" i="16"/>
  <c r="O32" i="16"/>
  <c r="O31" i="16"/>
  <c r="O30" i="16"/>
  <c r="O29" i="16"/>
  <c r="O28" i="16"/>
  <c r="O27" i="16"/>
  <c r="O26" i="16"/>
  <c r="O25" i="16"/>
  <c r="O24" i="16"/>
  <c r="O23" i="16"/>
  <c r="P21" i="16"/>
  <c r="O20" i="16"/>
  <c r="P20" i="16" s="1"/>
  <c r="O19" i="16"/>
  <c r="P19" i="16" s="1"/>
  <c r="O15" i="16"/>
  <c r="P15" i="16" s="1"/>
  <c r="O14" i="16"/>
  <c r="O13" i="16"/>
  <c r="O12" i="16"/>
  <c r="P12" i="16" s="1"/>
  <c r="O11" i="16"/>
  <c r="P11" i="16" s="1"/>
  <c r="O10" i="16"/>
  <c r="O9" i="16"/>
  <c r="O8" i="16"/>
  <c r="O7" i="16"/>
  <c r="O6" i="16"/>
  <c r="O5" i="16"/>
  <c r="O4" i="16"/>
  <c r="K3" i="16"/>
  <c r="O3" i="16" s="1"/>
  <c r="O2" i="16"/>
  <c r="O297" i="9"/>
  <c r="O298" i="9"/>
  <c r="P297" i="9" s="1"/>
  <c r="O289" i="9"/>
  <c r="P289" i="9" s="1"/>
  <c r="O290" i="9"/>
  <c r="O291" i="9"/>
  <c r="O292" i="9"/>
  <c r="O293" i="9"/>
  <c r="O294" i="9"/>
  <c r="O295" i="9"/>
  <c r="O285" i="9"/>
  <c r="O286" i="9"/>
  <c r="O287" i="9"/>
  <c r="O288" i="9"/>
  <c r="P285" i="9"/>
  <c r="O296" i="9"/>
  <c r="P296" i="9"/>
  <c r="M14" i="15"/>
  <c r="L14" i="15"/>
  <c r="K14" i="15"/>
  <c r="J14" i="15"/>
  <c r="I14" i="15"/>
  <c r="H14" i="15"/>
  <c r="G14" i="15"/>
  <c r="F14" i="15"/>
  <c r="D14" i="15"/>
  <c r="E14" i="15"/>
  <c r="C14" i="15"/>
  <c r="O13" i="15"/>
  <c r="N13" i="15"/>
  <c r="O12" i="15"/>
  <c r="N12" i="15"/>
  <c r="O11" i="15"/>
  <c r="N11" i="15"/>
  <c r="O10" i="15"/>
  <c r="N10" i="15"/>
  <c r="O9" i="15"/>
  <c r="N9" i="15"/>
  <c r="O8" i="15"/>
  <c r="N8" i="15"/>
  <c r="O7" i="15"/>
  <c r="N7" i="15"/>
  <c r="O6" i="15"/>
  <c r="N6" i="15"/>
  <c r="O5" i="15"/>
  <c r="N5" i="15"/>
  <c r="O4" i="15"/>
  <c r="N4" i="15"/>
  <c r="O3" i="15"/>
  <c r="N3" i="15"/>
  <c r="O16" i="14"/>
  <c r="P16" i="14"/>
  <c r="O15" i="14"/>
  <c r="O14" i="14"/>
  <c r="O13" i="14"/>
  <c r="O12" i="14"/>
  <c r="O11" i="14"/>
  <c r="P10" i="14" s="1"/>
  <c r="O10" i="14"/>
  <c r="O5" i="14"/>
  <c r="O4" i="14"/>
  <c r="O3" i="14"/>
  <c r="O6" i="14"/>
  <c r="P6" i="14"/>
  <c r="O9" i="14"/>
  <c r="O8" i="14"/>
  <c r="P7" i="14" s="1"/>
  <c r="O7" i="14"/>
  <c r="P3" i="14"/>
  <c r="O284" i="9"/>
  <c r="O283" i="9"/>
  <c r="P283" i="9"/>
  <c r="O282" i="9"/>
  <c r="P282" i="9" s="1"/>
  <c r="O281" i="9"/>
  <c r="P280" i="9" s="1"/>
  <c r="O280" i="9"/>
  <c r="O279" i="9"/>
  <c r="O278" i="9"/>
  <c r="P277" i="9" s="1"/>
  <c r="O277" i="9"/>
  <c r="O276" i="9"/>
  <c r="O275" i="9"/>
  <c r="P275" i="9" s="1"/>
  <c r="O274" i="9"/>
  <c r="O273" i="9"/>
  <c r="O272" i="9"/>
  <c r="O271" i="9"/>
  <c r="O270" i="9"/>
  <c r="O269" i="9"/>
  <c r="O268" i="9"/>
  <c r="O267" i="9"/>
  <c r="O266" i="9"/>
  <c r="O265" i="9"/>
  <c r="O264" i="9"/>
  <c r="P264" i="9" s="1"/>
  <c r="O250" i="9"/>
  <c r="O249" i="9"/>
  <c r="O248" i="9"/>
  <c r="O153" i="9"/>
  <c r="O152" i="9"/>
  <c r="O111" i="9"/>
  <c r="O110" i="9"/>
  <c r="O109" i="9"/>
  <c r="O108" i="9"/>
  <c r="O101" i="9"/>
  <c r="O100" i="9"/>
  <c r="O99" i="9"/>
  <c r="O90" i="9"/>
  <c r="O73" i="9"/>
  <c r="O72" i="9"/>
  <c r="O71" i="9"/>
  <c r="P193" i="4"/>
  <c r="P191" i="4"/>
  <c r="P189" i="4"/>
  <c r="P187" i="4"/>
  <c r="P186" i="4"/>
  <c r="P185" i="4"/>
  <c r="P182" i="4"/>
  <c r="P179" i="4"/>
  <c r="O175" i="4"/>
  <c r="O174" i="4"/>
  <c r="P174" i="4"/>
  <c r="O173" i="4"/>
  <c r="P173" i="4" s="1"/>
  <c r="O172" i="4"/>
  <c r="P172" i="4"/>
  <c r="O170" i="4"/>
  <c r="O169" i="4"/>
  <c r="O168" i="4"/>
  <c r="P168" i="4"/>
  <c r="O167" i="4"/>
  <c r="P167" i="4" s="1"/>
  <c r="O166" i="4"/>
  <c r="P166" i="4"/>
  <c r="O165" i="4"/>
  <c r="P165" i="4" s="1"/>
  <c r="O164" i="4"/>
  <c r="P162" i="4" s="1"/>
  <c r="O163" i="4"/>
  <c r="O162" i="4"/>
  <c r="O161" i="4"/>
  <c r="P161" i="4"/>
  <c r="O160" i="4"/>
  <c r="P160" i="4"/>
  <c r="O159" i="4"/>
  <c r="P158" i="4"/>
  <c r="O158" i="4"/>
  <c r="O157" i="4"/>
  <c r="O156" i="4"/>
  <c r="P156" i="4"/>
  <c r="O155" i="4"/>
  <c r="O154" i="4"/>
  <c r="P154" i="4" s="1"/>
  <c r="O153" i="4"/>
  <c r="O152" i="4"/>
  <c r="P150" i="4" s="1"/>
  <c r="O151" i="4"/>
  <c r="O150" i="4"/>
  <c r="O149" i="4"/>
  <c r="O148" i="4"/>
  <c r="O147" i="4"/>
  <c r="O146" i="4"/>
  <c r="P146" i="4"/>
  <c r="O145" i="4"/>
  <c r="P145" i="4"/>
  <c r="O144" i="4"/>
  <c r="P144" i="4"/>
  <c r="O143" i="4"/>
  <c r="P143" i="4"/>
  <c r="O142" i="4"/>
  <c r="P142" i="4"/>
  <c r="O141" i="4"/>
  <c r="P141" i="4"/>
  <c r="O140" i="4"/>
  <c r="O139" i="4"/>
  <c r="O138" i="4"/>
  <c r="O137" i="4"/>
  <c r="O136" i="4"/>
  <c r="O135" i="4"/>
  <c r="O134" i="4"/>
  <c r="O133" i="4"/>
  <c r="P133" i="4" s="1"/>
  <c r="O132" i="4"/>
  <c r="P132" i="4" s="1"/>
  <c r="O131" i="4"/>
  <c r="P131" i="4" s="1"/>
  <c r="O130" i="4"/>
  <c r="P129" i="4" s="1"/>
  <c r="O129" i="4"/>
  <c r="O128" i="4"/>
  <c r="P128" i="4"/>
  <c r="O127" i="4"/>
  <c r="P127" i="4"/>
  <c r="O126" i="4"/>
  <c r="P126" i="4"/>
  <c r="O125" i="4"/>
  <c r="P125" i="4"/>
  <c r="O124" i="4"/>
  <c r="P124" i="4"/>
  <c r="O123" i="4"/>
  <c r="P123" i="4"/>
  <c r="O122" i="4"/>
  <c r="P122" i="4"/>
  <c r="O121" i="4"/>
  <c r="P121" i="4"/>
  <c r="O120" i="4"/>
  <c r="P120" i="4"/>
  <c r="O119" i="4"/>
  <c r="O118" i="4"/>
  <c r="O117" i="4"/>
  <c r="O116" i="4"/>
  <c r="O115" i="4"/>
  <c r="O114" i="4"/>
  <c r="P114" i="4" s="1"/>
  <c r="O113" i="4"/>
  <c r="P113" i="4" s="1"/>
  <c r="O112" i="4"/>
  <c r="P111" i="4" s="1"/>
  <c r="O111" i="4"/>
  <c r="O110" i="4"/>
  <c r="P109" i="4"/>
  <c r="O109" i="4"/>
  <c r="O108" i="4"/>
  <c r="P108" i="4" s="1"/>
  <c r="O107" i="4"/>
  <c r="P107" i="4" s="1"/>
  <c r="O106" i="4"/>
  <c r="P106" i="4" s="1"/>
  <c r="O105" i="4"/>
  <c r="O104" i="4"/>
  <c r="O103" i="4"/>
  <c r="P103" i="4" s="1"/>
  <c r="O102" i="4"/>
  <c r="O101" i="4"/>
  <c r="P101" i="4" s="1"/>
  <c r="O100" i="4"/>
  <c r="P100" i="4" s="1"/>
  <c r="O99" i="4"/>
  <c r="P99" i="4" s="1"/>
  <c r="O98" i="4"/>
  <c r="P98" i="4" s="1"/>
  <c r="O97" i="4"/>
  <c r="P95" i="4" s="1"/>
  <c r="O96" i="4"/>
  <c r="O95" i="4"/>
  <c r="O94" i="4"/>
  <c r="P94" i="4" s="1"/>
  <c r="O93" i="4"/>
  <c r="P93" i="4" s="1"/>
  <c r="O92" i="4"/>
  <c r="P92" i="4" s="1"/>
  <c r="O91" i="4"/>
  <c r="P91" i="4"/>
  <c r="O90" i="4"/>
  <c r="P90" i="4" s="1"/>
  <c r="O89" i="4"/>
  <c r="P89" i="4"/>
  <c r="O88" i="4"/>
  <c r="P88" i="4" s="1"/>
  <c r="O87" i="4"/>
  <c r="O86" i="4"/>
  <c r="P86" i="4" s="1"/>
  <c r="O85" i="4"/>
  <c r="O84" i="4"/>
  <c r="P84" i="4" s="1"/>
  <c r="O83" i="4"/>
  <c r="P83" i="4" s="1"/>
  <c r="O82" i="4"/>
  <c r="P82" i="4"/>
  <c r="O81" i="4"/>
  <c r="P81" i="4" s="1"/>
  <c r="O80" i="4"/>
  <c r="P80" i="4"/>
  <c r="N79" i="4"/>
  <c r="O79" i="4"/>
  <c r="P79" i="4"/>
  <c r="O78" i="4"/>
  <c r="O77" i="4"/>
  <c r="P77" i="4" s="1"/>
  <c r="K76" i="4"/>
  <c r="O76" i="4"/>
  <c r="O75" i="4"/>
  <c r="P75" i="4" s="1"/>
  <c r="P73" i="4"/>
  <c r="K74" i="4"/>
  <c r="O74" i="4" s="1"/>
  <c r="O73" i="4"/>
  <c r="O72" i="4"/>
  <c r="O71" i="4"/>
  <c r="O70" i="4"/>
  <c r="K69" i="4"/>
  <c r="O69" i="4"/>
  <c r="O68" i="4"/>
  <c r="P68" i="4" s="1"/>
  <c r="P63" i="4"/>
  <c r="P62" i="4"/>
  <c r="O62" i="4"/>
  <c r="O61" i="4"/>
  <c r="P60" i="4" s="1"/>
  <c r="O60" i="4"/>
  <c r="O59" i="4"/>
  <c r="O58" i="4"/>
  <c r="O57" i="4"/>
  <c r="O56" i="4"/>
  <c r="O55" i="4"/>
  <c r="O54" i="4"/>
  <c r="P52" i="4" s="1"/>
  <c r="O53" i="4"/>
  <c r="O52" i="4"/>
  <c r="K51" i="4"/>
  <c r="O51" i="4" s="1"/>
  <c r="P50" i="4" s="1"/>
  <c r="O50" i="4"/>
  <c r="K49" i="4"/>
  <c r="O49" i="4" s="1"/>
  <c r="P48" i="4" s="1"/>
  <c r="O48" i="4"/>
  <c r="K47" i="4"/>
  <c r="O47" i="4" s="1"/>
  <c r="P46" i="4" s="1"/>
  <c r="O46" i="4"/>
  <c r="O45" i="4"/>
  <c r="P44" i="4" s="1"/>
  <c r="O44" i="4"/>
  <c r="K43" i="4"/>
  <c r="O43" i="4" s="1"/>
  <c r="O42" i="4"/>
  <c r="P42" i="4" s="1"/>
  <c r="K41" i="4"/>
  <c r="O41" i="4" s="1"/>
  <c r="O40" i="4"/>
  <c r="P40" i="4"/>
  <c r="K39" i="4"/>
  <c r="O39" i="4" s="1"/>
  <c r="O38" i="4"/>
  <c r="P38" i="4"/>
  <c r="O37" i="4"/>
  <c r="P37" i="4" s="1"/>
  <c r="O36" i="4"/>
  <c r="P36" i="4"/>
  <c r="O35" i="4"/>
  <c r="P35" i="4" s="1"/>
  <c r="O34" i="4"/>
  <c r="P34" i="4" s="1"/>
  <c r="K33" i="4"/>
  <c r="O33" i="4" s="1"/>
  <c r="O32" i="4"/>
  <c r="P32" i="4"/>
  <c r="O31" i="4"/>
  <c r="P31" i="4" s="1"/>
  <c r="O30" i="4"/>
  <c r="P30" i="4"/>
  <c r="K29" i="4"/>
  <c r="O29" i="4" s="1"/>
  <c r="P28" i="4" s="1"/>
  <c r="O28" i="4"/>
  <c r="O27" i="4"/>
  <c r="P27" i="4" s="1"/>
  <c r="O26" i="4"/>
  <c r="P26" i="4" s="1"/>
  <c r="O25" i="4"/>
  <c r="O24" i="4"/>
  <c r="P24" i="4" s="1"/>
  <c r="O23" i="4"/>
  <c r="O22" i="4"/>
  <c r="P22" i="4" s="1"/>
  <c r="O21" i="4"/>
  <c r="P21" i="4"/>
  <c r="K20" i="4"/>
  <c r="O20" i="4" s="1"/>
  <c r="O19" i="4"/>
  <c r="P19" i="4"/>
  <c r="K18" i="4"/>
  <c r="O18" i="4" s="1"/>
  <c r="P17" i="4" s="1"/>
  <c r="O17" i="4"/>
  <c r="K16" i="4"/>
  <c r="O16" i="4" s="1"/>
  <c r="O15" i="4"/>
  <c r="P15" i="4" s="1"/>
  <c r="O14" i="4"/>
  <c r="K14" i="4"/>
  <c r="O13" i="4"/>
  <c r="P13" i="4" s="1"/>
  <c r="O12" i="4"/>
  <c r="P11" i="4" s="1"/>
  <c r="K12" i="4"/>
  <c r="O11" i="4"/>
  <c r="O10" i="4"/>
  <c r="P9" i="4" s="1"/>
  <c r="K10" i="4"/>
  <c r="O9" i="4"/>
  <c r="O8" i="4"/>
  <c r="P7" i="4" s="1"/>
  <c r="K8" i="4"/>
  <c r="O7" i="4"/>
  <c r="K6" i="4"/>
  <c r="O6" i="4" s="1"/>
  <c r="P5" i="4" s="1"/>
  <c r="O5" i="4"/>
  <c r="K4" i="4"/>
  <c r="O4" i="4" s="1"/>
  <c r="O3" i="4"/>
  <c r="P3" i="4"/>
  <c r="O122" i="3"/>
  <c r="O121" i="3"/>
  <c r="O120" i="3"/>
  <c r="O119" i="3"/>
  <c r="P118" i="3" s="1"/>
  <c r="O118" i="3"/>
  <c r="O117" i="3"/>
  <c r="O116" i="3"/>
  <c r="P115" i="3"/>
  <c r="O115" i="3"/>
  <c r="O114" i="3"/>
  <c r="P114" i="3"/>
  <c r="P113" i="3"/>
  <c r="O113" i="3"/>
  <c r="O112" i="3"/>
  <c r="P112" i="3"/>
  <c r="O111" i="3"/>
  <c r="O110" i="3"/>
  <c r="O109" i="3"/>
  <c r="O108" i="3"/>
  <c r="P108" i="3" s="1"/>
  <c r="O107" i="3"/>
  <c r="P107" i="3"/>
  <c r="O106" i="3"/>
  <c r="O105" i="3"/>
  <c r="P104" i="3" s="1"/>
  <c r="O104" i="3"/>
  <c r="O103" i="3"/>
  <c r="P103" i="3"/>
  <c r="O102" i="3"/>
  <c r="P102" i="3" s="1"/>
  <c r="O101" i="3"/>
  <c r="P101" i="3"/>
  <c r="O100" i="3"/>
  <c r="P99" i="3" s="1"/>
  <c r="O99" i="3"/>
  <c r="O98" i="3"/>
  <c r="P98" i="3"/>
  <c r="O97" i="3"/>
  <c r="O96" i="3"/>
  <c r="P96" i="3" s="1"/>
  <c r="O95" i="3"/>
  <c r="P94" i="3" s="1"/>
  <c r="O94" i="3"/>
  <c r="O93" i="3"/>
  <c r="O92" i="3"/>
  <c r="P91" i="3" s="1"/>
  <c r="O91" i="3"/>
  <c r="O90" i="3"/>
  <c r="O89" i="3"/>
  <c r="O88" i="3"/>
  <c r="O87" i="3"/>
  <c r="O86" i="3"/>
  <c r="O85" i="3"/>
  <c r="P85" i="3" s="1"/>
  <c r="O84" i="3"/>
  <c r="O83" i="3"/>
  <c r="P83" i="3"/>
  <c r="O82" i="3"/>
  <c r="O81" i="3"/>
  <c r="P81" i="3" s="1"/>
  <c r="O80" i="3"/>
  <c r="P80" i="3"/>
  <c r="O79" i="3"/>
  <c r="O78" i="3"/>
  <c r="P77" i="3" s="1"/>
  <c r="O77" i="3"/>
  <c r="O76" i="3"/>
  <c r="P76" i="3"/>
  <c r="O75" i="3"/>
  <c r="O74" i="3"/>
  <c r="P74" i="3" s="1"/>
  <c r="O73" i="3"/>
  <c r="P72" i="3"/>
  <c r="O72" i="3"/>
  <c r="O71" i="3"/>
  <c r="O70" i="3"/>
  <c r="P69" i="3"/>
  <c r="O69" i="3"/>
  <c r="O68" i="3"/>
  <c r="P68" i="3"/>
  <c r="P67" i="3"/>
  <c r="O67" i="3"/>
  <c r="O66" i="3"/>
  <c r="P66" i="3"/>
  <c r="P65" i="3"/>
  <c r="O65" i="3"/>
  <c r="O64" i="3"/>
  <c r="P64" i="3"/>
  <c r="O63" i="3"/>
  <c r="P62" i="3" s="1"/>
  <c r="O62" i="3"/>
  <c r="O61" i="3"/>
  <c r="O60" i="3"/>
  <c r="P60" i="3" s="1"/>
  <c r="O59" i="3"/>
  <c r="O58" i="3"/>
  <c r="P58" i="3"/>
  <c r="O57" i="3"/>
  <c r="P56" i="3" s="1"/>
  <c r="O56" i="3"/>
  <c r="O55" i="3"/>
  <c r="O54" i="3"/>
  <c r="P54" i="3"/>
  <c r="O53" i="3"/>
  <c r="O52" i="3"/>
  <c r="O51" i="3"/>
  <c r="P51" i="3" s="1"/>
  <c r="O50" i="3"/>
  <c r="O49" i="3"/>
  <c r="O48" i="3"/>
  <c r="O47" i="3"/>
  <c r="O46" i="3"/>
  <c r="P46" i="3" s="1"/>
  <c r="O45" i="3"/>
  <c r="O44" i="3"/>
  <c r="O43" i="3"/>
  <c r="P43" i="3" s="1"/>
  <c r="O42" i="3"/>
  <c r="P42" i="3"/>
  <c r="O41" i="3"/>
  <c r="P41" i="3"/>
  <c r="O40" i="3"/>
  <c r="P40" i="3"/>
  <c r="O39" i="3"/>
  <c r="P39" i="3"/>
  <c r="O38" i="3"/>
  <c r="P38" i="3"/>
  <c r="O37" i="3"/>
  <c r="P37" i="3"/>
  <c r="O36" i="3"/>
  <c r="P36" i="3"/>
  <c r="O35" i="3"/>
  <c r="P35" i="3"/>
  <c r="O34" i="3"/>
  <c r="O33" i="3"/>
  <c r="P33" i="3" s="1"/>
  <c r="O32" i="3"/>
  <c r="P31" i="3" s="1"/>
  <c r="O31" i="3"/>
  <c r="O30" i="3"/>
  <c r="P30" i="3"/>
  <c r="O29" i="3"/>
  <c r="P29" i="3"/>
  <c r="O28" i="3"/>
  <c r="P28" i="3"/>
  <c r="O27" i="3"/>
  <c r="O26" i="3"/>
  <c r="P26" i="3" s="1"/>
  <c r="O25" i="3"/>
  <c r="P24" i="3" s="1"/>
  <c r="O24" i="3"/>
  <c r="O23" i="3"/>
  <c r="O22" i="3"/>
  <c r="P22" i="3" s="1"/>
  <c r="O21" i="3"/>
  <c r="P20" i="3" s="1"/>
  <c r="O20" i="3"/>
  <c r="O19" i="3"/>
  <c r="P18" i="3"/>
  <c r="O18" i="3"/>
  <c r="O17" i="3"/>
  <c r="O16" i="3"/>
  <c r="P16" i="3"/>
  <c r="O15" i="3"/>
  <c r="O14" i="3"/>
  <c r="P14" i="3" s="1"/>
  <c r="O13" i="3"/>
  <c r="O12" i="3"/>
  <c r="P12" i="3" s="1"/>
  <c r="O11" i="3"/>
  <c r="O10" i="3"/>
  <c r="P10" i="3" s="1"/>
  <c r="O9" i="3"/>
  <c r="P9" i="3"/>
  <c r="O8" i="3"/>
  <c r="P8" i="3" s="1"/>
  <c r="O7" i="3"/>
  <c r="O6" i="3"/>
  <c r="O5" i="3"/>
  <c r="P5" i="3" s="1"/>
  <c r="O4" i="3"/>
  <c r="P4" i="3"/>
  <c r="O3" i="3"/>
  <c r="P3" i="3" s="1"/>
  <c r="O19" i="6"/>
  <c r="P19" i="6" s="1"/>
  <c r="O18" i="6"/>
  <c r="O17" i="6"/>
  <c r="P17" i="6" s="1"/>
  <c r="O16" i="6"/>
  <c r="P16" i="6" s="1"/>
  <c r="O15" i="6"/>
  <c r="O14" i="6"/>
  <c r="P14" i="6"/>
  <c r="P13" i="6"/>
  <c r="O13" i="6"/>
  <c r="O12" i="6"/>
  <c r="P12" i="6"/>
  <c r="O11" i="6"/>
  <c r="O10" i="6"/>
  <c r="O9" i="6"/>
  <c r="P9" i="6"/>
  <c r="O8" i="6"/>
  <c r="P8" i="6" s="1"/>
  <c r="O7" i="6"/>
  <c r="P7" i="6" s="1"/>
  <c r="O6" i="6"/>
  <c r="P6" i="6" s="1"/>
  <c r="O5" i="6"/>
  <c r="P5" i="6" s="1"/>
  <c r="O4" i="6"/>
  <c r="P3" i="6" s="1"/>
  <c r="O3" i="6"/>
  <c r="O6" i="12"/>
  <c r="P6" i="12" s="1"/>
  <c r="O263" i="9"/>
  <c r="O262" i="9"/>
  <c r="O261" i="9"/>
  <c r="O260" i="9"/>
  <c r="P260" i="9" s="1"/>
  <c r="O259" i="9"/>
  <c r="O258" i="9"/>
  <c r="O257" i="9"/>
  <c r="O256" i="9"/>
  <c r="O255" i="9"/>
  <c r="P254" i="9" s="1"/>
  <c r="O254" i="9"/>
  <c r="O253" i="9"/>
  <c r="O252" i="9"/>
  <c r="O251" i="9"/>
  <c r="P251" i="9" s="1"/>
  <c r="O247" i="9"/>
  <c r="O246" i="9"/>
  <c r="O245" i="9"/>
  <c r="O244" i="9"/>
  <c r="O243" i="9"/>
  <c r="O242" i="9"/>
  <c r="O241" i="9"/>
  <c r="O240" i="9"/>
  <c r="O239" i="9"/>
  <c r="P239" i="9" s="1"/>
  <c r="O238" i="9"/>
  <c r="P238" i="9"/>
  <c r="O237" i="9"/>
  <c r="O236" i="9"/>
  <c r="P236" i="9" s="1"/>
  <c r="O235" i="9"/>
  <c r="O234" i="9"/>
  <c r="O233" i="9"/>
  <c r="O232" i="9"/>
  <c r="O231" i="9"/>
  <c r="O230" i="9"/>
  <c r="P230" i="9"/>
  <c r="O229" i="9"/>
  <c r="P229" i="9"/>
  <c r="O228" i="9"/>
  <c r="O227" i="9"/>
  <c r="P227" i="9" s="1"/>
  <c r="O226" i="9"/>
  <c r="O225" i="9"/>
  <c r="O224" i="9"/>
  <c r="P224" i="9" s="1"/>
  <c r="O223" i="9"/>
  <c r="P223" i="9"/>
  <c r="O222" i="9"/>
  <c r="P222" i="9"/>
  <c r="O221" i="9"/>
  <c r="P221" i="9"/>
  <c r="O220" i="9"/>
  <c r="P220" i="9"/>
  <c r="O219" i="9"/>
  <c r="P219" i="9"/>
  <c r="O218" i="9"/>
  <c r="P218" i="9"/>
  <c r="O217" i="9"/>
  <c r="O216" i="9"/>
  <c r="O215" i="9"/>
  <c r="O214" i="9"/>
  <c r="P211" i="9" s="1"/>
  <c r="O213" i="9"/>
  <c r="O212" i="9"/>
  <c r="O211" i="9"/>
  <c r="O210" i="9"/>
  <c r="O209" i="9"/>
  <c r="P209" i="9" s="1"/>
  <c r="O208" i="9"/>
  <c r="P208" i="9"/>
  <c r="O207" i="9"/>
  <c r="O206" i="9"/>
  <c r="P206" i="9" s="1"/>
  <c r="O205" i="9"/>
  <c r="O204" i="9"/>
  <c r="P204" i="9" s="1"/>
  <c r="O203" i="9"/>
  <c r="O202" i="9"/>
  <c r="P202" i="9"/>
  <c r="O201" i="9"/>
  <c r="P201" i="9" s="1"/>
  <c r="O200" i="9"/>
  <c r="P200" i="9"/>
  <c r="O199" i="9"/>
  <c r="O198" i="9"/>
  <c r="O197" i="9"/>
  <c r="O196" i="9"/>
  <c r="O195" i="9"/>
  <c r="P194" i="9" s="1"/>
  <c r="O194" i="9"/>
  <c r="O193" i="9"/>
  <c r="O192" i="9"/>
  <c r="O191" i="9"/>
  <c r="P191" i="9" s="1"/>
  <c r="P188" i="9"/>
  <c r="O187" i="9"/>
  <c r="P187" i="9"/>
  <c r="O185" i="9"/>
  <c r="O184" i="9"/>
  <c r="O183" i="9"/>
  <c r="P183" i="9"/>
  <c r="O182" i="9"/>
  <c r="P182" i="9" s="1"/>
  <c r="O181" i="9"/>
  <c r="P181" i="9"/>
  <c r="O180" i="9"/>
  <c r="O179" i="9"/>
  <c r="O178" i="9"/>
  <c r="O177" i="9"/>
  <c r="P177" i="9"/>
  <c r="O176" i="9"/>
  <c r="P176" i="9"/>
  <c r="O175" i="9"/>
  <c r="O174" i="9"/>
  <c r="P174" i="9" s="1"/>
  <c r="O173" i="9"/>
  <c r="O172" i="9"/>
  <c r="O171" i="9"/>
  <c r="O170" i="9"/>
  <c r="O169" i="9"/>
  <c r="O168" i="9"/>
  <c r="O167" i="9"/>
  <c r="P167" i="9" s="1"/>
  <c r="O166" i="9"/>
  <c r="O165" i="9"/>
  <c r="O164" i="9"/>
  <c r="O163" i="9"/>
  <c r="O162" i="9"/>
  <c r="O161" i="9"/>
  <c r="O160" i="9"/>
  <c r="O159" i="9"/>
  <c r="P159" i="9" s="1"/>
  <c r="O158" i="9"/>
  <c r="O157" i="9"/>
  <c r="O156" i="9"/>
  <c r="O155" i="9"/>
  <c r="P154" i="9" s="1"/>
  <c r="O154" i="9"/>
  <c r="O151" i="9"/>
  <c r="O150" i="9"/>
  <c r="O149" i="9"/>
  <c r="O148" i="9"/>
  <c r="O147" i="9"/>
  <c r="O146" i="9"/>
  <c r="P144" i="9" s="1"/>
  <c r="O145" i="9"/>
  <c r="O144" i="9"/>
  <c r="O143" i="9"/>
  <c r="O142" i="9"/>
  <c r="P141" i="9" s="1"/>
  <c r="O141" i="9"/>
  <c r="O140" i="9"/>
  <c r="O139" i="9"/>
  <c r="O138" i="9"/>
  <c r="P138" i="9" s="1"/>
  <c r="O137" i="9"/>
  <c r="O136" i="9"/>
  <c r="P136" i="9" s="1"/>
  <c r="P134" i="9"/>
  <c r="O133" i="9"/>
  <c r="O132" i="9"/>
  <c r="O131" i="9"/>
  <c r="P131" i="9"/>
  <c r="O130" i="9"/>
  <c r="P130" i="9"/>
  <c r="O129" i="9"/>
  <c r="P129" i="9"/>
  <c r="O128" i="9"/>
  <c r="O127" i="9"/>
  <c r="O124" i="9"/>
  <c r="O123" i="9"/>
  <c r="P123" i="9" s="1"/>
  <c r="O122" i="9"/>
  <c r="O121" i="9"/>
  <c r="O120" i="9"/>
  <c r="P120" i="9"/>
  <c r="O119" i="9"/>
  <c r="O118" i="9"/>
  <c r="O117" i="9"/>
  <c r="O116" i="9"/>
  <c r="O115" i="9"/>
  <c r="O114" i="9"/>
  <c r="O113" i="9"/>
  <c r="O112" i="9"/>
  <c r="P112" i="9" s="1"/>
  <c r="O107" i="9"/>
  <c r="P104" i="9" s="1"/>
  <c r="O106" i="9"/>
  <c r="O105" i="9"/>
  <c r="O104" i="9"/>
  <c r="O103" i="9"/>
  <c r="P102" i="9" s="1"/>
  <c r="O102" i="9"/>
  <c r="O98" i="9"/>
  <c r="O97" i="9"/>
  <c r="O96" i="9"/>
  <c r="P94" i="9" s="1"/>
  <c r="O95" i="9"/>
  <c r="O94" i="9"/>
  <c r="O93" i="9"/>
  <c r="P91" i="9"/>
  <c r="O92" i="9"/>
  <c r="O91" i="9"/>
  <c r="O89" i="9"/>
  <c r="O88" i="9"/>
  <c r="P88" i="9" s="1"/>
  <c r="O87" i="9"/>
  <c r="P87" i="9"/>
  <c r="O86" i="9"/>
  <c r="P86" i="9"/>
  <c r="O85" i="9"/>
  <c r="O84" i="9"/>
  <c r="P84" i="9" s="1"/>
  <c r="O83" i="9"/>
  <c r="O82" i="9"/>
  <c r="P82" i="9" s="1"/>
  <c r="K81" i="9"/>
  <c r="O81" i="9"/>
  <c r="O80" i="9"/>
  <c r="K79" i="9"/>
  <c r="O79" i="9" s="1"/>
  <c r="O78" i="9"/>
  <c r="P78" i="9"/>
  <c r="K77" i="9"/>
  <c r="O77" i="9" s="1"/>
  <c r="O76" i="9"/>
  <c r="P76" i="9" s="1"/>
  <c r="O75" i="9"/>
  <c r="P74" i="9" s="1"/>
  <c r="O74" i="9"/>
  <c r="O70" i="9"/>
  <c r="O69" i="9"/>
  <c r="O68" i="9"/>
  <c r="P66" i="9" s="1"/>
  <c r="O67" i="9"/>
  <c r="O66" i="9"/>
  <c r="O65" i="9"/>
  <c r="P65" i="9"/>
  <c r="O64" i="9"/>
  <c r="O63" i="9"/>
  <c r="O62" i="9"/>
  <c r="O61" i="9"/>
  <c r="O60" i="9"/>
  <c r="O59" i="9"/>
  <c r="O58" i="9"/>
  <c r="O57" i="9"/>
  <c r="P57" i="9" s="1"/>
  <c r="K56" i="9"/>
  <c r="O56" i="9"/>
  <c r="O55" i="9"/>
  <c r="K54" i="9"/>
  <c r="O54" i="9" s="1"/>
  <c r="O53" i="9"/>
  <c r="P53" i="9" s="1"/>
  <c r="K52" i="9"/>
  <c r="O52" i="9" s="1"/>
  <c r="O51" i="9"/>
  <c r="P51" i="9" s="1"/>
  <c r="O50" i="9"/>
  <c r="P48" i="9" s="1"/>
  <c r="O49" i="9"/>
  <c r="O48" i="9"/>
  <c r="K47" i="9"/>
  <c r="O47" i="9"/>
  <c r="P46" i="9" s="1"/>
  <c r="O46" i="9"/>
  <c r="K45" i="9"/>
  <c r="O45" i="9"/>
  <c r="P44" i="9" s="1"/>
  <c r="O44" i="9"/>
  <c r="K43" i="9"/>
  <c r="O43" i="9"/>
  <c r="O42" i="9"/>
  <c r="P42" i="9" s="1"/>
  <c r="O41" i="9"/>
  <c r="O40" i="9"/>
  <c r="P40" i="9" s="1"/>
  <c r="P38" i="9"/>
  <c r="O37" i="9"/>
  <c r="P37" i="9" s="1"/>
  <c r="O36" i="9"/>
  <c r="P36" i="9"/>
  <c r="K35" i="9"/>
  <c r="O35" i="9" s="1"/>
  <c r="O34" i="9"/>
  <c r="O33" i="9"/>
  <c r="P33" i="9"/>
  <c r="O32" i="9"/>
  <c r="P32" i="9"/>
  <c r="O31" i="9"/>
  <c r="O30" i="9"/>
  <c r="O29" i="9"/>
  <c r="P29" i="9"/>
  <c r="O28" i="9"/>
  <c r="P28" i="9"/>
  <c r="O27" i="9"/>
  <c r="P26" i="9"/>
  <c r="O26" i="9"/>
  <c r="O25" i="9"/>
  <c r="O24" i="9"/>
  <c r="O23" i="9"/>
  <c r="P23" i="9" s="1"/>
  <c r="O22" i="9"/>
  <c r="O21" i="9"/>
  <c r="K20" i="9"/>
  <c r="O20" i="9"/>
  <c r="O19" i="9"/>
  <c r="P19" i="9" s="1"/>
  <c r="K18" i="9"/>
  <c r="O18" i="9"/>
  <c r="P17" i="9" s="1"/>
  <c r="O17" i="9"/>
  <c r="K16" i="9"/>
  <c r="O16" i="9" s="1"/>
  <c r="O15" i="9"/>
  <c r="K14" i="9"/>
  <c r="O14" i="9" s="1"/>
  <c r="P13" i="9" s="1"/>
  <c r="O13" i="9"/>
  <c r="K12" i="9"/>
  <c r="O12" i="9"/>
  <c r="P11" i="9" s="1"/>
  <c r="O11" i="9"/>
  <c r="K10" i="9"/>
  <c r="O10" i="9"/>
  <c r="O9" i="9"/>
  <c r="K8" i="9"/>
  <c r="O8" i="9"/>
  <c r="P7" i="9"/>
  <c r="O7" i="9"/>
  <c r="K6" i="9"/>
  <c r="O6" i="9"/>
  <c r="O5" i="9"/>
  <c r="P5" i="9" s="1"/>
  <c r="K4" i="9"/>
  <c r="O4" i="9"/>
  <c r="O3" i="9"/>
  <c r="P3" i="9" s="1"/>
  <c r="O300" i="2"/>
  <c r="O299" i="2"/>
  <c r="O298" i="2"/>
  <c r="P298" i="2"/>
  <c r="O297" i="2"/>
  <c r="P297" i="2"/>
  <c r="O295" i="2"/>
  <c r="O294" i="2"/>
  <c r="P294" i="2" s="1"/>
  <c r="P293" i="2"/>
  <c r="O292" i="2"/>
  <c r="P292" i="2"/>
  <c r="O291" i="2"/>
  <c r="P291" i="2"/>
  <c r="O290" i="2"/>
  <c r="P290" i="2"/>
  <c r="O289" i="2"/>
  <c r="O288" i="2"/>
  <c r="O287" i="2"/>
  <c r="P287" i="2"/>
  <c r="O286" i="2"/>
  <c r="P286" i="2"/>
  <c r="O285" i="2"/>
  <c r="P285" i="2"/>
  <c r="O284" i="2"/>
  <c r="O283" i="2"/>
  <c r="P283" i="2"/>
  <c r="O282" i="2"/>
  <c r="O281" i="2"/>
  <c r="P281" i="2" s="1"/>
  <c r="O280" i="2"/>
  <c r="O279" i="2"/>
  <c r="P279" i="2" s="1"/>
  <c r="O278" i="2"/>
  <c r="O277" i="2"/>
  <c r="O276" i="2"/>
  <c r="O275" i="2"/>
  <c r="O274" i="2"/>
  <c r="O273" i="2"/>
  <c r="P273" i="2" s="1"/>
  <c r="O272" i="2"/>
  <c r="O271" i="2"/>
  <c r="P271" i="2"/>
  <c r="O270" i="2"/>
  <c r="P270" i="2" s="1"/>
  <c r="O269" i="2"/>
  <c r="P269" i="2"/>
  <c r="O268" i="2"/>
  <c r="P268" i="2" s="1"/>
  <c r="O267" i="2"/>
  <c r="P267" i="2" s="1"/>
  <c r="O266" i="2"/>
  <c r="P266" i="2" s="1"/>
  <c r="O265" i="2"/>
  <c r="O264" i="2"/>
  <c r="O263" i="2"/>
  <c r="O262" i="2"/>
  <c r="O261" i="2"/>
  <c r="O260" i="2"/>
  <c r="O259" i="2"/>
  <c r="O258" i="2"/>
  <c r="O257" i="2"/>
  <c r="P257" i="2"/>
  <c r="O256" i="2"/>
  <c r="P256" i="2"/>
  <c r="O255" i="2"/>
  <c r="O254" i="2"/>
  <c r="P254" i="2" s="1"/>
  <c r="O253" i="2"/>
  <c r="P253" i="2"/>
  <c r="O252" i="2"/>
  <c r="P252" i="2" s="1"/>
  <c r="O251" i="2"/>
  <c r="P251" i="2" s="1"/>
  <c r="O250" i="2"/>
  <c r="P250" i="2" s="1"/>
  <c r="O249" i="2"/>
  <c r="P249" i="2"/>
  <c r="O248" i="2"/>
  <c r="P248" i="2" s="1"/>
  <c r="O247" i="2"/>
  <c r="P247" i="2"/>
  <c r="O246" i="2"/>
  <c r="P246" i="2" s="1"/>
  <c r="O245" i="2"/>
  <c r="P245" i="2"/>
  <c r="O244" i="2"/>
  <c r="O243" i="2"/>
  <c r="O242" i="2"/>
  <c r="O241" i="2"/>
  <c r="O240" i="2"/>
  <c r="O239" i="2"/>
  <c r="P239" i="2" s="1"/>
  <c r="O238" i="2"/>
  <c r="P238" i="2"/>
  <c r="O237" i="2"/>
  <c r="O236" i="2"/>
  <c r="P236" i="2" s="1"/>
  <c r="O235" i="2"/>
  <c r="O234" i="2"/>
  <c r="O233" i="2"/>
  <c r="P233" i="2" s="1"/>
  <c r="O232" i="2"/>
  <c r="P232" i="2"/>
  <c r="P231" i="2"/>
  <c r="O231" i="2"/>
  <c r="O230" i="2"/>
  <c r="O229" i="2"/>
  <c r="P228" i="2"/>
  <c r="O228" i="2"/>
  <c r="O227" i="2"/>
  <c r="O226" i="2"/>
  <c r="P226" i="2"/>
  <c r="O225" i="2"/>
  <c r="P225" i="2"/>
  <c r="O224" i="2"/>
  <c r="P224" i="2"/>
  <c r="O223" i="2"/>
  <c r="P223" i="2"/>
  <c r="P222" i="2"/>
  <c r="P221" i="2"/>
  <c r="O221" i="2"/>
  <c r="O220" i="2"/>
  <c r="O219" i="2"/>
  <c r="P218" i="2"/>
  <c r="O218" i="2"/>
  <c r="O217" i="2"/>
  <c r="P217" i="2"/>
  <c r="O216" i="2"/>
  <c r="P216" i="2" s="1"/>
  <c r="O215" i="2"/>
  <c r="P215" i="2"/>
  <c r="O214" i="2"/>
  <c r="P214" i="2" s="1"/>
  <c r="O213" i="2"/>
  <c r="P213" i="2"/>
  <c r="O212" i="2"/>
  <c r="P212" i="2" s="1"/>
  <c r="O211" i="2"/>
  <c r="P211" i="2"/>
  <c r="P210" i="2"/>
  <c r="O210" i="2"/>
  <c r="O209" i="2"/>
  <c r="O208" i="2"/>
  <c r="P208" i="2"/>
  <c r="O207" i="2"/>
  <c r="O206" i="2"/>
  <c r="P206" i="2"/>
  <c r="O205" i="2"/>
  <c r="P205" i="2" s="1"/>
  <c r="O204" i="2"/>
  <c r="P204" i="2"/>
  <c r="O203" i="2"/>
  <c r="P203" i="2" s="1"/>
  <c r="O202" i="2"/>
  <c r="O201" i="2"/>
  <c r="O200" i="2"/>
  <c r="P198" i="2" s="1"/>
  <c r="O199" i="2"/>
  <c r="O198" i="2"/>
  <c r="O197" i="2"/>
  <c r="P197" i="2" s="1"/>
  <c r="O196" i="2"/>
  <c r="P196" i="2"/>
  <c r="P195" i="2"/>
  <c r="O195" i="2"/>
  <c r="O194" i="2"/>
  <c r="O193" i="2"/>
  <c r="P192" i="2"/>
  <c r="O192" i="2"/>
  <c r="O191" i="2"/>
  <c r="O190" i="2"/>
  <c r="P190" i="2"/>
  <c r="K189" i="2"/>
  <c r="O189" i="2" s="1"/>
  <c r="P188" i="2" s="1"/>
  <c r="O188" i="2"/>
  <c r="K187" i="2"/>
  <c r="O187" i="2" s="1"/>
  <c r="P186" i="2" s="1"/>
  <c r="O186" i="2"/>
  <c r="O185" i="2"/>
  <c r="O184" i="2"/>
  <c r="O183" i="2"/>
  <c r="P183" i="2"/>
  <c r="K182" i="2"/>
  <c r="O182" i="2" s="1"/>
  <c r="P181" i="2" s="1"/>
  <c r="O181" i="2"/>
  <c r="P176" i="2"/>
  <c r="O175" i="2"/>
  <c r="P175" i="2"/>
  <c r="O174" i="2"/>
  <c r="O173" i="2"/>
  <c r="P173" i="2" s="1"/>
  <c r="O172" i="2"/>
  <c r="O171" i="2"/>
  <c r="O170" i="2"/>
  <c r="O169" i="2"/>
  <c r="O168" i="2"/>
  <c r="O167" i="2"/>
  <c r="O166" i="2"/>
  <c r="O165" i="2"/>
  <c r="P165" i="2" s="1"/>
  <c r="K164" i="2"/>
  <c r="O164" i="2" s="1"/>
  <c r="P163" i="2" s="1"/>
  <c r="O163" i="2"/>
  <c r="K162" i="2"/>
  <c r="O162" i="2"/>
  <c r="P161" i="2" s="1"/>
  <c r="O161" i="2"/>
  <c r="K160" i="2"/>
  <c r="O160" i="2" s="1"/>
  <c r="P159" i="2" s="1"/>
  <c r="O159" i="2"/>
  <c r="O158" i="2"/>
  <c r="P158" i="2"/>
  <c r="O157" i="2"/>
  <c r="P157" i="2" s="1"/>
  <c r="O156" i="2"/>
  <c r="O155" i="2"/>
  <c r="P155" i="2" s="1"/>
  <c r="K154" i="2"/>
  <c r="O154" i="2"/>
  <c r="O153" i="2"/>
  <c r="P153" i="2" s="1"/>
  <c r="K152" i="2"/>
  <c r="O152" i="2"/>
  <c r="O151" i="2"/>
  <c r="P151" i="2" s="1"/>
  <c r="K150" i="2"/>
  <c r="O150" i="2"/>
  <c r="O149" i="2"/>
  <c r="P149" i="2" s="1"/>
  <c r="O148" i="2"/>
  <c r="P148" i="2"/>
  <c r="O147" i="2"/>
  <c r="P147" i="2" s="1"/>
  <c r="O146" i="2"/>
  <c r="P146" i="2"/>
  <c r="O145" i="2"/>
  <c r="O144" i="2"/>
  <c r="P143" i="2" s="1"/>
  <c r="O143" i="2"/>
  <c r="O142" i="2"/>
  <c r="P142" i="2" s="1"/>
  <c r="O141" i="2"/>
  <c r="P141" i="2"/>
  <c r="O140" i="2"/>
  <c r="O139" i="2"/>
  <c r="P138" i="2" s="1"/>
  <c r="O138" i="2"/>
  <c r="O137" i="2"/>
  <c r="P137" i="2" s="1"/>
  <c r="O136" i="2"/>
  <c r="P136" i="2" s="1"/>
  <c r="O135" i="2"/>
  <c r="P135" i="2" s="1"/>
  <c r="O134" i="2"/>
  <c r="P134" i="2" s="1"/>
  <c r="O133" i="2"/>
  <c r="O132" i="2"/>
  <c r="O131" i="2"/>
  <c r="P131" i="2" s="1"/>
  <c r="O130" i="2"/>
  <c r="P130" i="2"/>
  <c r="K129" i="2"/>
  <c r="O129" i="2" s="1"/>
  <c r="P128" i="2" s="1"/>
  <c r="O128" i="2"/>
  <c r="O127" i="2"/>
  <c r="P127" i="2"/>
  <c r="O126" i="2"/>
  <c r="O125" i="2"/>
  <c r="O124" i="2"/>
  <c r="O123" i="2"/>
  <c r="O122" i="2"/>
  <c r="O121" i="2"/>
  <c r="O120" i="2"/>
  <c r="P120" i="2"/>
  <c r="O119" i="2"/>
  <c r="O118" i="2"/>
  <c r="O117" i="2"/>
  <c r="P117" i="2"/>
  <c r="O116" i="2"/>
  <c r="P116" i="2"/>
  <c r="O115" i="2"/>
  <c r="O114" i="2"/>
  <c r="P114" i="2" s="1"/>
  <c r="K113" i="2"/>
  <c r="O113" i="2"/>
  <c r="O112" i="2"/>
  <c r="P112" i="2" s="1"/>
  <c r="O111" i="2"/>
  <c r="P111" i="2"/>
  <c r="O110" i="2"/>
  <c r="P110" i="2" s="1"/>
  <c r="O109" i="2"/>
  <c r="O108" i="2"/>
  <c r="P108" i="2"/>
  <c r="O107" i="2"/>
  <c r="O106" i="2"/>
  <c r="P106" i="2" s="1"/>
  <c r="O105" i="2"/>
  <c r="P104" i="2"/>
  <c r="O104" i="2"/>
  <c r="O103" i="2"/>
  <c r="P103" i="2"/>
  <c r="O102" i="2"/>
  <c r="O101" i="2"/>
  <c r="O100" i="2"/>
  <c r="O99" i="2"/>
  <c r="P99" i="2"/>
  <c r="O98" i="2"/>
  <c r="O97" i="2"/>
  <c r="P97" i="2" s="1"/>
  <c r="O96" i="2"/>
  <c r="P95" i="2" s="1"/>
  <c r="O95" i="2"/>
  <c r="O94" i="2"/>
  <c r="O93" i="2"/>
  <c r="P93" i="2"/>
  <c r="O92" i="2"/>
  <c r="O91" i="2"/>
  <c r="O90" i="2"/>
  <c r="P90" i="2"/>
  <c r="O89" i="2"/>
  <c r="P89" i="2"/>
  <c r="O88" i="2"/>
  <c r="P88" i="2"/>
  <c r="O87" i="2"/>
  <c r="P87" i="2"/>
  <c r="O86" i="2"/>
  <c r="P86" i="2"/>
  <c r="O85" i="2"/>
  <c r="P85" i="2"/>
  <c r="O84" i="2"/>
  <c r="P83" i="2"/>
  <c r="O83" i="2"/>
  <c r="O82" i="2"/>
  <c r="O81" i="2"/>
  <c r="P81" i="2"/>
  <c r="O80" i="2"/>
  <c r="O79" i="2"/>
  <c r="P79" i="2"/>
  <c r="O78" i="2"/>
  <c r="O77" i="2"/>
  <c r="P77" i="2" s="1"/>
  <c r="O76" i="2"/>
  <c r="O75" i="2"/>
  <c r="P75" i="2" s="1"/>
  <c r="O74" i="2"/>
  <c r="O73" i="2"/>
  <c r="O72" i="2"/>
  <c r="P72" i="2" s="1"/>
  <c r="O71" i="2"/>
  <c r="O70" i="2"/>
  <c r="P70" i="2"/>
  <c r="O69" i="2"/>
  <c r="O68" i="2"/>
  <c r="O67" i="2"/>
  <c r="P67" i="2"/>
  <c r="O66" i="2"/>
  <c r="O65" i="2"/>
  <c r="O64" i="2"/>
  <c r="P64" i="2"/>
  <c r="O63" i="2"/>
  <c r="O62" i="2"/>
  <c r="P62" i="2" s="1"/>
  <c r="O61" i="2"/>
  <c r="P61" i="2" s="1"/>
  <c r="O60" i="2"/>
  <c r="P60" i="2"/>
  <c r="O59" i="2"/>
  <c r="P59" i="2" s="1"/>
  <c r="K58" i="2"/>
  <c r="O58" i="2"/>
  <c r="O57" i="2"/>
  <c r="P57" i="2" s="1"/>
  <c r="K56" i="2"/>
  <c r="O56" i="2"/>
  <c r="O55" i="2"/>
  <c r="P55" i="2" s="1"/>
  <c r="O54" i="2"/>
  <c r="P54" i="2"/>
  <c r="O53" i="2"/>
  <c r="P53" i="2" s="1"/>
  <c r="O52" i="2"/>
  <c r="P52" i="2"/>
  <c r="O51" i="2"/>
  <c r="P51" i="2" s="1"/>
  <c r="O50" i="2"/>
  <c r="P50" i="2"/>
  <c r="O49" i="2"/>
  <c r="P49" i="2" s="1"/>
  <c r="O48" i="2"/>
  <c r="O47" i="2"/>
  <c r="P47" i="2"/>
  <c r="O46" i="2"/>
  <c r="O45" i="2"/>
  <c r="P45" i="2" s="1"/>
  <c r="O44" i="2"/>
  <c r="K44" i="2"/>
  <c r="O43" i="2"/>
  <c r="P43" i="2" s="1"/>
  <c r="P42" i="2"/>
  <c r="O42" i="2"/>
  <c r="O41" i="2"/>
  <c r="P41" i="2"/>
  <c r="O40" i="2"/>
  <c r="K40" i="2"/>
  <c r="O39" i="2"/>
  <c r="P39" i="2" s="1"/>
  <c r="K38" i="2"/>
  <c r="O38" i="2" s="1"/>
  <c r="P37" i="2" s="1"/>
  <c r="O37" i="2"/>
  <c r="O36" i="2"/>
  <c r="P36" i="2"/>
  <c r="O35" i="2"/>
  <c r="O34" i="2"/>
  <c r="P34" i="2"/>
  <c r="K33" i="2"/>
  <c r="O33" i="2" s="1"/>
  <c r="O32" i="2"/>
  <c r="P32" i="2" s="1"/>
  <c r="O31" i="2"/>
  <c r="O30" i="2"/>
  <c r="O29" i="2"/>
  <c r="O28" i="2"/>
  <c r="P28" i="2"/>
  <c r="O27" i="2"/>
  <c r="O26" i="2"/>
  <c r="P26" i="2"/>
  <c r="O25" i="2"/>
  <c r="O24" i="2"/>
  <c r="P24" i="2" s="1"/>
  <c r="O23" i="2"/>
  <c r="O22" i="2"/>
  <c r="P22" i="2" s="1"/>
  <c r="O21" i="2"/>
  <c r="O20" i="2"/>
  <c r="P20" i="2"/>
  <c r="O19" i="2"/>
  <c r="P18" i="2" s="1"/>
  <c r="O18" i="2"/>
  <c r="K17" i="2"/>
  <c r="O17" i="2"/>
  <c r="P16" i="2" s="1"/>
  <c r="O16" i="2"/>
  <c r="O15" i="2"/>
  <c r="O14" i="2"/>
  <c r="O13" i="2"/>
  <c r="P13" i="2" s="1"/>
  <c r="O12" i="2"/>
  <c r="P12" i="2"/>
  <c r="K11" i="2"/>
  <c r="O11" i="2" s="1"/>
  <c r="P10" i="2" s="1"/>
  <c r="O10" i="2"/>
  <c r="K9" i="2"/>
  <c r="O9" i="2"/>
  <c r="O8" i="2"/>
  <c r="P8" i="2" s="1"/>
  <c r="O7" i="2"/>
  <c r="O6" i="2"/>
  <c r="O5" i="2"/>
  <c r="P5" i="2" s="1"/>
  <c r="O4" i="2"/>
  <c r="P4" i="2"/>
  <c r="O3" i="2"/>
  <c r="P3" i="2"/>
  <c r="P234" i="2"/>
  <c r="P100" i="2"/>
  <c r="P258" i="2"/>
  <c r="P123" i="2"/>
  <c r="P14" i="2"/>
  <c r="P87" i="3"/>
  <c r="P118" i="2"/>
  <c r="P125" i="2"/>
  <c r="P132" i="2"/>
  <c r="P299" i="2"/>
  <c r="P109" i="3"/>
  <c r="P30" i="2"/>
  <c r="P10" i="6"/>
  <c r="P89" i="3"/>
  <c r="P243" i="9"/>
  <c r="P121" i="9"/>
  <c r="P216" i="9"/>
  <c r="P117" i="9"/>
  <c r="P164" i="9"/>
  <c r="P21" i="9"/>
  <c r="P55" i="9"/>
  <c r="P15" i="9"/>
  <c r="P127" i="9"/>
  <c r="P132" i="9"/>
  <c r="P80" i="9"/>
  <c r="P178" i="9"/>
  <c r="P232" i="9"/>
  <c r="P156" i="9"/>
  <c r="P172" i="9"/>
  <c r="P114" i="9"/>
  <c r="P273" i="9"/>
  <c r="P30" i="9"/>
  <c r="P292" i="9"/>
  <c r="P162" i="9"/>
  <c r="P34" i="9"/>
  <c r="P197" i="9"/>
  <c r="N14" i="15" l="1"/>
  <c r="O14" i="15"/>
  <c r="P275" i="2"/>
  <c r="P270" i="9"/>
  <c r="P9" i="9"/>
  <c r="P184" i="9"/>
  <c r="P49" i="3"/>
  <c r="P70" i="4"/>
  <c r="P148" i="4"/>
  <c r="P169" i="4"/>
  <c r="P4" i="16"/>
  <c r="P89" i="16"/>
  <c r="P156" i="16"/>
  <c r="P45" i="16"/>
  <c r="P228" i="16"/>
  <c r="P51" i="16"/>
  <c r="P69" i="16"/>
  <c r="P225" i="16"/>
  <c r="P126" i="16"/>
  <c r="P218" i="16"/>
  <c r="P153" i="16"/>
  <c r="P161" i="16"/>
  <c r="P136" i="16"/>
  <c r="P124" i="16"/>
  <c r="P13" i="16"/>
  <c r="P23" i="16"/>
  <c r="P98" i="16"/>
  <c r="P79" i="16"/>
  <c r="P49" i="16"/>
  <c r="P245" i="16"/>
  <c r="P100" i="16"/>
  <c r="P215" i="16"/>
  <c r="P16" i="16"/>
  <c r="P85" i="16"/>
  <c r="P147" i="16"/>
  <c r="P204" i="16"/>
  <c r="P2" i="16"/>
  <c r="P118" i="16"/>
  <c r="P150" i="16"/>
  <c r="P176" i="16"/>
  <c r="P209" i="16"/>
  <c r="P238" i="16"/>
  <c r="P9" i="16"/>
  <c r="P55" i="16"/>
  <c r="P158" i="16"/>
  <c r="P220" i="16"/>
  <c r="P28" i="16"/>
  <c r="P37" i="16"/>
  <c r="P47" i="16"/>
  <c r="P121" i="16"/>
  <c r="P129" i="16"/>
  <c r="P179" i="16"/>
  <c r="P81" i="16"/>
  <c r="P144" i="16"/>
  <c r="P186" i="16"/>
  <c r="P201" i="16"/>
  <c r="P230" i="16"/>
  <c r="P71" i="16"/>
  <c r="P193" i="16"/>
  <c r="P116" i="16"/>
  <c r="P163" i="16"/>
  <c r="P222" i="16"/>
  <c r="P25" i="16"/>
  <c r="P61" i="16"/>
  <c r="P94" i="16"/>
  <c r="P106" i="16"/>
  <c r="P140" i="16"/>
  <c r="P233" i="16"/>
  <c r="P58" i="16"/>
  <c r="P103" i="16"/>
  <c r="P134" i="16"/>
  <c r="P182" i="16"/>
  <c r="P189" i="16"/>
  <c r="P240" i="16"/>
  <c r="P168" i="16"/>
  <c r="P6" i="16"/>
</calcChain>
</file>

<file path=xl/comments1.xml><?xml version="1.0" encoding="utf-8"?>
<comments xmlns="http://schemas.openxmlformats.org/spreadsheetml/2006/main">
  <authors>
    <author>Autor</author>
    <author>Maicol Stiven Zipamocha Murcia</author>
  </authors>
  <commentList>
    <comment ref="D12" authorId="0" shapeId="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 ref="C159"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175" authorId="1" shapeId="0">
      <text>
        <r>
          <rPr>
            <sz val="9"/>
            <color indexed="81"/>
            <rFont val="Tahoma"/>
            <family val="2"/>
          </rPr>
          <t>La cantidad de la unidad de medida varía de acuerdo al número de supervisores</t>
        </r>
      </text>
    </comment>
    <comment ref="K178" authorId="1" shapeId="0">
      <text>
        <r>
          <rPr>
            <sz val="9"/>
            <color indexed="81"/>
            <rFont val="Tahoma"/>
            <family val="2"/>
          </rPr>
          <t>La cantidad de la unidad de medida varia de acuerdo a las comisiones legalizadas tramitadas</t>
        </r>
      </text>
    </comment>
    <comment ref="K179" authorId="1" shapeId="0">
      <text>
        <r>
          <rPr>
            <sz val="9"/>
            <color indexed="81"/>
            <rFont val="Tahoma"/>
            <family val="2"/>
          </rPr>
          <t>La cantidad de la unidad de medida varia de acuerdo a las comisiones legalizadas tramitadas</t>
        </r>
      </text>
    </comment>
  </commentList>
</comments>
</file>

<file path=xl/comments2.xml><?xml version="1.0" encoding="utf-8"?>
<comments xmlns="http://schemas.openxmlformats.org/spreadsheetml/2006/main">
  <authors>
    <author>Autor</author>
  </authors>
  <commentList>
    <comment ref="C26"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3.xml><?xml version="1.0" encoding="utf-8"?>
<comments xmlns="http://schemas.openxmlformats.org/spreadsheetml/2006/main">
  <authors>
    <author>Autor</author>
  </authors>
  <commentList>
    <comment ref="C51"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4.xml><?xml version="1.0" encoding="utf-8"?>
<comments xmlns="http://schemas.openxmlformats.org/spreadsheetml/2006/main">
  <authors>
    <author>Autor</author>
  </authors>
  <commentList>
    <comment ref="D8" authorId="0" shapeId="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comments5.xml><?xml version="1.0" encoding="utf-8"?>
<comments xmlns="http://schemas.openxmlformats.org/spreadsheetml/2006/main">
  <authors>
    <author>Autor</author>
    <author>Maicol Stiven Zipamocha Murcia</author>
  </authors>
  <commentList>
    <comment ref="C46" authorId="0" shapeId="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62" authorId="1" shapeId="0">
      <text>
        <r>
          <rPr>
            <sz val="9"/>
            <color indexed="81"/>
            <rFont val="Tahoma"/>
            <family val="2"/>
          </rPr>
          <t>La cantidad de la unidad de medida varía de acuerdo al número de supervisores</t>
        </r>
      </text>
    </comment>
    <comment ref="K65" authorId="1" shapeId="0">
      <text>
        <r>
          <rPr>
            <sz val="9"/>
            <color indexed="81"/>
            <rFont val="Tahoma"/>
            <family val="2"/>
          </rPr>
          <t>La cantidad de la unidad de medida varia de acuerdo a las comisiones legalizadas tramitadas</t>
        </r>
      </text>
    </comment>
    <comment ref="K66" authorId="1" shapeId="0">
      <text>
        <r>
          <rPr>
            <sz val="9"/>
            <color indexed="81"/>
            <rFont val="Tahoma"/>
            <family val="2"/>
          </rPr>
          <t>La cantidad de la unidad de medida varia de acuerdo a las comisiones legalizadas tramitadas</t>
        </r>
      </text>
    </comment>
  </commentList>
</comments>
</file>

<file path=xl/sharedStrings.xml><?xml version="1.0" encoding="utf-8"?>
<sst xmlns="http://schemas.openxmlformats.org/spreadsheetml/2006/main" count="16244" uniqueCount="2588">
  <si>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</si>
  <si>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</si>
  <si>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</si>
  <si>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</si>
  <si>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</si>
  <si>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</si>
  <si>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</si>
  <si>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</si>
  <si>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</si>
  <si>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</si>
  <si>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</si>
  <si>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</si>
  <si>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</si>
  <si>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</si>
  <si>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</si>
  <si>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</si>
  <si>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</si>
  <si>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</si>
  <si>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</si>
  <si>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</si>
  <si>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</si>
  <si>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</si>
  <si>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</si>
  <si>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</si>
  <si>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</si>
  <si>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</si>
  <si>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</si>
  <si>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SI</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</si>
  <si>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</si>
  <si>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</si>
  <si>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</si>
  <si>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</si>
  <si>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</si>
  <si>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</si>
  <si>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</si>
  <si>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</si>
  <si>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</si>
  <si>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</si>
  <si>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</si>
  <si>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</si>
  <si>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</si>
  <si>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</si>
  <si>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</si>
  <si>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</si>
  <si>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</si>
  <si>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</si>
  <si>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</si>
  <si>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</si>
  <si>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</si>
  <si>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</si>
  <si>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</si>
  <si>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</si>
  <si>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</si>
  <si>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</si>
  <si>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</si>
  <si>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</si>
  <si>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</si>
  <si>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</si>
  <si>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</si>
  <si>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</si>
  <si>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</si>
  <si>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 xml:space="preserve"> Vicepresidencia de Integración Productiva </t>
  </si>
  <si>
    <t>Memorando de designación de apoyo a la supervisión</t>
  </si>
  <si>
    <t>NO</t>
  </si>
  <si>
    <t>La dependencia responsable de la ejecución de las acciones propuestas para el presente hallazgo manifestó no registraban avances a la fecha de la realización del presente de seguimiento por cuanto la misma culmina en la vigencia 2020.</t>
  </si>
  <si>
    <t>El presente hallazgo presenta acciones cuya fecha de finalización registra para la vigencia 2020, razón por la cual no se obtuvo evidencia de la ejecución de la acción propuesta para el presente hallazgo.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</si>
  <si>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y se confirme efectividad.</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</si>
  <si>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</si>
  <si>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</si>
  <si>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Informes de visita de verificación</t>
  </si>
  <si>
    <t>Hallazgo No. 5 - Pago piedra muro en gaviones - Contrato 843 de 2015 (F2) (D4). El municipio de Sibundoy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</si>
  <si>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</si>
  <si>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</si>
  <si>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</si>
  <si>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</si>
  <si>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</si>
  <si>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</si>
  <si>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</si>
  <si>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</si>
  <si>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</si>
  <si>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</si>
  <si>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</si>
  <si>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</si>
  <si>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</si>
  <si>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</si>
  <si>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</si>
  <si>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</si>
  <si>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</si>
  <si>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</si>
  <si>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</si>
  <si>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</si>
  <si>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</si>
  <si>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</si>
  <si>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</si>
  <si>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</si>
  <si>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</si>
  <si>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</si>
  <si>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</si>
  <si>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</si>
  <si>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</si>
  <si>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</si>
  <si>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</si>
  <si>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</si>
  <si>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</si>
  <si>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</si>
  <si>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</si>
  <si>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</si>
  <si>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</si>
  <si>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</si>
  <si>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</si>
  <si>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</si>
  <si>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</si>
  <si>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</si>
  <si>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</si>
  <si>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</si>
  <si>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</si>
  <si>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</si>
  <si>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</si>
  <si>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</si>
  <si>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t>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</si>
  <si>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</si>
  <si>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</si>
  <si>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</si>
  <si>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</si>
  <si>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</si>
  <si>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</si>
  <si>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</si>
  <si>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</si>
  <si>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</si>
  <si>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</si>
  <si>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</si>
  <si>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</si>
  <si>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</si>
  <si>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</si>
  <si>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</si>
  <si>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</si>
  <si>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</si>
  <si>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</si>
  <si>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</si>
  <si>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</si>
  <si>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</si>
  <si>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</si>
  <si>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</si>
  <si>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</si>
  <si>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</si>
  <si>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</si>
  <si>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</si>
  <si>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</si>
  <si>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</si>
  <si>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</si>
  <si>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</si>
  <si>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</si>
  <si>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</si>
  <si>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</si>
  <si>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</si>
  <si>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</si>
  <si>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t>
  </si>
  <si>
    <t xml:space="preserve"> 1/2 </t>
  </si>
  <si>
    <t>vicepresidencia de Integración Productiva</t>
  </si>
  <si>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</si>
  <si>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</si>
  <si>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</si>
  <si>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</si>
  <si>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</si>
  <si>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</si>
  <si>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 xml:space="preserve">Software de cartera para los distritos de adecuación de tierras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</si>
  <si>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</si>
  <si>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</si>
  <si>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</si>
  <si>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</si>
  <si>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</si>
  <si>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</si>
  <si>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</si>
  <si>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</si>
  <si>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</si>
  <si>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</si>
  <si>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</si>
  <si>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</si>
  <si>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</si>
  <si>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</si>
  <si>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</si>
  <si>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Realizar ejercicios de verificación en sitio, por parte del equipo de apoyo designado, con el fin de realizar acompañamiento, y apoyo en la tarea se seguimiento, monitoreo, control y/o cierre   los 59 proyectos  productivos pendientes, financiados y cofinanciados por el extinto INCODER</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</si>
  <si>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</si>
  <si>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</si>
  <si>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</si>
  <si>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</si>
  <si>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</si>
  <si>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</si>
  <si>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</si>
  <si>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</si>
  <si>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</si>
  <si>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</si>
  <si>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</si>
  <si>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</si>
  <si>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</si>
  <si>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</si>
  <si>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</si>
  <si>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</si>
  <si>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</si>
  <si>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</si>
  <si>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</si>
  <si>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</si>
  <si>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</si>
  <si>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</si>
  <si>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</si>
  <si>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</si>
  <si>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</si>
  <si>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</si>
  <si>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</si>
  <si>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</si>
  <si>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</si>
  <si>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</si>
  <si>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</si>
  <si>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</si>
  <si>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</si>
  <si>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</si>
  <si>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</si>
  <si>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</si>
  <si>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</si>
  <si>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</si>
  <si>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</si>
  <si>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</si>
  <si>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</si>
  <si>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</si>
  <si>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</si>
  <si>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</si>
  <si>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</si>
  <si>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</si>
  <si>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</si>
  <si>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</si>
  <si>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</si>
  <si>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</si>
  <si>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</si>
  <si>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</si>
  <si>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</si>
  <si>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</si>
  <si>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</si>
  <si>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</si>
  <si>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</si>
  <si>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</si>
  <si>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</si>
  <si>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</si>
  <si>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</si>
  <si>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</si>
  <si>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</si>
  <si>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</si>
  <si>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</si>
  <si>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</si>
  <si>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</si>
  <si>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</si>
  <si>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</si>
  <si>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</si>
  <si>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</si>
  <si>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</si>
  <si>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</si>
  <si>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</si>
  <si>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</si>
  <si>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</si>
  <si>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</si>
  <si>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</si>
  <si>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</si>
  <si>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</si>
  <si>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</si>
  <si>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</si>
  <si>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</si>
  <si>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</si>
  <si>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</si>
  <si>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</si>
  <si>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</si>
  <si>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</si>
  <si>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</si>
  <si>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</si>
  <si>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</si>
  <si>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</si>
  <si>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</si>
  <si>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</si>
  <si>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Inversión Ambiental 1% - Fase II</t>
  </si>
  <si>
    <t>La ADR o la entidad ejecutora de adecuación de tierras destinará recursos para las inversiones ambientales de ley, en la ejecución de la Fase II del proyecto.</t>
  </si>
  <si>
    <t xml:space="preserve">Informe de ejecución de recursos </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</si>
  <si>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</si>
  <si>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</si>
  <si>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</si>
  <si>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</si>
  <si>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</si>
  <si>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</si>
  <si>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</si>
  <si>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</si>
  <si>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</si>
  <si>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</si>
  <si>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</si>
  <si>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</si>
  <si>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</si>
  <si>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</si>
  <si>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</si>
  <si>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</si>
  <si>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</si>
  <si>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</si>
  <si>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</si>
  <si>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</si>
  <si>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</si>
  <si>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</si>
  <si>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</si>
  <si>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</si>
  <si>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</si>
  <si>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</si>
  <si>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</si>
  <si>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</si>
  <si>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</si>
  <si>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</si>
  <si>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</si>
  <si>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</si>
  <si>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</si>
  <si>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Realizar informes de seguimiento y acompañamiento a las acciones desarrolladas en los Distritos de Adecuación de Tierras a nivel nacional.</t>
  </si>
  <si>
    <t>Se llevarán a cabo visitas de seguimiento y acompañamiento a los Distritos de Adecuación de tierras, orientadas  a la  asesoría y acompañamiento a las Asociaciones de Usuarios en aspectos administrativos, financieros, de cartera, técnicos, ambientales y/o jurídicos.</t>
  </si>
  <si>
    <t xml:space="preserve">Informes de visita  </t>
  </si>
  <si>
    <t>La dependencia responsable de la ejecución de las acciones propuestas para el presente hallazgo manifestó no registraban avances a la fecha de la realización del presente seguimiento</t>
  </si>
  <si>
    <t>No se obtuvo evidencia de la ejecución de la acción propuesta para el presente hallazgo, por lo cual,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</si>
  <si>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La dependencia responsable debe priorizar su ejecución teniendo en cuenta que la misma se encuentra vencida.</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</si>
  <si>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</si>
  <si>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</si>
  <si>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</si>
  <si>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</si>
  <si>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</si>
  <si>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</si>
  <si>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</si>
  <si>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</si>
  <si>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</si>
  <si>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</si>
  <si>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</si>
  <si>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</si>
  <si>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</si>
  <si>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</si>
  <si>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</si>
  <si>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</si>
  <si>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</si>
  <si>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Si bien se evidenció la realización de actividades encaminadas a sensibilizar sobre el Uso Eficiente del Agua en los Distritos de Adecuación de Tierras, la Oficina de Control Interno considera que se debe ejecutar la actividad propuesta para el hallazgo para poder realizar la respectiva validación de efectividad de las actividades propuestas, por ende el hallazgo es pertinente continuar con el seguimiento del presente hallazgo.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</si>
  <si>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</si>
  <si>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</si>
  <si>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</si>
  <si>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</si>
  <si>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</si>
  <si>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</si>
  <si>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</si>
  <si>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</si>
  <si>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</si>
  <si>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</si>
  <si>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</si>
  <si>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</si>
  <si>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</si>
  <si>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</si>
  <si>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</si>
  <si>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</si>
  <si>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</si>
  <si>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</si>
  <si>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Vicepresidencia de Gestión Contractual</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</si>
  <si>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</si>
  <si>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</si>
  <si>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</si>
  <si>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</si>
  <si>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</si>
  <si>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La dependencia responsable de la ejecución de las acciones propuestas para el presente hallazgo manifestó no registraban avances a la fecha de la realización de la reunión de seguimiento</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</si>
  <si>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</si>
  <si>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</si>
  <si>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</si>
  <si>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</si>
  <si>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</si>
  <si>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</si>
  <si>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</si>
  <si>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</si>
  <si>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</si>
  <si>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</si>
  <si>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</si>
  <si>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</si>
  <si>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</si>
  <si>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</si>
  <si>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</si>
  <si>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</si>
  <si>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</si>
  <si>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</si>
  <si>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</si>
  <si>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</si>
  <si>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</si>
  <si>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</si>
  <si>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</si>
  <si>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</si>
  <si>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</si>
  <si>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</si>
  <si>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</si>
  <si>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</si>
  <si>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</si>
  <si>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</si>
  <si>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</si>
  <si>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</si>
  <si>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</si>
  <si>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</si>
  <si>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</si>
  <si>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</si>
  <si>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</si>
  <si>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</si>
  <si>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</si>
  <si>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</si>
  <si>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</si>
  <si>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</si>
  <si>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</si>
  <si>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</si>
  <si>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</si>
  <si>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</si>
  <si>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</si>
  <si>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</si>
  <si>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</si>
  <si>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</si>
  <si>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</si>
  <si>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</si>
  <si>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</si>
  <si>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</si>
  <si>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</si>
  <si>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</si>
  <si>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</si>
  <si>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</si>
  <si>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</si>
  <si>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</si>
  <si>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</si>
  <si>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</si>
  <si>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Realizar de manera trimestral la Conciliación de saldos de las cuentas que corresponden a cartera y a  los valores registrados por saldos de los proyectos productivos transferidos por el extinto INCODER</t>
  </si>
  <si>
    <t>El Gestor T1 Grado 11 – Contador remite conciliación vía correo electrónico a los responsables de la Vicepresidencia de Integración Productiva (Grupo de Cartera y Activos Productivos) con el fin que se corroboren los saldos de los registros contables y realizar la respectiva conciliación entre las áreas con base en el soporte documental disponible y dilucidar así posibles diferencias.</t>
  </si>
  <si>
    <t>Correo electrónico
Documento de conciliación
Soporte documental (En los casos que aplique)</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</si>
  <si>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</si>
  <si>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</si>
  <si>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</si>
  <si>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</si>
  <si>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</si>
  <si>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</si>
  <si>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</si>
  <si>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</si>
  <si>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</si>
  <si>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</si>
  <si>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</si>
  <si>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</si>
  <si>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</si>
  <si>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</si>
  <si>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</si>
  <si>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</si>
  <si>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</si>
  <si>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</si>
  <si>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</si>
  <si>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</si>
  <si>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</si>
  <si>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</si>
  <si>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</si>
  <si>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</si>
  <si>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</si>
  <si>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</si>
  <si>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</si>
  <si>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</si>
  <si>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</si>
  <si>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</si>
  <si>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</si>
  <si>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</si>
  <si>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</si>
  <si>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</si>
  <si>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</si>
  <si>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</si>
  <si>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</si>
  <si>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</si>
  <si>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</si>
  <si>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</si>
  <si>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</si>
  <si>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</si>
  <si>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La Oficina de Control Interno considera procedente continuar con el seguimiento del presente hallazgo, por tanto el responsable debe priorizar la ejecución de las acciones 3, 4, 5, 6, 7 y 8, e las cuales cinco (5) se encuentran dentro de los términos y una (1) se encuentran vencidas, para la cual se debe priorizar su ejecución.</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</si>
  <si>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</si>
  <si>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</si>
  <si>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</si>
  <si>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</si>
  <si>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</si>
  <si>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</si>
  <si>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</si>
  <si>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</si>
  <si>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4/8</t>
  </si>
  <si>
    <t>Elaborar modelo de concepto a emitir por la VIP para autorizar la actualización del RGU de acuerdo al Procedimiento PR-ADT-004</t>
  </si>
  <si>
    <t>5/8</t>
  </si>
  <si>
    <t>6/8</t>
  </si>
  <si>
    <t xml:space="preserve">Realizar capacitaciones en el procedimiento PR-ADT-004 y el diligenciamiento de formatos. </t>
  </si>
  <si>
    <t xml:space="preserve">Listado de asistencia capacitaciones </t>
  </si>
  <si>
    <t>7/8</t>
  </si>
  <si>
    <t xml:space="preserve">Incorporar controles en el procedimiento PR-ADT-004 para revisar el diligenciamiento de formatos de suministro de agua </t>
  </si>
  <si>
    <t>30/02/2020</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</si>
  <si>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</si>
  <si>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</si>
  <si>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</si>
  <si>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831 de 2018 "Por medio de la cual se declara una cartera como de imposible recaudo por la causal de prescripción" y un (1) acta de Comité de Cartera del día 24 de Septiembre de 2018.
- Acta de Comité de Cartera del 5 de diciembre de 2019 mediante la cual se prescribió de oficio un predio. Adicionalmente se informó que este año  se llevó a cabo comité de cartera donde aprobó de oficio 40 predios, no obstante aún no se ha expedido la resolución por la cual la declara prescrita.</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</si>
  <si>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</si>
  <si>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</si>
  <si>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Remitir mensualmente los 5 primeros días hábiles del mes siguiente al periodo de cierre los saldos registrados en las cuentas contables que hacen parte del Estado Financiero al VIP y a los Directores de UTT en su calidad de Supervisores con el fin de corroborar la consistencia en las cifras contenidas en la contabilidad con respecto a la ejecución de dineros entregados en administración</t>
  </si>
  <si>
    <t>El Gestor T1 Grado 11 – Contador envía al VIP y a los Directores de UTT en su calidad de Supervisores los 5 primeros días hábiles al mes siguiente de cierre el formato de seguimiento de ejecución de los recursos entregados en administración vía correo electrónico con el fin de corroborar la consistencia en las cifras contenidas en la contabilidad con respecto a la ejecución de los dineros entregados en administración.</t>
  </si>
  <si>
    <t>Correo electrónico con el formato de seguimiento de ejecución de recursos entregados en administración</t>
  </si>
  <si>
    <t xml:space="preserve">2/2 </t>
  </si>
  <si>
    <t>Corroborar la consistencia en las cifras contenidas en la contabilidad con respecto a la información sobre la ejecución de los dineros entregados en administración por parte de los supervisores. Si el supervisor no contesta a tiempo se informa a Control Interno Disciplinario.</t>
  </si>
  <si>
    <t>En caso de respuesta afirmativa, el Gestor T1 Grado 11 – Contador corrobora la consistencia en las cifras contenidas en la contabilidad con respecto a la información sobre la ejecución de los dineros entregados en administración por parte de los supervisores.  Si el supervisor no contesta a tiempo se informa a Control Interno Disciplinario, para lo de su competencia.</t>
  </si>
  <si>
    <t>Correo electrónico con formato de seguimiento de ejecución de recursos entregados en administración diligenciado por el supervisor
Oficio a Control Interno Disciplinario (en el caso que aplique)</t>
  </si>
  <si>
    <t>Constitución errada de reservas sin el debido soporte documental que avala en términos legales la creación de las mismas, así como de recursos que en su defecto debieron ser liberados.</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</si>
  <si>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</si>
  <si>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Remitir por la SG a 31.10.19 los saldos de contratos y/o convenios a cada supervisor, para que tramiten a 30.11.19 a la VGC las modificaciones contractuales (adición, prórroga) que por fuerza mayor o caso fortuito trasciende la vigencia fiscal y se constituye en reserva presupuestal. Si el supervisor no realiza ninguna acción, se informa a Control Disciplinario Interno.</t>
  </si>
  <si>
    <t>Contratista de SG remite a corte 31.10 saldos de contratos y/o convenios a cada supervisor, para trámite a 30.11 ante VGC modificaciones contractuales (adición, prórroga) por fuerza mayor o caso fortuito que trascienden la vigencia y se constituyen en reserva presupuestal, soporte documental remitido por VGC a SG para su registro. Si el supervisor no realiza ninguna acción, se informa a C.D.I</t>
  </si>
  <si>
    <t xml:space="preserve">Correo electrónico a cada uno de los supervisores
</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</si>
  <si>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</si>
  <si>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</si>
  <si>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</si>
  <si>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Realizar Secretaría General - Dirección Administrativa y Financiera - Comisiones y Viáticos  una mesa de trabajo con las áreas involucradas para replantear el plan de mejoramiento con acciones encaminadas a subsanar el hallazgo.</t>
  </si>
  <si>
    <t>El contratista asignado del tema Secretaría General - Dirección Administrativa y Financiera - Comisiones y Viáticos convoca a todas las dependencias a una mesa de trabajo con el fin de que las áreas involucradas replanteen o propongan nuevas acciones para el plan de mejoramiento,  encaminadas a subsanar la legalización fuera de tiempo.</t>
  </si>
  <si>
    <t>Mesa de trabajo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</si>
  <si>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2, 3, 4 y 5 las cuales se encuentran vencidas al cierre del presente seguimiento.</t>
  </si>
  <si>
    <t xml:space="preserve"> 2/5 </t>
  </si>
  <si>
    <t>Continuar la Dirección Administrativa y Financiera - Comisiones y Viáticos con el envío de manera mensual del listado con la relación de las Comisiones u Órdenes de Desplazamiento pendientes de legalización en los tiempos establecidos o sin liquidar por ausencia de documentos para tal fin.</t>
  </si>
  <si>
    <t>El contratista asignado del tema Secretaría General - Dirección Administrativa y Financiera - Comisiones y Viáticos continúa con el envío de manera mensual del listado con la relación de las Comisiones u Órdenes de Desplazamiento pendientes de legalización en los tiempos establecidos o sin liquidar por ausencia de documentos para tal fin.</t>
  </si>
  <si>
    <t>Listado con la relación de los servidores públicos y contratistas con las legalizaciones pendientes o sin liquidar por ausencia de documentos</t>
  </si>
  <si>
    <t xml:space="preserve"> 3/5 </t>
  </si>
  <si>
    <t>Tramitar las legalizaciones correspondientes, basados en el listado emitido por Viáticos y Comisiones, corresponde a los contratistas so pena de que los supervisores de contrato firmen el formato de Recibido a Satisfacción e Informe mensual de las obligaciones contractuales</t>
  </si>
  <si>
    <t>Basados en el listado emitido por Viáticos y Comisiones, corresponde a los contratitas tramitar las legalizaciones correspondientes, so pena de que los supervisores de contrato firmen el formato de Recibido a Satisfacción e Informe mensual de las obligaciones contractuales</t>
  </si>
  <si>
    <t>Legalizaciones tramitadas</t>
  </si>
  <si>
    <t xml:space="preserve"> 4/5 </t>
  </si>
  <si>
    <t>Tramitar las legalizaciones correspondientes por los servidores públicos, basados en el listado emitido por Viáticos y Comisiones, so pena de que los jefes directos envíen en caso de ser requerido a Control Interno Disciplinario</t>
  </si>
  <si>
    <t>Basado en el listado emitido por Viáticos y Comisiones, corresponde a los servidores públicos tramitar las legalizaciones correspondientes, so pena de que los jefes directos envíen en caso de ser requerido a Control Interno Disciplinario</t>
  </si>
  <si>
    <t xml:space="preserve"> 5/5 </t>
  </si>
  <si>
    <t>Actualizar la vigencia del Certificado de Disponibilidad Presupuestal - CDP en el  Procedimiento Viáticos, Gastos de Manutención, Comisiones y Desplazamiento al interior de la por parte de la Dirección Administrativa y Financiera, pasando la validez de dos (2) meses a un (1) mes.</t>
  </si>
  <si>
    <t>Corresponde a la Dirección Administrativa y Financiera - contratista de Comisiones y Viáticos actualizar en el Procedimiento, lo correspondiente al tiempo de vigencia del Certificado de Disponibilidad Presupuestal - CDP pasando de dos (2) meses a un (1) mes</t>
  </si>
  <si>
    <t>Procedimiento actualizado con la vigencia del CDP</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</si>
  <si>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</si>
  <si>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</si>
  <si>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</si>
  <si>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</si>
  <si>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Vicepresidencia de Gestión Contractual
Oficina de Planeación</t>
  </si>
  <si>
    <t xml:space="preserve"> 2/3 </t>
  </si>
  <si>
    <t xml:space="preserve">Ajustar las condiciones especiales de los procedimientos </t>
  </si>
  <si>
    <t>Procedimientos ajustados</t>
  </si>
  <si>
    <t xml:space="preserve"> 3/3 </t>
  </si>
  <si>
    <t>Socializar procedimiento</t>
  </si>
  <si>
    <t xml:space="preserve">Socializar a través de los canales internos de la Agencia, los instrumentos de planeación y procedimientos vigentes.
Oficina de Planeación. </t>
  </si>
  <si>
    <t>Documentos publicados</t>
  </si>
  <si>
    <t>Debilidades en la supervisión de los convenios interadministrativos</t>
  </si>
  <si>
    <t>Falta de devolución oportuna de rendimientos Financieros de los convenios interadministrativos</t>
  </si>
  <si>
    <t>Falta de seguimiento a la ejecución de la subcontratación de los convenios</t>
  </si>
  <si>
    <t xml:space="preserve">Pago sin cumplimiento de requisitos del Contrato de Obra No. 0122/17 </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</si>
  <si>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</si>
  <si>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</si>
  <si>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</si>
  <si>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</si>
  <si>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</si>
  <si>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Manual</t>
  </si>
  <si>
    <t>La Oficina de Control Interno considera que se debe continuar realizando seguimiento al presente hallazgo, hasta tanto se corrobore la efectividad de las acciones propuestas y ejecutadas.</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</si>
  <si>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</si>
  <si>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</si>
  <si>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</si>
  <si>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La Oficina de Control Interno considera procedente continuar con el seguimiento del presente hallazgo, por tanto el responsable debe priorizar la ejecución de la acción 1.</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</si>
  <si>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</si>
  <si>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</si>
  <si>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</si>
  <si>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</si>
  <si>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</si>
  <si>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</si>
  <si>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</si>
  <si>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</si>
  <si>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</si>
  <si>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</si>
  <si>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</si>
  <si>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</si>
  <si>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</si>
  <si>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</si>
  <si>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</si>
  <si>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</si>
  <si>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</si>
  <si>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</si>
  <si>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Presentar Estudio Técnico de rediseño organizacional al Consejo Directivo para su aprobación y posterior presentación al DAFP, MADR, Min Hacienda y Presidencia, por parte de la Secretaria General en conjunto con el contratista líder de la Dirección de Talento Humano.</t>
  </si>
  <si>
    <t>Corresponde a la Secretaria General en conjunto con el contratista líder de la Dirección de Talento Humano, presentar el Estudio Técnico de rediseño organizacional,  al Consejo Directivo, para aprobación y posterior presentación del DAFP, MADR, Min Hacienda, Presidencia</t>
  </si>
  <si>
    <t>Estudio Técnico de rediseño organizacional</t>
  </si>
  <si>
    <t>Si bien los responsables de la acción suministraron soportes e información de la gestión adelantada, la Oficina de Control Interno considera que es necesario seguir realizando seguimiento a la acción hasta que se reúnan evidencias de la efectividad de las actividades adelantadas. Por lo anterior, no se asigna porcentaje de cumplimiento a la acción hasta que se cuente con las evidencias de la aprobación del Estudio Técnico de rediseño organizacional por parte del Consejo Directivo y la presentación del mismo ante el Departamento Administrativo de la Función Pública - DAFP, Ministerio de Agricultura y Desarrollo Rural - MADR, Ministerio de Hacienda y Crédito Público – MHCP y Departamento Administrativo de la Presidencia de la República.</t>
  </si>
  <si>
    <t>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</si>
  <si>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</si>
  <si>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</si>
  <si>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 xml:space="preserve">Ficha Ebi actualizada </t>
  </si>
  <si>
    <t>Se evidencia falta de una efectiva y oportuna gestión por parte de las entidades responsables en la ejecución del proyecto, con el fin de garantizar su financiación y continuidad.</t>
  </si>
  <si>
    <t>Falta  de  una  efectiva  y oportuna gestión por parte de las entidades  responsables de Ia ejecución del proyecto,  con  el  fin de  garantizar  su  financiación  y  continuidad;  afectando   el objetivo  final  del  mismo</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</si>
  <si>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</si>
  <si>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</si>
  <si>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</si>
  <si>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</si>
  <si>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</si>
  <si>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</si>
  <si>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</si>
  <si>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</si>
  <si>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</si>
  <si>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</si>
  <si>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2/5</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</si>
  <si>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</si>
  <si>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</si>
  <si>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</si>
  <si>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</si>
  <si>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3/5</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</si>
  <si>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</si>
  <si>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</si>
  <si>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</si>
  <si>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4/5</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</si>
  <si>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</si>
  <si>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</si>
  <si>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</si>
  <si>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</si>
  <si>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5/5</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</si>
  <si>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</si>
  <si>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</si>
  <si>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</si>
  <si>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CGR-CDSA N° 864</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</si>
  <si>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</si>
  <si>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</si>
  <si>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</si>
  <si>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</si>
  <si>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Secretaría General</t>
  </si>
  <si>
    <t>Comprobante Manual</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</si>
  <si>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</si>
  <si>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</si>
  <si>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</si>
  <si>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</si>
  <si>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</si>
  <si>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t xml:space="preserve">Si bien la Oficina de Control Interno observó la actualización del  formato F-GCO-004 “Informe de Supervisión”, en lo correspondiente al seguimiento financiero y contable, se requiere validar la efectividad de la ejecución esta acción, situación para lo cual se requiere la emisión de los estados financieros 2019 para comparar frente a los valores consignados en los informes financieros de los convenios 225 de 2016 y 197 de 2016, y/u otros convenios con recursos entregados en administración. </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</si>
  <si>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</si>
  <si>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</si>
  <si>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Realizar los cruces con los informes recibidos por la VIP (Grupo de Cartera) de acuerdo con lo establecido en el Manual de Políticas Contables de la entidad.</t>
  </si>
  <si>
    <t>Realizar los cruces con los informes recibidos por  VIP ( Grupo de Cartera) de acuerdo con lo establecido en el Manual de Políticas Contables de la entidad, según la descripción de la cuenta contable, nombre, valores y concepto.</t>
  </si>
  <si>
    <t>Conciliaciones mensuales</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</si>
  <si>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</si>
  <si>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</si>
  <si>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</si>
  <si>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</si>
  <si>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r>
      <t xml:space="preserve">Si bien se ejecutaron las acciones propuestas,  en virtud de lo establecido en el manual de políticas contables (versión I) de la Entidad, que respecto a </t>
    </r>
    <r>
      <rPr>
        <i/>
        <sz val="8"/>
        <rFont val="Calibri"/>
        <family val="2"/>
        <scheme val="minor"/>
      </rPr>
      <t>“la Corrección de errores de periodos anteriores”</t>
    </r>
    <r>
      <rPr>
        <sz val="8"/>
        <rFont val="Calibri"/>
        <family val="2"/>
        <scheme val="minor"/>
      </rPr>
      <t xml:space="preserve"> indica que se deben realizar las respectivas revelaciones, a juicio de esta Oficina, para el cierre del presente hallazgo se debe contar con la evidencia de las mencionadas revelaciones.
Por otra parte,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La Oficina de Control Interno considera que se debe seguir realizando seguimiento al presente hallazgo hasta tanto se confirme la inclusión de este ajuste contable en los Estados Financieros (notas contables) de la Entidad correspondientes a la vigencia 2019.</t>
    </r>
  </si>
  <si>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</si>
  <si>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</si>
  <si>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</si>
  <si>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</si>
  <si>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</si>
  <si>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Circular
Acta mesa de trabajo</t>
  </si>
  <si>
    <r>
      <t>Respecto a los soportes suministrados, no se encuentra relación entre el documento</t>
    </r>
    <r>
      <rPr>
        <i/>
        <sz val="8"/>
        <rFont val="Calibri"/>
        <family val="2"/>
        <scheme val="minor"/>
      </rPr>
      <t xml:space="preserve"> "Informe de Visita</t>
    </r>
    <r>
      <rPr>
        <sz val="8"/>
        <rFont val="Calibri"/>
        <family val="2"/>
        <scheme val="minor"/>
      </rPr>
      <t>" frente a la mesa de trabajo propuesta, puesto que el mencionado informe no contempla información de los bienes a incorporar en el aplicativo y por el intervalo de fechas que presenta este documento frente a la Circular, más aún cuando en la mesa de trabajo realizada el 17 de diciembre de 2019, se indicó que la Circular se generó como resultado de los temas tratados en la mesa de trabajo; no obstante la circular tiene fecha previa al informe de visita.  Por lo anterior se asigna porcentaje de avance en la ejecución de la acción propuesta de un 50%,  correspondiente a la presentación de la Circular N° 071 de 2019.</t>
    </r>
  </si>
  <si>
    <t>Ingresar al aplicativo Apoteosys (Entradas de Almacén) los bienes adquiridos o recibidos, para reconocer los mismos en los estados Financieros</t>
  </si>
  <si>
    <t>Entradas de almacén  (2) Proyectos Estratégicos Nacionales</t>
  </si>
  <si>
    <t>Lectura errada de ajustes realizados con ocasión de convergencia al NMC, al registrar en la cuenta 3145 “Impactos por la transición al nuevo marco de regulación”, errores en contabilización de transacciones de vigencias anteriores, en lugar de utilizar la cuenta 3105 “Capital Fiscal”, debido a la falta de análisis de las instrucciones impartidas por la CGN para la transición al NMC.</t>
  </si>
  <si>
    <t>Error en  el criterio de interpretación de la norma en la implementación del Estado de Situación Financiera de Apertura -ESFA</t>
  </si>
  <si>
    <t>Dar cumplimiento a lo establecido en el numeral 3 del Instructivo 001 de dic 2018, el cual contempla que al inicio del periodo contable 2019, las entidades reclasificarán los saldos registrados.</t>
  </si>
  <si>
    <t xml:space="preserve">Dar cumplimiento a lo establecido en el numeral 3 del Instructivo 001 de dic 2018, que establece que al inicio del periodo contable 2019, las entidades reclasificarán los saldos registrados en la subcuenta de las cuentas 3145 IMPACTOS POR LA TRANSICIÓN AL NUEVO MARCO DE REGULACIÓN, a la subcuenta respectiva de la cuenta 3109 RESULTADO DE EJERCICIOS ANTERIORES   </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</si>
  <si>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</si>
  <si>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</si>
  <si>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</si>
  <si>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</si>
  <si>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r>
      <t xml:space="preserve">Respecto a lo anterior la Oficina de Control Interno hace la precisión que dentro de dicho borrador no se observa adopción de la política contable relacionada con </t>
    </r>
    <r>
      <rPr>
        <i/>
        <sz val="8"/>
        <rFont val="Calibri"/>
        <family val="2"/>
        <scheme val="minor"/>
      </rPr>
      <t>“Ingresos de transacciones con contraprestación - Venta de servicios”</t>
    </r>
    <r>
      <rPr>
        <sz val="8"/>
        <rFont val="Calibri"/>
        <family val="2"/>
        <scheme val="minor"/>
      </rPr>
      <t>, pese a que en el presente hallazgo se manifiesta la ausencia en adopción de política contable relacionada con este tema. Adicionalmente la acción no se considera efectiva hasta tanto se adopte formalmente la nueva versión del Manual con los ajustes propuestos en el plan de mejoramiento.</t>
    </r>
  </si>
  <si>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</si>
  <si>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</si>
  <si>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</si>
  <si>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</si>
  <si>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</si>
  <si>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</si>
  <si>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</si>
  <si>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</si>
  <si>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</si>
  <si>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</si>
  <si>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t>
    </r>
  </si>
  <si>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</si>
  <si>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</si>
  <si>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Revisión previa por parte de la Vicepresidencia de Gestión Contractual, sobre la procedencia de la solicitud de constitución de reservas presupuestales y de las justificaciones derivadas de las adiciones y prorrogas enviadas por los supervisores de los contratos y/o convenios.</t>
  </si>
  <si>
    <t>Conformar cada vez que se requiera un equipo de trabajo al interior de la VGC integrado por 2 profesionales que a bien considere el Vicepresidente y 1 delegado de la Dirección Administrativa y Financiera, quienes verificarán la procedencia de la solicitud de constitución de reservas y que las justificaciones de la adición y prórroga enviadas por los supervisores estén conforme a la norma</t>
  </si>
  <si>
    <t>Acta de reunión que contenga las decisiones tomadas</t>
  </si>
  <si>
    <t>A la fecha de la realización de la reunión de seguimiento no ha dado lugar la ejecución de esta acción por cuanto no se ha presentado solicitud de reserva presupuestal.</t>
  </si>
  <si>
    <t>La Oficina de Control Interno considera que se debe seguir realizando seguimiento al presente hallazgo hasta tanto la (s) acción (es) propuesta (s) se culmine (n) en su totalidad.</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</si>
  <si>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</si>
  <si>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</si>
  <si>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t>La Secretaría General realizará consulta al MHCP solicitando información acerca de la viabilidad de realizar traslados de los gastos de personal a nivel de Decreto, con el fin de aprovechar los recursos sobrantes para amparar otras necesidades en los gastos de funcionamiento, así como la/s alternativa/s para evitar la pérdida de apropiación por saldos de nómina no ejecutados.</t>
  </si>
  <si>
    <t>Oficio de consulta a la Dirección General de Presupuesto Público Nacional del Ministerio de Hacienda y Crédito Público.</t>
  </si>
  <si>
    <t xml:space="preserve">Oficio </t>
  </si>
  <si>
    <t>Si bien se ejecutó la acción propuesta,  esta Oficina considera que se debe continuar realizando seguimiento al hallazgo para confirmar la efectividad de las gestiones realizadas.</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</si>
  <si>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</si>
  <si>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</si>
  <si>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</si>
  <si>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</si>
  <si>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</si>
  <si>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Esta Oficina considera que si bien se han adelantado gestiones, se hace necesario continuar realizando seguimiento al presente hallazgo para corroborar su efectividad.</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</si>
  <si>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</si>
  <si>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</si>
  <si>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Modificar el Procedimiento de Gestión de Gastos, en lo correspondiente a la/s actividad/es de constitución de rezago presupuestal</t>
  </si>
  <si>
    <t>Procedimiento de Gestión de Gastos actualizado</t>
  </si>
  <si>
    <r>
      <t>Teniendo en cuenta que la actividad 45, numeral 6 del procedimiento PR-FIN-002 (versión 4), indica</t>
    </r>
    <r>
      <rPr>
        <i/>
        <sz val="8"/>
        <rFont val="Calibri"/>
        <family val="2"/>
        <scheme val="minor"/>
      </rPr>
      <t xml:space="preserve"> "Para la constitución de la reserva presupuestal se tiene en cuenta los lineamientos y fechas descritas en la Circular de cierre de cada vigencia emitida por la Secretaría General.</t>
    </r>
    <r>
      <rPr>
        <sz val="8"/>
        <rFont val="Calibri"/>
        <family val="2"/>
        <scheme val="minor"/>
      </rPr>
      <t>", pese a que se realizó  la acción propuesta, la Oficina de Control Interno considera que se debe realizar seguimiento a la efectividad de la medida adoptada con la Circular N° 142 del 20 de noviembre de 2019, mediante la verificación de su cumplimiento en la constitución de rezagos presupuestales de 2019.</t>
    </r>
  </si>
  <si>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</si>
  <si>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</si>
  <si>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</si>
  <si>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</si>
  <si>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</si>
  <si>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</si>
  <si>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t xml:space="preserve">La Vicepresidencia de Proyectos aportó lo siguiente: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La Vicepresidencia de Integración Productiva aportó lo siguiente:
Listado de asistencia de reunión realizada el 8 de octubre de 2019  entre la Dirección de seguimiento y control  y Vicepresidencia de Integración Productiva con el objetivo de verificar el estado de las alertas abiertas de los PIDAR.
Acta de reunión del 15 y 16 de agosto de 2019 entre ADR nivel central y la UTT N° 12, con el objetivo de realizar seguimiento a las Resoluciones 565, 566 y 567 de 2018 en el marco del procedimiento de implementación.
Acta de reunión del 9 al 11 de septiembre de 2019 entre ADR nivel Central , UTT N° 1 1, con el objetivo de realizar seguimiento a los proyectos de los convenio 197 de 2016 y 684 de 2017
Acta de reunión del 30 de septiembre de 2019 entre ADR nivel Central , UTT N° 10 y UNODC, con el objetivo de realizar seguimiento a los proyectos del convenio 684 de 2017. 
Acta de reunión del 10 de octubre de 2019 entre ADR nivel Central , UTT N° 5 y UNODC, con el objetivo de realizar seguimiento a los proyectos del convenio 684 de 2017. 
 Acta de reunión del 12 de noviembre de 2019 entre ADR nivel Central , UTT N° 1 y UNODC, con el objetivo de realizar seguimiento a los proyectos de los convenios 684 y 518 de 2017.
Acta de reunión del 13 de noviembre de 2019 entre ADR nivel central y la UTT N° 1 con el objetivo de realizar seguimiento a la estructuración de proyectos de la Unión Europea en el departamento de Magdalena.
PENDIENTE
</t>
  </si>
  <si>
    <t>Si bien la Oficina de Control Interno observó la ejecución de las acciones 1 y 2 propuestas para el presente hallazgo, y gestiones adicionales encaminadas a mitigar lo observado por la CGR, se debe continuar realizando seguimiento hasta tanto se culmine la ejecución de la acción N° 3 y se pueda realizar la respectiva verificación de efectividad y/o subsanación del hallazgo.</t>
  </si>
  <si>
    <t>La Oficina de Control Interno considera procedente continuar con el seguimiento del presente hallazgo, por tanto el responsable debe priorizar la ejecución de la acción 3.</t>
  </si>
  <si>
    <t>Emitir lineamientos a las Unidades Técnicas Territoriales, en aras de unificar criterios de seguimiento a la ejecución de los proyectos</t>
  </si>
  <si>
    <t>Circular</t>
  </si>
  <si>
    <t>Mejorar y precisar los lineamientos de seguimiento a la ejecución de los proyectos</t>
  </si>
  <si>
    <t>Reglamento y/o Procedimiento ajustado</t>
  </si>
  <si>
    <r>
      <t xml:space="preserve">La Vicepresidencia de Proyectos aportó lo siguiente: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</si>
  <si>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considera que la acción se concluye con la adopción de la nueva versión del reglamento y/o procedimiento, por consiguiente, si bien se observa que se adelantaron gestiones al respecto, no se asigna porcentaje de avance hasta contar con la aprobación del(os) respectivo(s) documento(s). 
Si bien la Oficina de Control Interno observó la ejecución de las acciones 1 y 2 propuestas para el presente hallazgo, se debe continuar realizando seguimiento hasta tanto se culmine la ejecución de la presente acción y se pueda realizar la respectiva verificación de efectividad y/o subsanación del hallazgo.</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</si>
  <si>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</si>
  <si>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</si>
  <si>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</si>
  <si>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Documento Orientador</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</si>
  <si>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</si>
  <si>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</si>
  <si>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</si>
  <si>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</si>
  <si>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</si>
  <si>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</si>
  <si>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</si>
  <si>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</si>
  <si>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</si>
  <si>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</si>
  <si>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</si>
  <si>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</si>
  <si>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</si>
  <si>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</si>
  <si>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</si>
  <si>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</si>
  <si>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t>REQUERIMIENTO ESCRITO DE SUPERVISION</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</si>
  <si>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 la fecha se cuenta con 29 proyectos cerrados </t>
    </r>
  </si>
  <si>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</si>
  <si>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</si>
  <si>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</si>
  <si>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</si>
  <si>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</si>
  <si>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</si>
  <si>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</si>
  <si>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de Control Interno observó soportes de la ejecución de esta acción, no obstante es preciso indicar que el presente hallazgo contiene dos (2) acciones para lo cual una de ellas aun se encuentra en proceso de ejecución, así mismo se hace indispensable verificar la efectividad de las mismas</t>
  </si>
  <si>
    <t>La Oficina de Control Interno considera procedente continuar con el seguimiento del presente hallazgo, por tanto el responsable debe priorizar la ejecución de la acción 2.</t>
  </si>
  <si>
    <t>La Oficina Jurídica adelantará el trámite de notificación de los mandamientos de pago</t>
  </si>
  <si>
    <t>La Oficina Jurídica remitirá los oficios de notificación por correo de los mandamientos de pago</t>
  </si>
  <si>
    <t>Oficio</t>
  </si>
  <si>
    <t>Si bien los responsables de la acción suministraron soportes e información de la gestión adelantada, la Oficina de Control Interno tal como manifestó en la mesa de trabajo realizada el 12 de diciembre de 2019 con la Oficina Jurídica, considera que con la remisión de los oficios de notificación por correo a la Unidad Técnica Territorial -UTT, no se está atacando la causa raíz del hallazgo, por consiguiente es necesario seguir realizando seguimiento a la acción hasta que se reúnan evidencias de notificación al deudor. Por lo anterior y pese a que la Oficina Jurídica remitió a la UTT una cantidad de oficios superior a la meta establecida, no se asigna porcentaje de cumplimiento a la acción, por cuanto, no se tiene certeza que dichos oficios hubieran salido de la Agencia.</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</si>
  <si>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</si>
  <si>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</si>
  <si>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</si>
  <si>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</si>
  <si>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 xml:space="preserve">La coordinación de carera radicará  (memorando) ante Oficina Jurídica los soportes documentales requeridos para adelantar el cobro coactivo de la cartera identificada </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</si>
  <si>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</si>
  <si>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</si>
  <si>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</si>
  <si>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</si>
  <si>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</si>
  <si>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</si>
  <si>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</si>
  <si>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Realización de comités de depuración de cartera identificada</t>
  </si>
  <si>
    <t>Rendimientos financieros generados en el marco de los convenios de cooperación internacional</t>
  </si>
  <si>
    <t>Reiterar a los cooperantes la información de los rendimientos financieros</t>
  </si>
  <si>
    <t>La ADR solicitará a los cooperantes la efectiva y oportuna devolución de los rendimientos financieros</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</si>
  <si>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</si>
  <si>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</si>
  <si>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Reiteración del deber de cumplir las obligaciones contractuales para el trámite de pagos y desembolsos </t>
  </si>
  <si>
    <t>Lineamientos a los supervisores para evitar inconsistencias en los trámites de ordenación de pagos</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</si>
  <si>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</si>
  <si>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</si>
  <si>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Mejorar los controles en la radicación de documentos y respuestas en ORFEO, para garantizar la confiabilidad y trazabilidad de la información</t>
  </si>
  <si>
    <t>Solicitar a Gestión Documental informes mensuales de inconsistencias en radicación de memorandos en ORFEO</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</si>
  <si>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</si>
  <si>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</si>
  <si>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</si>
  <si>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</si>
  <si>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</si>
  <si>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</si>
  <si>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</si>
  <si>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</si>
  <si>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</si>
  <si>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</si>
  <si>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</si>
  <si>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</si>
  <si>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</si>
  <si>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</si>
  <si>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</si>
  <si>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</si>
  <si>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</si>
  <si>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</si>
  <si>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</si>
  <si>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</si>
  <si>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</si>
  <si>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 xml:space="preserve">Actualizar el procedimiento de elaboración y seguimiento del Plan Anticorrupción y de Atención al Ciudadano, haciendo énfasis en la participación ciudadana en la gestión de los riesgos de corrupción. </t>
  </si>
  <si>
    <t>Establecer las acciones de ejecución conjunta con las áreas de la ADR para la construcción, evaluación y seguimiento al mapa de riesgos con participación de la ciudadanía.</t>
  </si>
  <si>
    <t>Procedimiento actualizado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</si>
  <si>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</si>
  <si>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</si>
  <si>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</si>
  <si>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</si>
  <si>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</si>
  <si>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</si>
  <si>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</si>
  <si>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</si>
  <si>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</si>
  <si>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</si>
  <si>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</si>
  <si>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</si>
  <si>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</si>
  <si>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</si>
  <si>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</si>
  <si>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</si>
  <si>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6/6</t>
  </si>
  <si>
    <t>Realizar el seguimiento a la ejecución del Plan de Mantenimiento de las  sedes de la ADR.</t>
  </si>
  <si>
    <t>Revisar y realizar seguimiento a las ejecución de las actividades del Plan de Mantenimiento de las sedes de la ADR.</t>
  </si>
  <si>
    <t>Informe de Seguimiento.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</si>
  <si>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</si>
  <si>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</si>
  <si>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Verificar las cantidades de obra previa a la liquidación del contrato de obra No. 939 de 2014</t>
  </si>
  <si>
    <t xml:space="preserve">
Requerir un Informe de interventoría sobre el hallazgo</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</si>
  <si>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</si>
  <si>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Realizar un estricto seguimiento técnico al cumplimiento de las obligaciones establecidas en los contratos de obra celebrados por la Entidad</t>
  </si>
  <si>
    <t>Requerir al Interventor de los contratos</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</si>
  <si>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</si>
  <si>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Garantizar el seguimiento al cumplimiento del objeto contractual</t>
  </si>
  <si>
    <t>Emitir lineamientos a los supervisores a fin de garantizar el cumplimiento de los contratos de obra</t>
  </si>
  <si>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</si>
  <si>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</si>
  <si>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Documento técnico de requisitos ambientales para la estructuración de procesos contractuales</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</si>
  <si>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</si>
  <si>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</si>
  <si>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</si>
  <si>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</si>
  <si>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</si>
  <si>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Se encuentra pendiente recibir observaciones por parte del Ministerio.</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</si>
  <si>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se podría garantizar que la misma es efectiva una vez el MADR apruebe la hoja de ruta y la ADR pueda iniciar, reanudar y/o retomar las actividades necesarias para la culminación de los tres proyectos de adecuación de tierras.</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</si>
  <si>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</si>
  <si>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</si>
  <si>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 xml:space="preserve">Remitir al equipo estructurador de los estudios y diseños para la terminación del Distrito de Tesalia - Paicol el requerimiento de la acción de mejora </t>
  </si>
  <si>
    <t>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</si>
  <si>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</si>
  <si>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</si>
  <si>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</si>
  <si>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</si>
  <si>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</si>
  <si>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</si>
  <si>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</si>
  <si>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</si>
  <si>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</si>
  <si>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</si>
  <si>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</si>
  <si>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Si bien la Oficina de Control Interno observó la ejecución de distintas actividades encaminadas 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</si>
  <si>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</si>
  <si>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</si>
  <si>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</si>
  <si>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t>Realizar requerimiento a los cooperantes solicitando celeridad en la implementación de los PIDAR</t>
  </si>
  <si>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</si>
  <si>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</si>
  <si>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Documento técnico Anexo al  Procedimiento ajustado</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</si>
  <si>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</si>
  <si>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</si>
  <si>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Fortalecer el seguimiento a la implementación de los PIDAR.</t>
  </si>
  <si>
    <t>Reglamentar de manera específica los procedimientos de acompañamiento en la entrega y puesta en marcha de los equipos, instrumentos y servicios adquiridos para la ejecución del proyecto</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</si>
  <si>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</si>
  <si>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</si>
  <si>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</si>
  <si>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</si>
  <si>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</si>
  <si>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</si>
  <si>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</si>
  <si>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</si>
  <si>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Informe/Acta de comité</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</si>
  <si>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</si>
  <si>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</si>
  <si>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</si>
  <si>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La Presente acción se encuentra en proceso de ejecución, por ende se debe continuar realizando seguimiento al presente hallazgo.</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</si>
  <si>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</si>
  <si>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</si>
  <si>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</si>
  <si>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</si>
  <si>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</si>
  <si>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</si>
  <si>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</si>
  <si>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</si>
  <si>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</si>
  <si>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</si>
  <si>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</si>
  <si>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Solicitar al Instituto Geográfico Agustín Codazzi el estado jurídico de la cédula catastral N° 000000050044000 correspondiente al predio que reporta obligación en el municipio de María La Baja</t>
  </si>
  <si>
    <t>Oficio y/o Memorando</t>
  </si>
  <si>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</si>
  <si>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</si>
  <si>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t>Si bien la Oficina de Control Interno observó el cumplimiento de la acción propuesta y actividades adicionales para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</si>
  <si>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</si>
  <si>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</si>
  <si>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</si>
  <si>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</si>
  <si>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</si>
  <si>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</si>
  <si>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</si>
  <si>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Designar un equipo de trabajo en la VIP en aras de apoyar a las UTT en el cierre financiero de los proyectos productivos pendientes, transferidos por INCODER</t>
  </si>
  <si>
    <t>Informe financiero de avance en el cierre de los proyectos</t>
  </si>
  <si>
    <t>2017 - 2018</t>
  </si>
  <si>
    <t>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</si>
  <si>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</si>
  <si>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</si>
  <si>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</si>
  <si>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</si>
  <si>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</si>
  <si>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</si>
  <si>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</si>
  <si>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</si>
  <si>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</si>
  <si>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</si>
  <si>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</si>
  <si>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</si>
  <si>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Acompañamiento técnico de las UTT-Asistencia Técnica a 5 Departamentos, para la formulación de proyectos de extensión agropecuaria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</si>
  <si>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</si>
  <si>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</si>
  <si>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</si>
  <si>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</si>
  <si>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</si>
  <si>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</si>
  <si>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 Documento del Programa PFA-ASODAT finalizado y aprobado. </t>
  </si>
  <si>
    <t>Se obtuvo evidencia del documento  "PROGRAMA DE FORTALECIMIENTO Y ACOMPÑAMIENTO PARA ASOCIACIONES DE USUARIOS DE DISTRITOS DE ADECUACIÓN DE TIERRAS" elaborado, no obstante el mismo se encuentra en proceso de revisión.
Por lo anterior, la Oficina de Control Interno considera se debe continuar con el seguimiento al presente hallazgo, hasta tanto se culminen en su totalidad las acciones propuestas y se observe su aplicación.</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</si>
  <si>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</si>
  <si>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</si>
  <si>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</si>
  <si>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 xml:space="preserve">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t>
  </si>
  <si>
    <t>Si bien se presentó Consolidado  de las Asociaciones de Usuarios, el mismo se encuentra en proceso de elaboración, por ende la Oficina de Control Interno considera se debe continuar con el seguimiento al presente hallazgo, hasta tanto se culminen en su totalidad las acciones propuestas y se observe su aplicación.</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</si>
  <si>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</si>
  <si>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</si>
  <si>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</si>
  <si>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</si>
  <si>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</si>
  <si>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</si>
  <si>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</si>
  <si>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</si>
  <si>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</si>
  <si>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</si>
  <si>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</si>
  <si>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</si>
  <si>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</si>
  <si>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</si>
  <si>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Se encuentra pendiente recibir observaciones por parte del Ministerio.</t>
  </si>
  <si>
    <t>La Oficina de Control Interno considera procedente continuar con el seguimiento del presente hallazgo, hasta tanto se ejecuten en su totalidad las acciones 1 y 2 y se confirme efectividad.</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</si>
  <si>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</si>
  <si>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</si>
  <si>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</si>
  <si>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</si>
  <si>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</si>
  <si>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</si>
  <si>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</si>
  <si>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Presentación de informes y solicitud de ajuste o modificaciones de acuerdo al procedimiento de implementación</t>
  </si>
  <si>
    <t xml:space="preserve">Porcentaje de avance en la implementación </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</si>
  <si>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</si>
  <si>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</si>
  <si>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</si>
  <si>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</si>
  <si>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</si>
  <si>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</si>
  <si>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</si>
  <si>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</si>
  <si>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2. Propuesta de  Modelo de  Operación aprobada por Presidencia</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</si>
  <si>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</si>
  <si>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</si>
  <si>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</si>
  <si>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 Formato de informes de  seguimiento ajustado </t>
  </si>
  <si>
    <t>Se establecerá un control de aprobación a los informes de seguimiento por parte de los supervisores en el procedimiento PR-IMP-001</t>
  </si>
  <si>
    <t>2.3.14.</t>
  </si>
  <si>
    <t>Modificación al plan de inversiones del proyecto Col/K53 (ADR) 
Omisión al procedimiento Implementación de los Proyectos Integrales de Desarrollo Agropecuario y Rural con Enfoque Territorial</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</si>
  <si>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</si>
  <si>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</si>
  <si>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</si>
  <si>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2.3.16.</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</si>
  <si>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</si>
  <si>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Falta de articulación entre la ANT y la ADR, de tal manera que se garantice el acceso a proyectos productivos por parte de los beneficiarios de acceso y formalización de tierras.</t>
  </si>
  <si>
    <t>Se realizará articulación con el MADR en el marco de la colaboración que sea de competencia de la ADR para la modificación del Decreto 902 de 2017 por parte del MADR, donde se incluyan otras entidades que puedan otorgar proyectos productivos individualmente, ya que el programa misional de la ADR está destinado para proyectos asociativos</t>
  </si>
  <si>
    <t>Triangulo Tolima</t>
  </si>
  <si>
    <t>CGR-CDMA-019</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</si>
  <si>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</si>
  <si>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</si>
  <si>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</si>
  <si>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</si>
  <si>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r>
      <t xml:space="preserve">Si bien, en el mencionado informe en el subtítulo </t>
    </r>
    <r>
      <rPr>
        <b/>
        <sz val="8"/>
        <rFont val="Calibri"/>
        <family val="2"/>
        <scheme val="minor"/>
      </rPr>
      <t>"</t>
    </r>
    <r>
      <rPr>
        <b/>
        <i/>
        <sz val="8"/>
        <rFont val="Calibri"/>
        <family val="2"/>
        <scheme val="minor"/>
      </rPr>
      <t>Regulación de caudales"</t>
    </r>
    <r>
      <rPr>
        <b/>
        <sz val="8"/>
        <rFont val="Calibri"/>
        <family val="2"/>
        <scheme val="minor"/>
      </rPr>
      <t xml:space="preserve"> </t>
    </r>
    <r>
      <rPr>
        <sz val="8"/>
        <rFont val="Calibri"/>
        <family val="2"/>
        <scheme val="minor"/>
      </rPr>
      <t xml:space="preserve">(pág. 6) se registró que </t>
    </r>
    <r>
      <rPr>
        <i/>
        <sz val="8"/>
        <rFont val="Calibri"/>
        <family val="2"/>
        <scheme val="minor"/>
      </rPr>
      <t>"Conforme a lo referenciado desde el día 15 de agosto de 2019, se inició proceso de desembalse de la cota máxima la cual corresponde a la altura del rebosadero o vertedero de rebose 357,63 hasta la cota 354,93 metros la cual corresponde a ya que es la cota de fondo  (...)"</t>
    </r>
    <r>
      <rPr>
        <sz val="8"/>
        <rFont val="Calibri"/>
        <family val="2"/>
        <scheme val="minor"/>
      </rPr>
      <t xml:space="preserve">, en dicho documento no se identifica la fecha de emisión, ni quien lo presenta, además de que registra una marca que indica </t>
    </r>
    <r>
      <rPr>
        <i/>
        <sz val="8"/>
        <rFont val="Calibri"/>
        <family val="2"/>
        <scheme val="minor"/>
      </rPr>
      <t>"NO VALIDO LA REVISION Y VISTO BUENO POR PARTE DE LA ADR".</t>
    </r>
    <r>
      <rPr>
        <sz val="8"/>
        <rFont val="Calibri"/>
        <family val="2"/>
        <scheme val="minor"/>
      </rPr>
      <t xml:space="preserve">  Por lo anterior la Oficina de Control Interno considera que el documento presentado no brinda evidencia suficiente y objetiva de la realización de la acción propuesta.</t>
    </r>
  </si>
  <si>
    <t>2. Luego se realizará actualización de inventario forestal para determinar la cobertura arbórea objeto del corte y apeo en el embalse</t>
  </si>
  <si>
    <t>Unidad: 1 informe de inventario forestal</t>
  </si>
  <si>
    <t>Acción vencida sin soporte de avances.
De acuerdo con la información  y soportes suministrados por el responsable, la acción no pudo ser realizada.
Por lo anterior, la Oficina de Control Interno considera se debe continuar con el seguimiento al presente hallazgo, hasta tanto se culminen en su totalidad las acciones propuestas y se observe su aplicación.</t>
  </si>
  <si>
    <t>3. Ejecución de la actividad de corte y apeo, con su respectiva disposición final de material forestal aprovechable.</t>
  </si>
  <si>
    <t>Unidad: 1 informe técnico de ejecución del corte y apeo de especies arbóreas en una extensión de 100 hectáreas</t>
  </si>
  <si>
    <r>
      <t xml:space="preserve">Acción inconclusa.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</si>
  <si>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</si>
  <si>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</si>
  <si>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</si>
  <si>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</si>
  <si>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r>
      <t xml:space="preserve">Acción en proceso.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</si>
  <si>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</si>
  <si>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</si>
  <si>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</si>
  <si>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</si>
  <si>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t>Acción realizada; no obstante, el diagnóstico por si solo no elimina la causa raíz del hallazgo, por lo que se hace necesario que el responsable de la actividad evidencie como  se acogieron los resultados del mencionado diagnóstico para solucionar la situación expuesta por la CGR en el presente hallazgo.</t>
  </si>
  <si>
    <t>Impacto ambiental por inadecuado uso de los descoles de los canales 2, 3 y 4</t>
  </si>
  <si>
    <t>Presentara  por la ADR- DAT ante ANLA, argumentos técnicos sobre el impacto ambientales de carácter NO perjudicial o negativo, por concepto de los descoles de los canales del proyecto de distrito</t>
  </si>
  <si>
    <t>Informe de la DAT del  impacto ambiental  por concepto de tránsito y evacuación del agua por los descoles de los 4 canales y cuyos caudales retornan a los cauces naturales</t>
  </si>
  <si>
    <t>Unidad: Informe técnico ambiental</t>
  </si>
  <si>
    <t>Plan de contingencia Presa Zanja Honda</t>
  </si>
  <si>
    <t>Falta de un plan de contingencia que no permite contar con acciones establecidas para minimizar y prevenir riesgos</t>
  </si>
  <si>
    <t>Diseñar mecanismos de prevención en aras de consolidar el respectivo plan de contingencia</t>
  </si>
  <si>
    <t>Unidad: Plan de contingencia de la Presa Zanja Honda</t>
  </si>
  <si>
    <t>Acción vencida sin soporte de avances. 
No se obtuvo evidencia del Plan de contingencia de la Presa Zanja Honda. Adicionalmente los soportes aportados corresponden son de la vigencia 2014, por lo cual no es claro como aplican para el presente hallazgo.</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</si>
  <si>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</si>
  <si>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Diseñar y publicar el procedimiento, manual o instructivo </t>
  </si>
  <si>
    <t xml:space="preserve">Instructivo, procedimiento o manual </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</si>
  <si>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</si>
  <si>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</si>
  <si>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 xml:space="preserve">Por esto la ADR emitirá los actos administrativos de corrección registral de los predios objeto de transferencia a CORTOLIMA para el cumplimiento de compensación ambiental del proyecto.  </t>
  </si>
  <si>
    <t>Unidad: 9 Actos administrativos de aclaración de registro de predios para transferencia de propiedad a CORTOLIMA</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</si>
  <si>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t>
    </r>
  </si>
  <si>
    <t>Cumplir los requerimientos referidos a la compensación ambiental del proyecto, lo cual incluye culminar la transferencia del dominio de predios a CORTOLIMA que hoy se registran aún a nombre de INCODER.</t>
  </si>
  <si>
    <t>Unidad: Oficio de solicitud al MADR</t>
  </si>
  <si>
    <t>Acción realizada; no obstante,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</si>
  <si>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Formulación y adopción de Planes de ordenación y manejo de las cuencas de los ríos Cambrin, Hereje y sector Alto del río Saldaña con recursos del 1%.</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</si>
  <si>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</si>
  <si>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</si>
  <si>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</si>
  <si>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</si>
  <si>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t>Compensación Forestal Embalse Zanja Honda</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</si>
  <si>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</si>
  <si>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</si>
  <si>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</si>
  <si>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</si>
  <si>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r>
      <t xml:space="preserve">El soporte presentado por la Vicepresidencia de Integración Productiva, corresponde al informe presentado por el contratista Consorcio ADR, que de acuerdo con el numeral literal a del numeral 3 </t>
    </r>
    <r>
      <rPr>
        <b/>
        <i/>
        <sz val="8"/>
        <rFont val="Calibri"/>
        <family val="2"/>
        <scheme val="minor"/>
      </rPr>
      <t xml:space="preserve">" PERMISO DE APROVECHAMIENTO ACTIVIDAD CORTE Y APEO " </t>
    </r>
    <r>
      <rPr>
        <sz val="8"/>
        <rFont val="Calibri"/>
        <family val="2"/>
        <scheme val="minor"/>
      </rPr>
      <t xml:space="preserve">del mencionado informe: </t>
    </r>
    <r>
      <rPr>
        <i/>
        <sz val="8"/>
        <rFont val="Calibri"/>
        <family val="2"/>
        <scheme val="minor"/>
      </rPr>
      <t xml:space="preserve">" (...) El manejo del material de biomasa (aérea) extraído del embalse, será acopiado en el área aledaña al mismo, sitios que para efectos de esta actividad serán denominados áreas de acopio transitorio. En cada uno de estos sitios, el material se deberá dimensionar, cubicar y ser entregado a la comunidad dejando como evidencia de la misma un documento debidamente diligenciado y firmado por ambas partes; es decir por quien entrega y recibe (...)"; </t>
    </r>
    <r>
      <rPr>
        <sz val="8"/>
        <rFont val="Calibri"/>
        <family val="2"/>
        <scheme val="minor"/>
      </rPr>
      <t xml:space="preserve"> y en el numeral </t>
    </r>
    <r>
      <rPr>
        <i/>
        <sz val="8"/>
        <rFont val="Calibri"/>
        <family val="2"/>
        <scheme val="minor"/>
      </rPr>
      <t>6.6.1</t>
    </r>
    <r>
      <rPr>
        <b/>
        <i/>
        <sz val="8"/>
        <rFont val="Calibri"/>
        <family val="2"/>
        <scheme val="minor"/>
      </rPr>
      <t xml:space="preserve"> "Entrega del material producto de la actividad de aprovechamiento forestal" </t>
    </r>
    <r>
      <rPr>
        <sz val="8"/>
        <rFont val="Calibri"/>
        <family val="2"/>
        <scheme val="minor"/>
      </rPr>
      <t xml:space="preserve">indica que </t>
    </r>
    <r>
      <rPr>
        <i/>
        <sz val="8"/>
        <rFont val="Calibri"/>
        <family val="2"/>
        <scheme val="minor"/>
      </rPr>
      <t xml:space="preserve">"se ha realizado entrega de material vegetal a 24 familias, de las comunidades aledañas al embalse que se encuentran directamente relacionadas en el sitio de influencia del proyecto. La madera que ha sido entregada a la fecha equivale a 80 m3"; </t>
    </r>
    <r>
      <rPr>
        <sz val="8"/>
        <rFont val="Calibri"/>
        <family val="2"/>
        <scheme val="minor"/>
      </rPr>
      <t xml:space="preserve">
Nota:  no se asigna porcentaje de progreso por cuanto el informe fue presentado por el contratista por lo que se hace necesario evidencia de la corroboración de dicho avance por parte de la Agencia de Desarrollo Rural (ADR), o en su defecto las actas o documentos que soporten la entrega del material.</t>
    </r>
    <r>
      <rPr>
        <i/>
        <sz val="8"/>
        <rFont val="Calibri"/>
        <family val="2"/>
        <scheme val="minor"/>
      </rPr>
      <t/>
    </r>
  </si>
  <si>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</si>
  <si>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</si>
  <si>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</si>
  <si>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Unidad: Recurso de Reposición</t>
  </si>
  <si>
    <t>Si bien se evidenció la ejecución de la actividad propuesta, es importante precisar que la misma fue realizada durante el desarrollo de la auditoría practicada por la CGR, sin que se haya evidencias de acciones posteriores y/o de la efectividad de lo  realizado para solucionar la deuda que se le atribuye.
Por lo anterior, se registró porcentaje de avance en la ejecución de la acción, no obstante se continuará realizando seguimiento hasta corroborar la efectividad de la misma para proceder a cerrar el hallazgo.</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</si>
  <si>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</si>
  <si>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ADR estableció la viabilidad de reportar los caudales efectivamente captados, a fin de solicitar a CORTOLIMA el cálculo real de la TUA conforme al caudal utilizado respecto del concesionado</t>
  </si>
  <si>
    <t>Unidad: Reportes trimestrales.</t>
  </si>
  <si>
    <t>31/06/2020</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</si>
  <si>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</si>
  <si>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</si>
  <si>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</si>
  <si>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</si>
  <si>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</si>
  <si>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</si>
  <si>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</si>
  <si>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</si>
  <si>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</si>
  <si>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</si>
  <si>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xml:space="preserve">,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En la vigencia 2019 no se han suscrito convenios de cooperación internacional.
</t>
    </r>
  </si>
  <si>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en reunión sostenida el 13 de diciembre de 2019, con la Vicepresidencia de Gestión Contractual se manifestó que en la vigencia 2019 no se han suscrito convenios de cooperación internacional, situación que dificulta verificar la efectividad de la acción propuesta por cuanto no es posible corroborar la aplicación del manual y de la normatividad aplicable para la formulación de convenios internacionales.</t>
    </r>
  </si>
  <si>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</si>
  <si>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t>
    </r>
  </si>
  <si>
    <t>Designar apoyos a la supervisión en las áreas técnica, jurídica y financiera para los contratos y/o convenios suscritos por la ADR  cuando así lo requiera de acuerdo al objeto contractual.</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</si>
  <si>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</si>
  <si>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</si>
  <si>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Contratar  con una firma especialista el software  para efectuar seguimiento y control a los distritos, en los ámbitos financiero y contable, sobre las carteras que surgen del servicio público de adecuación de tierras prestado</t>
  </si>
  <si>
    <t>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t>
  </si>
  <si>
    <r>
      <t xml:space="preserve">Mediante correo electrónico del 19 de diciembre de 2019, la Vicepresidencia de Gestión contractual allegó informe de las actividades realizadas con el objetivo de subsanar la situación evidenciada en el presente hallazgo, indicando además las razones por las cuales la causa del hallazgo hoy en día se encuentra subsanada:   
</t>
    </r>
    <r>
      <rPr>
        <i/>
        <sz val="8"/>
        <rFont val="Calibri"/>
        <family val="2"/>
        <scheme val="minor"/>
      </rPr>
      <t>"(...)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t>
    </r>
    <r>
      <rPr>
        <sz val="8"/>
        <rFont val="Calibri"/>
        <family val="2"/>
        <scheme val="minor"/>
      </rPr>
      <t xml:space="preserve">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r>
  </si>
  <si>
    <r>
      <t xml:space="preserve">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asiganada).</t>
    </r>
  </si>
  <si>
    <t>La Oficina de Control Interno considera que, si bien se han adelantado gestiones adicionales a las propuestas para el presente hallazgo encaminadas a corregir lo evidenciado por la CGR respecto a la inoperatividad de  los distritos de adecuación de tierras, se deben ejecutar las acciones planteadas con el fin de mitigar y/o prevenir lo correspondiente a la falta de acompañamiento continuo y asesoría a las asociaciones de usuarios que en su momento se le endilgó al extinto INCODER.</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</si>
  <si>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</si>
  <si>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Las restantes seis (6) actividades no presentan avance de ejecución, de las cuales tres (3) se encuentran dentro de los términos y tres (3) se encuentran vencidas, para las cuales se debe priorizar su ejecución.</t>
  </si>
  <si>
    <t xml:space="preserve">Actualizar el procedimiento PR-ADT-004 para incorporar los ajustes necesarios de acuerdo a la Estrategia de Actualización del RGU y el Modelo de concepto para actualizar RGU. </t>
  </si>
  <si>
    <t xml:space="preserve">Procedimiento actualizado </t>
  </si>
  <si>
    <t>Capacitar periódicamente a los operarios de los Distritos en el diligenciamiento de formatos del Procedimiento PR-ADT-004</t>
  </si>
  <si>
    <t xml:space="preserve">Realizar modificación del procedimiento PR-ADT-004 incorporando tipo de control y responsable para el diligenciamiento de formatos de suministro de agua en los Distritos </t>
  </si>
  <si>
    <t>La Oficina de Control Interno no obtuvo evidencia del Acta de Comité del 5 de diciembre de 2019 mencionada por los responsables de la ejecución de la presente acción, por ende no es posible otorgar un avance porcentual en la ejecución de la presente acción, para lo cual se recomienda se priorice su ejecución por cuanto la misma se encuentra vencida.</t>
  </si>
  <si>
    <t>Acción realizada.
La Oficina de Control Interno observó soportes de la ejecución de la presente acción (listado de asistencia del 7 de octubre de 2019). No obstante, se debe culminar la ejecución de las demás acciones planteadas y corroborar su efectividad para determinar el cierre del hallazgo.</t>
  </si>
  <si>
    <t>Se observó la ejecución parcial de la presente acción, situación por la cual se debe continuar realizando seguimiento a la ejecución total de la acción.</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</si>
  <si>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</si>
  <si>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</si>
  <si>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Directrices a través de circular o memorando</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</si>
  <si>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</si>
  <si>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</si>
  <si>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</si>
  <si>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</si>
  <si>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</si>
  <si>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La Oficina de Control Interno obtuvo evidencia de soportes que acreditan la ejecución de la acción propuesta. Así mismo se observó que las mismas están orientadas a corregir y/o subsanar la situación descrita por el Ente de Control Fiscal en su informe de auditoría.</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</si>
  <si>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</si>
  <si>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</si>
  <si>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para la validación de la efectividad de la misma se requiere la emisión de los informes de supervisión de cooperación internacional para ejecución de PIDAR, los cuales, según información dada por los responsables del proceso, se prevé se emitan en última semana de 2019.</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</si>
  <si>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</si>
  <si>
    <t>Expedir Documento Orientador para focalizar la distribución de los recursos de cofinanciación conforme a los lineamientos de las vigencias 2018 adoptados por el Consejo Directivo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</si>
  <si>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cofinanciación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</si>
  <si>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aras de armonizar las actividades tendientes a la efectiva estructuración, evaluación, calificación y aprobación de los PIDAR.
Así mismo se observó la aplicación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</si>
  <si>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agropecuario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</si>
  <si>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rural con enfoque territorial y se dictan otras disposiciones", así mismo  el 4 de octubre de 2019 la Entidad adoptó en su Sistema Integrado de Gestión el procedimiento PR-IMP-002 "Ejecución de proyectos integrales de desarrollo agropecuario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</si>
  <si>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Versión preliminar del procedimiento ajustado, pendiente de aprobación en el sistema integrado de gestión (ISOLUCION)
Así mismo se  obtuvo aportó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</si>
  <si>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así como se allegó una versión preliminar del procedimiento que se encuentra en proceso de aprobación. Así como se obtuvo evidencia de la presentación  ante el Consejo Directivo del reglamento para los Proyectos Integrales de Desarrollo Agropecuario y Rural con Enfoque Territorial, el cual se encuentra pendiente de aprobación.
Teniendo en cuenta lo anterior, hasta tanto no se apruebe el procedimiento y se adopte a través del sistema integrado de gestión, y se valide su aplicación y efectividad, la Oficina de Control Interno considera se debe mantener abierto el presente hallazgo.</t>
  </si>
  <si>
    <t>La Vicepresidencia de Integración Productiva solicitará al área de  Financiera que se ajuste el formato conforme lo propuesto en la acción planteada para el presente hallazgo; no obstante lo anterior, para prevenir estas situaciones,  la ADR ha decidido ejecutar los recursos de implementación de PIDAR  manera directa, a través de la adopción del procedimiento PR-IMP-002 "Ejecución de proyectos integrales de desarrollo agropecuario y rural con enfoque territorial a través de la modalidad directa".</t>
  </si>
  <si>
    <t>Si bien se ejecutan se adoptó procedimiento para ejecutar proyectos de manera directa, se debe gestionar lo correspondiente a la forma en que se realizará el pago de los convenios que suscriba la entidad para evitar reiteración en lo evidenciado por el ente de control, por lo tanto es necesario verificar el cumplimiento de la acción propuesta y validar la efectividad de la misma, situación por la cual se considera se debe continuar realizando seguimiento al presente hallazgo.</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</si>
  <si>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No obstante lo anterior,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</si>
  <si>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</si>
  <si>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si la misma se considera puede ser efectiva. En caso contrario, identificar y adelantar gestiones encaminadas a subsanar lo observado por el Ente de Control, con el acompañamiento de la dependencia responsable del proceso, en este Secretaría General - Gestión Documental.</t>
  </si>
  <si>
    <t>Mediante correo electrónico del 11 de julio de 2019 se remitió al interventor el informe de auditoría para que presentara informe sobre el particular.
Por otra parte, se suministró Memorando de radicación de solicitud de liquidación del Contrato 939 de 2014.</t>
  </si>
  <si>
    <t>Analizada la información aportada de las actividades ejecutadas para el presente hallazgo,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</si>
  <si>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Desnaturalización de un contrato de obra en un contrato remunerado por suministro a través de una modificación </t>
  </si>
  <si>
    <t>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</si>
  <si>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Analizada la información aportada de las actividades ejecutadas para el presente hallazgo, se observó el requerimiento realizado a la interventoría por el supervisor del contrato 938 de 2014, no obstante lo anterior,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</si>
  <si>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La causa del hallazgo se basa en la desnaturalización de un contrato de obra en un contrato remunerado por suministro a través de una modificación </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</si>
  <si>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el grado de efectividad de la misma. En caso contrario, identificar y adelantar gestiones encaminadas a subsanar lo observado por el Ente de Control.</t>
  </si>
  <si>
    <t>Debilidad en la estructuración de los procesos contractuales</t>
  </si>
  <si>
    <t>Proponer a la Vicepresidencia de Gestión Contractual la adopción de un anexo técnico que estipule los requerimientos mínimos de carácter ambiental que se deban tener en cuenta en la estructuración de los procesos contractuales referidos al servicio de adecuación de tierras</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</si>
  <si>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</si>
  <si>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</si>
  <si>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</si>
  <si>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</si>
  <si>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</si>
  <si>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t xml:space="preserve">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t>
  </si>
  <si>
    <t>Solicitar a la Vicepresidencia de Proyectos la consolidación de un documento anexo al procedimiento de implementación, que establezca los requisitos mínimos de entrega y uso de los bienes y activos entregados a los beneficiarios</t>
  </si>
  <si>
    <t xml:space="preserve">La Vicepresidencia de Integración Productiva manifestó que  se creó formato técnico que ayude a mejorar el uso adecuado de los Bancos de maquinaria </t>
  </si>
  <si>
    <t>La Oficina de Control Interno no obtuvo evidencia de la actividad ejecutada por la dependencia responsable, por lo cual considera que se debe continuar realizando seguimiento al presente hallazgo hasta .</t>
  </si>
  <si>
    <t>Acción realizada.
Si bien la Oficina de Control Interno observó la ejecución de la presente acción, es importante precisar que el presente hallazgo contiene un total de ocho (8) acciones, de las cuales siete (7) se encuentran en proceso de ejecución, por ende se debe continuar realizando seguimiento al presente hallazgo.</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</si>
  <si>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</si>
  <si>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</si>
  <si>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t>
  </si>
  <si>
    <t>La Oficina de Control Interno no obtuvo evidencia del informe Técnico de avance en el cierre de proyectos conforme se estableció en la acción propuesta. Adicionalmente, se recomienda revisar el grado de efectividad de la acción propuesta, lo anterior por cuanto esta oficina en el mes de diciembre emitió informe auditoría especial a la UTT N° 7, evidenciando la falta de control sobre los proyectos productivos entregados a la ADR por el extinto INCODER, situación por la cual se considera que se identificar, adelantar y priorizar gestiones adicionales encaminadas a subsanar lo observado por el Ente de Control.</t>
  </si>
  <si>
    <t>Agilizar a nivel nacional las actividades de cierre de los proyectos productivos pendientes</t>
  </si>
  <si>
    <t>Generar una estrategia dirigida a organizaciones de la economía campesina, familiar y comunitaria que propenda por el fortalecimiento organizativo y de capacidades para la participación.</t>
  </si>
  <si>
    <t>Estrategia de fortalecimiento organizacional y participativo de organizaciones de la economía campesina, familiar y comunitaria.</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</si>
  <si>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</si>
  <si>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</si>
  <si>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</si>
  <si>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</si>
  <si>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 xml:space="preserve">1. Designar nuevo equipo de trabajo y terminar la formulación del Programa  PFA-ASODAT. </t>
  </si>
  <si>
    <t>Se conformó equipo para  continuar la estructuración del programa.  
Se estructuró el documento  "PROGRAMA DE FORTALECIMIENTO Y ACOMPÑAMIENTO PARA ASOCIACIONES DE USUARIOS DE DISTRITOS DE ADECUACIÓN DE TIERRAS", el cual se encuentra en revisión.</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</si>
  <si>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</si>
  <si>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Se obtuvo evidencia de la socialización de la hoja de ruta de los proyectos estratégicos. No obstante lo anterior, la Oficina de Control Interno se debe continuar realizando seguimiento al presente hallazgo hasta que se culminen la totalidad de acciones propuestas.</t>
  </si>
  <si>
    <t>1 Visitas a el territorio donde se identifiquen las características reales del territorio,  Cambios de predio y beneficiarios, presentación de informes y solicitud de ajuste o modificaciones de acuerdo al procedimiento de implementación</t>
  </si>
  <si>
    <t>1. Actas de CTL, directivos y técnicos, e informes del Convenio en el marco de la implementación de los PIDAR</t>
  </si>
  <si>
    <t xml:space="preserve">2.  Analizar nuevas propuestas sobre nuevos modelos de ejecución de los PIDAR para próximas vigencias. </t>
  </si>
  <si>
    <t xml:space="preserve">2. Propuestas sobre nuevos modelos de ejecución de los PIDAR para próximas vigencias. </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</si>
  <si>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</si>
  <si>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</si>
  <si>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Presentación de informes periódicos por parte de la CTG avalados por las supervisiones de los convenio</t>
  </si>
  <si>
    <t>Participar en las Mesas de trabajo jurídicas y técnicas que sean convocadas y lideradas por el MADR, en donde participen no solo la ADR y la ANT, sino las demás Entidades del orden Nacional que otorgan proyectos productivos de carácter familiar</t>
  </si>
  <si>
    <t>Se remitirá 1 comunicación oficial dirigida al MADR, elaborada por la VIP-ADR. Informando de la disponibilidad para brindar acompañamiento y/o articulación para la modificación o reglamentación respectiva a cargo del MADR</t>
  </si>
  <si>
    <t>Remoción de la cobertura vegetal del área de inundación del embalse Zanja Honda</t>
  </si>
  <si>
    <t>Regulación de los caudales de rio Chenche, Presa Zanja Honda en el distrito de riego Triangulo del Tolima</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</si>
  <si>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</si>
  <si>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Acción vencida sin soporte de avances. 
No se obtuvo evidencia del informe técnico ambiental, los soportes hacían referencia a la simple solicitud de reparación del descole.
Por lo anterior, la Oficina de Control Interno considera se debe continuar con el seguimiento al presente hallazgo, hasta tanto se culminen en su totalidad las acciones propuestas y se observe su aplicación.</t>
  </si>
  <si>
    <t>Se realizará por la DAT el diagnóstico de la infraestructura y componentes de la Presa Zanja Honda para determinar los riesgos a prevenir</t>
  </si>
  <si>
    <t>Recursos del 3% de la obra del proyecto distrito de riego Triangulo del Tolima, para adquisición de áreas estratégicas para la conservación de recursos hídricos.</t>
  </si>
  <si>
    <t xml:space="preserve">La DAT establecerá un procedimiento, manual o instructivo que regule los requisitos jurídicos y técnicos, para la adquisición de predios y mejoras para obras de Adecuación de Tierras  y o compensación ambiental </t>
  </si>
  <si>
    <t>Acción vencida sin soporte de avances.
Si bien se observaron gestiones realizadas por la entidad para la elaboración del manual, según lo manifestado por la dependencia responsable, se cuenta con una versión en borrador del mencionado manual, no obstante no se obtuvo evidencia del mismo. Es importante precisar que el manual es el resultado de la ejecución de la presente acción, por ende, esta oficina considera se debe continuar realizando seguimiento al presente hallazgo, hasta tanto se evidencie el mismo en una versión definitiva y aprobada por la instancia correspondiente y se lleve a su aplicación.</t>
  </si>
  <si>
    <t>La ADR -VIP- DAT - Solicitará al MADR la respectiva articulación técnica y jurídica que permita culminar la transferencia del dominio de predios a CORTOLIMA que hoy se registran aún a nombre de INCODER.</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</si>
  <si>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que lleven a corregir y/o subsanar la causa del hallazgo.</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</si>
  <si>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</si>
  <si>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La VIP -DAT Remitirá a CORTOLIMA reportes trimestrales que evidencien los caudales efectivamente captados en la bocatoma del proyecto para que se ajuste el cobro trimestral de la TUA</t>
  </si>
  <si>
    <r>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t>
    </r>
    <r>
      <rPr>
        <i/>
        <sz val="8"/>
        <rFont val="Calibri"/>
        <family val="2"/>
        <scheme val="minor"/>
      </rPr>
      <t xml:space="preserve">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t>
    </r>
    <r>
      <rPr>
        <sz val="8"/>
        <rFont val="Calibri"/>
        <family val="2"/>
        <scheme val="minor"/>
      </rPr>
      <t>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r>
  </si>
  <si>
    <r>
      <t xml:space="preserve">En mesa de trabajo realizada el 17 de diciembre de 2019, la Secretaria General aportó comprobante manual N° 2372 de fecha 27 de marzo de 2019, con el cual se canceló la cuenta contable 3145 </t>
    </r>
    <r>
      <rPr>
        <i/>
        <sz val="8"/>
        <rFont val="Calibri"/>
        <family val="2"/>
        <scheme val="minor"/>
      </rPr>
      <t xml:space="preserve">“Impactos por la Transición al Nuevo Marco de Regulación”
</t>
    </r>
    <r>
      <rPr>
        <sz val="8"/>
        <rFont val="Calibri"/>
        <family val="2"/>
        <scheme val="minor"/>
      </rPr>
      <t>Se observó registro de información en el ítem de "PATRIMONIO" de las notas de carácter específico a los estados financieros a mayo 31 de 2019,  publicadas en la página web de la ADR en el link: https://www.adr.gov.co/atencion-al-ciudadano/transparencia/Paginas/estados-financieros-2019.aspx</t>
    </r>
  </si>
  <si>
    <r>
      <t xml:space="preserve">En mesa de trabajo realizada el 17 de diciembre de 2019, La Secretaría General aportó listado de asistencia de mesa de trabajo realizada el 7 de octubre de 2019 de asunto </t>
    </r>
    <r>
      <rPr>
        <i/>
        <sz val="8"/>
        <rFont val="Calibri"/>
        <family val="2"/>
        <scheme val="minor"/>
      </rPr>
      <t>“Acciones Hallazgo CGR – Ulises – Legalización de comisiones”.</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</si>
  <si>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Nota:</t>
    </r>
    <r>
      <rPr>
        <sz val="8"/>
        <rFont val="Calibri"/>
        <family val="2"/>
        <scheme val="minor"/>
      </rPr>
      <t xml:space="preserve"> Se encuentra en trámite la emisión de la Circular de diciembre de 2019.</t>
    </r>
  </si>
  <si>
    <r>
      <t xml:space="preserve">De acuerdo con lo informado en mesa de trabajo realizada el 17 de diciembre de 2019, la Dirección de Talento Humano de las Secretaría General, presentó avance de rediseño organizacional ante el Consejo Directivo en las sesiones del 15 de noviembre de 2019 y 5 de diciembre de 2019; no obstante, no se ha obtenido su aprobación, por cuanto se requiere realizar otras sesiones para continuar con la verificación del modelo de operación. Se estima la próxima sesión se lleve a cabo el próximo 23 de diciembre de 2019.
Adicionalmente, suministraron el oficio N° 20192000075232 del 05 de noviembre de 2019 enviado al Ministerio de Agricultura y Desarrollo Rural, de asunto </t>
    </r>
    <r>
      <rPr>
        <i/>
        <sz val="8"/>
        <rFont val="Calibri"/>
        <family val="2"/>
        <scheme val="minor"/>
      </rPr>
      <t xml:space="preserve">“Estudio Técnico para la Prórroga de Empleos de Carácter Temporal” </t>
    </r>
    <r>
      <rPr>
        <sz val="8"/>
        <rFont val="Calibri"/>
        <family val="2"/>
        <scheme val="minor"/>
      </rPr>
      <t>con el cual se anexó el Estudio Técnico en 84 hojas y Memoria Justificativa en 4 hojas.</t>
    </r>
  </si>
  <si>
    <t>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t>
  </si>
  <si>
    <r>
      <t xml:space="preserve">En mesa de trabajo realizada el 17 de diciembre de 2019, la Secretaría General suministró:
•  Circular N° 071 del 27 de junio de 2019, de asunto </t>
    </r>
    <r>
      <rPr>
        <i/>
        <sz val="8"/>
        <rFont val="Calibri"/>
        <family val="2"/>
        <scheme val="minor"/>
      </rPr>
      <t>“Registro de Bienes en el área de Logística y Servicios de la ADR”.</t>
    </r>
    <r>
      <rPr>
        <sz val="8"/>
        <rFont val="Calibri"/>
        <family val="2"/>
        <scheme val="minor"/>
      </rPr>
      <t xml:space="preserve">
• Documento </t>
    </r>
    <r>
      <rPr>
        <i/>
        <sz val="8"/>
        <rFont val="Calibri"/>
        <family val="2"/>
        <scheme val="minor"/>
      </rPr>
      <t>“Informe de Visita”</t>
    </r>
    <r>
      <rPr>
        <sz val="8"/>
        <rFont val="Calibri"/>
        <family val="2"/>
        <scheme val="minor"/>
      </rPr>
      <t xml:space="preserve"> bajo formato de la empresa HEINSOHN, del 15 de noviembre de 2019, en el cual se trataron temas relacionados con el aplicativo APOTEOSYS.</t>
    </r>
  </si>
  <si>
    <t>En mesa de trabajo realizada el 17 de diciembre de 2019, la Secretaría General  manifestó que estaban tramitando la elaboración de una resolución para soportar la aprobación y ajuste de información de bienes en el aplicativo Apoteosys; no obstante, no se suministró evidencias de los avances reportados.</t>
  </si>
  <si>
    <t>Mediante correo electrónico del 11 de noviembre de 2019, la Secretaría General reportó borrador de la versión 2 del Manual de Política Contables el cual está en revisión de la Oficina Jurídica para control de legalidad y posterior adopción.</t>
  </si>
  <si>
    <t>La Secretaría General suministró oficio de radicado  ADR N° 20196100095922 del 17 de diciembre de 2019, a través del cual se solicitó concepto a la Dirección General de Presupuesto Público Nacional (DGPPN) del Ministerio de Hacienda y Crédito Público (MHCP) en cuanto a traslados de recursos de personal a otras subcuentas del presupuesto de gastos (tales como Adquisición de bienes y servicios; Trasferencias corrientes y; gastos por tributos, multas, sanciones e intereses de mora) con el fin de aprovechar el recurso que no fuere posible ejecutarse.</t>
  </si>
  <si>
    <t>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t>
  </si>
  <si>
    <r>
      <t xml:space="preserve">Se observó la actualización del Procedimiento PR-FIN-002 </t>
    </r>
    <r>
      <rPr>
        <i/>
        <sz val="8"/>
        <rFont val="Calibri"/>
        <family val="2"/>
        <scheme val="minor"/>
      </rPr>
      <t>“Gestión de Gastos”</t>
    </r>
    <r>
      <rPr>
        <sz val="8"/>
        <rFont val="Calibri"/>
        <family val="2"/>
        <scheme val="minor"/>
      </rPr>
      <t xml:space="preserve"> a su versión 4, con fecha de aprobación del 31 de julio de 2019 en el Sistema Integrado de Gestión, así como la emisión de la Circular N° 142 del 20 de noviembre de 2019.</t>
    </r>
  </si>
  <si>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Oficina Jurídica manifestó que remitirá memorando a la UTT y a la VIP para solicitar información de la gestión de notificación, así como la inclusión de esta como una obligación contractual de los auxiliares de riego y de los contratistas de cartera y establecimiento de dicha gestión como una meta del plan de acción de la UTT.</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</si>
  <si>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</si>
  <si>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t>
  </si>
  <si>
    <t>Mediante correo electrónico del 19 de diciembre de 2019, 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</si>
  <si>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6. Memorando 20193300031363 del 14 de agosto de 2019 recibido de la Vicepresidencia de Integración Productiva - VIP Seguimiento 20193505000573.
7. Memorando 20196100035753 del 09 de septiembre de 2019</t>
  </si>
  <si>
    <t>Mediante correo electrónico del 19 de diciembre de 2019, 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t>
  </si>
  <si>
    <r>
      <t xml:space="preserve">Mediante correo electrónico del 21 de diciembre de 2019, la Vicepresidencia de Integración  informó: </t>
    </r>
    <r>
      <rPr>
        <i/>
        <sz val="8"/>
        <rFont val="Calibri"/>
        <family val="2"/>
        <scheme val="minor"/>
      </rPr>
      <t>"Se elaboró informe técnico forestal presentado por CONSORCIO ADR con corte al mes de octubre de 2019, donde señala la disminución del nivel del embalse Zanja Honda hasta la cota 354,94 msnm, previo al inicio de la actividad de corte y apeo."</t>
    </r>
    <r>
      <rPr>
        <sz val="8"/>
        <rFont val="Calibri"/>
        <family val="2"/>
        <scheme val="minor"/>
      </rPr>
      <t xml:space="preserve"> y referencia como anexo </t>
    </r>
    <r>
      <rPr>
        <i/>
        <sz val="8"/>
        <rFont val="Calibri"/>
        <family val="2"/>
        <scheme val="minor"/>
      </rPr>
      <t xml:space="preserve">"Informes (En revisión)" </t>
    </r>
    <r>
      <rPr>
        <sz val="8"/>
        <rFont val="Calibri"/>
        <family val="2"/>
        <scheme val="minor"/>
      </rPr>
      <t xml:space="preserve">
Anexos: 
• INFORME TECNICO OPERATIVO. CORTE Y APEO MATERIAL FORESTAL EXPUESTO POR ENCIMA DE LA LÁMINA DE AGUA COTA 354,93. EXTRACCIÓN Y MOVILIZACIÓN HASTA PLAZAS DE SECADO. MANEJO DE RESIDUOS Y ENTREGA A LA COMUNIDAD DE MATERIAL. EMBALSE ZANJA HONDA</t>
    </r>
  </si>
  <si>
    <r>
      <t xml:space="preserve">Mediante correo electrónico del 21 de diciembre de 2019, la Vicepresidencia de Integración  informó: </t>
    </r>
    <r>
      <rPr>
        <i/>
        <sz val="8"/>
        <rFont val="Calibri"/>
        <family val="2"/>
        <scheme val="minor"/>
      </rPr>
      <t xml:space="preserve">"Se entregó informe técnico forestal por parte de CONSORCIO ADR  con corte a octubre de 2019, donde señala dificultades para establecer inventario forestal por el deterioro en la estructura de árboles. En la medida que se van cortando los árboles secos se establece área intervenida (Has) y volumen de madera. 50% avance"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</si>
  <si>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El Consorcio ADR ha contratado a TM Ingeniería para la realización de este trabajo y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</si>
  <si>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Consorcio ADR ha contratado a TM Ingeniería. El consorcio ADR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</si>
  <si>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Anexos: 
• DIAGNOSTICO Y RECOMENDACIONES PARA CONSERVACION Y/O MANTENIMIENTO CORRECTIVO DE LA VALVULA DE DESCARGA CMO-DN1100/PN10 EN EL EMBALSE ZANJA HONDA -PROYECTO TRIANGULO DEPARTAMENTO DEL TOLIMA.</t>
    </r>
  </si>
  <si>
    <r>
      <t xml:space="preserve">Mediante correo electrónico del 21 de diciembre de 2019, la Vicepresidencia de Integración  informó: </t>
    </r>
    <r>
      <rPr>
        <i/>
        <sz val="8"/>
        <rFont val="Calibri"/>
        <family val="2"/>
        <scheme val="minor"/>
      </rPr>
      <t>"Se realizó solicitud de informe ambiental sobre la situación de los descoles. Informe en elaboración del Ingeniero ambiental del Consorcio ADR."</t>
    </r>
    <r>
      <rPr>
        <sz val="8"/>
        <rFont val="Calibri"/>
        <family val="2"/>
        <scheme val="minor"/>
      </rPr>
      <t xml:space="preserve"> y como anexo relacionaron</t>
    </r>
    <r>
      <rPr>
        <i/>
        <sz val="8"/>
        <rFont val="Calibri"/>
        <family val="2"/>
        <scheme val="minor"/>
      </rPr>
      <t xml:space="preserve"> "Acta de comité No. 5 donde se genera compromiso de reparación de descoles antes del 20/12/2019 y registro fotográfico de inicio de trabajos."
</t>
    </r>
    <r>
      <rPr>
        <sz val="8"/>
        <rFont val="Calibri"/>
        <family val="2"/>
        <scheme val="minor"/>
      </rPr>
      <t>Anexos: 
•Acta de comité No. 5 del 10 de diciembre de 2019.
• Registro fotográfico de inicio de trabajos.</t>
    </r>
  </si>
  <si>
    <r>
      <t xml:space="preserve">Mediante correo electrónico del 21 de diciembre de 2019, la Vicepresidencia de Integración  informó: </t>
    </r>
    <r>
      <rPr>
        <i/>
        <sz val="8"/>
        <rFont val="Calibri"/>
        <family val="2"/>
        <scheme val="minor"/>
      </rPr>
      <t xml:space="preserve">"Se aporta estudio de manejo de inundaciones realizado por Fonade dentro del Convenio Interadministrativo No. 195040 de 2005, soporte para futura contratación del plan de contingencia."
</t>
    </r>
    <r>
      <rPr>
        <sz val="8"/>
        <rFont val="Calibri"/>
        <family val="2"/>
        <scheme val="minor"/>
      </rPr>
      <t>Anexos: 
• ESTUDIO HIDROLÓGICO Y ANÁLISIS DE ALTERNATIVAS PARA EL MANEJO DE INUNDACIONES DEL RIO CHENCHE, DISTRITO DE RIEGO TRIANGULO DEL TOLIMA. 
- INFORME FINAL HIDROLOGIA. FONADE, EDICION – 00. JULIO DE 2014.
- INFORME FINAL TOPOGRAFÍA. FONADE, EDICION – 00. JULIO DE 2014.
- INFORME FINAL. FONADE/10/14-IF-01, EDICION – 01. NOVIEMBRE DE 2014.
- MANUAL DE OPERACIONES. EDICIÓN -01, NOVIEMBRE DE 2014</t>
    </r>
  </si>
  <si>
    <r>
      <t xml:space="preserve">Mediante correo electrónico del 21 de diciembre de 2019, la Vicepresidencia de Integración  informó: </t>
    </r>
    <r>
      <rPr>
        <i/>
        <sz val="8"/>
        <rFont val="Calibri"/>
        <family val="2"/>
        <scheme val="minor"/>
      </rPr>
      <t xml:space="preserve">"Se efectuaron reuniones internas para la elaboración el manual. Dentro de las fases del manual se ha avanzado en el capítulo de adquisición de predios." </t>
    </r>
    <r>
      <rPr>
        <sz val="8"/>
        <rFont val="Calibri"/>
        <family val="2"/>
        <scheme val="minor"/>
      </rPr>
      <t xml:space="preserve">y relacionaron dentro de los anexos: </t>
    </r>
    <r>
      <rPr>
        <i/>
        <sz val="8"/>
        <rFont val="Calibri"/>
        <family val="2"/>
        <scheme val="minor"/>
      </rPr>
      <t xml:space="preserve">"Borrador Manual. Pendiente por entrega de abogado de la DAT."; </t>
    </r>
    <r>
      <rPr>
        <sz val="8"/>
        <rFont val="Calibri"/>
        <family val="2"/>
        <scheme val="minor"/>
      </rPr>
      <t>no obstante, no suministraron soporte del mencionado manual.</t>
    </r>
  </si>
  <si>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t>
    </r>
  </si>
  <si>
    <r>
      <t xml:space="preserve">Mediante correo electrónico del 21 de diciembre de 2019, 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Anexos: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“Respuesta a su correo electrónico de fecha 04 de diciembre de 2019, radicado ante la ADR con el No_20196100093201 del 05 de diciembre de 2019.”</t>
    </r>
  </si>
  <si>
    <r>
      <t xml:space="preserve">Mediante correo electrónico del 21 de diciembre de 2019, 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Anexo: POMCA.</t>
    </r>
  </si>
  <si>
    <r>
      <t>Mediante correo electrónico del 21 de diciembre de 2019, la Vicepresidencia de Integración  informó:</t>
    </r>
    <r>
      <rPr>
        <i/>
        <sz val="8"/>
        <rFont val="Calibri"/>
        <family val="2"/>
        <scheme val="minor"/>
      </rPr>
      <t xml:space="preserve"> "Se ha recibido Informe Forestal N° 2 de la actividad de corte y apeo en el embalse de Zanja Honda (Octubre 2019). Los árboles secos cortados y trozados han sido entregados a la comunidad para su aprovechamiento forestal como leña para cocinar en sus hogares, esta actividad se ha realizado con actas de entrega."
</t>
    </r>
    <r>
      <rPr>
        <sz val="8"/>
        <rFont val="Calibri"/>
        <family val="2"/>
        <scheme val="minor"/>
      </rPr>
      <t xml:space="preserve">
Anexo:
• INFORME TÉCNICO. Actividad Corte y Apeo presa Zanja Honda. Contratista contrato 440 de 2019: Consorcio ADR (31 de octubre 2019).</t>
    </r>
  </si>
  <si>
    <r>
      <t>Mediante correo electrónico del 21 de diciembre de 2019, la Vicepresidencia de Integración  informó: "</t>
    </r>
    <r>
      <rPr>
        <i/>
        <sz val="8"/>
        <rFont val="Calibri"/>
        <family val="2"/>
        <scheme val="minor"/>
      </rPr>
      <t xml:space="preserve">Se realizó reclamación contra el cobro de la TUA."
</t>
    </r>
    <r>
      <rPr>
        <sz val="8"/>
        <rFont val="Calibri"/>
        <family val="2"/>
        <scheme val="minor"/>
      </rPr>
      <t xml:space="preserve">
Anexos:</t>
    </r>
    <r>
      <rPr>
        <b/>
        <sz val="8"/>
        <rFont val="Calibri"/>
        <family val="2"/>
        <scheme val="minor"/>
      </rPr>
      <t xml:space="preserve">
•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</si>
  <si>
    <t>Observación resumida</t>
  </si>
  <si>
    <t>hallazago cerrado</t>
  </si>
  <si>
    <t>Dentro de los términos - Abierta</t>
  </si>
  <si>
    <t>PM replanteado</t>
  </si>
  <si>
    <t>Abierta - Vencida</t>
  </si>
  <si>
    <t>Efectiva - Cerrada</t>
  </si>
  <si>
    <t>sigue igual</t>
  </si>
  <si>
    <t>Pendiente efectividad - abierta</t>
  </si>
  <si>
    <r>
      <t xml:space="preserve">PLAN DE MEJORAMIENTO SUSCRITO CON LA CGR CONSOLIDADO
AGENCIA DE DESARROLLO RURAL
CORTE: </t>
    </r>
    <r>
      <rPr>
        <sz val="8"/>
        <color theme="1"/>
        <rFont val="Calibri"/>
        <family val="2"/>
        <scheme val="minor"/>
      </rPr>
      <t>31 DE DICIEMBRE DE 2019</t>
    </r>
  </si>
  <si>
    <t>Hallazgos cerrados en Informe de Seguimiento con corte a 30 de junio de 2019 (OCI-2019-020)</t>
  </si>
  <si>
    <t>2018 - 2019</t>
  </si>
  <si>
    <t>Incumplimiento de los fines y objetivos del proyecto Ranchería.</t>
  </si>
  <si>
    <t xml:space="preserve">Incumplimiento de los fines y objetivos proyecto Distrito de Riego Triángulo del Tolima. </t>
  </si>
  <si>
    <t>Incumplimiento de los fines y objetivos del Proyecto Tesalia Paicol</t>
  </si>
  <si>
    <t>Contrato de Obra 939 de 2014 - sobrecostos en actividades del contrato de obra 939 de 2014 (IP)</t>
  </si>
  <si>
    <t>Proyecto de distrito de riego de mediana escala Tesalia – Paicol, diversidad de falencias en el proyecto</t>
  </si>
  <si>
    <t>Lote de terreno – Tesalia Paicol (IP)</t>
  </si>
  <si>
    <t>Incertidumbre terminación proyectos</t>
  </si>
  <si>
    <t>Incumplimiento líneas de acción Conpes 3926 de 2018.</t>
  </si>
  <si>
    <t>Coordinación interinstitucional</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</si>
  <si>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</si>
  <si>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 xml:space="preserve">
Ausencia de hoja de ruta, determinada en la línea de acción 3.2 del Conpes 3926</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</si>
  <si>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</si>
  <si>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A la fecha se encuentra sin ejecutar la fase III del proyecto, que corresponde a la construcción del distrito propiamente dicho, para el logro del beneficio de los usuarios y hectáreas, contemplados en los objetivos del mismo.</t>
  </si>
  <si>
    <t>A pesar de haberse ejecutado más de $300 mil millones  en el Proyecto Tesalia Paicol, el Distrito de Riego no se encuentra en operación. Han existido fallas en la planeación de los estudios y diseños.</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</si>
  <si>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</si>
  <si>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</si>
  <si>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</si>
  <si>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</si>
  <si>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 xml:space="preserve">No estructuración de la hoja de ruta para la culminación de las obras de los tres proyectos estratégicos.
</t>
  </si>
  <si>
    <t>La ADR en las vigencias 2019 y 2020, no ha tramitado recursos para la validación y revisión técnica y financiera de los costos de los estudios y diseños de las obras pendientes de construir, con excepción del proyecto Tesalia – Paicol</t>
  </si>
  <si>
    <t xml:space="preserve">Deficiencias existentes en la armonización de acciones encaminadas a determinar la viabilidad y terminación de los proyectos, iniciando con las acciones y gestión que debe hacer la Agencia.
</t>
  </si>
  <si>
    <t>Ausencia de la hoja de ruta</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</si>
  <si>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</si>
  <si>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</si>
  <si>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</si>
  <si>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</si>
  <si>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</si>
  <si>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</si>
  <si>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</si>
  <si>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</si>
  <si>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</si>
  <si>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</si>
  <si>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</si>
  <si>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</si>
  <si>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</si>
  <si>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</si>
  <si>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Fortalecimiento en la estructuración de estudios previos, en el capítulo de análisis del sector y estudio de mercado para contratos relacionados con adecuación de tierras.</t>
  </si>
  <si>
    <t xml:space="preserve">La Vicepresidencia de Integración Productiva, DAT ajustará los estudios previos, en el capítulo de análisis del sector y estudio de mercado para los contratos que se suscriban en el área de adecuación de tierras. </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</si>
  <si>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</si>
  <si>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</si>
  <si>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</si>
  <si>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</si>
  <si>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</si>
  <si>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</si>
  <si>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</si>
  <si>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</si>
  <si>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</si>
  <si>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</si>
  <si>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</si>
  <si>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</si>
  <si>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</si>
  <si>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Solicitud de coordinación interinstitucional al MADR</t>
  </si>
  <si>
    <t>La Vicepresidencia de Integración Productiva - Dirección de Adecuación de Tierras,  proyectará comunicación  al MADR solicitando su coordinación interinstitucional para concretar el documento final de hoja de ruta, ajustado a la realidad nacional; lo anterior, como cabeza del sector agropecuario y líder de la política de adecuación de tierras.</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</si>
  <si>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</si>
  <si>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</si>
  <si>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Vicepresidencia de Integración Productiva - Dirección de Adecuación de Tierras</t>
  </si>
  <si>
    <t>Estudios y diseños actualizados</t>
  </si>
  <si>
    <t>Documento de hoja de ruta definitivo</t>
  </si>
  <si>
    <t xml:space="preserve">Mesas de trabajo trimestrales </t>
  </si>
  <si>
    <t xml:space="preserve">4 Mesas de trabajo trimestrales </t>
  </si>
  <si>
    <t>Estudios previos ajustados.</t>
  </si>
  <si>
    <t>Informe técnico del profesional</t>
  </si>
  <si>
    <t>Contrato de transporte</t>
  </si>
  <si>
    <t xml:space="preserve">Estudios y diseños actualizados
</t>
  </si>
  <si>
    <t>Oficios de solicitud de recursos o ficha de inversión</t>
  </si>
  <si>
    <t>Documentos de hoja de ruta definitivos</t>
  </si>
  <si>
    <t>Comunicación</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</si>
  <si>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</si>
  <si>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</si>
  <si>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</si>
  <si>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</si>
  <si>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</si>
  <si>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</si>
  <si>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</si>
  <si>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</si>
  <si>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</si>
  <si>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PLAN DE MEJORAMIENTO SUSCRITO CON LA CGR CONSOLIDADO
AGENCIA DE DESARROLLO RURAL
CORTE: </t>
    </r>
    <r>
      <rPr>
        <sz val="8"/>
        <color theme="1"/>
        <rFont val="Calibri"/>
        <family val="2"/>
        <scheme val="minor"/>
      </rPr>
      <t>30 DE JUNIO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</si>
  <si>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</si>
  <si>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Cerrado </t>
  </si>
  <si>
    <t>La Vicepresidencia de Gestión Contractual manifestó que las justificaciones derivadas de las adiciones y prorrogas enviadas por los supervisores de los contratos y/o convenios para de la constitución de reservas presupuestales, se sometieron a revisión previa por parte de la Vicepresidencia de Gestión Contractual, examen que en algunos casos dieron lugar a observaciones, ajustes y devoluciones. De lo anterior se aportó trece (13) actas de reunión donde se registra la revisión de la justificación que dan lugar a la adición y/o prórroga enviadas por los supervisores; es de aclarar, que en la suscripción de dichas actas, no se contó con la participación de la Dirección Administrativa y Financiera debido a que esa dependencia para proceder con el registro de la reserva, es suficiente con la formalización del otrosí elaborado, el cual registra en su contenido la justificación que motiva la reserva previamente revisada por la mencionada Vicepresidencia.</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</si>
  <si>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</si>
  <si>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</si>
  <si>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</si>
  <si>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Coyaima,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</si>
  <si>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</si>
  <si>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Coyaima…””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Coyaima incumplió las obligaciones pactadas en las cláusulas quinta y sexta del contrato 857 y la interventoría contratada por el municipio de Coyaima, no desempeño sus funciones, según lo establecen los artículos 82, 83 y 84 de la Ley 1474”
Siendo contradictorio y teniendo mínimo espacio la ADR para su acción de mejora".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</si>
  <si>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</si>
  <si>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</si>
  <si>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</si>
  <si>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Respecto a la presente acción es preciso indicar que como evidencia del avance reportado se allegó informe de la visita de seguimiento a dos (2) proyectos del departamento del Huila, así como un informe con el estado de 59 proyectos productivos transferidos por el extinto Incoder a la ADR.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</si>
  <si>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Si bien se observó la ejecución de la presente acción, el presente hallazgo consta de dos (2) acciones, de lo cual la acción número 2 se encuentra en proceso de ejecución.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</si>
  <si>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La ADR elaboró la hoja de ruta para la terminación del proyecto de Adecuación de Tierras Ranchería, en la cual se contemplan todas las inversiones ambientales que se deben realizar, incluida la del 1% (numeral 5.4 Inversiones Ambientales de Ley). Una vez se cuente con los estudios y diseños actualizados se conocerá el valor total de las obras faltantes sobre las cuales se liquidará  dicho porcentaje de inversión. A la fecha, se encuentran en estructuración  los estudios previos para la contratación de la consultoría en el marco de la cual se realizará al actualización mencionada.</t>
  </si>
  <si>
    <t>Cumplida - Pendiente acciones adicionales</t>
  </si>
  <si>
    <t>Abierta - dentro de los terminos</t>
  </si>
  <si>
    <t>Cumplida - Pendiente efectividad</t>
  </si>
  <si>
    <t>abierta - vencida</t>
  </si>
  <si>
    <t>La Oficina de Control Interno observó la formalización de apoyos a la supervisión de siete (7) convenios suscritos por la ADR para fortalecer el seguimiento a las actividades contratadas en los aspectos técnicos, jurídicos y financieros.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</si>
  <si>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No se obtuvo evidencia de la ejecución de la acción propuesta para el presente hallazgo, no obstante, el presente hallazgo presenta acciones cuya fecha de finalización registra a 31 de diciembre de 2020. La Oficina de Control Interno considera pertinente continuar con el seguimiento del presente hallazgo.</t>
  </si>
  <si>
    <t>La dependencia responsable de la ejecución de las acciones propuestas para el presente hallazgo no reportó avances a la fecha de la realización del presente de seguimiento.</t>
  </si>
  <si>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t>
  </si>
  <si>
    <t>No se obtuvo evidencia de la ejecución de la acción propuesta para el presente hallazgo, no obstante, el presente hallazgo presenta acciones cuya fecha de finalización registra a 31 de julio de 2020.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</si>
  <si>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mayo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</si>
  <si>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agosto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</si>
  <si>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junio de 2022. La Oficina de Control Interno considera pertinente continuar con el seguimiento del presente hallazgo.</t>
  </si>
  <si>
    <t>La Agencia de Desarrollo Rural (ADR) el 9 de junio de 2020 se llevó a cabo la sesión quinta del Consejo Directivo de la Agencia de Desarrollo Rural, en la cual se realizó la presentación y aprobación del proyecto de Acuerdo "Por el cual se modifica el Acuerdo 010 de 2019". 
Según lo manifestado por la Dirección de Talento Humano, posterior a esta labor, se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</si>
  <si>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No obstante, se considera que es necesario seguir realizando seguimiento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motivo por el cual se asigna un porcentaje de avance del 20%.</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</si>
  <si>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</si>
  <si>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considera que, si bien se han adelantado gestiones adicionales a las propuestas para el presente hallazgo encaminadas a corregir lo evidenciado por la CGR respecto a la inoperatividad de  los distritos de adecuación de tierras, así como gestión en la atención de requerimientos interpuestos por asociaciones de usuarios,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</si>
  <si>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Si bien se evidenció la realización de actividades encaminadas a sensibilizar sobre el Uso Eficiente del Agua en los Distritos de Adecuación de Tierras, al igual que se observó gestión respecto a la atención de requerimientos interpuestos por asociaciones de usuarios, es de precisar que el objetivo de la presente acción es fortalecer a estas asociaciones que administran distritos de riego en aspectos administrativos, financieros, de cartera, técnicos, ambientales y/o jurídicos, y controlar que todos los distritos cuenten con sus respectivo  programas para el uso eficiente y ahorro del agua- PUEAA.Por ende, es necesario la ejecución de la acción respecto al acompañamiento y seguimiento a las acciones ejecutadas por los Distritos de Adecuación de Tierras.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</si>
  <si>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La Vicepresidencia de Integración Productiva manifestó que el Consejo Directivo de la ADR aprobó PAC de recursos propios por valor de 200 millones, los cuales serán destinados para actualización del RGU de los Distritos Repelón y Santa Lucía (Atlántico) y Montería – Mocarí (Córdoba) (Posible adición Contrato 665 de 2019). No obstante lo anterior, no se allegó soporte de dicha afirmación.</t>
  </si>
  <si>
    <t>No se obtuvo evidencia de la ejecución de la acción presente acción; no obstante, esta contempla como fecha de finalización  el 31 de julio de 2020. La Oficina de Control Interno considera pertinente continuar con el seguimiento del presente hallazgo.</t>
  </si>
  <si>
    <t>La Oficina de Control Interno analizó el documento entregado como avance para la presente acción, observando que el mismo no guarda correspondencia alguna con la acción propuesta. Por lo tanto se debe continuar realizando seguimiento a la presente acción, la cual  contempla como fecha de finalización  el 31 de julio de 2020</t>
  </si>
  <si>
    <t>La Oficina de Control Interno en el presente seguimiento no obtuvo evidencia del Acta de Comité del 5 de diciembre de 2019, así como de la Resolución de la prescripción de cartera de los 40 predios que se mencionaron en el seguimiento realizado con corte a 31 de diciembre de 2019 o de otras actuaciones adelantadas. Adicionalmente se recomienda se priorice su ejecución por cuanto la misma se encuentra vencida.</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</si>
  <si>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No obstante lo anterior, el presente hallazgo contempla dos (2) acciones, de las cuales una se encuentra abierta sin ejecución.</t>
  </si>
  <si>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Por las anteriores situaciones, la Oficina de Control Interno considera que las acciones emprendidas no han sido efectivas, por lo cual se mantiene abierto el hallazgo, y se insta a los responsables del mismo proponer nuevas acciones, tanto correctivas como preventivas, que conlleven a subsanar la causa que da origen a este hallazgo. </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</si>
  <si>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</si>
  <si>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Teniendo en cuenta que el pasado,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Adicionalmente, se ha venido participando en las mesas técnicas de actualización a los procedimientos que intervienen o se relacionan con el nuevo reglamento de PIDAR.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Con corte a 30 de junio de 2020, se llevó a cabo la actualización de los siguientes procedimientos:
1. Fortalecimiento a la Asociatividad (PR-PPA-002) Versión 3 aprobada el 30 de junio de 2020.
2. Monitoreo, Seguimiento y Control de los Proyectos Integrales de Desarrollo Agropecuario y Rural (PR-SCP-001) Versión 3 aprobada el 30 de junio de 2020.
3. EJECUCIÓN DE LOS PROYECTOS INTEGRALES DE DESARROLLO AGROPECUARIO Y RURAL CON ENFOQUE TERRITORIAL EN EL MARCO DE CONVENIOS DE COOPERACIÓN. (PR-IMP-001) aprobada la versión 8 el 23 de diciembre 2019</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</si>
  <si>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t>
    </r>
  </si>
  <si>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</si>
  <si>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t>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t>
  </si>
  <si>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</si>
  <si>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t>
    </r>
    <r>
      <rPr>
        <b/>
        <sz val="8"/>
        <color rgb="FFFF0000"/>
        <rFont val="Calibri"/>
        <family val="2"/>
        <scheme val="minor"/>
      </rPr>
      <t xml:space="preserve">A la fecha se cuenta con 29 proyectos cerrados </t>
    </r>
  </si>
  <si>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color rgb="FFFF0000"/>
        <rFont val="Calibri"/>
        <family val="2"/>
        <scheme val="minor"/>
      </rPr>
      <t xml:space="preserve">
Se cuenta con un listado y/o documento que relacione los proyectos que a la fecha se encuentran cerrados frente a su totalidad, para determinar un avance porcentual?</t>
    </r>
  </si>
  <si>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
Se debe precisar que la CGR, a través de su informe CGR-CDSA-887 auditoría Financiera vigencia 2019, en su hallazgo N° 19 "Prescripción de deudas en distritos de adecuación de tierras",  observó situaciones similares a las contempladas en el presente hallazgo, relacionadas con la falta de gestión sobre la cartera, para razón por la cual la Entidad debe articuladamente a través de las dependencias que intervienen en este proceso, adoptar medidas correctivas y preventivas que conlleven a buscar una solución de raíz, para evitar la prescripción de cartera.</t>
  </si>
  <si>
    <t>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y controles adicionales que se tienen al respecto.</t>
  </si>
  <si>
    <t>La dependencia responsable de la ejecución de las acciones propuestas para el presente hallazgo, no reportó avances a la fecha de la realización del presente seguimiento.</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</si>
  <si>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y/o desembolso de recursos sin evidenciar ejecución.</t>
  </si>
  <si>
    <t>La dependencia responsable de la ejecución de las acciones propuestas para el presente hallazgo, no reportó avances a la fecha de la realización del presente seguimiento.
En materia de efectividad sería pertinente indicar que medidas existen al interior de la ADR en lo relacionado con rendimientos financieros, así como controles relacionados con la entrega de recursos previa valoración de cumplimiento de lo pactado contractualmente.</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</si>
  <si>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prohibidos normativamente.</t>
  </si>
  <si>
    <t xml:space="preserve">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t>
  </si>
  <si>
    <t>La dependencia responsable de la ejecución de las acciones propuestas para el presente hallazgo, no reportó avances a la fecha de la realización del presente seguimiento.
En materia de efectividad, posterior a la ejecución de la acción, sería pertinente indicar si se tiene certeza de la devolución de los recursos por concepto de rendimientos al Tesoro Nacional y controles adicionales que se tienen al respecto.</t>
  </si>
  <si>
    <t>En el presente seguimiento, los responsables de la acción de mejoramiento no presentaron avance, por lo cual se concluye que las actuaciones evidenciadas en el seguimiento anterior, es lo único existente a la fecha. Dichas actividades son:
Mediante correo electrónico del 11 de julio de 2019 se remitió al interventor el informe de auditoría para que presentara informe sobre el particular.
Por otra parte, se suministró Memorando de radicación de solicitud de liquidación del Contrato 939 de 2014.</t>
  </si>
  <si>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</si>
  <si>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</si>
  <si>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Teniendo en cuenta que no se presentó actividades adicionales respecto al hallazgo en el presente seguimiento, se mantiene la posición de la Oficina de Control Interno, respecto a que en lo aportado como avance,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</si>
  <si>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Teniendo en cuenta que no se presentó actividades adicionales respecto al hallazgo en el presente seguimiento, se mantiene la posición de la Oficina de Control Interno, respecto a que, si bien se observó el requerimiento realizado a la interventoría por el supervisor del contrato 938 de 2014,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</si>
  <si>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 xml:space="preserve">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t>
  </si>
  <si>
    <t>En el presente seguimiento, los responsables de la acción de mejoramiento no presentaron avance, por lo cual se concluye que las actuaciones evidenciadas en el seguimiento anterior, es lo único existente a la fecha. Dichas actividades son:
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</si>
  <si>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Teniendo en cuenta que no se presentó actividades adicionales respecto al hallazgo en el presente seguimiento, se mantiene la posición de la Oficina de Control Interno, respecto a que, 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</si>
  <si>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En el presente seguimiento, 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</si>
  <si>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t>
  </si>
  <si>
    <t>El 23 de diciembre de 2019, se aprobó la versión 8 del procedimiento "EJECUCIÓN DE LOS PROYECTOS INTEGRALES DE DESARROLLO AGROPECUARIO Y RURAL CON ENFOQUE TERRITORIAL EN EL MARCO DE CONVENIOS DE COOPERACIÓN" (PR-IMP-001).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</si>
  <si>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t>
  </si>
  <si>
    <t>La Oficina de Control Interno no obtuvo evidencia del informe Técnico de avance en el cierre de proyectos conforme se estableció en la acción propuesta.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se insta a analizar las situaciones observadas por la Oficina de Control Interno y tomar medidas correctivas al respecto.</t>
  </si>
  <si>
    <t>En el presente seguimiento, los responsables de la acción de mejoramiento no presentaron avance, por lo cual se concluye que las actuaciones evidenciadas en el seguimiento anterior, es lo único existente a la fecha. Dichas actividades son:
Se conformó equipo para  continuar la estructuración del programa.  
Se estructuró el documento  "PROGRAMA DE FORTALECIMIENTO Y ACOMPÑAMIENTO PARA ASOCIACIONES DE USUARIOS DE DISTRITOS DE ADECUACIÓN DE TIERRAS", el cual se encuentra en revisión.</t>
  </si>
  <si>
    <t>Teniendo en cuenta que no se presentó actividades adicionales respecto al hallazgo en el presente seguimiento, se mantiene la posición de la Oficina de Control Interno, respecto a que,  se cuenta con documento  "PROGRAMA DE FORTALECIMIENTO Y ACOMPÑAMIENTO PARA ASOCIACIONES DE USUARIOS DE DISTRITOS DE ADECUACIÓN DE TIERRAS"  no obstante el mismo se encuentra en proceso de revisión.
Por lo anterior, la Oficina de Control Interno considera se debe continuar con el seguimiento al presente hallazgo, hasta tanto se culminen en su totalidad las acciones propuestas y se observe su aplicación, precisando que la presente acción se encuentra vencida.</t>
  </si>
  <si>
    <t>Teniendo en cuenta lo manifestado por los responsables de la ejecución de la acción de mejoramiento, es estima que en julio se aprueben los estudios previos para iniciar el proceso contractual de la elaboración de estudios y diseños de los tres (3) proyectos estratégicos de Adecuación de Tierras.
Teniendo en cuenta lo anterior, la Oficina de Control Interno considera pertinente continuar con el seguimiento al presente hallazgo.</t>
  </si>
  <si>
    <t>1 Visitas al territorio donde se identifiquen las características reales del territorio,  Cambios de predio y beneficiarios, presentación de informes y solicitud de ajuste o modificaciones de acuerdo al procedimiento de implementación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</si>
  <si>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</si>
  <si>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</si>
  <si>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t xml:space="preserve">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</si>
  <si>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</si>
  <si>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Modificación al plan de inversiones del proyecto Col/K53 (ADR) Omisión al procedimiento Implementación de los Proyectos Integrales de Desarrollo Agropecuario y Rural con Enfoque Territorial</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</si>
  <si>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</si>
  <si>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</si>
  <si>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</si>
  <si>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r>
      <t>Si bien, en el mencionado informe se observó la existencia de un aparte con los resultados del inventario forestal,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</si>
  <si>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informey que redundan en el hallazgo, se hace necesario conocer el informe presentado por el interventor y/o la aprobación de estos informes por parte de la ADR.</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</si>
  <si>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</si>
  <si>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 xml:space="preserve">cerrado </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</si>
  <si>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t>
    </r>
  </si>
  <si>
    <t>Si bien se observaron gestiones realizadas por la entidad para la elaboración del manual / Procedimiento, a la fecha del presente seguimiento se cuenta con  una versión en borrador de dicho instrumento, por ende, esta oficina considera se debe continuar realizando seguimiento al presente hallazgo, hasta tanto se evidencie el mismo en una versión definitiva y aprobada por la instancia correspondiente y se lleve a su aplicación.</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</si>
  <si>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t>
    </r>
  </si>
  <si>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</si>
  <si>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</si>
  <si>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</si>
  <si>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t>
    </r>
  </si>
  <si>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t>
    </r>
  </si>
  <si>
    <t>De acuerdo con la información reportada, se generaron tres (3) reportes trimestrales de los caudales captados, de los cuatro (4) reportes propuestos, por consiguiente se asigna porcentaje de avance del 75% (3/4).  
Es pertinente continuar con el seguimiento a la ejecución de la presente acción, hasta tanto se culminen las actividades propuestas.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</si>
  <si>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</si>
  <si>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</si>
  <si>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t>
  </si>
  <si>
    <t>Por para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t>
  </si>
  <si>
    <t xml:space="preserve">Como avance frente a la presente acción, la Vicepresidencia de Integración Productiva informó que se realizó lo siguiente:
- Visita de seguimiento realizada el 2 al 4 de marzo a los proyectos del Huila, PDR-HUI-ARG-01, y PDR14-HUI-ARG-06-D, (se anexa informe de comisión No. 360 del Contratista Héctor Raúl Tovar).
Proyectos del Huila, PDR-HUI-ARG-01, se ha realizado seguimiento por Videoconferencia dos reuniones de seguimiento, ( Abril 17 y Junio 18 ) en las cuales se puede evidenciar cumplimientos parciales de los compromisos, pero en esencia es mínimo el avance, con lo cual no se puede hacer cierre de dicho proyecto, ya que faltan actividades esenciales para ese fin.  (No se suministra soporte alguno).
- Proyectos de Caldas : PAREL 205-ACUI-007 de Aguadas y PAREL2015-ACUI-012 de Supia, ya están cerrados, por lo que solicito a la UTT adelantar el  soporte documental, enviándoles el Formato F21-Informe de Cierre Financiero y avance Físico del proyecto (No se suministra soporte alguno).
- Se suministró archivo con el estado de 59 proyectos con corte a 20 de junio de 2020.
-Informe Estado Plan de Choque Proyectos a cargo de la UTT N° 4 - Cúcuta.
- Conforme a lo dispuesta en la Decreto Presidencial No. 457 del 22 de marzo de 2019 expedida por la Presidencia de la República, relacionada con el Aislamiento Preventivo Obligatorio., no se han podido adelantar visitar de verificación en sitio para lo cual desde nivel se ha realizado seguimiento a las UTT.
</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</si>
  <si>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No obstante lo anterior, la Oficina de Control Interno no obtuvo soporte alguna que permitiera evidenciar el cumplimiento de dicha actividad, por lo cual no se concede porcentaje de avance para la acción.</t>
  </si>
  <si>
    <r>
      <t>La Vicepresidencia de integración Productiva manifestó que</t>
    </r>
    <r>
      <rPr>
        <i/>
        <sz val="8"/>
        <rFont val="Calibri"/>
        <family val="2"/>
        <scheme val="minor"/>
      </rPr>
      <t xml:space="preserve"> "Del análisis del informe de auditoria y demás se establece que entre los años 2013 y 2014, el INCODER desarrolló el Programa de Servicios Complementarios que tuvo como objetivo general:  fortalecer, capacitar y apoyar a las organizaciones de usuarios de distritos de adecuación de tierras, con el propósito de reactivar y/o rediseñar las actividades agrícolas y pecuarias, promoviendo el desarrollo productivo de manera eficiente y sostenible, el fortalecimiento empresarial y social del distrito, para garantizar la obtención de mayores y mejores niveles de desarrollo económico y social para la población.
Este programa se desarrolló a través de contratos que ya finalizaron y se liquidaron, en su momento, por el INCODER, por tanto no se puede establecer una acción me mejora al respecto".
</t>
    </r>
    <r>
      <rPr>
        <sz val="8"/>
        <rFont val="Calibri"/>
        <family val="2"/>
        <scheme val="minor"/>
      </rPr>
      <t xml:space="preserve">
No obstante lo anterior, no se observó actividades ejecutadas por la ADR, relacionadas con la acción propuesta.</t>
    </r>
  </si>
  <si>
    <t>Una vez analizado lo manifestado por la Vicepresidencia de Integración Productiva frente al hallazgo, la Oficina de Control Interno considera que se debe continuar realizando seguimiento al presente hallazgo, por cuanto no se aportaron avances relacionados con la acción propuesta, pues se busca sustentar las actividades desarrolladas por el extinto INCODER, no obstante, estas afirmación no van a lugar en estas instancias, así como se debe tener presente que la ADR tiene dentro de sus procesos la prestación y Apoyo del Servicio Público de Adecuación de Tierras, por lo cual se considera que la acción planteada debe ser ejecutada, a fin de fortalecer las asociaciones que administran Distritos de Adecuación de Tierras</t>
  </si>
  <si>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del año 2019,  se expidieron respuestas a un estimado de 434 requerimientos de asociaciones de usuarios de adecuación de tierras, denotando efectividad en las acciones adelantadas.</t>
  </si>
  <si>
    <t>La Oficina de Control Interno observó:
Que en el Sistema integrado de Gestión (Isolucion) que el proceso Prestación y Apoyo del Servicio Público de Adecuación de Tierras cuenta con dos indicadores de gestión denominados "Asociaciones de usuarios de distritos de adecuación de tierras capacitadas " y "Distritos de adecuación de tierras acompañados en la prestación del servicio público" (los cuales se encuentran alineados con el plan de acción de la ADR para la vigencia 2020), cuyo producto conllevaría a atacar la causa del presente hallazgo. No obstante, la validez de su cumplimiento se daría una vez se evidencie la ejecución de los indicadores al 100%.
Se evidenció gestión respecto a la atención de requerimientos interpuestos por asociaciones de usuarios,  no obstante,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</si>
  <si>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r>
      <rPr>
        <b/>
        <sz val="8"/>
        <rFont val="Calibri"/>
        <family val="2"/>
        <scheme val="minor"/>
      </rPr>
      <t>SEGUNDO SEMESTRE 2019:</t>
    </r>
    <r>
      <rPr>
        <sz val="8"/>
        <rFont val="Calibri"/>
        <family val="2"/>
        <scheme val="minor"/>
      </rPr>
      <t xml:space="preserve">
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
</t>
    </r>
    <r>
      <rPr>
        <b/>
        <sz val="8"/>
        <rFont val="Calibri"/>
        <family val="2"/>
        <scheme val="minor"/>
      </rPr>
      <t xml:space="preserve">PRIMER SEMESTRE 2020:
</t>
    </r>
    <r>
      <rPr>
        <sz val="8"/>
        <rFont val="Calibri"/>
        <family val="2"/>
        <scheme val="minor"/>
      </rPr>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en el año 2019,  se expidieron respuestas a un estimado de 434 requerimientos de asociaciones de usuarios de adecuación de tierras, denotando efectividad en las acciones adelantadas.</t>
    </r>
  </si>
  <si>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</si>
  <si>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r>
      <t xml:space="preserve">La Vicepresidencia de Integración Productiva manifestó que, </t>
    </r>
    <r>
      <rPr>
        <i/>
        <sz val="8"/>
        <rFont val="Calibri"/>
        <family val="2"/>
        <scheme val="minor"/>
      </rPr>
      <t>"Buscando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  el plan de acción de la Dirección de Adecuación de Tierras,  vigencia 2020, contempla la realización de actividades de educación informal para las asociaciones de usuarios de distritos de adecuación de tierras, como:  capacitaciones, foros o escuelas de campo, con el fin de fortalecer la administración, operación y conservación de los distritos".</t>
    </r>
    <r>
      <rPr>
        <sz val="8"/>
        <rFont val="Calibri"/>
        <family val="2"/>
        <scheme val="minor"/>
      </rPr>
      <t xml:space="preserve">
No obstante lo anterior, no se observó avance relacionado bien sea con el cumplimiento de las actividades contempladas en el plan de acción 2020  o de la acción propuesta para el presente hallazgo.</t>
    </r>
  </si>
  <si>
    <r>
      <rPr>
        <b/>
        <sz val="8"/>
        <rFont val="Calibri"/>
        <family val="2"/>
        <scheme val="minor"/>
      </rPr>
      <t>SEGUNDO SEMESTRE 2019:</t>
    </r>
    <r>
      <rPr>
        <sz val="8"/>
        <rFont val="Calibri"/>
        <family val="2"/>
        <scheme val="minor"/>
      </rPr>
      <t xml:space="preserve">
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diagnóstico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asignada).
</t>
    </r>
    <r>
      <rPr>
        <b/>
        <sz val="8"/>
        <rFont val="Calibri"/>
        <family val="2"/>
        <scheme val="minor"/>
      </rPr>
      <t>PRIMER SEMESTRE 2020</t>
    </r>
    <r>
      <rPr>
        <sz val="8"/>
        <rFont val="Calibri"/>
        <family val="2"/>
        <scheme val="minor"/>
      </rPr>
      <t xml:space="preserve">:
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t>
    </r>
  </si>
  <si>
    <t>Se elaboró ficha predial que incluye concepto jurídico de viabilidad de actualización de RGU.
No obstante lo anterior, el archivo carece de información así como de firmas. Por otra parte no se observa específicamente el concepto relacionado con la autorización para actualización del RGU.</t>
  </si>
  <si>
    <t>La Vicepresidencia de Integración Productiva indicó que, en la vigencia 2019 se realizó capacitación a los operarios de los Distritos de Adecuación de Tierras Repelón y Santa Lucía (Atlántico) y Montería - Mocaría y La Doctrina (Córdoba).
No obstante lo anterior, la Oficina de Control Interno obtuvo evidencia únicamente de la capacitación realizada a los operarios del Distrito de Adecuación de Tierras Repelón, la cual se realizó el 13 de septiembre de 2019, razón por la cual se concede un porcentaje de avance del 17% basados en que son seis (6) capacitaciones de las cuales se evidenció la realización de una de ellas.</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</si>
  <si>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2020.</t>
  </si>
  <si>
    <t>La Oficina de Control Interno observó que los responsables de ejecutar la acción dieron cumplimiento a la emisión de directriz a través de la circular 057 de 2020, documento interiorizado el 19 de junio de 2020 a todos lo funcionarios y contratistas de la ADR.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</si>
  <si>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</si>
  <si>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que el 16 de  junio de 2020 se realizó la socialización de la actualización del procedimiento PR-GOC-001, aprobada el 12 de junio de 2020. Respecto al procedimiento PR-DER-006 aprobado el 6 de julio de 2020, se informó que la socialización se encuentra en proceso.
No obstante, se debe precisar que tal como se indicó anteriormente, dichos procedimientos se encuentran disponibles en el Sistema Integrado de Gestión (Isolución).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</si>
  <si>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No obstante,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</si>
  <si>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</si>
  <si>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</si>
  <si>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La ADR realizó las hojas de ruta de los TRES (3) proyectos estratégicos de Adecuación de Tierras, los cuales fue presentada al MADR, UPRA y DNP, entidades participantes del proceso y quienes presentaron observaciones a las mismas. De esta manera, durante la vigencia 2020 se continuó con la  realización de mesas de trabajo para su reorganización y complementación.</t>
  </si>
  <si>
    <t>Si bien se evidenció la formulación de la Hoja de Ruta para los tres (3) Proyectos Estratégicos de Adecuación de Tierras, se entiende que estos documentos aun están en proceso de ajuste para aprobación de las instancias correspondientes, por lo cual, si bien se cumplió con la actividad propuesta, la oficina de Control Interno considera que se debe continuar con el seguimiento al presente hallazgo, con el objetivo de contar con la versión final de la Hoja de Ruta de estos proyectos, que permita a la Entidad iniciar gestiones al respecto.</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</si>
  <si>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</si>
  <si>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t xml:space="preserve">La Oficina de Control Interno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 acción, la Agencia se encuentra trabajando en la actualización articulada de todos los procedimientos que intervienen en esta ruta PIDAR, por tanto, se considera que se debe continuar realizando seguimiento al hallazgo; hasta que se genere la adopción de los nuevos procedimientos involucrados en la ruta PIDAR, para evidenciar la aplicación efectiva del nuevo reglamento.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</si>
  <si>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</si>
  <si>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</si>
  <si>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</si>
  <si>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</si>
  <si>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t>La dependencia responsable de la ejecución de las acciones propuestas para el presente hallazgo, no reportó avances a la fecha de la realización del presente seguimiento.
En materia de efectividad, posterior a la ejecución de la acción, sería pertinente exponer si existen controles internos adicionales (ejemplo, apoyo a la supervisión), que conlleven a una revisión de la existencia de la documentación derivada de los contratos y/o convenios.</t>
  </si>
  <si>
    <t>La dependencia responsable de la ejecución de las acciones propuestas para el presente hallazgo manifestó no registraban avances a la fecha de la realización de la reunión de seguimiento. De igual forma indicó que "Se establece la necesidad de cambiar la acción de mejora para lograr efectividad".</t>
  </si>
  <si>
    <t>No se obtuvo evidencia de la ejecución de la acción propuesta para el presente hallazgo, por lo cual, la Oficina de Control Interno considera pertinente continuar con el seguimiento del presente hallazgo, cuya acción se encuentra vencida.
Adicionalmente, en virtud de lo manifestado respecto la necesidad de cambiar la acción de mejora, se sugiere adelantar las gestiones de análisis e identificación de aquellas actividades correctivas y preventivas que conllevarían a corregir la situación evidenciada en el hallazgo, y una vez realizado esto, iniciar su ejecución para que en próximos seguimientos ya se tengan resultados de avances para reportar.</t>
  </si>
  <si>
    <t>La dependencia responsable de la ejecución de las acciones propuestas para el presente hallazgo, no reportó avances a la fecha de la realización del presente seguimiento.
En materia de efectividad, se recomienda reforzar la acción propuesta para el presente hallazgo, con las acciones existentes para los hallazgos comunicados en el informe de auditoría CGR-CDSA-877 (cuyo propósito fue auditar los proyectos estratégicos) y para lo cual la entidad propuso acciones específicas para cada uno de  estos proyectos de Adecuación de Tierras.</t>
  </si>
  <si>
    <t>La dependencia responsable de la ejecución de las acciones propuestas para el presente hallazgo no reportó avances a la fecha de la realización del presente de seguimiento.
Es recomendable tener claro que la efectividad de la acción propuesta se medirá a partir de los resultados que se obtengan producto del requerimiento que se prevé realizar a la Vicepresidencia de Gestión Contractual.</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</si>
  <si>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
Ahora bien, en materia de efectividad, se recomienda reforzar la acción propuesta para el presente hallazgo, con las acciones existentes para los hallazgos comunicados en el informe de auditoría CGR-CDSA-877, cuyo propósito era auditar los proyectos estratégicos y para lo cual la entidad propuso acciones específicas para cada uno de  estos proyectos de Adecuación de Tierras, dentro de los que se encuentra Tesalia-Paicol.</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</si>
  <si>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</si>
  <si>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</si>
  <si>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</si>
  <si>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</si>
  <si>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</si>
  <si>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t>
  </si>
  <si>
    <t>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 causa de deficiencias en la calidad de lo entregado a lo beneficiarios, hecho que permite concluir que esta situación es reiterativa, por lo cual la Oficina de Control Interno considera que se debe continuar con el seguimiento al presente hallazgo, vuya acción se encuentra vencida.</t>
  </si>
  <si>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al carecer de actas de entrega a satisfacción y /o actas sin firmas por parte de los actores que acompañan el proceso de entrega, hechos que permiten concluir que esta situación es reiterativa, por lo cual la Oficina de Control Interno considera que se debe continuar con el seguimiento al presente hallazgo, Cuya acción se encuentra vencida.
Teniendo en cuenta lo anterior, hasta tanto no se apruebe el procedimiento y se adopte a través del sistema integrado de gestión, y se valide su aplicación y efectividad, la Oficina de Control Interno considera se debe mantener abierto el presente hallazgo.</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</si>
  <si>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Desde la Dirección de Acceso a Activos Productivos se ha realizado seguimiento a las UTT.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</si>
  <si>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se han realizado dos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El documento estratégico preliminar con la propuesta construida por la Dirección de Participación y Asociatividad, fue remitido para revisión y aprobación del despacho de la Vicepresidencia de Proyectos, y el mismo ha requerido de ciertos ajustes. Se espera que sea aprobado en el mes de julio de 2020 para iniciar su implementación.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Una de las principales dificultades que se debió afrontar fue la necesidad de reactivar la mesa de articulación interinsititucional con el MADR y promover escenarios de discusión, análisis, trabajo conjunto y definiciones en torno a la política ACFC. </t>
  </si>
  <si>
    <t>La Oficina de Control interno observó que se han emprendido gestiones encaminadas a subsanar la situación evidenciada por la Contraloría General de la República, de lo cual ya se cuenta con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preliminar de la  "Estrategia de atención de la población perteneciente a la Agricultura Campesina, Familiar y Comunitaria - ACFC, en el marco de lo establecido en la Resolución 464 de 2017".
No obstante lo anterior, teniendo en cuenta que el documento estratégico se encuentra en una versión preliminar la cual esta siendo objeto de ajustes finales para aprobación, y en el entendido que la  no existencia del mismo es la causa que dio origen al hallazgo, la Oficina de Control Interno considera pertinente continuar con el seguimiento al presente hallazgo, hasta tanto se obtenga la adopción formal del documento propuesto como acción de mejora.</t>
  </si>
  <si>
    <t>En el presente seguimiento, los responsables de la acción de mejoramiento no presentaron avance, por lo cual se concluye que las actuaciones evidenciadas en el seguimiento anterior (corte 31-dic-2019), es lo único existente a la fecha. Dichas actividades son:
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La no entrega de avances adicionales permite concluir que lo suministrado con corte a 31 de diciembre de 2019, a la fecha se encuentra desactualizado.</t>
  </si>
  <si>
    <t>Teniendo en cuenta que no se presentó actividades adicionales respecto al hallazgo en el presente seguimiento, se mantiene la posición de la Oficina de Control Interno, respecto a que, con corte a 31 de diciembre de 2019 se presentó Consolidado  de las Asociaciones de Usuarios, el  cual en su momento se encontraba en proceso de elaboración, y a la fecha del presente seguimiento no se suministró la versión actualizada del mismo. Por ende la Oficina de Control Interno considera se debe continuar con el seguimiento al presente hallazgo, hasta tanto se culminen en su totalidad las acciones propuestas y se observe su aplicación, precisando que la presente acción se encuentra vencida.</t>
  </si>
  <si>
    <t xml:space="preserve">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</si>
  <si>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</si>
  <si>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</si>
  <si>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 xml:space="preserve">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t>
  </si>
  <si>
    <t>En primera instancia, si bien se observó soportes de la realización de visitas a los predios que hacen parte del proyecto, de lo cual se emitió los dos (2) conceptos técnicos aportados, así como de igual forma se evidenció la formulación de la solicitud de ajuste y/o modificación del proyecto, llama la atención que la fecha de elaboración de estos documentos son anteriores a la fecha propuesta como acción de mejora. Por otra parte,  si bien se aportó las actas Comité Técnico de Gestión Local, lo cual evidencia la continuidad a la ejecución del proyecto, estas no registran el porcentaje de avance del proyecto, lo cual no permite medir el cumplimiento de la unidad de medida propuesta.
 Por lo anterior, la Oficina de Control Interno considera pertinente continuar el seguimiento al presente hallazgo, hasta tanto se observe el cumplimiento de la presente acción, la cual se encuentra vencida.</t>
  </si>
  <si>
    <t>Se allegaron soportes de las visitas realizadas a los predios que hacen parte del proyecto, de lo cual se emitió  dos (2) conceptos técnicos, así como de igual forma se evidenció la formulación de la solicitud de ajuste y/o modificación del proyecto y las actas del comité Técnico de Gestión Local realizadas en el marco de la implementación del PIDAR.
No obstante lo anterior no se observó evidencia relacionada con las mesas de trabajo propuestas y de los ajustes identificados en ellas que dieran lugar a la modificación del Procedimiento de implementación de proyectos Integrales, para evitar el incumplimiento de requisitos técnicos, acción que busca prevenir la reiteración de los hechos evidenciados por la Contraloría General de la República. Por lo anterior, la Oficina de Control Interno considera pertinente continuar el seguimiento al presente hallazgo, hasta tanto se observe el cumplimiento de la presente acción, la cual se encuentra vencida.</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</si>
  <si>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</si>
  <si>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</si>
  <si>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t>Si bien la Oficina de Control interno constató en el Sistema Integrado de Gestión (Isolucion) la actualización realizada al procedimiento PR-IMP-001 "Ejecución de los Proyectos Integrales de Desarrollo Agropecuario y Rural con Enfoque Territorial en el Marco de Convenio sde Cooperación", versión 8 aprobada el 23 de diciembre de 2019,  es preciso indicar que en las auditorías internas realizadas por la Oficina de Control Interno durante la Vigencia 2020 a las unidades Técnicas Territoriales, persisten observaciones relacionadas con la omisión y/o incumplimiento de requisitos en los procesos de ajustes y/o modificación, por lo cual, esta Oficina considera pertinente continuar con el seguimiento al presente hallazgo, y sugiere a los responsables de su ejecución adoptar medidas preventivas que conlleven a tener mayor observancia y control de las modificaciones a los PIDAR, que permitan determinar una valoración de impacto de dichos cambios sobre los proyectos.</t>
  </si>
  <si>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</si>
  <si>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</si>
  <si>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em material extraído del embalse.</t>
    </r>
  </si>
  <si>
    <r>
      <t>Con la entrega del documento "Informe Final Corte y Apeo Presa Zanja Honda" elaborado en el marco del contrato 440 de 2019, se daría por cumplida la acción propuesta, teniendo en cuenta que este informe contiene la explicación detallada de las actividades realzadas de corte y apeo de material vegetal del embalse Zanja Honda; no obstante lo anterior, dicho documento carece de fechas de emisión, datos de quien lo presenta y/o aprueba</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</si>
  <si>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lu cal se suministro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realziado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cuya fin era documentar la ejecución de prueba operacional  el 11, 12 y 13 de marzo de 2020.</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</si>
  <si>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</si>
  <si>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t xml:space="preserve">La Vicepresidencia de Integración Productiva allegó como soporte de la ejecución de la presente acción, informe ejecutivo "Actividades de reparación de la estructura del descole de los canales 2 y 4", en el cual se establece como problemática principal "Socavación en la estructura de los descoles de los canales 2 y 4 debido a la erosión", y una posible solución a través de la cimentación de la base de la estructura con concreto, cuya labor se está ejecutando con los descoles 2 y 4.  </t>
  </si>
  <si>
    <t>En primera instancia es preciso indicar que lo soportes mencionan gestión sobre los descoles de los canales 2 y 4, haciendo falta lo referente a los canales 1 y 3, teniendo en cuenta que la actividad menciona informes  de impacto ambiental  por concepto de tránsito y evacuación del agua por los descoles de los 4 canales.
 Por otra parte, no se obtuvo evidencia de la remisión de al ANLA de los argumentos técnicos sobre el impacto ambientales de carácter no perjudicial o negativo, por concepto de los descoles de los canales.
Por lo anterior, la Oficina de Control Interno considera se debe continuar con el seguimiento al presente hallazgo, hasta tanto se culminen en su totalidad las acciones propuestas y se observe su aplicación.</t>
  </si>
  <si>
    <t>La Vicepresidencia de integración Productiva suministró como evidencia de la ejecución de la presente acción "INSTRUCTIVO PLAN DE CONTINGENCIA EMBALSE ZANJA HONDA", elaborado y aprobado por trabajadores del Consorcio Triangulo del Tolima Fase I y Fase II.</t>
  </si>
  <si>
    <t>Si bien la Oficina de Control Interno obtuvo evidencia del plan de contingencia de la Presa Zanja Honda, propuesto como meta, es importante recordar que como actividad de mejoramiento se propuso  la realización de un diagnóstico de la infraestructura y componentes de la Presa Zanja Honda para determinar los riesgos a prevenir, información que sería tomada como fuente para la elaboración del respectivo Plan de Contingencia. Dicho diagnóstico se hace relevante, teniendo en cuenta que el hallazgo de la CGR hace alusión al mal estado y condiciones pocos seguras de la estructura del dique Presa Zanja Honda.
Por lo anterior, la Oficina de Control Interno considera se debe continuar con el seguimiento al presente hallazgo, hasta tanto se de cumplimiento a lo relacionado con el diagnóstico propuesto, y se tomen las medidas correctivas al respecto, así como de ser necesario se incluyan medidas preventivas en el plan de contingencia existente.</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</si>
  <si>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t>
    </r>
  </si>
  <si>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</si>
  <si>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De lo anterior, si bien se evidencia el cumplimiento de la acción, se debe constatar si existe alguna respuesta a este requerimiento que sustente que CORTOLIMA se apropiará del tema o si incluso ya existe una solución al respecto. En caso contrario, la Entidad debería determinar actividades adicionales a efectos de buscar subsanar lo evidenciado por la CGR.</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</si>
  <si>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</si>
  <si>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presenta y/o aprueba,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</si>
  <si>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es pertinente conocer si la entidad realizó el pago del cobro de TUA establecido en la Resolución 4450 de 2019 o que actuación procede al respecto, por cuanto el no pago de dicho concepto es la situación que da origen al hallazgo, por lo cual, esta Oficina considera pertinente continuar con el seguimiento al presente hallazgo.</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</si>
  <si>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t>
  </si>
  <si>
    <t xml:space="preserve">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t>
  </si>
  <si>
    <t>Se osbervó gestión por parte la Secretaría General, relacionada con la solicitud de información de los bienes muebles a dar de baja, y la emisión de lineamientos para dicho proceso. No obstante lo anterior, a la fecha de realziación del presente seguimiento no se había realizado Comité de Gerencia y Administración de Bienes Muebles e Inmuebles de la ADR para proceder a analizar y dar de baja los bienes muebles del Distrito de Adecuación de Tierras "María La baja". Por lo anterior, la Oficina de Control Interno considera procedente continuar con el seguimiento a la presente acción hasta tanto la misma se ejcute a cabalidad, recordando que esta se encuentra vencida.</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</si>
  <si>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similiares con los bienes inmuebles de UTTs, Sede Central y los 18 distritos de Riego (incluidos los proyectos estratégicos).</t>
  </si>
  <si>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celebracion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Maria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t>
  </si>
  <si>
    <t>La Secretaría General remitio a la Vicepresidencia de Integración productiva con memorando No.20206100017203 del 24/06/2020, los informes  No.1 y No. 2 de las actividades realizadas en el marco del hallazgo 41del plan de mejoramiento suscrito para el hallazgo 41, comunicado mediante informe de auditoría CGR-CDSA No.864 de 2018.</t>
  </si>
  <si>
    <r>
      <t xml:space="preserve">De los informes entregados como evidencia para la presente acción, la Oficina de Control Interno observó que en el informe de actividades N° 1, Con el “Informe de Actividades No.1”, se remite la base de datos predial que hasta el momento ha sido identificada por parte de la Secretaría General en el Distrito de Adecuación de Tierras de María La Baja. No obstante, se entendería que este no es el informe final propuesto en la actividad de mejoramiento, teniendo en cuenta que dentro del memorando se solicitó a la Vicepresidencia de Integración Productiva lo siguiente: </t>
    </r>
    <r>
      <rPr>
        <i/>
        <sz val="8"/>
        <rFont val="Calibri"/>
        <family val="2"/>
        <scheme val="minor"/>
      </rPr>
      <t>"(...)En este sentido, le solicito respetuosamente informar si, de acuerdo a la información que obra en la Dirección de Adecuación de Tierras, existen predios con derechos de dominio a favor del extinto INCODER o de alguna de sus entidades antecesoras, que no se encuentren incluido en la relación de predios adjunta o, si de los 32 predios relacionados, esa dependencia tiene conocimiento de los folios de matrícula inmobiliaria que los identifican"</t>
    </r>
    <r>
      <rPr>
        <sz val="8"/>
        <rFont val="Calibri"/>
        <family val="2"/>
        <scheme val="minor"/>
      </rPr>
      <t>.</t>
    </r>
  </si>
  <si>
    <t>La Secretaría General allegó como soporte de la ejecución de la presente acción, lo siguiente:
1. Memorando No. 20196100027363 de fecha 19/07/2019 solicitud de inclusión para la celebracion  de contratos de AOC Distrito de adecuación de tierras.
2. Memorando No.20206100009823 del 10/03/2020 con destino a la VIP - Solicitud de información.
3, Ficha EBI Guia Operativa Proyecto de Inv. DAT - Avaluos.
4. - Avaluos - Ficha EBI Proyecto ADT Solicitud Recursos 2020.
5. Mesa de trabajo de fecha 05/03/2019   adelantada con la Oficina de Planeación de la ADR y del Minsiterio de Agricultura para la presentación del Proyecto de inversion de 2019 - anteproyecto año 2020.
Es necesario tener en cuenta que el Plan de mejora fue presentado en los meses de junio-julio de 2019, es decir cuando se estaban gestionando aún a través de la Oficina de Planeación de la ADR el Proyecto de Inversion apra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suminsitrar la información relacionada con el presupuesto para la contratación o suscripcion de convenios para el proceso de avaluos de los DAT. Así, se remiten las Fichas EBI donde consta el presupuesto aprobado para este concepto y la solicitud de recursos presentada ante el DNP. ASí mismo es pertinente señalar que estos recursos se encuentran bloqueados por el Minsiterio de Hacienda y Crédito Público.</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</si>
  <si>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lo anterior, si bien se evidencia que la Entidad se encuentra tramitando la obtención de recursos para los avalúos de los Distritos de Adecuación de Tierras, se considera pertinente continuar el seguimiento al presente hallazgo, hasta tanto se realice la contratación de dichos avalúos.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</si>
  <si>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avaluos de los DAT. Para el efecto se aportan las ficha EBI Guia Operativa Proyecto de Inv. DAT - Avaluos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t>
  </si>
  <si>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No obstante aun no se cuenta con soportes de las gestiones adelantadas al respecto.
Si bien se observan gestiones encaminadas a la realización de avalúos, producto de lo cual ya se evidencia un plan piloto en proceso, esta Oficina considera procedente continuar con el seguimiento al presente hallazgo, hasta tanto se evidencien el cumplimiento de las acciones que se encuentran en proceso y se obtenga algún alternativa y/o evidente respecto a los avalúos a losdemás  Distritos de Adecuación de Tierra, priorizando María la Baja.
</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</si>
  <si>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denomindado "PEPE".
8. Memorando No.20206100004783 con destino a la VIP solicitando informacion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dstino a la VIP donde se solicita información y se sugiere aplicar lo dispuesto en el art.177 de la ley 1607 de 2012 a las obligaciones causadas respecto a lso predios ubicados en el DAT Maria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t>
  </si>
  <si>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</si>
  <si>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</si>
  <si>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no obstante, se debe indicar que sucederá respecto al pago de impuesto predial que adeuda el predio y para la cual la secretaría General a requerido constantemente a la Vicepresidencia de integración Productiva, por lo cual se considera se debe continuar con el seguimiento al presente hallazgo. </t>
    </r>
  </si>
  <si>
    <r>
      <t xml:space="preserve">La oficina de Control Interno observó la ejecución de la presente acción. De igual forma, al respecto es importante tener presente lo descrito en el informe de actividades N° 1 suminstrado como evidencia de la gesrtión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</si>
  <si>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t>
    </r>
    <r>
      <rPr>
        <sz val="8"/>
        <rFont val="Calibri"/>
        <family val="2"/>
        <scheme val="minor"/>
      </rPr>
      <t xml:space="preserve"> Cuadro Excel Comisiones pendientes por legalizar 2020.</t>
    </r>
  </si>
  <si>
    <t>La Oficina de Control Interno observó soportes de la ejecución de la presente acción (listado de asistencia del 7 de octubre de 2019). No obstante, se debe culminar la ejecución de las demás acciones planteadas y corroborar su efectividad para determinar el cierre del hallazgo.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t>
  </si>
  <si>
    <t>La Dirección Administrativa y Finacieria informó que se realizó la actualización del procedimiento PR-GDA-002  "viaticos y gastos de manutención comisiones y desplazamientos al interior" en su  VERSION 8, aprobada el 8 de mayo de 2020, en el cual se  redujo el tiempo de liberación del registro presupuestal, se amplio la legalización de comisiones de 3 a 6 días , se implementó la justificación de 2 o mas personas en un mismo trayecto, se creo un nuevo formato de justificación de comisión , se  habilitó una excepción a la Presidentade  realizar una segunda comisión teniendo pendiente una por legalizar.</t>
  </si>
  <si>
    <t>La Secretaría General allegó  como avance "pago solicitudes de viaje planilla 61 y 62 de fecha 20 de abril de 2020".</t>
  </si>
  <si>
    <t>En primer lugar La Oficina de Control informa  que en seguimientos anteriores se mencionó que se estaba trabajando en una circular en la cual se informara sobre las comisiones pendientes por legalizar; no obstante, si bien no se cuenta con dicha circular, se debe aportar soporte que acredite que se dio continuidad al control de comunicar al interior de la Entidad que comisiones se encontraban pendientes por legalizar.
El documento en excel aportado no es claro, pues no se conoce en que fecha fue elaborado el mismo, así como no sustenta que se le haya informado a las personas que solicitaron las comisiones relacionadas en el, que se encopntraban pendientes de legalización, por lo cual, la Oficina de Control Interno considera pertinente continuar con el seguimiento del presente hallazgo, no obstante se debe resaltar que la presente acción se encuentra vencida, por lo cual los responsables de su cumplimiento deben priorizar su ejecución.</t>
  </si>
  <si>
    <t>Para la Oficina de Control Interno no es claro como los avances reportados se orientan a la acción planteada. De igual forma se debe recordar que anteriormente se ha manifestado de la dificultad que se evidencia para soportar la ejecución de la presente acción.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
Por lo anterior,  la Oficina de Control Interno considera pertinente continuar con el seguimiento del presente hallazgo, no obstante se debe resaltar que la presente acción se encuentra vencida, por lo cual los responsables de su cumplimiento deben priorizar su ejecución.</t>
  </si>
  <si>
    <r>
      <t xml:space="preserve">La Oficina de Control Interno observó que el ítem 19, del numeral 5 COndiciones Especiales,así como la actividad 9 "Expedición de RP", del numeral 6 "Desarrollo", establece:
</t>
    </r>
    <r>
      <rPr>
        <i/>
        <sz val="8"/>
        <rFont val="Calibri"/>
        <family val="2"/>
        <scheme val="minor"/>
      </rPr>
      <t xml:space="preserve">
"La legalización de la comisión u orden de desplazamiento, está asociada al RP de viáticos generado en SIIF. Todo RP tendrá una vigencia máxima de un (1) mes, una vez cumplido este plazo, se hará la liberación del recurso. No se harán excepciones de liberación en ninguna circunstancia"</t>
    </r>
    <r>
      <rPr>
        <sz val="8"/>
        <rFont val="Calibri"/>
        <family val="2"/>
        <scheme val="minor"/>
      </rPr>
      <t xml:space="preserve">.
así como la actividad 9 "Expedición de RP", del numeral 6 "Desarrollo", establece:
</t>
    </r>
    <r>
      <rPr>
        <i/>
        <sz val="8"/>
        <rFont val="Calibri"/>
        <family val="2"/>
        <scheme val="minor"/>
      </rPr>
      <t>"Presupuesto registra en SIIF la obligación a favor del solicitante. El RP de viáticos tendrá una vigencia máxima de un (01) mes, una vez cumplido este plazo, se hará la liberación del recurso. No se harán excepciones de liberación en ninguna circunstancia".</t>
    </r>
  </si>
  <si>
    <t>La Oficina de Control interno obtuvo comno soporte de la ejecución de esta actividad,  documento de conciliación N° 14 de Propiedad, planta y Equipo del 21 de febrero de 2020, cuyo objetivo era la "conciliación de los saldos de acuerdo con los saldos Apoteosys únicamente". La Dirección administrativa y Financiera manifiesta que dicha conciliación inlcuye todos los elementos a31 de diciembre de 2019, en coherencia con la Circular ADR N°  071 de 2019.
Adicionalmente se allegaron soportes de ingresos al almacén de bienes adquiridos durante enero, febrero y marzo de 2020, no obstante las mismas no acreditan el cumplimiento de la meta propuesta, respecto a "Entradas de almacén de dos (2) proyectos estratégicos"</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</si>
  <si>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saunto</t>
    </r>
    <r>
      <rPr>
        <i/>
        <sz val="8"/>
        <rFont val="Calibri"/>
        <family val="2"/>
        <scheme val="minor"/>
      </rPr>
      <t xml:space="preserve"> "Enalce localización elementos y adición valores conciliación de DAT y datos financieros".</t>
    </r>
  </si>
  <si>
    <t>La Oficina de Control Interno considera que los soportes aportados no se encuentra alineados y/o no guardan correspondencia con la unidad de Medida propuesta, así como no se ha sustentado el objetivo y los resultados que arrojaron las actividades ejecutadas en el marco de la presente acción, por lo cual no se considera  pertinente continuar con el seguimiento del presente hallazgo, no obstante se debe resaltar que la presente acción se encuentra vencida, para lo cual los responsables de su cumplimiento deben priorizar su ejecución.</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</si>
  <si>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plantreada.  Por lo anterior si bien se cumplió la acción, se debe demostrar la efectividad de la misma a partir de la aplicación de los resultados de la mesa de trabajo y la circular emitida, para lo cual se hace necesario la culminación de la acción 2.</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</si>
  <si>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2  la cual se encuentra vencida al cierre del presente seguimiento.</t>
  </si>
  <si>
    <t>La Secretaría General - Dirección Administrativa y Financiera (Atención al ciudadano) allegó documento "Estratégia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No obstante lo anterior, no se observa como la misma incluye  los rubros presupuestales y asignación de presupuesto para su ejecución, conforme a lo propuesto en la acción.</t>
  </si>
  <si>
    <t>Si bien se observó la emisión de una directriz insitutcional cuyo fin es fortalecer los los controles respecto a la atención de requierimientos de entes de control, la Oficina de Control Interno considera que se debe dar cumplimiento a la acción propuesta, por lo cual no se considera  pertinente continuar con el seguimiento del presente hallazgo, no obstante se debe resaltar que la presente acción se encuentra vencida, para lo cual los responsables de su cumplimiento deben priorizar su ejecución.</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</si>
  <si>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</si>
  <si>
    <t>Si bien se observó la actualización de la Estratégia de Servicio al Ciudadano, aprobada en abril de 2020, no se observó soporte que sustente lo relacionado con la inclusión de los rubros presupuestales y asignación de presupuesto para su ejecución, conforme se propuso en la acción, razón por la cual, si bien se concede un porcentaje de avance del 100%, la acción no se dará por cerrada hasta tanto se complemente la misma, teniendo en cuenta que el tema presupuestal hace parte de la causa principal del hallazgo.
Se debe resaltar que la presente acción se encuentra vencida, para lo cual los responsables de su cumplimiento deben priorizar su ejecución.</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</si>
  <si>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cumpliminento de la Ley 1712 de 2014  Transparencia y Acceso a la Información Pública, describiendo para cada una de las tématicas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</si>
  <si>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</si>
  <si>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1  la cual se encuentra vencida al cierre del presente seguimiento.</t>
  </si>
  <si>
    <t>La Oficina de Control Interno observó en el Sistema Integrado de Gestión (ISOLUCION), que el 19 de diciembre de 2019 se actualizó en su versión 3 el procedimiento PR-PAC-001 "GESTIÓN DE PETICIONES, QUEJAS, RECLAMOS, SUGERENCIAS Y DENUNCIAS - PQRSD", dentro de lo que se destaca la adopción del aplicativo de Gestión Documental en las trece (13) Unidades Técnicas Territoriales de la Entidad.</t>
  </si>
  <si>
    <t>Teniendo en cuenta que se a través del Sistema Integrado de Gestión - ISOLUCION se observó que el 19 de diciembre de 2019 se surtió la actualización del procedimiento de gestión de PQRSD (PR-PAC-001), la Oficina de Control Interno considera que se dio cumplimiento a la acción propuesta; no obstante, se debe continuar el seguimiento al presente hallazgo hasta tanto se evidencie el cumplimiento de la totalidad de acciones propuestas y su efectividad.</t>
  </si>
  <si>
    <t>La Oficina de Control Interno tuvo evidenció la guía operativa del proyecto de inverisón "ADQUISICIÓN ADECUACIÓN Y MANTENIMIENTO DE SEDES ADMINISTRATIVAS A NIVEL NACIONAL". Así mismo observó la ejecución de actividades que contribuyen a mejorar la accesibilidad a pesonas en condición de discapacidad.</t>
  </si>
  <si>
    <r>
      <t xml:space="preserve">La Secretaría General - Dirección Administrativa y Financiera suminsitró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interventoria 680 de 2019, cuyo objeto es </t>
    </r>
    <r>
      <rPr>
        <i/>
        <sz val="8"/>
        <rFont val="Calibri"/>
        <family val="2"/>
        <scheme val="minor"/>
      </rPr>
      <t>"Contratar la interventoría adminsitrativa,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requisitosde accesibilidad (para lo cual se cuenta con Registro fotografico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t>
    </r>
  </si>
  <si>
    <t>La Secretaría General elaboró el Plan de mantenimiento integral, adecuación y dotación de los bienes inmuebles donde funciona la sede central y las unidades técnicas territoriales de la Agencia de desarrollo Rural ADR 2020.</t>
  </si>
  <si>
    <t>La Oficina de Control Interno observó la elaboración del documento "PLAN DE MANTENIMIENTO INTEGRAL, ADECUACIÓN Y DOTACIÓN DE LOS BIENES INMUEBLES DONDE FUNCIONA LA SEDE CENTRAL Y LAS UNIDADES TÉCNICAS TERRITORIALES DE LA AGENCIA DE DESARROLLO RURAL (ADR) 2020", en el cual se observa la inclusión de actividades tendientes a mejorar el acceso y la atención a personas en condición de discapacidad.</t>
  </si>
  <si>
    <r>
      <t xml:space="preserve">Como evidencia se adjuntan  los correos de solicitud de cotizacion a cada una de las empresas para el proceso de Obra y se anexan los correos enviados a la Jurídica y a la Económica del proceso de la Secretaría General para revision y ajuste pertinente la proyeccion de los documentos con los archivos correspondientes;
</t>
    </r>
    <r>
      <rPr>
        <b/>
        <sz val="8"/>
        <rFont val="Calibri"/>
        <family val="2"/>
        <scheme val="minor"/>
      </rPr>
      <t>OBRA  (enviados el 11 de Junio 2020):</t>
    </r>
    <r>
      <rPr>
        <sz val="8"/>
        <rFont val="Calibri"/>
        <family val="2"/>
        <scheme val="minor"/>
      </rPr>
      <t xml:space="preserve">
-Insumo Técnico para la elaboración del Estudio previo del proceso.
-Insumo Técnico- ANEXO No. 1- ANEXO TÉCNICO y Tabla anexa a este documento "ITEMS A EJECUTAR"
-ANEXO No. 2 - MATRIZ DE RIESGOS
-Formato No. 5 - Experiencia Técnica Habilitante.
-Formato No. 6 - Experiencia Equipo de Trabajo.
-Formato No. 7 - Propuesta Económica.
-Formato No. 8 - Ponderación Técnica Profesionales.
-Formato No. 8A - Plan de Calidad.
-Formato No. 9 - Protección Industria Nacional.
</t>
    </r>
    <r>
      <rPr>
        <b/>
        <sz val="8"/>
        <rFont val="Calibri"/>
        <family val="2"/>
        <scheme val="minor"/>
      </rPr>
      <t>INTERVENTORÍA (enviados el 30 de Junio 2020):</t>
    </r>
    <r>
      <rPr>
        <sz val="8"/>
        <rFont val="Calibri"/>
        <family val="2"/>
        <scheme val="minor"/>
      </rPr>
      <t xml:space="preserve">
DOCUMENTO PROYECTADO INSUMO TÉCNICO: ANEXO TÉCNICO No. 1_ 2020
FORMATO No. 1_EXPERIENCIA ADICIONAL DEL PROPONENTE
FORMATO No. 3_EXPERIENCIA MÍNIMA DEL PROPONENTE
FORMATO No. 4_CERTIFICACIÓN EXPERIENCIA DEL PERSONAL
FORMATO No. 6 EXPERIENCIA DEL PROPONENTE EXTRANJERO
FORMATO No. 9 CARTA DE COMPROMISO PROFESIONAL PROPUESTO
FORMATO No. 11 CARTA DE PRESENTACIÓN DE LA PROPUESTA
FORMATO No. 13 ACEPTACIÓN DE  ESPECIFICACIONES TÉCNICAS
FORMATO No.12 CONFORMACIÓN CONSORCIO - UNIÓN TEMPORAL</t>
    </r>
  </si>
  <si>
    <t>A partir de los soportes allegados, la Oficina de Control Interno deduce que la ejecución del plan de mantenimiento se encuentra en proceso de contratación, por lo cual, la presente acción esta supeditada a la suscripción del contrato y los resultados que se obtengan producto de este. 
Por lo anterior, la Oficina de Control Interno considera pertinente continuar con el seguimiento al presente hallazgo.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</si>
  <si>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1, 3  y 6, las cuales se encuentran vencidas al cierre del presente seguimiento.</t>
  </si>
  <si>
    <t>A pártir de los soportes allegados se observó la realización de la concilación de saldos de cartera con corte a 31 de diciembre de 2019.
La Oficina de Control Interno considera pertinente continuar con el seguimiento al presente hallazgo, hasta tanto se ejecuten las acciones propuestas en su totalidad y se corrobore la efectividad de las mismas.
Se sugiere a los responsables de la acción del presente hallazgo, tener presente lo observado por el Ente de Control Fiscal en su informe de auditoría financiera 2019 (CRG-CDSA-887) que tienen relación con el presente hallazgo, en busca de buscar controles que ayuden a fortalecer la presente acción y conlleven a subsanar dicha situación</t>
  </si>
  <si>
    <t>En virtud de la acción de mejora formulada y con ocasión del cierre de la vigencia 2019, una vez el Grupo de Cartera mediante correo electrónico de fecha 17 de febrero de 2020 remitió los saldos con corte a noviembre de 2019 a Contabilidad, dependencia que el día 22 de febrero de 2020 confirmó a través de correo electrónico lo inherente a los saldos de cartera que quedaron registrados en Contabilidad con corte a diciembre 31 de 2019, ejercicio de conciliación de saldos entre Cartera y Contabilidad que se encuentra registrado en los archivos en formato en Excel denominados CIERRE CARTERA 2019 y CIERRE RECUPERACIÓN INVERSIÓN 2019, saldos de cartera los anteriores que quedaron registrados en Contabilidad con corte a diciembre 31 de 2019 en el documento de Reporte Auxiliar Contable Por Tercero de SIIF Nación.</t>
  </si>
  <si>
    <t>Según lo contemplado en la Circular No. 008 de fecha 31 de enero de 2020 – Información financiera cierre 2019, se estableció que las áreas generadoras de información contable remitirían esta en los plazos y términos contemplados en el citado documento. Es así como para el caso de la Vicepresidencia de Integración Productiva – VIP, mediante correo electrónico de fecha 10 de febrero de 2020 se recibió por parte de la citada área los siguientes insumos para el registro de los correspondientes comprobantes contables de cierre: RESPUESTA - Archivo en Word, RESUMEN CONTRACTUAL Y DE RESERVAS - Archivo en Excel, RESUMEN FINANCIERO CONTRATO DE OBRA 547 2018 CORTE A 31 DE DICIEMBRE DE 2019 Archivo en Excel, RESUMEN FINANCIERO CONTRATO DE OBRA 553 2018 CORTE A 31 DE DICIEMBRE DE 2019 Archivo en Excel, documentos con base en los cuales se registró la ejecución de recursos de los convenios entregados en administración de acuerdo con la información recibida por parte de la supervisión en lo que respecta al cierre de la vigencia 2019, así como se consignó en las notas a los Estados Financieros lo inherente a la ejecución de dichos recursos. De igual manera y en lo que concierne a la vigencia 2020, y en virtud de lo contenido en las Circulares No. 041 del 30 de abril de 2020 – Información Financiera Mensual - Vigencia 2020  y No. 046 del 07 de mayo de 2020 – Alcance a la Circular No. 041, se definieron los mínimos para el reporte de información por parte de las dependencias de la entidad, así como se establecieron los plazos para que procediera dicho suministro de información, insumos con base en la cual para el caso del primer trimestre de la vigencia 2020 se aportan los comprobantes contables elaborados al cierre del primer trimestre de la vigencia 2020, documentos en el cual se registró la ejecución de los recursos entregados en administración.</t>
  </si>
  <si>
    <t>Con base en la información previamente suministrada por la VIP a través de correo electrónico de fecha 10 de febrero de 2020, se procedió a elaborar una hoja de trabajo con la ejecución de los recursos entregados en administración, lo cual fue el insumo para luego proceder a efectuar el registro contable de la ejecución de tales recursos.</t>
  </si>
  <si>
    <t>La Oficina de Control Interno observó que la Secretaría General - Dirección Adminsitrativa y Financiera, durante la vigencia 2020, realizó la emisión de dos Circulares internas (008 y 041 - con alcance a tráves de la circular 046), mediante las cuales requirió a las demás dependencias de la Entidad, la información financiera generada por cada una de estas para el respectivo registro de dicha información y la periodicidad con que la misma debe ser remitida.
Se indicó de igual forma la información que fue remitida por la Vicepresidencia de Integración Productiva, la cual fue insumo para la elaboración de los Estados Financieros de la vigencia 2019 y la ejecuciónfinanciera del primer trimestre de 2020.
En primer lugar, se debe indicar que no se onservó la ejecución de la acción planteada, en lo que respecta a la remisión  del formato de seguimiento de ejecución de los recursos entregados en administración al Vicepresidente de integración Productiva y Directores de UTT, con el fin de corroborar la consistencia en las cifras contenidas en la contabilidad con respecto a la ejecución de los dineros entregados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es recomendable formular nuevas acciones de mejoramiento tendientes a subsnanar dicha situación.</t>
  </si>
  <si>
    <t>Si bien la Oficina de Control Interno observó el cumplimiento de la acción a través de la revisión y valoración previa de las solicitudes de constitución de reservas presupuestales,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es recomendable formular nuevas acciones de mejoramiento tendientes a subsanar dicha situación.</t>
  </si>
  <si>
    <t>Tomando como referencia los contratos y convenios suscritos durante la vigencia 2019, así como el saldo existente de los registros presupuestales expedidos, se notificó mediante correo electrónico a los Supervisores de los citados, con la finalidad que se sirvieran informar todas aquellas situaciones, que pudieran incidir en la constitución de una reserva, para lo cual debían contemplar en primera instancia los siguientes aspectos: 1. Si el contrato terminó y tiene un saldo pendiente de liquidar – 2. Si el contratista (persona natural) se encuentra al día con sus cuentas de cobro – 3. Si el contratista (persona natural) tiene un saldo pendiente de liberar, correspondiente al valor no ejecutado del primer pago – 4. Si el contratista (persona natural) tiene un saldo correspondiente a una interrupción/suspensión del contrato – 5. Si el contratista (Persona Jurídica) se encuentra al día en su facturación - 6. Si el contratista (persona natural o jurídica) no podrá hacer entrega del bien y/o servicio en su totalidad, al 31 de diciembre de 2019. Link de SharePoint: https://adrgov-my.sharepoint.com/personal/eliana_rodriguez_adr_gov_co/_layouts/15/onedrive.aspx?id=%2Fpersonal%2Feliana%5Frodriguez%5Fadr%5Fgov%5Fco%2FDocuments%2FINFORME%20OTUBRE%2031%2Erar&amp;parent=%2Fpersonal%2Feliana%5Frodriguez%5Fadr%5Fgov%5Fco%2FDocuments&amp;ct=1594168451631&amp;or=OWA-NT&amp;cid=70d7b717-23ad-9762-5f56-5185117512cc&amp;originalPath=aHR0cHM6Ly9hZHJnb3YtbXkuc2hhcmVwb2ludC5jb20vOnU6L2cvcGVyc29uYWwvZWxpYW5hX3JvZHJpZ3Vlel9hZHJfZ292X2NvL0VlTzBYZ3pTVzRsQWxreEE2cWdxdzNnQmJtWWNZQkJJNUlOeXhiZnFHQlI5Rnc_cnRpbWU9Vkg1aWV0WWkyRWc
Es así como una vez realizada dicha verificación y en el evento que se considerada por parte de la Supervisión que existían fundamentos facticos para la constitución de una reserva presupuestal por fuerza mayor o caso fortuito, se debía justificar dicha necesidad ante la Vicepresidencia de Gestión Contractual, para que a su vez procediera a realizar las modificaciones contractuales correspondientes. 
Aunado a lo anterior, en la circular de cierre de vigencia No. 142 de 2019, en la cual se definen los lineamientos para el Cierre Presupuestal, Contable y de Tesorería para la vigencia fiscal 2019 (Anexo 17), documento que en uno de sus apartes en cuanto a la constitución de reservas presupuestales establece que, la justificación de la constitución de la reserva como tal, es el insumo que elabora o fundamenta el supervisor del contrato y/o convenio para que a su vez la Vicepresidencia de Gestión Contractual elabore la correspondiente adición, prórroga u otro tipo de modificación contractual según sea el caso. Es así, como cada una de las reservas presupuestales constituidas corresponden a una situación específica en particular.</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</si>
  <si>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</si>
  <si>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presnete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hllazgo, el cual es reiterativo, y se recomienda  formular nuevas acciones de mejoramiento tendientes a subsnanar dicha situación.</t>
  </si>
  <si>
    <t>No se tuvo acceso al link de SharePoint que permitiera ver los soportes de notificación a los supervisores de contratos y/o convenios de la vigencia 2019 que presentaran saldos de los respectivos registros presupuestales, como se reportó en el avance frente a la acción. Al intentar acceder aparecía el texto "Acceso Denegado", por cuanto no se disponía de permisos.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</si>
  <si>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Si bien se observó que, producto de los reportes realizados por la Vicepresidencia de Integración Productiva a causa de la solicitud realizada por la Secretaría General mediante curculares 008, 041 y 046, se elaboróla hoja de trabajo de ejecución de recursos entregados en administración, no se evidenció la ejecución de la acción en lo que respecta al envío del formato diligenciado po rlos supervisores de convenios de manera mensualizada para que desde contabilidad se procediera a verificar la consistencia de las cifras de la cuenta de recursos entregado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la Oficina de Control Interno considera que se debe continuar con el seguimiento al presente hallazgo, el cual es reiterativo, y se recomienda  formular nuevas acciones de mejoramiento tendientes a subsnanar dicha situación.</t>
  </si>
  <si>
    <t>Reitrativo - abierta - vencida</t>
  </si>
  <si>
    <t>Con respecto a la conciliación de saldos entre contabilidad y Cartera es importante precisar que se mantuvo permanente comunicación entre las dos áreas en donde se revisaron los saldos, es así como con corte a diciembre 31 de 2019,  se remitió correo al área de cartera con los saldos que se encontraban registrados en la contabilidad sobre los cuales no se recibió ninguna observación, para lo cual se aporta correo electrónico.
Por ende, los registros contables en cada una de las cuentas que hacen parte de la cartera por tarifas correspondieron principalmente a la causación y el recaudo del hecho generador y algunos asientos manuales adelantados en virtud de los cambios de los usos presupuestales, dado que debieron hacerse unas reclasificaciones de cuentas y unos ajustes en virtud de la implementación del nuevo catálogo de clasificación presupuestal adoptado a nivel de país.</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</si>
  <si>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t>
    </r>
  </si>
  <si>
    <r>
      <t xml:space="preserve">Si bien se ejecutaron las acciones propuestas,  es preciso inidcar que,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Por otra parte, El informe de auditoría financiera CGR-CDSA-00887 emitido por la Contraloría General de la República, reitera la situación observada en su momento en el presente hallazgo, lo cual se evidencia en su Hallazgo No. 6 - "Deterioro de las cuentas por cobrar", en el cual manifiestan </t>
    </r>
    <r>
      <rPr>
        <i/>
        <sz val="8"/>
        <rFont val="Calibri"/>
        <family val="2"/>
        <scheme val="minor"/>
      </rPr>
      <t>"Las inconsistencias observadas entre la cartera y contabilidad al cierre de vigencia 2019, conllevan a la incertidumbre sobre el cálculo del deterioro de estas, aunado a la falta de conciliación entre estas dependencias".</t>
    </r>
    <r>
      <rPr>
        <sz val="8"/>
        <rFont val="Calibri"/>
        <family val="2"/>
        <scheme val="minor"/>
      </rPr>
      <t xml:space="preserve"> 
Por lo anterior, la Oficina de Control Interno considera pertinente continuar el seguimiento al presente hallazgo,y se suigere a los responsables del proceso proponer y ejecutar actividades adicionales que propendan por atacar la causa del hallazgo de raíz y evitar su reiteración. </t>
    </r>
  </si>
  <si>
    <t xml:space="preserve">No se observó por parte de la Oficina de control Interno la realización de las conciliaciones mensuales propuestas con el grupo de Cartera. Únicamente fue suministrado correo electrónico del 20 de febrero de 2020, mediante el cual desde la Secretaría General - Dirección administrativa y Financiera se informó a la Vicepresidencia de integración Productiva, los cierre de los saldos de cartera que quedaron registrados en Contabilidad con corte a Diciembre 31 de 2019.
Se debe tener presente que en, en los hallazgos 2, 3 y 4, se reflejan incosistencias entre los estados financieros 2019 y la información reportada al Ente de Control fiscal por el grupo de cartera de la ADR. Estas situaciones deben ser tenidas en cuenta frente al presente hallazgo, ya que la CGR indica como posible causa de los hallazgos mencionados anteriormente, el inadecuado control sobre las operaciones que se registran en el área de contabilidad; la falta de conciliación entre las dependencias y la falta de análisis de las operaciones al cierre de la vigencia, parte de lo cual se propuso como acción para este hallazgo.
Por lo anterior, la Oficina de Control Interno considera pertinente continuar el seguimiento al presente hallazgo, hasta tanto se ejecuten las acciones propuestas y se verifique su efectividad. No obstante, se suigere verificar si esta acción puede fortalecerse con actividades adicionales que propendan por atacar la causa del hallazgo de raíz. </t>
  </si>
  <si>
    <r>
      <t xml:space="preserve">Mediante correo electrónico del 11 de noviembre de 2019, la Secretaría General reportó borrador de la versión 2 del Manual de Política Contables el cual está en revisión de la Oficina Jurídica para control de legalidad y posterior adopción.
El 8 de julio de 2020, se informo que </t>
    </r>
    <r>
      <rPr>
        <i/>
        <sz val="8"/>
        <rFont val="Calibri"/>
        <family val="2"/>
        <scheme val="minor"/>
      </rPr>
      <t>"Con respecto a las acciones desplegadas en lo correspondiente a la actualización a su versión No. 2 del Manual de Políticas Contables de la entidad, en aspectos tales como: modificación a la Política de Efectivo y equivalentes al efectivo, adición en el Capítulo V. Contenido y Publicación de los Estados Financieros, Otras Políticas; informes por Cambio de Representante Legal, Eliminación de definiciones y notas que hacen parte del proceso y no de la Política, rediseño del formato de presentación del Manual de la Política Contable, cabe señalar que dicha versión actualizada se encuentra en proceso para que obre la adopción del citado documento mediante Resolución expedida por la Presidencia de la ADR, para lo cual se aporta la trazabilidad surtida hasta el momento en la materia".</t>
    </r>
  </si>
  <si>
    <r>
      <t xml:space="preserve">Teniendo en cuenta que la acción  propuesta conlleva a atacar la causa directa que originó el hallazgo, su efectividad no se evidenciará  hasta tanto se adopte formalmente la nueva versión del Manual con los ajustes propuestos en el plan de mejoramiento, por lo cual la Oficina de Control Interno considera pertinente continuar con el seguimiento al presente hallazgo.
Es importante precisar, que en virtud de lo descrito por el Ente de Control fiscal en su hallazgo  el manual deberá contemplar la política contable relacionada con </t>
    </r>
    <r>
      <rPr>
        <i/>
        <sz val="8"/>
        <rFont val="Calibri"/>
        <family val="2"/>
        <scheme val="minor"/>
      </rPr>
      <t>“Ingresos de transacciones con contraprestación - Venta de servicios”</t>
    </r>
    <r>
      <rPr>
        <sz val="8"/>
        <rFont val="Calibri"/>
        <family val="2"/>
        <scheme val="minor"/>
      </rPr>
      <t>, por cuanto el hallazgo  manifiesta la ausencia en adopción de política contable relacionada con este tema, por lo cual, y teniendo en cuenta que se encuentra en proceso la adopción de este instrumento, se sugiere tener en cuenta dicho aspecto.</t>
    </r>
  </si>
  <si>
    <t xml:space="preserve">Al cierre de la vigencia 2019 se realizaron las Notas de Revelación de los EEFF de acuerdo con el nuevo marco Normativo </t>
  </si>
  <si>
    <t>Si bien se observó la ejecución de la acción de mejoramiento propuesta,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</si>
  <si>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De conformidad con la acción de mejora formulada se realizó consulta ante la Dirección General de Presupuesto Público Nacional (DGPPN) del Ministerio de Hacienda y Crédito Público (MHCP) en lo concerniente a si resulta factible el traslado presupuestal a nivel de Decreto de las diferentes subcuentas correspondientes a los gastos de personal, a las cuentas 02 – Adquisición de bienes y servicios, 03 – Transferencias corrientes y 08- Gastos por tributos, multas, sanciones e intereses de mora, con el fin de aprovechar el recurso que llegara a no ejecutarse para realizar otros gastos en las cuentas mencionadas, teniendo en cuenta que el pago de los diferentes gastos de personal deben ser garantizados para toda la vigencia. Solicitud de concepto que corresponde al oficio con radicado de la ADR 20196100095922 de fecha 17 de diciembre de 2019, consulta realizada ante la DGPPN del MHCP que fue absuelta por dicha entidad mediante radicado 2-2020-00929 del 13 de enero de 2020, documento con radicado de entrada a la ADR 20206100001951.
Concluyéndose en esta oportunidad por parte del citado ente ministerial, en lo que guarda correlación con los gastos de personal, que, si bien es cierto que las normas presupuestales dan facultades a los órganos que componen el PGN para realizar traslados y operaciones presupuestales que no modifiquen el monto aprobado por el Congreso, se debe asegurar que estas modificaciones a los gastos de personal no afectan los programas y servicios esenciales a cargo de la respectiva entidad.
Siendo así, y para el caso en particular de los recursos asignados por el MHCP en materia de gastos de personal, dicha asignación como tal obedece a la provisión de la totalidad de recursos por concepto de la planta de personal viabilizada para la entidad, más, sin embargo, los recursos no ejecutados en cada vigencia corresponden al hecho de que el total de la planta no está provista y a las novedades de nómina que se presentan, por ende, no resulta posible planear el gasto de la totalidad de los recursos apropiados con respecto a gastos de personal y contribuciones inherentes a la nómina.</t>
  </si>
  <si>
    <t>Si bien se ejecutó la acción propuesta, para  esta Oficina no es claro que medida se adoptará para evitar la pérdida de apropiación, lo anterior por cuanto a partir de la respuesta recibida a la solicitud realizada al Ministerio de Hacienda y Crédito Público se concluyó la no posibilidad de planear el gasto de la totalidad de los recursos apropiados con respecto a gastos de personal y contribuciones inherentes a la nómina, por ende resulta preciso indicar que medida a implementado o adoptará la entidad para evitar la reiteración de estas situaciones, por la sola solicitud y su respuesta no evidencian medidas correctivas o preventivas al respecto.</t>
  </si>
  <si>
    <r>
      <t xml:space="preserve">Si bien la Oficina de Control Interno observó la ejecución de la acción a través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t>
    </r>
    <r>
      <rPr>
        <b/>
        <sz val="8"/>
        <color rgb="FFFF0000"/>
        <rFont val="Calibri"/>
        <family val="2"/>
        <scheme val="minor"/>
      </rPr>
      <t>No obstante lo anterior, es indispensable conocer si se cuenta con soporte de la aplicación de la lista de chequeo mencionado en la acción, la cual era uno de los medios para evitar reiteración de lo observado por el Ente de Control.</t>
    </r>
  </si>
  <si>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</si>
  <si>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</si>
  <si>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t>Teniendo en cuenta lo manifestado por la Vicepresidencia de Integración Productiva, respecto a que se está a la espera de la actualización de los estudios y diseños para las obras faltantes del proyecto de adecuación de tierras, y que producto de ello se liquidará el porcentaje de inversión ambiental del 1%, situación que conllevará a dar cumplimiento a la presente acción respecto a hacer efectiva dicha inversión.</t>
  </si>
  <si>
    <t>Si bien no se obtuvo evidencia de avance especto a la presente acció,  sería pertinente describir las actividades que como ADR, se imparten a las asociaciones que administran Distritos de Adecuación de Tierras para dar cumplimiento a las actividades Contractuales.
Es preciso recordar que en las auditorías que la Oficina de Control Interno ha realizado al proceso de Prestación y Apoyo del Servicio Público de Adecuación de Tierras, se han observado debilidad en el proceso de supervisión, situación que ratifica y reitera lo descrito por la CGR aun cuando es una auditoría al Incoder, por lo cual sería conveniente mencionar los nuevos controles que se han adoptado al respecto.</t>
  </si>
  <si>
    <r>
      <t>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</si>
  <si>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mermitiría determinar el cierre del presente hallazgo, razón por la cual se considera que se debe continuar con el seguimiento al mismo.</t>
    </r>
  </si>
  <si>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porpuesta y ejecutada, se requiere conocer si los servicios contratados ya se encuentran en uso o la fase en la que se encuentra.</t>
  </si>
  <si>
    <t>2). CGR-CDSA N° 791</t>
  </si>
  <si>
    <t>1). CGR-CDSA N° 759</t>
  </si>
  <si>
    <t>3). CGR-CDSA N° 833</t>
  </si>
  <si>
    <t>4). CGR-CDSA N° 845</t>
  </si>
  <si>
    <t>5). CGR-CDSIFTCEDR N° 023</t>
  </si>
  <si>
    <t>6). CGR-CDSA N° 864</t>
  </si>
  <si>
    <t>7). CGR-CDSA N° 871</t>
  </si>
  <si>
    <t>8). CGR-CDMA-019</t>
  </si>
  <si>
    <t>9). CGR-CDSA N° 877</t>
  </si>
  <si>
    <t>En el presente seguimiento, los responsables de la acción de mejoramiento no presentaron avance, por lo cual se concluye que las actuaciones evidenciadas en el seguimiento anterior, es lo único existente a la fecha. Dichas actividades son:
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</si>
  <si>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La Oficina de Control Interno considera que se debe seguir realizando seguimiento al presente hallazgo hasta tanto la (s) acción (es) propuesta (s) se culmine (n) en su totalidad y se evidencien gestiones adicional en virtud de la reiteración del presente hallazgo. La dependencia responsable debe priorizar su ejecución teniendo en cuenta que la misma se encuentra vencida.</t>
  </si>
  <si>
    <t>La Oficina de Control Interno considera que se debe seguir realizando seguimiento al presente hallazgo hasta tanto la (s) acción (es) propuesta (s) se culmine (n) en su totalidad. La dependencia responsable debe priorizar su ejecución de acciones adicionales por cuanto las incialmente propuestos fueron inefectivas.</t>
  </si>
  <si>
    <t>Inefectiva</t>
  </si>
  <si>
    <t>La Oficina de Control Interno considera que se debe continuar realizando seguimiento al presente hallazgo, hasta tanto se corrobore la efectividad de las acciones propuestas y ejecutadas. (PE)</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</si>
  <si>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</si>
  <si>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</si>
  <si>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</si>
  <si>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</si>
  <si>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t>Hallazgos cerrados en Informe de Seguimiento con corte a 30 de junio de 2020 (OCI-2020-020)</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</si>
  <si>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</si>
  <si>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</si>
  <si>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10). CGR-CDSA N° 887</t>
  </si>
  <si>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</si>
  <si>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</si>
  <si>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</si>
  <si>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</si>
  <si>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Deficiencias en la ejecución del procedimiento PR-ADT-006 - Procedimiento recaudo de cartera</t>
  </si>
  <si>
    <t xml:space="preserve">Incumplimiento de las funciones a cargo Vicepresidencia de Integración Productiva por falta de personal en nivel central - Dirección de Adecuación de Tierras - Cartera
</t>
  </si>
  <si>
    <t>Falta de depuración contable (Acta 223)</t>
  </si>
  <si>
    <t>El área de contabilidad no cuenta con un software o aplicación alterna que permita gestionar los registros contables</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</si>
  <si>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</si>
  <si>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</si>
  <si>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</si>
  <si>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No se da aplicación al Manual de Políticas Contables de la ADR</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</si>
  <si>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</si>
  <si>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</si>
  <si>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</si>
  <si>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Recursos entregados en administración. Se observa según comprobante No. 31428 del 12 /02/ 2020 se efectuó un único registro contable con la ejecución del contrato de la vigencia 2019, y no por cada informe presentado por la supervisión</t>
  </si>
  <si>
    <t>No se concilia con periodicidad la información financiera del contrato remitida a contabilidad.</t>
  </si>
  <si>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</si>
  <si>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</si>
  <si>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Recursos entregados en administración FAO y UNODC se evidenció que el reconocimiento producto de la legalización de los de recursos entregados en administración se efectuó de
manera global, y no de forma mensual o por operaciones</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</si>
  <si>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</si>
  <si>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</si>
  <si>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</si>
  <si>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</si>
  <si>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 xml:space="preserve">
Ejecución de proyectos estructurados bajo el Acuerdo 007 de 2016 donde se aceptaba al proponente (el cual podido ser parte o no de los beneficiarios del proyecto) como representante de las organizaciones.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</si>
  <si>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</si>
  <si>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</si>
  <si>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</si>
  <si>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Insuficiente tiempo reglado para la notificación del acto administrativo y constitución de encargo fiduciario</t>
  </si>
  <si>
    <t>Riesgo sobre la continuidad de los proyectos que requieren de un mayor apoyo técnico y financiero del Estado; Riesgo en el manejo de los recursos o frente a la sostenibilidad de los proyectos, a causa de las falencias de supervisión y seguimiento PIDAR</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</si>
  <si>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</si>
  <si>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</si>
  <si>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</si>
  <si>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Deficiencias en la planeación contractual propiciando el incumpliendo los requisitos establecidos por la normatividad vigente para la constitución de la reserva presupuestal.</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</si>
  <si>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</si>
  <si>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</si>
  <si>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</si>
  <si>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</si>
  <si>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Prescripción de deudas en distritos de adecuación de tierras y gestión.</t>
  </si>
  <si>
    <t>Falta de impulso en la gestión de los procesos administrativos de cobro coactivo</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</si>
  <si>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</si>
  <si>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</si>
  <si>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Deficiencia en la gestión de cobro persuasivo por parte de las UTT 2 y 3 de la ADR</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</si>
  <si>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</si>
  <si>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</si>
  <si>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No se solicitó en vigencias anteriores a la oficina de la OTI y Comunicaciones los ajustes tecnológicos y presentación en la WEB para discapacidad visual.</t>
  </si>
  <si>
    <t>Falta de cumplimiento por parte de la ANT al Convenio Interadministrativo 375 de 2019, frente al mantenimiento de ascensores</t>
  </si>
  <si>
    <r>
      <rPr>
        <b/>
        <sz val="8"/>
        <rFont val="Calibri"/>
        <family val="2"/>
        <scheme val="minor"/>
      </rPr>
      <t xml:space="preserve">Cuentas por cobrar a distritos de adecuación de tierras admistrados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</si>
  <si>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</si>
  <si>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</si>
  <si>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</si>
  <si>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</si>
  <si>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</si>
  <si>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Contratos de Prestación de Servicios</t>
  </si>
  <si>
    <t>Fortalecer el proceso de facturación mediante la puesta en funcionamiento de un Software para las distinta carteras de los distritos de adecuación de tierras administrados por la Agencia de Desarrollo Rural - ADR</t>
  </si>
  <si>
    <t>Software para las carteras de los distritos de adecuación de tierras.</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</si>
  <si>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</si>
  <si>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</si>
  <si>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</si>
  <si>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t>Depurar la cartera de conformidad con la normatividad vigente en la materia</t>
  </si>
  <si>
    <t>Presentar ante el Comité de Sostenibilidad del Sistema de Información Financiera la depuración de los saldos</t>
  </si>
  <si>
    <t>Actos Administrativos o Resoluciones de Depuración</t>
  </si>
  <si>
    <t>Puesta en operación del  software alterno auxiliar del SIIF.</t>
  </si>
  <si>
    <t>Aplicativo alterno auxiliar del SIIF.</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</si>
  <si>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</si>
  <si>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</si>
  <si>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</si>
  <si>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Depurar la cartera de conformidad con la normatividad vigente en la materia.</t>
  </si>
  <si>
    <t>Presentar ante el Comité de Sostenibilidad del Sistema de Información Financiera la depuración de los saldos.</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</si>
  <si>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</si>
  <si>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</si>
  <si>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</si>
  <si>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Determinar si a las obras en curso de los distritos Tesalia, Ranchería y Triángulo del Tolima han sufrido de deterioro.</t>
  </si>
  <si>
    <t>Establecer en mesas de trabajo entre las diferentes áreas los elementos técnicos, económicos, jurídicos y contables para determinar el posible deterioro de las construcciones en curso de los distritos de riego</t>
  </si>
  <si>
    <t>Mesas de trabajo</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</si>
  <si>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</si>
  <si>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</si>
  <si>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t>Realizar el procedimiento de conciliación o cruce de información Mensual entre las áreas de cartera y tesorería.</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</si>
  <si>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</si>
  <si>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</si>
  <si>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</si>
  <si>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</si>
  <si>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</si>
  <si>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</si>
  <si>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 xml:space="preserve">Conciliar la información reportada  y registrada.
</t>
  </si>
  <si>
    <t xml:space="preserve">Acta de conciliación suscrita entre el área contable y la supervisión. </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</si>
  <si>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</si>
  <si>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</si>
  <si>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Remitir los informes de ejecución financiera de los Convenios de Cooperación a la Dirección Administrativa y Financiera de forma periódica</t>
  </si>
  <si>
    <t>Informe de ejecución financiera remitido por periodo y por Convenio</t>
  </si>
  <si>
    <t>Incluir en el procedimiento que cuando en un proyecto haya varias organizaciones beneficiarias se delegue a una de ellas para que los represente. Cuando en el proyecto se tenga una sola organización, esta no podrá delegar su representación</t>
  </si>
  <si>
    <t>Realizar el ajuste del procedimiento PR-IMP-004 EJECUCIÓN DE PROYECTOS INTEGRALES DE DESARROLLO AGROPECUARIO Y RURAL CON ENFOQUE TERRITORIAL A TRAVÉS DE MODALIDAD DIRECTA</t>
  </si>
  <si>
    <t>Procedimiento aprobado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</si>
  <si>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</si>
  <si>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Capacitaciones</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</si>
  <si>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</si>
  <si>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</si>
  <si>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t>Incluir en Comité Técnico de Gestión Local la presentación y revisión de los extractos de la fiducia</t>
  </si>
  <si>
    <t>Plan de trabajo</t>
  </si>
  <si>
    <t>Ajustar el procedimiento de ejecución directa en lo referente a los tiempos en que se surten las etapas de notificación y de constitución del encargo fiduciario</t>
  </si>
  <si>
    <t>Ajustar al procedimiento de ejecución directa en lo referente a los tiempos en que se surten las etapas de notificación y de constitución del encargo fiduciario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</si>
  <si>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</si>
  <si>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Elaborar el Manual de uso de la herramienta Gestión de proyectos</t>
  </si>
  <si>
    <t>Realizar capacitaciones a los supervisores, apoyos a la supervisión y apoyos a la supervisión territorial, para  garantizar el uso adecuado de la  herramienta de gestión de proyecto</t>
  </si>
  <si>
    <t>Fortalecer la etapa de planeación en los procesos de contratación</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</si>
  <si>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</si>
  <si>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</si>
  <si>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t>Emitir circular entre la Oficina de Planeación y la Dirección Financiera frente a los requisitos que debe cumplir un compromiso para que se constituya en reserva</t>
  </si>
  <si>
    <t>Circular conjunta</t>
  </si>
  <si>
    <t>Emitir circular características de la Reserva Presupuestal.</t>
  </si>
  <si>
    <t>Garantizar la coherencia entre el objeto del contrato y las actividades del proyecto que lo financia</t>
  </si>
  <si>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</si>
  <si>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</si>
  <si>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</si>
  <si>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</si>
  <si>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</si>
  <si>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</si>
  <si>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</si>
  <si>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La Oficina Jurídica remitirá los oficios de notificación por correo de los mandamientos de pago, en los  procesos iniciados por el no pago de la prestación del servicio público de adecuación de tierras prestado por  la Asociación de Usuarios</t>
  </si>
  <si>
    <t>La Oficina Jurídica adelantará la notificación por aviso contemplada en el artículo 568 del ETN, en aquellos procesos en los que no ha sido posible notificar personalmente o por correo</t>
  </si>
  <si>
    <t>La Oficina Jurídica decretará medidas de embargo en aquellos procesos donde encuentre procedente ordenar tal acción</t>
  </si>
  <si>
    <t>La Oficina Jurídica ordenará medidas de embargo en aquellos procesos en los que por costo beneficio o por competencia temporal, es procedente ordenar medidas</t>
  </si>
  <si>
    <t>Auto</t>
  </si>
  <si>
    <t>La Dirección de Adecuación de Tierras adelantará la actualización de los Registros General de Usuarios de los Distritos de Adecuación de Tierras administrados por la ADR</t>
  </si>
  <si>
    <t>Actualización Registro General de Usuarios</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</si>
  <si>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</si>
  <si>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</si>
  <si>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</si>
  <si>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Implementación de actividades en el plan de adecuación y mantenimiento que permitan la fácil accesibilidad a la población en general con discapacidad (movilidad reducida, sensorial y visual)</t>
  </si>
  <si>
    <t>Plan de mantenimiento 2020</t>
  </si>
  <si>
    <t>Oficio que incluye requerimientos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</si>
  <si>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</si>
  <si>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</si>
  <si>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</si>
  <si>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Vicepresidencia de Integración Productiva - Dirección de Activos Productivos</t>
  </si>
  <si>
    <t>Vicepresidencia de Gestión Contractual
Secretaria General 
Oficina Planeación</t>
  </si>
  <si>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</si>
  <si>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</si>
  <si>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</si>
  <si>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</si>
  <si>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 xml:space="preserve">La coordinación de cartera radicará  (memorando) ante Oficina Jurídica los soportes documentales requeridos para adelantar el cobro coactivo de la cartera identificada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</si>
  <si>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</si>
  <si>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</si>
  <si>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</si>
  <si>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</si>
  <si>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Acompañamiento técnico de las UTT-Asistencia Técnica a 5 Departamentos, para la formulación de planes de extensión agropecuaria</t>
  </si>
  <si>
    <t>La Oficina de Control Interno obtuvo evidencia de las versiones 6 y 7 del formato F-IMP-006, el cual fue objeto de ajuste en la vigencia 2020, así como los soportes de la socialización del formato actualizado a la UTT y de la aplicación del mismo.
La efectividad de la acción será validada con posterioridad por parte de la Oficina de Control Interno, a través de los trabajos de auditoria que se desarrollen al proceso responsable y/o a las Unidades Técnicas Territoriales.</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</si>
  <si>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</si>
  <si>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</si>
  <si>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</si>
  <si>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</si>
  <si>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</si>
  <si>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</si>
  <si>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</si>
  <si>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</si>
  <si>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</si>
  <si>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</si>
  <si>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</si>
  <si>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Apoyar la formulación de los Planes de Ahorro y Uso Eficiente del Agua en los distritos de pequeña escala, propiedad de la ADR.</t>
  </si>
  <si>
    <t>Planes de Ahorro y Uso Eficiente del Agua elaborados.</t>
  </si>
  <si>
    <t>Obtener la aprobación de la hoja de ruta</t>
  </si>
  <si>
    <t>Realizar las acciones que sean competencia de la ADR para la obtención de la aprobación de la hoja de ruta.</t>
  </si>
  <si>
    <t>Actas de comités de depuración de cartera realizados</t>
  </si>
  <si>
    <t>Documento de solicitud</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</si>
  <si>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</si>
  <si>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</si>
  <si>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</si>
  <si>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</si>
  <si>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</si>
  <si>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</si>
  <si>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</si>
  <si>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</si>
  <si>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</si>
  <si>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</si>
  <si>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</si>
  <si>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</si>
  <si>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Visita técnica al Proyecto Tesalia - Paicol.</t>
  </si>
  <si>
    <t>Hacer visita técnica que permita realizar inventario del proyecto con la finalidad de hacer el requerimiento al contratista e interventor.</t>
  </si>
  <si>
    <t>Informe técnico de visita</t>
  </si>
  <si>
    <t xml:space="preserve">1. Designar nuevo equipo de trabajo para terminar la formulación del Programa  PFA-ASODAT. </t>
  </si>
  <si>
    <t>Equipo conformado</t>
  </si>
  <si>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</si>
  <si>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</si>
  <si>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</si>
  <si>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</si>
  <si>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</si>
  <si>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La Presa Zanja Honda cuente con un plan de contingencia para la prevención de riesgos</t>
  </si>
  <si>
    <t>Contar con un plan de Contingencia para la Presa Zanja Honda, con la finalidad de minimizar y prevenir los riesgos.</t>
  </si>
  <si>
    <t xml:space="preserve">Plan de Contingencia </t>
  </si>
  <si>
    <t xml:space="preserve">La ADR emitirá los actos administrativos de corrección registral de los predios objeto de transferencia a CORTOLIMA para el cumplimiento de compensación ambiental del proyecto.  </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</si>
  <si>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</si>
  <si>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</si>
  <si>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</si>
  <si>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</si>
  <si>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</si>
  <si>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</si>
  <si>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Inadecuado seguimiento por parte del extinto INCODER en el seguimiento a los proyectos financiados y cofinanciados estrategia PDRET</t>
  </si>
  <si>
    <t>Realizar seguimiento a los proyectos del extinto Incoder que se encuentran vigentes para garantizar su cierre</t>
  </si>
  <si>
    <t>Realizar designación a los UTT para realizar el monitoreo, control y seguimiento de los proyectos productivos, así como el cambio de firmas en entidades bancarias</t>
  </si>
  <si>
    <t>Informe trimestral de seguimiento a los proyecto de INCODER en los que se identifique el estado de cada uno de los proyectos vigentes</t>
  </si>
  <si>
    <t>Realizar seguimiento a los Convenios</t>
  </si>
  <si>
    <t>Informes remitidos por correo</t>
  </si>
  <si>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</si>
  <si>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</si>
  <si>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Hacer seguimiento al cumplimiento a las acciones que el MinHacienda establezca en atención al oficio 20203000067032 del 28 de septiembre de 2020</t>
  </si>
  <si>
    <t>Oficio a la UNODC</t>
  </si>
  <si>
    <t>Realizar ajustes al formato de acta de entrega y recibo a satisfacción de bienes, insumos y servicios</t>
  </si>
  <si>
    <t>Ajustar el formato de acta de entrega y recibo a satisfacción de bienes, insumos y servicios</t>
  </si>
  <si>
    <t>Capacitar a las UTT con respecto al ajuste del formato de acta de entrega y recibo a satisfacción de bienes, insumos y servicios</t>
  </si>
  <si>
    <t>Realizar capacitación a las UTT</t>
  </si>
  <si>
    <t>Formato ajustado</t>
  </si>
  <si>
    <t>Video de la capacitación</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</si>
  <si>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</si>
  <si>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</si>
  <si>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</si>
  <si>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Actualizar la Política Contable de la entidad</t>
  </si>
  <si>
    <t>Inobservancia por parte de los supervisores de contratos y convenios con respecto a los elementos de juicio con base en los cuales invocan la constitución de una reserva presupuestal aduciendo causales de fuerza mayor y/o caso fortuito, sustento.</t>
  </si>
  <si>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</si>
  <si>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</si>
  <si>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</si>
  <si>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</si>
  <si>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Emitir alertas dirigidas a las dependencias a partir del Plan Anual de Adquisiciones, en aras de propender la ejecución oportuna de contratación que se pretenda adelantar en la ADR, evitando la constitución indebida de reservas presupuestales.</t>
  </si>
  <si>
    <t>Otrosí con la respectiva justificación revisada y avalada</t>
  </si>
  <si>
    <t>Alertas</t>
  </si>
  <si>
    <t>1. Presentar, el estudio técnico de rediseño organizacional, al Consejo Directivo, para aprobación.</t>
  </si>
  <si>
    <t>El Secretario General y el Jefe de Talento Humano Presentaran el estudio técnico de rediseño organizacional, al Consejo Directivo, para aprobación.</t>
  </si>
  <si>
    <t xml:space="preserve">2.  Presentar, el estudio técnico de rediseño institucional ante el Departamento Ministerio de Agricultura y Desarrollo Rural, Administrativo de la función pública DAFP, Ministerio de Hacienda y Crédito público MHCP y la presidencia de la república. </t>
  </si>
  <si>
    <t>Por parte del Secretario General y el Jefe de Talento Humano Presentaran el estudio técnico de rediseño institucional ante el  Ministerio de Agricultura y Desarrollo Rural, Departamento Administrativo de la función pública DAFP, Ministerio de Hacienda y Crédito público MHCP y la presidencia de la república para la aprobación.</t>
  </si>
  <si>
    <t xml:space="preserve">Estudio Técnico de rediseño organizacional </t>
  </si>
  <si>
    <t xml:space="preserve">1. Actualizar, el procedimiento de elaboración y seguimiento del Plan Anticorrupción y de Atención al Ciudadano, haciendo énfasis en la participación ciudadana en la gestión de los riesgos de corrupción. </t>
  </si>
  <si>
    <t xml:space="preserve">
01/08/2019</t>
  </si>
  <si>
    <t>Secretaría General
Oficina de Planeación</t>
  </si>
  <si>
    <t>Solicitar, a la OTI y Comunicaciones efectuar los ajustes tecnológicos en la WEB aumento de texto, cambio de colores</t>
  </si>
  <si>
    <t xml:space="preserve">Se implementará señalización lenguaje braille en la sede central y UTTs </t>
  </si>
  <si>
    <t>Registro fotográfico</t>
  </si>
  <si>
    <t xml:space="preserve">
01/08/2020</t>
  </si>
  <si>
    <t>Implementar,  señalización lenguaje braille en la sede central y UTTs que permitan efectiva comunicación con los usuarios que presentan discapacidad sensorial</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</si>
  <si>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</si>
  <si>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</si>
  <si>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</si>
  <si>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</si>
  <si>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</si>
  <si>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</si>
  <si>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Oficina de Planeación</t>
  </si>
  <si>
    <t>Cadenas de valor publicadas, de aquellos proyectos que se hayan actualizado</t>
  </si>
  <si>
    <t>Secretaria General- Talento Humano</t>
  </si>
  <si>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
Teniendo en cuenta lo anterior,  esta Oficina considera que se cumplió con la acción de mejoramiento propuesta.</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</si>
  <si>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</si>
  <si>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Si bien se observó la ejecución de la presente acción, el presente hallazgo consta de tres (3) acciones, de las cuales la acción N° 2  se encuentra en proceso de ejecución.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</si>
  <si>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</si>
  <si>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</si>
  <si>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</si>
  <si>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Para el presente seguimiento no se presentaron avances por parte de los responsables de ejecutar la acción. La acción se encuentra dentro de los términos por lo cual seguirá siendo objeto de seguimiento.</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</si>
  <si>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</si>
  <si>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</si>
  <si>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ejecución del 55%, para lo cual se allegó como soporte de la ejecución del PIDAR el Formato F-006 "Seguimiento a la Implementación" con corte a 25 de octubre de 2020.</t>
  </si>
  <si>
    <t>Se observó que se llevó a cabo la actualización del procedimiento PR-IMP-001, aprobada el 23 de diciembre de 2019, así como la adopción del procedimiento PR-IMP-002, dentro de los cuales se contemplan controles relacionados con la modificación y/o ajustes de los PIDAR.
Teniendo en cuenta que se observó el cumplimiento de la acción, la Oficina de Control Interno procederá posteriormente a validar la efectividad de las acciones cumplidas.</t>
  </si>
  <si>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22 de diciembre de 2020 para el proyecto mencionado anteriormente, en el cual se indica que se presenta una ejecución del 62%.</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</si>
  <si>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</si>
  <si>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Por otra parte, se adelantaron dos reuniones a través de la plataforma Teams el 15 y 18 de diciembre de 2020, para realizar revisión de la propuesta de ajuste del  PR-IMP-002"EJECUCIÓN DE LOS PROYECTOS INTEGRALES DE DESARROLLO AGROPECUARIO Y RURAL CON ENFOQUE TERRITORIAL A TRAVÉS DE MODALIDAD DIRECTA.</t>
  </si>
  <si>
    <t>La Vicepresidencia de Integración Productiva informó que  "Se esta en proceso de recolección de las observaciones de ajustes del PR-IMP-002"EJECUCIÓN DE LOS PROYECTOS INTEGRALES DE DESARROLLO AGROPECUARIO Y RURAL CON ENFOQUE TERRITORIAL A TRAVÉS DE MODALIDAD DIRECTA", por parte de las UTT".
Producto de lo cual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</si>
  <si>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De igual forma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</si>
  <si>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No se presentan avances frente a la presente acción. La misma se encuentra dentro de los términos de ejecución, por lo cual se debe continuar realizando seguimiento.</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</si>
  <si>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</si>
  <si>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t>La Vicepresidencia de integración Productiva allegó copia del radicado ADR N° 20203300078652 del 4 de noviembre de 2020, de asunto "Reiteración solicitud de respuestas de fondo reclamaciones ADR por concepto de tasa de uso de agua Proyecto Triángulo del Tolima"</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</si>
  <si>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</si>
  <si>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t>
    </r>
  </si>
  <si>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</si>
  <si>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</si>
  <si>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modificar la  acción de mejoramiento inicialmente propuesta a partir de las dificultades que se presentaron para su ejecución y  en busca de garantizar efectividad frente al hallazgo. dicha aprobación se dio por parte del Comité de Coordinación del Sistema de Control Interno en sesión 06 del 22 de diciembre de 2020.</t>
  </si>
  <si>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Es preciso resaltar que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t>
    </r>
  </si>
  <si>
    <t>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</si>
  <si>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</si>
  <si>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adicionar una nueva acción de mejoramiento (la presente), en busca de garantizar efectividad frente al hallazgo. dicha aprobación se dio por parte del Comité de Coordinación del Sistema de Control Interno en sesión 06 del 22 de diciembre de 2020.</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</si>
  <si>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Si bien se evidenció el cumplimiento de la acción propuesta, la Oficina de Control Interno considera se debe continuar con el seguimiento al presente hallazgo teniendo en cuenta que se encuentra una acción en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</si>
  <si>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</si>
  <si>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aprueba pues este carece de firmas por parte de la ADR</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</si>
  <si>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t>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t>
  </si>
  <si>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aprueba por parte de la ADR;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</si>
  <si>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No se obtuvo evidencia de la ejecución de la acción propuesta para el presente hallazgo, no obstante, el presente hallazgo presenta acciones cuya fecha de finalización registra a 31 de julio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</si>
  <si>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noviembre de 2021. La Oficina de Control Interno considera pertinente continuar con el seguimiento del presente hallazgo.</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</si>
  <si>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</si>
  <si>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Cotejar el proyecto de inversión  y actividad del mismo,  relacionada en la solicitudes de CDP con el  objeto contrato a financiar.</t>
  </si>
  <si>
    <t>Matriz verificación y control solicitud CDPs</t>
  </si>
  <si>
    <t>No se obtuvo evidencia de la ejecución de la acción propuesta para el presente hallazgo, no obstante, el presente hallazgo presenta acciones cuya fecha de finalización registra a 31 de diciembre de 2021. La Oficina de Control Interno considera pertinente continuar con el seguimiento del presente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</si>
  <si>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</si>
  <si>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</si>
  <si>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</si>
  <si>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</si>
  <si>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 xml:space="preserve">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t>
  </si>
  <si>
    <t>Respecto a la presente acción es preciso señalar que la Vicepresidencia de Integración Productiva planteó la necesidad de ampliar el plazo de ejecución de la presente acción de mejoramiento a partir de las dificultades que se presentaron para su ejecución por causa del COVID-19. Lo anterior con el fin de buscar garantizar cumplimiento de esta acción. Es  preciso indicar que la aprobación de la modificación de estas acciones de mejoramiento se hizo efectiva en sesión N° 6 del comité de coordinación del sistema de control interno, llevada a cabo el 22 de diciembre de 2020.
No obstante lo anterior, el área responsable suministró soportes de las gestiones que se han realizado a fin de garantizar el cumplimiento contractual de los contratos.
Por otra parte, y con el fin de llevar a cabo un adecuado seguimiento y determinación de porcentaje de avances, es preciso que se describan los convenios y/o contratos que serán objeto de seguimiento a través de visitas en campo, así como la descripción de las actividades que se desarrollan en campo para verificar que las mismas estén enfocadas en dar cumplimiento en lo establecido en la acción.
En otro caso, teniendo en cuenta que para el presente hallazgo se propusieron dos (2) acciones, la alternativa es validar las visitas para los contratos y/o convenios para los cuales se realizó designación de apoyo a la supervisión-</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</si>
  <si>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</si>
  <si>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propuesta y ejecutada, se requiere conocer si los servicios contratados ya se encuentran en uso o la fase en la que se encuentra.</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</si>
  <si>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t>
  </si>
  <si>
    <t>La Oficina de Control Interno observó que el 24 de noviembre de 2020 la Vicepresidencia de Integración Productiva emitió ocho (8) memorandos dirigidos a las UTTs N° 2, 4,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Si bien se observó el cumplimiento de la acción propuesta, es preciso señalar que la acción N° 2 se encuentra en ejecución, y que la efectividad del presente hallazgo se medirá a través del cierre de los proyectos que se encuentran en ejecución actualmente.</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</si>
  <si>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</si>
  <si>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</si>
  <si>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</si>
  <si>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Se debe continuar el seguimiento a la presente acción hasta tanto se verifique el cumplimiento de la totalidad de acciones propuestas para el presente hallazgo.</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</si>
  <si>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</si>
  <si>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</si>
  <si>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</si>
  <si>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Informe semestral del supervisor que evidencien el avance técnico financiero de los recursos asignados para la Ejecución de los Proyectos Integrales de Desarrollo Agropecuario y Rural a los Convenio que estén vigentes</t>
  </si>
  <si>
    <t>Remitir bimensualmente los informes de ejecución financiera de los Convenios de Cooperación  con UNODC a la Dirección Administrativa y Financiera por correo electrónico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</si>
  <si>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</si>
  <si>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</si>
  <si>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1 PIDAR con resolución revocada
65 - PIDAR al 100% o Cerrados
86 - PIDAR entre 95-81%
23 - PIDAR entre 80,9-51%
8 - PIDAR entre 50,9-31%
2 - PIDAR entre 30,9-11%
4 - PIDAR &lt;=10%.
De los 65 PIDAR ejecutados al 100% o con cierre, 29 PIDAR cerraron en el 2019 y 20 PIDAR fueron ejecutados al 100% o cerraron en el 2020.
A continuación se relaciona el avance de los 189 proyectos. Se anexa Excel con el estado de los 189 PIDAR cofinanciados en las vigencia (2017-2018).</t>
    </r>
  </si>
  <si>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</si>
  <si>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t>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Al respecto, si bien se cumple la acción, es importante verificar que las deudas que trasciendan a cobro coactivo, cuente con los respectivos soportes de cobro persuasivo para evitar la reiteración de situaciones como la observada por la CGR. Por lo anterior, la presente acción queda sujeta a la verificación de la efectividad de las gestiones realizadas.</t>
  </si>
  <si>
    <t xml:space="preserve">Hacer seguimiento a través de los Comités Directivos de los Convenios de las acciones a adelantar con relación a los rendimiento financieros </t>
  </si>
  <si>
    <t>Actas de Comités Directivos</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</si>
  <si>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</si>
  <si>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</si>
  <si>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</si>
  <si>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</si>
  <si>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</si>
  <si>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</si>
  <si>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</si>
  <si>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Dar cumplimiento al Manual de Contratación y Supervisión de la ADR en lo relacionado a los Comités de Estructuración y Evaluación</t>
  </si>
  <si>
    <t>Memorando de envió de Estudios Previos Licitación AOM proyectos Río Ranchería y Triangulo del Tolima</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</si>
  <si>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</si>
  <si>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</si>
  <si>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</si>
  <si>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</si>
  <si>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</si>
  <si>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</si>
  <si>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</si>
  <si>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</si>
  <si>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</si>
  <si>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</si>
  <si>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</si>
  <si>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Debilidades en el seguimiento a la ejecución de los  PIDAR aprobados con resolución 543, 505, 240, 139, 637 y 724 revisados por CGR</t>
  </si>
  <si>
    <t>La Dirección de Asistencia Técnica allegó soporte de veintisiete (27) Planes Departamentales de Extensión Agropecuaria - PDEA, así como las ordenanzas que donde se adoptan los mismos, en los que, que además de haberles apropiado recursos de la ADR, se efectuó el acompañamiento a la Secretarias de Agricultura Departamentales en su formulación.
Adicional a lo anterior se allegó soportes del acompañamiento brindado por la ADR, a través de sus UTTs, en el proceso de formulación de los PDEA de los 32 departamentos.</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</si>
  <si>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De igual forma se allegó soporte de las actuaciones realizadas por la ADR en el proceso de acompañamiento en la formulación de los PDEA.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</si>
  <si>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t xml:space="preserve">La Dirección de Asistencia Técnica allegó soporte de veintisiete (27) Planes Departamentales de Extensión Agropecuaria - PDEA, así como las ordenanzas que donde se adoptan los mismos. </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</si>
  <si>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</si>
  <si>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</si>
  <si>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si bien se cumplió la acción de mejora, se debe continuar con el seguimiento al presente hallazgo, hasta tanto se culminen en su totalidad las acciones propuestas.</t>
  </si>
  <si>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</si>
  <si>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</si>
  <si>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</si>
  <si>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Al respecto, si bien se observó el cumplimiento de la acción, de debe validar la aplicación de los controles adoptados para verificar la efectividad de los mismos frente al hallazgo. Dicha validación se realizará a partir de las auditorías que sobre el proceso realice la Oficina de Control Interno o la Contraloría General de la República.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</si>
  <si>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</si>
  <si>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Al respecto es preciso indicar que la validación de la efectividad de la acción frente al hallazgo, se realizará a partir de los procesos de auditoría que realiza la Oficina de Control Interno sobre el proceso, o bien ante resultados de auditorías desarrolladas por la Contraloría General de la República. Lo anterior deberá validarse en la aplicación del procedimiento actualizado en la versión 8.</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</si>
  <si>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</si>
  <si>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</si>
  <si>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</si>
  <si>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t>
    </r>
  </si>
  <si>
    <t>Cumplimiento en la realización de monitorios de agua superficial en las condiciones establecidas en las Resoluciones Nos. 01146 del 1 de julio de 2020 y 1534 del 15 de septiembre de 2020 proferidas por la Autoridad Nacional de Licencias Ambientales - ANLA.</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</si>
  <si>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</si>
  <si>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t>Si bien la Oficina de Control Interno obtuvo evidencia del plan de contingencia de la Presa Zanja Honda, propuesto como meta, el mismo carece de aprobación por parte del contratista encargado de la AOM del proyecto. 
Por otra parte se debe tener presente lo manifestado frente a  que en los  nuevos contratos de AOM se propone como entregable el Plan de Contingencia y Gestión del riesgo de desastres para las obras de infraestructura y equipos del proyecto,  por lo cual en desarrollo de dicho contrato se podrá contar con otro documento que se enmarque en subsanar lo evidenciado por la CGR en el presente hallazgo. En este sentido, y con el fin de validar la efectividad, se continuará el seguimiento hasta tanto se evidencie el documento de "Plan de Co ntigencia" derivado de la contratación de la nueva AOM del proyecto Triángulo del Tolima.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</si>
  <si>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no obstante, y con el fin de conocer el resultado de dicho proceder frente al presente hallazgo, esta Oficina considera pertinente continuar con el seguimiento al presente hallazgo.</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</si>
  <si>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No obstante lo anterior, el cierre del hallazgo depende de las actuaciones que se adelanten frente a lo adeudado por concepto de TUA de vigencias 2017 y 2018 descritas en la acción 1  del presente hallazgo,  y el resultado del proceso judicial que se indicó se adelantaría ante CORTOLIMA.</t>
  </si>
  <si>
    <t>Si bien 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la misma no se interpreta como una acción judicial, pues producto de la respuesta que al respecto emita CORTOLIMa se entiende la ADR tomará los correctivos correspondientes. Se otorga un porcentaje del 50% teniendo en cuenta que en la unidad de medida se contempló la reclamación, no obstante, el cumplimiento total de la acción se evidenciará cuando se interponga la respectiva demanda propuesta.</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</si>
  <si>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</si>
  <si>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La Oficina de Control Interno obtuvo como soporte de la presente acción,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De lo anterior es preciso señalar que no se evidencia en ningún apartado del informe, conclusiones frente a la viabilidad del traslado de la tubería, lo cual supone el no cumplimiento cabal de la acción conforme fue propuesta, pues de ello se daría continuidad a la acción subsiguiente, relacionada con la contratación del traslado de la tubería.
Por lo anterior, la Oficina de Control Interno considera procedente continuar con el seguimiento a la presente acción, resaltando que la misma se encuentra vencida.</t>
  </si>
  <si>
    <t>La Vicepresidencia de Integración Productiva informó que "Se realizaron las cotizaciones sobre el valor del traslado de la tubería del predio en arriendo a predios de la ADR, las cuales se adjuntan. Pendiente visita e informe del profesional, el cual determinará la viabilidad del traslado", no obstante, no se allegó soporte sobre dicha afirmación.</t>
  </si>
  <si>
    <t>Fortalecer el proceso de facturación, mediante la contratación del personal necesario e idóneo, en las UTTs, para su ejecución en forma integral</t>
  </si>
  <si>
    <t>Obsolescencia del software de facturación</t>
  </si>
  <si>
    <t>Fortalecer el proceso de cartera, en lo relacionado con el recaudo e  identificación de los ingresos (consignaciones) de los usuarios de los distintos distritos de adecuación de tierras administrados por la ADR</t>
  </si>
  <si>
    <t>Fortalecer el proceso de facturación, mediante la contratación del personal necesario e idóneo, en el nivel central - Cartera-,  para su ejecución de forma integral</t>
  </si>
  <si>
    <t>Cuentas por cobrar por recuperación de la inversión en adecuación de tierras  Se evidenció que la información reportada por el Grupo de Cartera inicialmente a la CGR, así como la que se anexa en la Nota 5 de las notas a los estados financieros con fecha de corte a 30 de noviembre de 2019, presentan inconsistencias</t>
  </si>
  <si>
    <t xml:space="preserve">Debilidades en la gestión entre las dependencias involucradas en proceso de recaudo de cartera </t>
  </si>
  <si>
    <t>No se reporta con periodicidad la información financiera del contrato al área de Contabilidad</t>
  </si>
  <si>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</si>
  <si>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 xml:space="preserve">No se reporta con periodicidad la información financiera del contrato al área de Contabilidad </t>
  </si>
  <si>
    <t xml:space="preserve">Conciliar la información reportada por la supervisora del contrato frente a la  registrada por el área contable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</si>
  <si>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</si>
  <si>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</si>
  <si>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De lo anterior es preciso señalar que no se observó los reportes a la Secretaría General- Dirección Administrativa y Financiera, en lo correspondiente a los convenios suscritos con FAO,  lo cual se hace indispensable ya que el hallazgo habla sobre los dos cooperantes.</t>
  </si>
  <si>
    <t>Los avances reportados por el área responsable son adicionales a las acciones propuestos, por lo cual los mismos no generan un porcentaje de avance frente a la acción.
Respecto a la presente hallazgo es preciso señalar que la Vicepresidencia de Integración Productiva planteó la necesidad de ampliar la fecha de terminación acciones de mejoramiento a fin de buscar garantizar su cumplimiento y efectividad. La aprobación de la modificación de estas acciones de mejoramiento se hizo efectiva en sesión 6 del 22 de diciembre de 2020 del comité de coordinación del sistema de control interno.</t>
  </si>
  <si>
    <t>No se documentaron las acciones realizadas respecto del seguimiento del desembolso de los recursos para la ejecución de los PIDAR.</t>
  </si>
  <si>
    <t>No se documentaron las acciones realizadas respecto del seguimiento del desembolso de los recursos para la ejecución de los PIDAR</t>
  </si>
  <si>
    <t>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</si>
  <si>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</si>
  <si>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</si>
  <si>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t>Los avances reportados por el área responsable son adicionales a las acciones propuestos, por lo cual los mismos no generan un porcentaje de avance frente a la acción.
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</si>
  <si>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Comunicar a los supervisores, apoyos a la supervisión, apoyos a la supervisión territorial su responsabilidad con el cargue y actualización de información en la herramienta de gestión de proyecto</t>
  </si>
  <si>
    <t>Fortalecer el manejo de la herramienta de gestión de proyecto mediante la elaboración de un manual de uso y capacitaciones</t>
  </si>
  <si>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</si>
  <si>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</si>
  <si>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La Vicepresidencia de Integración Productiva manifestó que se elaboró Plan de trabajo para la actualización y seguimiento de la información registrada para cada PIDAR en ejecución, en la herramienta de Gestión de Proyectos.</t>
  </si>
  <si>
    <t>Insuficiente apropiación para cubrir las necesidad del personal administrativo de la agencia</t>
  </si>
  <si>
    <t>Actualizar el Registro General de Usuarios de los Distritos de Adecuación de Tierras administrados por la ADR - Montería - Mocarí y La Doctrina</t>
  </si>
  <si>
    <t>Realizar, Adecuación de baños para  discapacitados en las UTTS:  6 Manizales
8. Ibagué.
9: Popayán.
11: Neiva</t>
  </si>
  <si>
    <t>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Es preciso indicar que se deberá validar el total cumplimiento de las actividades del plan de mantenimiento, a través del informe de seguimiento y/o supervisión que al respecto elabore la Entidad.</t>
  </si>
  <si>
    <t xml:space="preserve">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
</t>
  </si>
  <si>
    <t>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No obstante, sería preciso conocer si producto de la actividad que se ejecuta por parte de la Oficina de Tecnologías de la Información, respecto  al plan de integración de sedes electrónicas, se realizan mejoras en temas de accesibilidad, por lo cual se recomienda hacer participe a la OTI en el sustento de la efectividad de esta acción.</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</si>
  <si>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</si>
  <si>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De igual forma, se obtuvo evidencia de radicado 20193200054682 del 16 de septiembre de 2019, dirigido a la FAO informando y alertando sobre las situaciones que están afectando el avance efectivo de los recursos en el marco de los convenios 517 y 749 de 2017.
Por otra parte, se obtuvo archivo con la relación de PIDAR cofinanciados desde 2017 al 25 de noviembre de 2020, en el cual se puede evidenciar el estado de cada uno de ellos, observando que de 246 proyectos cofinanciados, 65 se encuentran ejecutados al 100%.
Adicionalmente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</si>
  <si>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Respecto a los avances reportados se observó lo siguiente: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Si bien se observó la emisión de un comunicado como fue propuesto en la meta, es importante precisar que no se observó que se haya requerido información a la FAO, aun cuando se plasmó como acción que la solicitud se realizaría de manera general para los cooperantes (FAO y UNODC). Por otra parte, la efectividad frente al hallazgo se evidenciará cuando se conozca la relación de RENDIMIENTOS FINANCIEROS derivaros de los convenios de cooperación internacional suscritos por la ADR y su efectiva devolución al tesoro nacional.</t>
    </r>
    <r>
      <rPr>
        <sz val="8"/>
        <rFont val="Calibri"/>
        <family val="2"/>
        <scheme val="minor"/>
      </rPr>
      <t xml:space="preserv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</si>
  <si>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</si>
  <si>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Dentro de los avances se informó que "(...) se solicita a los Cooperantes que se remita mensualmente informe de las entregas",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</si>
  <si>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</si>
  <si>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Contratar el personal profesional y técnico - administrativo,  en los procesos de misionales (UTTs) para llevar a cabo el proceso de facturación</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</si>
  <si>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</si>
  <si>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</si>
  <si>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Contratar el personal profesional y técnico - administrativo, en los procesos de apoyo, en el nivel central- Cartera-,  para llevar a cabo el proceso de facturación</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</si>
  <si>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</si>
  <si>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</si>
  <si>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</si>
  <si>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Frente a los avances reportados para la presente acción la Oficina de Control Interno observó lo siguiente:
- Respecto al producto del plan de acción 2020, denominado "Distritos de adecuación de tierras acompañados en la prestación del servicio público", no se observó los reportes de actividades correspondientes a enero y febrero de 2020. Adicionalmente, teniendo en cuenta que la acción propuesta la asociaron a los reportes del plan de acción, es preciso indicar que en el proceso evaluativo realizado por la Oficina de Control Interno al cumplimiento del plan de acción (Informe de Gestión por Dependencias 2020), no se evidenció el cumplimiento del mencionado indicador, al no tener soportes del cumplimiento de los hitos y/o actividades que se derivaban de este.
Respecto al producto denominado "Distritos de adecuación de tierras acompañados en la prestación del servicio público",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precisando que la OCI en su proceso evaluativo frente al cumplimiento del plan de acción 2020 concluyó que se observó el cumplimiento parcial del mismo en un 46% al observar la participación de 78 asociaciones de las 170 propuestas como meta.
De lo anterior la Oficina de Control Interno considera que se debe complementar los reportes propuestos en la acción de mejoramiento, los cuales están enmarcados en buscar mejorar lo relacionado a la falta de acompañamiento de los Distritos de Adecuación de Tierras, así como buscar dar cumplimiento al 100% de los indicadores del plan de acción, pues a través de ellos se podría iniciar la validación de la efectividad. (se indica que en cantidad se reportó 12/24, teniendo en cuenta que para un indicador del 2020 hace falta los reportes de 2 meses y frente a otro no se allegó soportes y para 2021 se avanzó con el reporte de avance de dos meses de los dos indicadores).</t>
  </si>
  <si>
    <t>La Oficina de Control Interno observó que a través de memorando 20213300008433 de asunto "Sugerencia sobre controles de obligaciones contractuales",  se solicitó a la Vicepresidencia de Gestión Contractual "realizar unas capacitaciones y/o circulares donde se le reitere a los supervisores de los contratos suscritos con la Dirección de Adecuación de Tierras y de todas las áreas que componen la Vicepresidencia de Integración Productiva, el cumplimiento de dicha función y las responsabilidades de tipo disciplinario, entre otras implicaciones que conlleva la inobservancia de esta función".
De lo anterior se hace indispensable conocer la respuesta que la Vicepresidencia de Gestión Contractual emita frente a esta solicitud, así como la existencia de controles adicionales que eviten que esta situación sea reiterativa.</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</si>
  <si>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En marzo de 2021 se informó que El MADR no ha dado respuesta a la versión final de la hoja de ruta enviada por la ADR, a través del oficio No. 20203300097772 del 21/12/2020.</t>
  </si>
  <si>
    <t>Se obtuvo evidencia de comunicado 20193300080782 del 15 de noviembre de 2019 y 20203300097772 del 21/12/2020,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</si>
  <si>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Se continúa con el seguimiento para la aprobación final de las mismas".</t>
  </si>
  <si>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8. Convenio UNODC 684-2017 Periodo 23 de diciembre de 2020 al 05 de marzo de 2021
9. Convenio UNODC 785-2017 Periodo 29 de diciembre de 2020 al 05 de marzo de 2021
10. Convenio UNODC 289-2018 Periodo 30 de diciembre de 2020 al 04 de marzo de 2021</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</si>
  <si>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
En el mes de marzo de 2021, la Vicepresidencia de Integración Productiva allegó el documento denominado "DOCUMENTO DE APOYO - CARGUE DE INFORMACION HERRAMIENTA DE TRABAJO SHAREPOINT", así como correo electrónico del 31 de marzo de 2021, a través del cual la Oficina de Comunicaciones socializó con la entidad el mencionado instructivo.</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</si>
  <si>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</si>
  <si>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t>La Oficina de Control Interno observó que se gestionó ante el grupo de Gestión Documental la solicitud de realización de una mesa de trabajo para elaborar un cronograma de capacitaciones y evaluación del uso del aplicativo Orfeo, la cual se llevó a cabo el 16 de marzo de 2021, concluyendo con la realización de tres (2) actividades de capacitación sobre uso del aplicativo Orfeo (dos (2) dirigidas a todos los servidores y colaboradores de la Entidad y una (1) específica para servidores y colaboradores de la Dirección de Adecuación de Tierras).
Frente a lo anterior se considera que la Vicepresidencia de Integración Productiva cumplió con la ejecución de la presente acción, quedando pendiente el desarrollo de las capacitaciones propuestas para proceder con la validación de la efectividad de las acciones propuestas.</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</si>
  <si>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0620 del 2 de agosto de 2018 "Por medio de la cual se realiza una depuración de cartera y se ordena un saneamiento contable"
- Resolución 036 del 22 de enero de 2020 "Por medio de la cual se realiza una depuración de cartera y se ordena un saneamiento contable"
- Resolución 831 de 2018 "Por medio de la cual se declara una cartera como de imposible recaudo por la causal de prescripción" y un (1) acta de Comité de Cartera del día 24 de Septiembre de 2018.
- Resolución 0609 de 2019 "Por medio de la cual se declara una cartera como de imposible recaudo por la causal de prescripción"
- Resolución 0846 de 2019 "Por medio de la cual se declara una cartera como de imposible recaudo por la causal de prescripción"
- Resolución 004  de 2020 "Por medio de la cual se declara una cartera como de imposible recaudo por la causal de prescripción"
- Resolución 090 del 11 de marzo de 2020 "Por medio de la cual se declara una cartera como de imposible recaudo por la causal de prescripción" y Acta de Comité de Cartera del 5 de diciembre de 2019.
- Acta de Comité de cartera No. 001 del 02/05/2019 
- Acta de Comité de cartera No. 002 del 24/07/2019 
- Acta de Comité de cartera No. 003 del 24/09/2019
- Acta de Comité de cartera No. 004 del 30/09/2019
- Acta de Comité de cartera No. 005 del 05/11/2019
- Acta de Comité de cartera No. 006 del 05/12/2019
- Acta N° 5 de  Comité Técnico de Sostenibilidad del Sistema de Información Financiera desarrollado el 15 de mayo de 2020, cuyo objeto es "La Dirección de Adecuación de Tierras – Grupo de Cartera, pondrá en consideración del Comité de Sostenibilidad del Sistema de Información Financiera 57 casos por solicitud de parte y otros temas relacionados con el proceso de cartera"
- Acta N° 1 del comité de Cartera desarrollado el 24 de noviembre de 2020, cuyo objeto es "Presentar ante los miembros del Comité de Cartera, los casos de cartera de imposible recaudo por la causal de prescripción".
- Acta de Comité de cartera No. 001 del 24/02/2021
- Acta de Comité de cartera No. 002 del 03/03/2021</t>
  </si>
  <si>
    <t>La oficina de Control Interno obtuvo como evidencia nueve (9) actas de comité de cartera desarrolladas entre 2019 y 2021 y un (1) acta de comité de sostenibilidad financiera realizada en mayo de 2020, cuyo fin fue tratar lo concerniente a la prescripción de cartera. Adicionalmente se allegó copia de siete (7) resoluciones que datan de 2018 a 2020, a través de las cuales se realizó la depuración y declaración de prescripción de cartera para el correspondiente saneamiento contable.
Si bien se cumple con la meta propuestas en la acción, es relevante que para mantener una coherencia entre los soportes aportados  como evidencia, se alleguen tanto las actas de comité realizadas, como las resoluciones expedidas en el marco de dichos comités. Esto por cuanto la actividad se encuentra relacionada con la "prescripción de la acción de cobro de oficio por parte de la entidad" y se considera relevante conocer la conclusión a la que llegó la Entidad en cada Sesión del Comité de Cartera y cotejarlo con el acto administrativo que se expida.
Adicionalmente se allegaron soportes de las actividades de cobro persuasivo que se han emprendido en la Entidad.</t>
  </si>
  <si>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Se debe continuar con el seguimiento hasta evidenciar el cumplimento de la acción al 100%.
Respecto a la presente acción es preciso señalar que la Vicepresidencia de Integración Productiva planteó la necesidad de ampliar el plazo de ejecución, con el fin de buscar garantizar mayor efectividad frente al hallazgo. Es  preciso indicar que la aprobación de la modificación de estas acciones de mejoramiento se hizo efectiva en sesión N° 6 del comité de coordinación del sistema de control interno, llevada a cabo el 22 de diciembre de 2020.</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</si>
  <si>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aporta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</si>
  <si>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En la vigencia 2021 se informó que se realizaron mesas de trabajo entre la Vicepresidencia de Proyectos y la Vicepresidencia de Integración Productiva en las cuales se revisó desde las actualizaciones de los procedimientos de acuerdo con el acuerdo 010 de 2019 y sus modificantes 004 y 011 de 2020, como se logra mitigar la cantidad de modificaciones existentes en el desarrollo de la ruta de un PIDAR.
Como resultado de dicha reunión, se construyó un documento en el que se muestra la nueva ruta de PIDAR y para los procedimientos más relevantes como se implementaron controles que permiten garantizar un control en la documentación solicitada y revisada adjudicada por las organizaciones postulantes con el fin de realizar el proceso de evaluación para la cofinanciación del proyecto. 
De igual manera, la nueva estructura de ruta PIDAR y los formatos asociados a cada uno de los nuevos procedimientos mantienen una articulación de tal manera que de una fase a otra se garantiza que las modificaciones que pudiesen presentarse en la implementación del proyecto no obedezcan a cambios predecibles. 
</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</si>
  <si>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</si>
  <si>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</si>
  <si>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</si>
  <si>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r>
      <t xml:space="preserve">PLAN DE MEJORAMIENTO SUSCRITO CON LA CGR CONSOLIDADO
AGENCIA DE DESARROLLO RURAL
CORTE: </t>
    </r>
    <r>
      <rPr>
        <sz val="8"/>
        <color theme="1"/>
        <rFont val="Calibri"/>
        <family val="2"/>
        <scheme val="minor"/>
      </rPr>
      <t>30 DE JUNIO DE 2021</t>
    </r>
  </si>
  <si>
    <t>Realizar Mesa de Trabajo con la Entidad Financiera</t>
  </si>
  <si>
    <t>Realizar Mesa de Trabajo con la Entidad Financiera encargada del recaudo para crear instrumentos que permitan mejorar la identificación de los ingresos (consignaciones) con la participación de las UTTs, el Grupo de Cartera y Contabilidad</t>
  </si>
  <si>
    <t>La dependencia responsable de la ejecución de las acciones propuestas para el presente hallazgo no reportó avances a la fecha de la realización del presente de seguimiento.
La fecha de ejecución de la presente acción fue ampliada en sesión 03-2021 del Comité de Coordinación del Sistema de Control Interno, previa justificación presentada por los responsables de su ejecución.</t>
  </si>
  <si>
    <t>Poner en operación un módulo dentro del Sistema de Información financiero de facturación y cartera para la prestación del servicio de adecuación de tierras en los distritos de riego de propiedad de la ADR  como aplicativo alterno que permita gestionar los registros contables</t>
  </si>
  <si>
    <t>Poner en funcionamiento el Sistema de Información financiero de facturación y cartera para la prestación del servicio de adecuación de tierras en los distritos de riego de propiedad de la ADR   ya contratado, para las carteras de los distintos distritos de adecuación de tierras.</t>
  </si>
  <si>
    <t>Incorporar en los Estados Financieros de la ADR los saldos por concepto de proyectos productivos transferidos por el Extinto INCODER, y realizar el seguimiento a su ejecución por parte de la supervisión designada.</t>
  </si>
  <si>
    <t>Realizar el registro en los estados financieros de la ADR  de los saldos y Revelar información en las Notas a los Estados Financieros.
Hacer seguimiento mensual a su ejecución a través de correos electrónicos, memorandos, oficios. Etc.</t>
  </si>
  <si>
    <t>Realizar la respectiva conciliación de saldos entre contabilidad y cartera por cada uno de los conceptos de la cartera de los Distritos de Adecuación de tierras Administrados por la ADR.</t>
  </si>
  <si>
    <t>Se procederá con la realización de la conciliación de los saldos por cada concepto de la cartera al cierre de cada período contable (mensual), la cual debe estar suscrita por quien la elabora y revisada y aprobada por el contador de la entidad y el Director de Adecuación de Tierras.</t>
  </si>
  <si>
    <t>Estados Financieros Actualizados.
Revelación de forma mensual en las Notas  a los estados Financieros.
Seguimiento mensual a la ejecución y/o liquidación de los contratos y/o convenios  de proyectos productivos transferidos por el Extinto INCODE.</t>
  </si>
  <si>
    <t xml:space="preserve">Un (1) Estados Financieros Actualizados.
Seis (6) Notas a los estados financieros.
Seis (6) informes de seguimiento a los saldos de los contratos y/o convenios de los proyectos productivos transferidos por el extinto INCODER
</t>
  </si>
  <si>
    <t>Conciliaciones elaboradas y firmadas 
mensualmente</t>
  </si>
  <si>
    <t>Remitir a los supervisores de forma trimestral  través de memorando los saldos registrados en la cuenta de dineros entregados en administración de los Estados Financieros de la ADR</t>
  </si>
  <si>
    <t>Emisión de memorando de forma trimestral, expedidos por parte del Secretario General en donde se informe los valores registrados en la cuenta de dineros entregados en administración de los Estados Financieros de la ADR</t>
  </si>
  <si>
    <t xml:space="preserve">Elaborar un instructivo para la constitución, pago y liquidación de las reservas presupuestales </t>
  </si>
  <si>
    <t>Elaborar un formato para la constitución de las Reservas Presupuestales</t>
  </si>
  <si>
    <t>Elaborar Circular para la constitución de las Reservas presupuestales de la vigencia  2021.</t>
  </si>
  <si>
    <t xml:space="preserve">Realizar Seguimiento mensual a la ejecución presupuestal 2021 </t>
  </si>
  <si>
    <t>Elaborar y socializar  un instructivo para la constitución, pago y liquidación de las reservas presupuestales, en el cual se detalle el paso a paso para cada una de las actividades propias del rezago presupuestal.</t>
  </si>
  <si>
    <t>Elaborar un formato exclusivo para la constitución de las reservas presupuestales, el cual será un requisito indispensable para que el área de presupuesto pueda realizar los registros  en el SIIF</t>
  </si>
  <si>
    <t>Elaborar una circular  para la constitución del rezago  de la vigencia 2021, en la cual se detallará claramente los requisitos, normatividad y responsabilidad de cada uno de los supervisores; y haciendo énfasis en la liberación de los saldos que no cumplan con los requisitos exigidos, los cuales expirarán sin excepción. esta circular se suscribirá desde la Presidencia de la agencia.</t>
  </si>
  <si>
    <t>Realizar seguimiento a la ejecución presupuestal de la vigencia 2021, en atención al artículo 13 Decreto 2364 en el Comité Directivo (Primario) con el fin de tomar las decisiones de forma oportuna, con base con los informes reportados mensualmente.</t>
  </si>
  <si>
    <t>Procedimiento elaborado, aprobado y socializado</t>
  </si>
  <si>
    <t>Formato Elaborado, aprobado y Publicado</t>
  </si>
  <si>
    <t>Circular elaborada, aprobada y publicada</t>
  </si>
  <si>
    <t>Actas de comité de manera mensual</t>
  </si>
  <si>
    <t>Secretaria General 
Oficina Planeación</t>
  </si>
  <si>
    <t>Secretaria General 
Vicepresidencia de Gestión Contractual</t>
  </si>
  <si>
    <t>Informe mensual de las comisiones pendientes de legalizar, y de las gestiones realizadas.</t>
  </si>
  <si>
    <t>Realizar seguimiento a la incorporación en el apoteosys de los activos y mejoras realizados por valor de $62,474,821,179</t>
  </si>
  <si>
    <t>Realizar informes mensuales del seguimiento a la incorporación de los activos y mejoras en el aplicativo apoteosys</t>
  </si>
  <si>
    <t>Informes Mensuales</t>
  </si>
  <si>
    <t>La presente acción fue modificada  en sesión 03-2021 del Comité de Coordinación del Sistema de Control Interno, previa justificación presentada por los responsables de su ejecución.</t>
  </si>
  <si>
    <t>1/10</t>
  </si>
  <si>
    <t>2/10</t>
  </si>
  <si>
    <t>3/10</t>
  </si>
  <si>
    <t>4/10</t>
  </si>
  <si>
    <t>5/10</t>
  </si>
  <si>
    <t>6/10</t>
  </si>
  <si>
    <t>7/10</t>
  </si>
  <si>
    <t>8/10</t>
  </si>
  <si>
    <t>9/10</t>
  </si>
  <si>
    <t>10/10</t>
  </si>
  <si>
    <t xml:space="preserve">Identificación de los predios, la infraestructura y usuarios de los DAT de propiedad de la Agencia </t>
  </si>
  <si>
    <t xml:space="preserve">Construcción de la hoja de ruta  para determinar la identificación física y jurídica de los predios, actualización base de datos de usuarios, inventarios de predios, uso de los bienes y reconocimiento contable.
</t>
  </si>
  <si>
    <t>Ejecución y seguimiento de la hoja de ruta que fue aprobada por la Vicepresidencia de Integración Productiva.</t>
  </si>
  <si>
    <t>Hoja de Ruta elaborada y aprobada por la 
Vicepresidencia de Integración Productiva</t>
  </si>
  <si>
    <t>Informe semestral de ejecución de la hoja de ruta para los distritos de propiedad de la agencia emitida por la DAT y aprobada por la Vicepresidencia de Integración Productiva.</t>
  </si>
  <si>
    <t>Revisar y validar las cifras a reportar en las Notas  a los Estados Financieros antes de su respectiva presentación y publicación.</t>
  </si>
  <si>
    <t>Las Notas a los Estados financieros de la Entidad se emitirán y someterán a la revisión de un profesional diferente a quien las elabora, esto con el fin de evidenciar posibles errores en las cifras y/o completitud en los detalles de la misma.</t>
  </si>
  <si>
    <t>Notas a los Estados Financieros de los Estados Financieros emitidos Semestralmente.</t>
  </si>
  <si>
    <t xml:space="preserve">Hallazgo No. 1 - Facturación por tasa del servicio cobrado en los Distritos de Adecuación de Tierras (DAT) administrados por la ADR. </t>
  </si>
  <si>
    <t>Hallazgo No. 1 - Facturación por tasa del servicio cobrado en los Distritos de Adecuación de Tierras (DAT) administrados por la ADR.</t>
  </si>
  <si>
    <t xml:space="preserve">Hallazgo No. 02 - Facturación por tasa del servicio cobrado en los Distritos de Adecuación de Tierras (DAT) propiedad de la ADR, administrados por las asociaciones. </t>
  </si>
  <si>
    <t>Hallazgo No. 03 Falta de identificación de la propiedad de los bienes que forman parte de los Distritos de Adecuación de Tierras.</t>
  </si>
  <si>
    <t>Hallazgo 4. Reconocimiento y revelación contable en la cuenta de Propiedad, Planta y Equipo</t>
  </si>
  <si>
    <t xml:space="preserve">Hallazgo 4 Reconocimiento y revelación contable en la cuenta de Propiedad, Planta y Equipo </t>
  </si>
  <si>
    <t xml:space="preserve">Hallazgo No. 05 - Rezago presupuestal con diferencias </t>
  </si>
  <si>
    <t xml:space="preserve">Hallazgo No. 06 - Refrendación y Justificación Reservas </t>
  </si>
  <si>
    <t>Hallazgo No. 06 - Refrendación y Justificación Reservas</t>
  </si>
  <si>
    <t>Hallazgo No. 7 - Reservas modificada el 25 enero y 9 de febrero de 2021</t>
  </si>
  <si>
    <t xml:space="preserve">Hallazgo No. 08 - Traslado de recursos de cofinanciación a encargos fiduciarios </t>
  </si>
  <si>
    <t>No se cuenta  con  mecanismos adecuados de control y verificación de los saldos  de cartera  incorporados en los Estados Financieros de la ADR.</t>
  </si>
  <si>
    <t>No reconocimiento de ingresos en el DAT Valle de Sibundoy</t>
  </si>
  <si>
    <t>La ADR no cuenta con una política contable para el reconocimiento, recaudo y clasificación de ingresos por concepto de intereses.</t>
  </si>
  <si>
    <t>Se evidencia inconsistencia en la aplicación de la política contable definida por la ADR con base en la Resolución No. 0821 de 2018</t>
  </si>
  <si>
    <t>El sistema contable de la entidad no cuenta con un procedimiento, en su política contable, para el reconocimiento y revelación del ingreso facturado por los DAT de su propiedad administrados por terceros.</t>
  </si>
  <si>
    <t>No fue posible obtener evidencia contable sobre el saldo cierto de los recursos facturados, los efectivamente recaudados y del uso o destinación de estos, en los DAT administrados por las asociaciones de usuarios</t>
  </si>
  <si>
    <t>Los usuarios de la información contable y la propia entidad y sus gestores como usuarios de la Contabilidad Pública, no encuentran en la información reportada una herramienta confiable para realizar seguimiento y control a las operaciones, a fin de conocer su situación financiera, económica, social y ambiental.</t>
  </si>
  <si>
    <t xml:space="preserve">Debilidad de la ADR en la gestión, control y seguimiento a los activos que le permitan garantizar la propiedad, tenencia, uso de los bienes y el debido y oportuno reconocimiento contable en los estados financieros, lo que genera incertidumbre en el patrimonio fiscal de la entidad y riesgos de bienes y recursos públicos </t>
  </si>
  <si>
    <t>La información revelada en las Notas a los Estados Financieros de la ADR no es coherente con los saldos reflejados en el cuenta de propiedad, planta y equipo</t>
  </si>
  <si>
    <t>Los terrenos de los Distritos de Adecuación de Tierras DAT de propiedad de la ADR, no están registrados contablemente.</t>
  </si>
  <si>
    <t>Constitución de reservas por encima de lo que arroja la ecuación presupuestal de compromisos menos obligaciones.</t>
  </si>
  <si>
    <t>Deficiencias en el proceso de planeación  y de seguimiento a la ejecución contractual.</t>
  </si>
  <si>
    <t>Inconsistencias en la información reportada, denotando falta de control y seguimiento e incumplimiento a lo establecido en el artículo 10 de la Ley 2063 de 2020</t>
  </si>
  <si>
    <t xml:space="preserve">La  CGR manifiesta que la ADR no da cumplimiento a lo establecido en el art 57 del decreto 2411 de 2019, por el cual se liquida el Presupuesto General de la Nación </t>
  </si>
  <si>
    <t>Actualizar el procedimiento "Administración,  Operación  conservación de los  Distritos de Adecuación de Tierras" en lo concerniente al RGU y su seguimiento y control.</t>
  </si>
  <si>
    <t>Se procederá con la actualización y socialización del Procedimiento.</t>
  </si>
  <si>
    <t>Revelar en las Notas a los Estados Financieros información correspondiente al DAT del Valle del Sibundoy</t>
  </si>
  <si>
    <t>De acuerdo a la información suministrada por la Dirección de Adecuación de Tierras, responsable de la administración de la cartera, la Contadora de la entidad procederá a revelar información correspondiente al DAT del Valle del Sibundoy atendiendo los lineamientos establecidos por la CGN y el manual de políticas contables.</t>
  </si>
  <si>
    <t>Determinar e implementar el cobro de los servicios para los usuarios del Distrito de Valle de Sibundoy.</t>
  </si>
  <si>
    <t>Adelantar las diferentes gestiones técnicas, administrativas y jurídicas  tendientes a realizar el reconocimiento de los ingresos en el Distrito de Valle de Sibundoy.</t>
  </si>
  <si>
    <t>Actualizar el procedimiento de ingresos.</t>
  </si>
  <si>
    <t>Realizar la respectiva conciliación de saldos entre contabilidad y cartera por cada DAT administrados por la ADR atendiendo las fechas de facturación contempladas en la Resolución 821 de 2018</t>
  </si>
  <si>
    <t>Verificar que el proceso de facturación de los Distritos administrado por la Agencia se registren contablemente en los tiempo  establecidos en las resoluciones 821 de 2018 y 390 de 2019</t>
  </si>
  <si>
    <t>Elaborar  un procedimiento para el reconocimiento contable de la información generada por los DAT  administrados por las asociaciones de usuarios.</t>
  </si>
  <si>
    <t>El área de contabilidad procederá a elaborar un procedimiento que le permita reconocer  y revelar en los Estados Financieros de la ADR  los hechos económicos generados  en cada DAT administrados por asociaciones de usuarios que fueron entregados a través de los contratos de administración, operación y conservación. Con el acompañamiento de la CGN.</t>
  </si>
  <si>
    <t>Incorporación de la Información de los DAT administrados por las asociaciones de usuarios en los Estados Financieros de la ADR</t>
  </si>
  <si>
    <t>Revelar en las Notas a los Estados Financieros información relevante sobre los DAT administrados por las asociaciones</t>
  </si>
  <si>
    <t>Revelar en las notas a los Estados Financieros, información concerniente a los DAT administrados por terceros de acuerdo con la información reportada por la Dirección de Adecuación de Tierras</t>
  </si>
  <si>
    <t>Reconocer en los estados financieros de la ADR la información correspondiente a los terrenos que conforman el DAT a medida que se vayan identificando, y de acuerdo con la información suministrada por la Dirección de Adecuación de Tierras.</t>
  </si>
  <si>
    <t>Ejecución del cronograma propuesto para la Identificación de los predios, la infraestructura y usuarios de los DAT de propiedad de la Agencia, a cago de la Dirección de Adecuación de Tierras.</t>
  </si>
  <si>
    <t>Garantizar desde la planeación de la contratación, que el plazo de ejecución de los procesos de selección, no superen la vigencia en la cual se adelanta el proceso de contratación, a excepción de aquellos que cuenten con una vigencia futura ordinaria</t>
  </si>
  <si>
    <t>Incluir en los estudios previos de los procesos de selección, donde la dependencia que adelante el  proceso, lo haya estructurado observando el principio de anualidad donde el plazo de ejecución no pase a la siguiente vigencia y no conlleve a constituir reserva presupuestal, en todo caso si es necesario pasar a la siguiente vigencia es menester contar con la vigencia futura ordinaria.</t>
  </si>
  <si>
    <t>Realizar una revisión 
del modelo de ejecución directa</t>
  </si>
  <si>
    <t>Mesas de trabajo con las 
dependencias de la entidad que tienen relación con el modelo de ejecución directa</t>
  </si>
  <si>
    <t>Implementar las conclusiones de las mesas de trabajo realizadas para la revisión del modelo</t>
  </si>
  <si>
    <t>Informe detallado que relacione los ajustes de la revisión efectuada.</t>
  </si>
  <si>
    <t>Notas a los Estados Financieros semestrales</t>
  </si>
  <si>
    <t>Informe que de cuenta de las gestiones adelantadas emitido por la Dirección avalado por la Vicepresidencia de Integración de manera cuatrimestral.</t>
  </si>
  <si>
    <t>Conciliaciones elaboradas y firmadas de manera semestral</t>
  </si>
  <si>
    <t>Procedimiento Elaborado y socializado</t>
  </si>
  <si>
    <t>Estados Financieros actualizados emitidos
semestralmente.</t>
  </si>
  <si>
    <t>Notas a los Estados Financieros emitidos
semestralmente.</t>
  </si>
  <si>
    <t>Informe de ejecución anual del cronograma
 para los distritos de propiedad de la agencia emitido por la DAT</t>
  </si>
  <si>
    <t xml:space="preserve"> 
Estudios Previos que contengan la condición especial
</t>
  </si>
  <si>
    <t>Actas de mesas de trabajo realizadas</t>
  </si>
  <si>
    <t>Informe suscrito por la Vicepresidencia de Integración Productiva</t>
  </si>
  <si>
    <t>La presente acción corresponde al plan de mejoramiento reportado por la ADR el 22 de junio de 2021, en virtud de los hallazgos formulados por la Contraloría General de la República en el marco de la auditoría financiera 2020
Por lo anterior la misma no presenta avances en el presente seguimiento.</t>
  </si>
  <si>
    <r>
      <t xml:space="preserve">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
</t>
    </r>
    <r>
      <rPr>
        <b/>
        <sz val="8"/>
        <rFont val="Calibri"/>
        <family val="2"/>
        <scheme val="minor"/>
      </rPr>
      <t>Seguimiento  Junio 2021</t>
    </r>
    <r>
      <rPr>
        <sz val="8"/>
        <rFont val="Calibri"/>
        <family val="2"/>
        <scheme val="minor"/>
      </rPr>
      <t xml:space="preserve">
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</si>
  <si>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</si>
  <si>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presente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hallazgo, a la espera de analizar los resultados de las nuevas acciones de mejoramiento propuestas para los hallazgos reiterativos, verificando se las mismas son tendientes a subsanar dicha situación.</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</si>
  <si>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 xml:space="preserve">.
</t>
    </r>
    <r>
      <rPr>
        <b/>
        <sz val="8"/>
        <rFont val="Calibri"/>
        <family val="2"/>
        <scheme val="minor"/>
      </rPr>
      <t xml:space="preserve">Seguimiento Junio 2021
</t>
    </r>
    <r>
      <rPr>
        <sz val="8"/>
        <rFont val="Calibri"/>
        <family val="2"/>
        <scheme val="minor"/>
      </rPr>
      <t xml:space="preserve">
Durante la vigencia 2021, la Entidad viene realizando informes de seguimiento a la ejecución presupuestal de forma mensual dirigida a la presidenta de la Entidad y su equipo directivo, se han enviado la circular 020 (febrero de 2021), circular 025 (marzo de 2021), Circular 030 (ejecución presupuestal abril 2021).</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</si>
  <si>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manifestó que el día 05 de marzo de 2021 se reiteró la obligación de liberar los recursos a través de este formato F-FIN-012 solicitud liberación de recursos
</t>
    </r>
  </si>
  <si>
    <t>la Vicepresidencia de Integración Productiva informó que se elaboró y aprobó modelo de concepto a emitir por la VIP para autorizar la actualización del RGU de acuerdo al Procedimiento PR-ADT-004, el cual fue publicado en la herramienta ISOLUCION bajo el formato F-ADT- 065: “Ficha Predial para Actualización RGU”</t>
  </si>
  <si>
    <t xml:space="preserve">La Vicepresidencia de Integración Productiva informó que el Procedimiento PR-ADT-004 fue actualizado el 28 de abril de 2021 por la Dirección de Adecuación de Tierras para incorporar los ajustes necesarios de acuerdo a la Estrategia de Actualización del RGU y el Modelo de concepto para actualizar el RGU. </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</si>
  <si>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2021.
Se debe continuar con el seguimiento de la acción, precisando que desde la Vicepresidencia de Integración Productiva  se planteó la necesidad de ampliar el plazo de ejecución de la presente acción de mejoramiento, con el fin de buscar garantizar su cumplimiento y efectividad, de lo cual, la aprobación de la modificación de estas acciones de mejoramiento se hizo efectiva en las sesión N° 06-2020 y 03-2021 del comité de coordinación del sistema de control interno.</t>
  </si>
  <si>
    <t>Una vez revisada la versión 5 del procedimiento PR-ADT-004 disponible en el Sistema Integrado de Gestión (Isolucion), la Oficina de Control Interno considera que este documento contempla un control relacionado con el diligenciamiento del formato de suministro de agua (F-ADT- 038 - Comprobante de suministro de agua para riego), así como el responsable y la periodicidad de la ejecución de esta actividad..
Frente a lo anterior, la Oficina de Control Interno considera que si bien se cumplió la acción, para validar la efectividad se debe verificar la correcta aplicación de los contrales establecidos procedimentalmente para el control de suministro de agua y la utilización de los formatos destinados para esta actividad.</t>
  </si>
  <si>
    <r>
      <t xml:space="preserve">La Vicepresidencia de Integración Productiva informó que "El procedimiento PR-ADT-004  actualizado tiene tipo de control y responsable para el diligenciamiento de formatos de suministro de agua en los Distritos", de lo anterior, la Oficina de Control Interno observó que en el procedimiento mencionado, aprobada la versión 5 el pasado 28 de abril de 2021, se contempla en el numeral 5.2.3.1 Planeación y programación del riego, ítem "Supervisión de la operación" lo siguiente:
</t>
    </r>
    <r>
      <rPr>
        <i/>
        <sz val="8"/>
        <rFont val="Calibri"/>
        <family val="2"/>
        <scheme val="minor"/>
      </rPr>
      <t>"Diariamente o con la periodicidad indicada por el ingeniero de operación, el auxiliar de riego, Canalero o inspector de riego, con la colaboración de los operadores de estaciones de bombeo y el auxiliar de riego y canalero o inspector de riego , debe proceder a tomar los datos de abertura de la compuerta y nivel de agua en el canal, o los valores indicados en los contadores instalados en las tomas prediales, y estimar los caudales de agua entregados a cada predio de acuerdo a las tablas de calibración de las tomas prediales y anotar el resultado en formato F-ADT- 038 - Comprobante de suministro de agua para riego. El formato debe estar debidamente aprobado por el ingeniero de operación o quien haga sus veces, quien deberá verificar que el caudal coincida con las tablas de calificación de las tomas prediales y los tiempos de riego sean coherentes".</t>
    </r>
  </si>
  <si>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No obstante lo anterior, es relevante, a fin de validar la efectividad, conocer si la Oficina Jurídica inició el proceso correspondiente para la interrupción de términos de prescripción sobre los predios comunicados, de lo cual se solicitaría allegar el respectivo soporte. Lo anterior a fin de verificar si las actividades gestionadas redundan en el inicio de gestiones que buscan subsanar lo observado por la CGR.</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</si>
  <si>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</si>
  <si>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t>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Adicionalmente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(Contrato 68573-002-2021) y CONSORCIO INTERVENTORÍA RANCHERÍA 2021 (Contrato 68573-001-2021).
Los contratos se suscribieron los días 19 y 5 de febrero de 2021, respectivamente. Se está en preparación y reunión de los requisitos previos al inicio, con actividades de revisión y aprobación de hojas de vida.</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</si>
  <si>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
</t>
    </r>
    <r>
      <rPr>
        <sz val="8"/>
        <rFont val="Calibri"/>
        <family val="2"/>
        <scheme val="minor"/>
      </rPr>
      <t xml:space="preserve">
Para el mes de marzo de 2021 se manifestó que "</t>
    </r>
    <r>
      <rPr>
        <i/>
        <sz val="8"/>
        <rFont val="Calibri"/>
        <family val="2"/>
        <scheme val="minor"/>
      </rPr>
      <t>El manual elaborado por profesionales de la Dirección de Adecuación de Tierras continúa en ajustes</t>
    </r>
    <r>
      <rPr>
        <sz val="8"/>
        <rFont val="Calibri"/>
        <family val="2"/>
        <scheme val="minor"/>
      </rPr>
      <t>".</t>
    </r>
  </si>
  <si>
    <t>Si biena marzo de 2021 se observaron gestiones realizadas por la entidad para la elaboración del manual / Procedimiento, a la fecha del presente seguimiento se cuenta con  una versión en borrador de dicho instrumento del cual se recalcó que el mismo se encuentra en proceso de ajustes, por ende, esta oficina considera se debe continuar realizando seguimiento al presente hallazgo, hasta tanto se evidencie el mismo en una versión definitiva y aprobada por la instancia correspondiente y se lleve a su aplicación.
Respecto a la presente acción es preciso señalar que la Vicepresidencia de Integración Productiva planteó la necesidad de ampliar el plazo de ejecución, con el fin de buscar garantizar su cumplimiento y efectividad frente al hallazgo, solicitud que fue aprobada en sesión 03-2021 del Comité de Coordinación del Sistema de Control Interno, previa justificación presentada por los responsables de su ejecución (cambios normativos presentados en el Decreto 148 del 2020).</t>
  </si>
  <si>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a la fecha registran aún a nombre de INCODER.</t>
  </si>
  <si>
    <t>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</si>
  <si>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r>
  </si>
  <si>
    <t>Se informó que "Se realizaron las cotizaciones sobre el valor del traslado de la tubería del predio en arriendo a predios de la ADR, las cuales se adjuntan. Pendiente visita e informe del profesional, el cual determinará la viabilidad del traslado", De lo anterior se allegó como evidencia copia de los documentos con radicado ADR 20203610120221, 20203610120231  y 20203610120241 cuyos valores proyectados para el traslado de la tubería supera los 300 millones de pesos.
No obstante lo anterior, es preciso indicar que la acción de mejora propuesta contempla "(...) En estudio previo del contrato de transporte se garantizará póliza de seguro para tubería", cuya meta es el contrato de transporte, gestión de la cual no se indicó avance alguno, y sobre la cual se medirá el cumplimento de la acción. Por lo anterior se debe dar continuidad al seguimiento de la presente acción.</t>
  </si>
  <si>
    <t>La Oficina de Control Interno no obtuvo soportes de lo afirmado frente a la adjudicación de contratos de consultoría e interventoría para la actualización de los estudios y diseños de los Proyectos de Adecuación de Tierras Triángulo Tolima y Tesalia Paicol.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</si>
  <si>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</si>
  <si>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No se obtuvo evidencia de la ejecución de la acción propuesta para el presente hallazgo, no obstante, el presente hallazgo presenta acciones cuya fecha de finalización registra a 15 de enero de 2022. La Oficina de Control Interno considera pertinente continuar con el seguimiento del presente hallazgo.</t>
  </si>
  <si>
    <t>La Vicepresidencia de integración productiva suministró cinco (5) correos electrónicos a través de los cuales se remitió a la Dirección Administrativa y Financiera los informes financieros derivados del contrato 225 de 2016, en lo correspondiente a los meses de abril, mayo, junio, julio, agosto, septiembre, noviembre diciembre de 2020 y marzo de 2021. Lo anterior en virtud de lo acordado de la reunión realizada el 17 de noviembre de 2020.</t>
  </si>
  <si>
    <r>
      <t xml:space="preserve">La Vicepresidencia de Integración Productiva informó que </t>
    </r>
    <r>
      <rPr>
        <i/>
        <sz val="8"/>
        <rFont val="Calibri"/>
        <family val="2"/>
        <scheme val="minor"/>
      </rPr>
      <t xml:space="preserv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r>
  </si>
  <si>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así mismo es de resaltar que este plan no cuenta con una aprobación..
Es importante precisar que la acción estableció la actualización y seguimiento de cada PIDAR en ejecución, de lo cual se considera que el plan debería contemplar un cronograma con actividades especificas respecto al monitoreo por UTTs, pues se entendería que mensualmente se realizará esta actividad con las 13 UTTs y sobre todos los proyectos.
De otra parte, para la validación de la efectividad, se hará necesario verificar los resultados soportes de la ejecución de estas actividades.
Por lo anterior, se considera que se debe continuar con el seguimiento al presente hallazgo, hasta tanto se valide la efectividad de las acciones ejecutadas.</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</si>
  <si>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reporte mensual de los trámites de asociaciones de usuarios realizados en enero y febrero de 2021 y de los Distritos de adecuación de tierras acompañados en la prestación del servicio público, en este mismo período.</t>
  </si>
  <si>
    <t>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Se informo que  los proyectos PAREL-ACUI-001 y PAREL-ACUI-002, los cuales fueron objeto de seguimiento, ya cuentan con cierre, para lo cual allegan el formato  F21 - INFORME DE CIERRE FINANCIERO Y AVANCE FÍSICO DEL PROYECTO.
Por último, se allegó: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y PAREL-ACUI-002 en los formatos F21 - INFORME DE CIERRE FINANCIERO Y AVANCE FÍSICO DEL PROYECTO.
2. Informe del estado de los proyectos del INCODER con corte 05/04/2021, en el cual se informan que se tiene 51 proyecto de los cuales: (20 en ejecución; 17 tiene casos jurídicos; 8 pendientes de cierre y 6 cerrados de los cuales uno esta en proceso de tramite de firmas el acta de cierre)</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</si>
  <si>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Se informo que  los proyectos PAREL-ACUI-001 y PAREL-ACUI-002, los cuales fueron objeto de seguimiento, ya cuentan con cierre, para lo cual allegan el formato  F21 - INFORME DE CIERRE FINANCIERO Y AVANCE FÍSICO DEL PROYECTO.
Por último, se allegó: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PAREL-ACUI-002 y PDR-PESCA-015 en los formatos F21 - INFORME DE CIERRE FINANCIERO Y AVANCE FÍSICO DEL PROYECTO.
2. Informe del estado de los proyectos del INCODER con corte 05/04/2021, en el cual se informan que se tiene 51 proyecto de los cuales: (20 en ejecución; 17 tiene casos jurídicos; 8 pendientes de cierre y 6 cerrados de los cuales uno esta en proceso de tramite de firmas el acta de cierre)
</t>
  </si>
  <si>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así como el cierre de los proyectos PDR13-VAL-BUN-22; PAREL2015-ACUI-003; PRD14-HUI-ARG-06D y PDR-PESCA-015 en los formatos F21 - INFORME DE CIERRE FINANCIERO Y AVANCE FÍSICO DEL PROYECTO.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</si>
  <si>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</si>
  <si>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</si>
  <si>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Por otra parte, se adelantaron dos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2020 se han se realizaron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En el mes de abril se realizó 1 mesa de trabajo virtual el día (6 de abril) a través de la plataforma Teams con funcionarios de la Dirección de Acceso a Activos Productivos, con el propósito de realizar la revisión del procedimiento de ejecución directa.</t>
  </si>
  <si>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</si>
  <si>
    <t>11). CGR-CDSA N° 993</t>
  </si>
  <si>
    <t>Secretaría General - Dirección Financiera</t>
  </si>
  <si>
    <t>Vicepresidencia de Gestión Contractual 
Oficina de Planeación
Secretaría General</t>
  </si>
  <si>
    <t xml:space="preserve">Vicepresidencia de Gestión Contractual 
</t>
  </si>
  <si>
    <t xml:space="preserve">Vicepresidencia de Integración Productiva - Dirección  de Adecuación de Tierras </t>
  </si>
  <si>
    <t xml:space="preserve">Secretaría General - Dirección Financiera
Vicepresidencia de Integración Productiva - Dirección  de Adecuación de Tierras  </t>
  </si>
  <si>
    <t>La Agencia de Desarrollo Rural (ADR) el 9 de junio de 2020 se llevó a cabo la sesión quinta del Consejo Directivo de la Agencia de Desarrollo Rural, en la cual se realizó la presentación de las modificaciones a la estructura y planta de personal de la Agencia de Desarrollo Rural – ADR y su poblamiento en la primera fase, el cual fue aprobado por siete (7) de los ocho (8) miembros del consejo Directivo.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</si>
  <si>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actividad realizada durante 2020 y lo corrido de 2021.
De lo anterior se allegó soporte de las conciliaciones realizadas desde el mes de febrero a septiembre de 2020 y enero a mayo de 2021.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</si>
  <si>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las actividades ejecutadas, para lo cual se hace necesario la culminación de la acción 3 del presente hallazgo.</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</si>
  <si>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enero de 2022.</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</si>
  <si>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diciembre de 2023.</t>
  </si>
  <si>
    <t>La Oficina de Control Interno obtuvo evidencia de la implementación de señalización de lenguaje braille en las instalaciones de nivel central, así como en las trece (13) unidades Técnicas Territoriales, lo cual permite concluir que la acción fue ejecutada cabalmente.</t>
  </si>
  <si>
    <t>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t>
  </si>
  <si>
    <t>La Vicepresidencia de Integración Productiva anexó como soporte de la gestión realizada, lo siguiente: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 correspondiente al primer trimestre de 2021,  con corte al 5 de abril debidamente firmado por el señor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3. Informes de cierre de los proyectos PDR13-VAL-BUN-22; PAREL2015-ACUI-003; PRD14-HUI-ARG-06D, PAREL-ACUI-001  y PAREL-ACUI-002 en los formatos F21 - INFORME DE CIERRE FINANCIERO Y AVANCE FÍSICO DEL PROYECTO.
4. Informe de cierre financiero y avance físico del proyecto PDR-PESCA-015 y certificación de cierre de cuenta bancaria (fecha de cierre 18/12/2019) del mencionado proyecto.
5.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</si>
  <si>
    <t>A partir de los soportes de avances allegados, la Oficina de Control Interno observó que se elaboró dos (2) informes por parte de la Dirección Acceso a Activos Productivos de la Vicepresidencia de Integración Productiva (un con corte  a 29 de diciembre de 2020 y el otro en lo que respecta al primer trimestre 2021), los cuales contemplan los antecedentes de los proyectos productivos entregados a la ADR por parte del extinto INCODER, así como las gestiones realizadas por la Entidad y el estado que se encuentran dichos proyectos, obteniendo como resultados relevantes que, al 5 de abril de 2021, se contaba con 51 proyectos, de los cuales seis (6) ya cuentan con el formato de cierre financiero (formato F21), lo cual fue corroborado por esta Oficina, ocho (8) están pendientes del informe de cierre financiero.
Adicionalmente se allegó memorando radicado ADR 20203200041493 del 28 de diciembre de 2020, a través del cual se comunicó a la Dirección Administrativa y Financiera el "Reporte de estado financiero de los proyectos trasferidos por el INCODER a la ADR a corte de diciembre de 2020".
Teniendo en cuenta que se manifestó que la información derivada de la ejecución de estos proyectos es remitida al área financiera, con la finalidad de reflejar la realidad económica en los estados financieros, es oportuno allegar dichos soportes (como se realizó en el reporte del primer informe a diciembre de 2020), para mantener una trazabilidad de las actividades ejecutadas entorno al hallazgo.
Teniendo en cuenta que se han emitido dos (2) de los cuatro (4) informes propuestos, se determina un avance del 50% frente a la acción.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</si>
  <si>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</si>
  <si>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03-2021 del Comité de Coordinación del Sistema de Control Interno, previa justificación presentada por los responsables de su ejecución, por las razones expuestas por los responsables de la ejecución de la acción, en cuanto a que se depende de un tercero la ejecución total de la acción, por lo cual se debe continuar con el seguimiento a la misma.</t>
  </si>
  <si>
    <t>La Vicepresidencia de Integración Productiva en el mes de marzo de 2021 allegó documento denominado "ESTRATEGIA PARA ACTUALIZAR EL REGISTRO GENERAL DE USUARIOS DISTRITOS DE ADECUACION DE TIERRAS ADMINISTRADOS DIRECTAMENTE POR LA AGENCIA DE DESARROLLO RURAL", en los cuales se detalla sobre las actividades realizadas y por ejecutar para la actualización de los RGU de los Distrito Montería Mocarí y la Doctrina, indicando también, que frente a los demás Distritos de Adecuación de Tierras de Gran y Mediana Escala se suscribirá un contrato con una entidad particular para llevar a feliz término dicha actualización.
Aunado a lo anterior. se informó que el 28 de abril de 2021 se aprobó la actualización del procedimiento PR-ADT-004 Administración, Operación y Conservación de los distritos de Adecuación de Tierras (V5), en el cual se incluye toda la estrategia para la actualización del Registro General de Usuarios de los Distritos de Mediana y Gran Escala administrados directamente por la ADR.
Se surtieron todos los pasos de socialización y aprobación por las instancias competentes: Comité de Gestión y Desempeño y Presidencia de la ADR, de tal forma que sea aprobado y haga parte del accionar de la agencia en este tema</t>
  </si>
  <si>
    <t>La Oficina de Control Interno obtuvo como evidencia de la presente acción el documento denominado "ESTRATEGIA PARA ACTUALIZAR EL REGISTRO GENERAL DE USUARIOS DISTRITOS DE ADECUACION DE TIERRAS ADMINISTRADOS DIRECTAMENTE POR LA AGENCIA DE DESARROLLO RURAL", elaborado por la Dirección de Adecuación de tierras, en el que se contempla la estrategia para la actualización del RGU de  los distritos de adecuación de tierras de La Doctrina y Montería Mocarí.
Aunado a lo anterior, se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</si>
  <si>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t>La Oficina de Control Interno observó en el Sistema Integrado de Gestión, que el 26 de abril de 2021 se adoptó el formato F-ADT-065 "Ficha Predial para Actualización de RGU DAT Administrados ADR", el cual  incluye un aparte para la emisión de concepto viabilización para actualizar RGU.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</si>
  <si>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r>
      <t>La Oficina de Control Interno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Así mismo, se observó que el procedimiento contempla que</t>
    </r>
    <r>
      <rPr>
        <i/>
        <sz val="8"/>
        <rFont val="Calibri"/>
        <family val="2"/>
        <scheme val="minor"/>
      </rPr>
      <t xml:space="preserve"> "Las modificaciones al RGU, se adelantarán previa elaboración de la ficha de viabilidad (F-ADT-065), por parte de la Dirección de Adecuación de Tierras y firma del Vicepresidente de Integración Productiva o del Director de Adecuación de Tierras, quien comunicará mediante memorando al Director de la Unidad Técnica Territorial – UTT para que el profesional o Auxiliar de Registro y cartera realice la actualización autorizada en el formato F-ADT-021 - Registro General de Usuarios – RGU y en el Sistema de Información Financiera Integrado - SIFI o el que lo reemplace</t>
    </r>
    <r>
      <rPr>
        <sz val="8"/>
        <rFont val="Calibri"/>
        <family val="2"/>
        <scheme val="minor"/>
      </rPr>
      <t>", lo cual soporta el cumplimiento de la acción en cuanto a la incorporación de la Estrategia para la actualización del RGU y lo correspondiente a la emisión del concepto de viabilidad para llevar a cabo dicha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</si>
  <si>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</si>
  <si>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</si>
  <si>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t>La Vicepresidencia de Gestión Contractual informó que se emitieron las alertas correspondientes a los meses de enero, febrero, marzo, abril y mayo,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</si>
  <si>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La Oficina de Control Interno observó que la vicepresidencia de Gestión Contractual durante la vigencia 2021 ha emitido cinco (5) correos electrónicos dirigidos a todas las dependencias de la ADR, con el fin de socializar el estado de avance del Plan Anual de Adquisiciones de la presente vigencia por cada una de las áreas,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por otra parte, y en el entendido que la meta es alertar a las dependencias sobre la oportuna contratación para evitar la constitución de reservas presupuestales, se sugiere que se realice un análisis y socialización no solo de lo contratado por cada área, sino de lo pendiente por contratar, a fin de que se cada área conozca los procesos pendientes de contratación según el PAA e inicien las gestiones correspondientes.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y que a la fecha, de las ocho (8) acciones vigentes para este hallazgo, cinco (5) se encuentran en proceso de ejecución.</t>
  </si>
  <si>
    <t>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</si>
  <si>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Como resultado de las actuaciones emprendidas por la Entidad para subsanar los hallazgos relacionados con la constitución errada de reservas, se informó que durante la vigencia 2020 se ejecutaron las reservas constituidas al cierre de la vigencia fiscal 2019, ejecución que presento los siguientes resultados consolidados
Valor reservas constituidas Vigencia 2019 $147.231.360.971
Valor pagado $144.173.556.116, ejecución 98%
Durante la vigencia 2020, al cierre del periodo se constituyeron reservas por valor de $15.502.443.927, que corresponden al 11% del total del presupuesto vigente de la entidad al corte del 31 de diciembre de 2020.
La Agencia de Desarrollo Rural-ADR, al cierre de la vigencia fiscal 2020 constituyo las reservas presupuestales de acuerdo a lo establecido en el artículo 89 del decreto Ley 111 de 1996, las cuales alcanzaron un valor de Quince Mil Quinientos Dos Millones Cuatrocientos Cuarenta y Tres Mil Cuatro Mil Novecientos Veintisiete pesos ($15.502.443.927). Las reservas presupuestales de la vigencia 2020, se constituyeron con los compromisos que al 31 de diciembre de 2020 no se cumplieron, los cuales se encontraban legalmente contraídos y desarrollaban el objeto de la apropiación.
Las medidas adoptadas por la Entidad para la constitución de las Reservas presupuestales se pueden evidenciar que, si han resultado efectivas, toda vez que la entidad paso de tener reservas en el año 2019 por valor de $147.312 millones a constituir reservas al cierre de la vigencia 2020 por valor de $15.503 millones de pesos, una reducción significativa del 90%
Sumado a lo anterior, la Secretaría General realiza informes de Ejecución Presupuestal mensualmente y son divulgados por medio de Circulares, para lo cual se allegó copia de 3 circulares de seguimiento presupuestal a los meses de febrero, marzo y abril de 2021.</t>
    </r>
  </si>
  <si>
    <t>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Por otra parte, se allegó informe financiero con corte a 31 de diciembre de 2020 en el cual, en los capítulos IV y V se detalla sobre el valor y porcentaje de rezago presupuestal constituido en lo que respecta a 2020 y la ejecución presupuestal del rezago de la vigencia 2019, en lo que se resalta que en la vigencia 2020 no se superaron los topes permitidos normativamente para la constitución de reservas presupuestales, ya que este fue del 11%.
Se evidenció de igual forma soporte de seguimiento a la ejecución presupuestal de manera mensual a través de circulares comunicadas a todas las dependencias de la Entidad, para febrero, marzo y abril de 2021.
No obstante, se debe precisar que el presente hallazgo contempla ocho (8) acciones de mejoramiento (en virtud de la modificación realizada al presente plan en sesiones del Comité de Coordinación del Sistema de Control Interno), de las cuales cinco (5) se encuentran en proceso de ejecución.</t>
  </si>
  <si>
    <t>La presente acción fue modificada  en sesión 03-2021 del Comité de Coordinación del Sistema de Control Interno, previa justificación presentada por los responsables de su ejecución.
Por lo anterior en el presente seguimiento no se evidenciaron avances sobre esta acción.</t>
  </si>
  <si>
    <t>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Por lo anterior en el presente seguimiento no se evidenciaron avances sobre esta acción.</t>
  </si>
  <si>
    <r>
      <t xml:space="preserve">La Secretaría General informó que el 4 de febrero se actualizó el procedimiento de VIÁTICOS, GASTOS DE MANUTENCIÓN, COMISIONES Y DESPLAZAMIENTOS AL INTERIOR Código: PR-GAD-002 Versión: 9 Fecha: 04/02/2021, lo cual se establece </t>
    </r>
    <r>
      <rPr>
        <i/>
        <sz val="8"/>
        <rFont val="Calibri"/>
        <family val="2"/>
        <scheme val="minor"/>
      </rPr>
      <t>"A los servidores públicos y contratista se le autoriza tener dos (2) comisiones activas, esto con el propósito de no interrumpir el cumplimiento misional, por ninguna razón se autoriza una tercera comisión, lo cual se realizó un avance frete a los años anteriores"</t>
    </r>
  </si>
  <si>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"A los servidores públicos u contratista se le autoriza tener dos (2) comisiones activas, esto con el propósito de no interrumpir el cumplimiento misional, por ninguna razón se autoriza una tercera comisión".</t>
    </r>
    <r>
      <rPr>
        <sz val="8"/>
        <rFont val="Calibri"/>
        <family val="2"/>
        <scheme val="minor"/>
      </rPr>
      <t xml:space="preserve">
De lo anterior se concluye que se cumple con la acción propuesta, sin embargo se debe continuar con el seguimiento al presente hallazgo,, hasta tanto se culmine la acción adicional propuesta.</t>
    </r>
  </si>
  <si>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t>
    </r>
  </si>
  <si>
    <t>La Oficina de Control Interno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Es de precisar que la Secretaría General solicitó al Comité de Coordinación del Sistema de Control Interno modificar la presente acción, en cuanto a su plazo de ejecución y su meta. Dicha solicitud fue aprobada en la sesión 03-2021 realizada el 29 de junio de 2021, por lo cual, si bien se constató el envío de los correos electrónicos indicados en la acción, se debe corroborar la emisión de los informes mensuales de comisiones pendientes de legalizar.</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</si>
  <si>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
Además de la circular conjunta 057 del 17 de junio de 2020, la Vicepresidencia de Gestión Contractual también expidió la circular 106 de 2020 relacionado con la especial atención que se debe tener en la estructuración de contratos de prestación de servicios profesionales y de apoyo a la gestión financiados con recursos de inversión, la cual busca fortalecer la coherencia que deben guardar las actividades desempeñadas por el contratista con las actividades del proyecto de inversión que financia el contrato.
Adicionalmente la Vicepresidencia de Gestión Contractual, acompaña desde la etapa de planeación de la contratación en la revisión de los estudios previos garantizando que las obligaciones contractuales guarden coherencia con el objeto a contratar.
</t>
    </r>
    <r>
      <rPr>
        <b/>
        <sz val="8"/>
        <rFont val="Calibri"/>
        <family val="2"/>
        <scheme val="minor"/>
      </rPr>
      <t xml:space="preserve">
Seguimiento  Junio 2021
</t>
    </r>
    <r>
      <rPr>
        <sz val="8"/>
        <rFont val="Calibri"/>
        <family val="2"/>
        <scheme val="minor"/>
      </rPr>
      <t>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</si>
  <si>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La Oficina de Control Interno observó:
1.Que los responsables de ejecutar la acción dieron cumplimiento a la emisión de directriz a través de la circular 057 de 2020, documento interiorizado el 19 de junio de 2020 a todos lo funcionarios y contratistas de la ADR, adicionalmente, se evidenció que  la Vicepresidencia de Gestión Contractual expidió la Circular 106 de 2020, recalcando sobre la atención que se debe tener en la estructuración de contratos de prestación de servicios profesionales y de apoyo a la gestión financiados con recursos de inversión, buscando contrarrestar que las actividades desempeñadas por contratistas no se encuentren acorde a los proyectos de inversión que financian sus contratos.
2. Que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3.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Se debe precisar que tal como se indicó anteriormente, dichos procedimientos se encuentran disponibles en el Sistema Integrado de Gestión (Isolución).
4. Por otra parte se informó que la CGR incluyó dentro de su auditoría financiera a la vigencia 2020, pruebas relacionadas con la situación descrita en este hallazgo (conclusión determinada a través de la información requerida por el Ente de Control Interno), no obstante, no se formuló ningún hallazgo que reiterara este hecho.
Teniendo en cuenta que al 31 de diciembre de 2020 se dio cumplimiento a las tres (3) acciones planteadas para el presente hallazgo, y un vez esperado un tiempo prudencial para corroborar si las mismas fueron efectivas,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y que a su vez estas tenían relación directa con los rubros y actividades de los proyectos de inversión de donde se derivaban los recursos (En los soportes ver papel de trabajo de efectividad)
Se resalta que la utilización del formato F-GCO-003 "INFORME DE ACTIVIDADES PARA PAGOS" obliga a tener que  detallar las actividades ejecutadas mensualmente para cada obligación.
Por lo anterior expuesto, la Oficina de Control Interno considera pertinente determinar el cierre del hallazgo.</t>
  </si>
  <si>
    <t>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t>
  </si>
  <si>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Adicionalmente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por parte de las entidades competentes.</t>
  </si>
  <si>
    <t>Falta  de  una  efectiva  y oportuna gestión por parte de las entidades  responsables de La ejecución del proyecto,  con  el  fin de  garantizar  su  financiación  y  continuidad;  afectando   el objetivo  final  del  mismo</t>
  </si>
  <si>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</si>
  <si>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de lo cual se observó soporte de la ejecución de esta actividad durante el segundo semestre de 2020 y primer semestre 2021.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se debe continuar con el seguimiento al presente hallazgo, hasta tanto se ejecute la tercera acción propuesta para este hallazgo.</t>
  </si>
  <si>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VI.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 xml:space="preserve">“Ingresos de transacciones con contraprestación - Venta de servicios” </t>
    </r>
    <r>
      <rPr>
        <sz val="8"/>
        <rFont val="Calibri"/>
        <family val="2"/>
        <scheme val="minor"/>
      </rPr>
      <t>Capítulo IV), cabe señalar que dicha versión actualizada fue objeto de revisión por parte de la Oficina Jurídica, en virtud de lo establecido en las condiciones especiales del Procedimiento denominado  “Elaboración, Estudio y Concepto de los Actos Administrativos necesarios para la Gestión de la Entidad” asociado al Proceso de Asesoría y Defensa Jurídica, realizara el correspondiente control de legalidad y en atención a lo previamente requerido mediante memorando con radicado 20206100087252 de fecha 25 de noviembre de 2020. Adicionalmente, la adopción de la versión No. 2 del Manual de Políticas Contables  fue sugerida en la tercera sesión ordinaria del Comité para la implementación del nuevo marco normativo y de convergencia hacia las Normas Internacionales de Contabilidad para el Sector Público – NICSP llevado a cabo el 30 de julio de 2019.
En virtud de lo anterior, y una vez surtidas las distintas etapas de revisión y aprobación de la nueva versión del Manual de Políticas Contables, la entidad a través de Resolución 21 del 12 de febrero de 2021 adoptó la versión 2 de mencionado manual, el cual de igual forma se observo fue publicado en el sistema Integrado de Gestión (Isolucion).</t>
    </r>
  </si>
  <si>
    <t>La Oficina de Control interno considera observó que a través de Resolución ADR 021 del 12 de febrero de 2021, la entidad adoptó la versión 2 del Manual de Políticas Contables, el cual de igual forma fue dispuesto en el Sistema integrado de Gestión, del cual se pudo constatar que se tomaron correctivos frente a aquellas situaciones expuestas tanto por la Oficina de Control Interno como la contraloría General de la República en el desarrollo de auditorías asociadas y/o enmarcadas en el proceso de Gestión financiera.
Es así como esta Oficina, en virtud de las responsabilidades atribuidas a través de la Circular 015 de 2020, considera pertinente determinar el cierre del presente al hallazgo, al evidenciar  que la entidad subsanó el hecho que dio origen al mismo.</t>
  </si>
  <si>
    <t>La Oficina de Control Interno evidenció la elaboración de diez (10) informes de supervisión a través del formato F-GCO-004 cuyo corte para su emisión se encuentra entre septiembre y diciembre de 2020, los cuales en el apartado "Seguimiento Financiero y Contable" contempla el estado de avance de la ejecución financiera del convenio porcentual y detallado.
Frente a cada informe se observó el avance de ejecución financiera de cada convenio:
Convenio UNODC 197-2016 - Avance 97%
Convenio UNODC 518-2017 - Avance  82,41%
Convenio UNODC 684-2017 - Avance  67,8%
Convenio UNODC 785-2017 - Avance 90.07%
Convenio UNODC 289-2018 - Avance 7,64%
Frente a lo anterior la Oficina de Control Interno evidencia una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Se concede un porcentaje del 100% por el cumplimiento de la presentación de los diez (10) informes propuestos, no obstante, se considera se deben seguir presentando los informes de manera trimestral de la vigencia 2021, teniendo en cuenta que la acción señalaba que estos se emitirían de manera semestral. Por otra parte, se considera se debería buscar alternativas o evidencias de gestiones que soportan la corrección o prevención del hecho que originó el hallazgo.</t>
  </si>
  <si>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
Se evidenció de igual forma soporte de seguimiento a la ejecución presupuestal de manera mensual a través de circulares comunicadas a todas las dependencias de la Entidad, para febrero, marzo y abril de 2021.</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</si>
  <si>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Por otra parte, se manifestó que el día 05 de marzo de 2021 se reiteró la obligación de liberar los recursos a través de este formato F-FIN-012 solicitud liberación de recursos</t>
  </si>
  <si>
    <t>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Adicionalmente se observó que se a través de cápsula informativa del 5 de marzo de 2021, se reiteró a los supervisores de contratos la obligación de la utilización del formato F-FIN-012 para la liberación de recursos no utilizados durante el primer pago.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</si>
  <si>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t>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observó que se a través de cápsula informativa del 5 de marzo de 2021, se reiteró a los supervisores de contratos la obligación de la utilización del formato F-FIN-012 para la liberación de recursos no utilizados durante el primer pago.
Adicionalmente se evidencia mediante la Circular 115 de 2020 se busca que la Entidad inicie los procesos de contratación que más recaen en esta situación de constitución de reservas presupuestales, en lo primeros meses del año, para evitar llegar a tener que constituir reservas presupuestales.</t>
  </si>
  <si>
    <t>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observó que se a través de cápsula informativa del 5 de marzo de 2021, se reiteró a los supervisores de contratos la obligación de la utilización del formato F-FIN-012 para la liberación de recursos no utilizados durante el primer pago.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t>
  </si>
  <si>
    <t>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las modificaciones de estas acciones de mejoramiento se hizo efectiva en sesiones N° 6 del 22 de diciembre de 2020 y N° 3 del 29 de junio de 2021 del comité de coordinación del sistema de control interno.
Por lo anterior en el presente seguimiento no se evidenciaron avances sobre esta acción.</t>
  </si>
  <si>
    <r>
      <rPr>
        <b/>
        <sz val="8"/>
        <rFont val="Calibri"/>
        <family val="2"/>
        <scheme val="minor"/>
      </rPr>
      <t>Seguimiento 2019 y 2020</t>
    </r>
    <r>
      <rPr>
        <sz val="8"/>
        <rFont val="Calibri"/>
        <family val="2"/>
        <scheme val="minor"/>
      </rPr>
      <t xml:space="preserve">
La Vicepresidencia de Integración Productiva informó que entre 2019 y 2020, se realizaron cinco (5) Comités de Cartera y dos (2)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
</t>
    </r>
    <r>
      <rPr>
        <b/>
        <sz val="8"/>
        <rFont val="Calibri"/>
        <family val="2"/>
        <scheme val="minor"/>
      </rPr>
      <t>Seguimiento 2021</t>
    </r>
    <r>
      <rPr>
        <sz val="8"/>
        <rFont val="Calibri"/>
        <family val="2"/>
        <scheme val="minor"/>
      </rPr>
      <t xml:space="preserve">
En el mes de marzo de 2021 se suministró a la oficina de control Interno dos (2) actas de comité de cartera, cuyo objeto de cada sesión fue el siguiente:
• Acta N° 001 del 24/02/2021 "Realizar seguimiento a los compromisos adquiridos en la última sesión de comité de cartera que se realizó el pasado 15 de diciembre de 2020".
• Acta N° 002 del 03/03/2021 "Presentar ante los miembros del comité de cartera, 24 casos de imposible recaudo por la causal de prescripción". De la presente sesión los miembros del comité aprobaron la declaratoria de acreencias de imposible recaudo por prescripción de 22 de los 24 casos propuestos.</t>
    </r>
  </si>
  <si>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t>
  </si>
  <si>
    <t>La ejecución de la presente acción dependenderá del análisis que se de a la respuesta que emitió el Ministerio de Hacienda sobre el requerimiento interpuesto por la ADR y las acciones que se desplieguen de ello, especialmente lo relacionado con el comunicado dirigido a la UNODC en el que se comunicará el accionar respecto a los rendimiento financieros.
Respecto a la emisión de la Circular ADR 031 de 2021, si bien la misma esta encaminada a dar lineamientos frente a la disposición de los rendimientos financieros en los PIDAR, esta se enmarca a los proyectos de ejecución directa, y el hallazgo esta elevado frente a los rendimiento financieros que se generan en la ejecución de los convenios de cooperación internacional.
Por lo anterior se debe continuar realizando seguimiento a la presente acción, la cual se encuentra dentro de términos de ejecución.</t>
  </si>
  <si>
    <t>La Vicepresidencia de Integración Productiva envió memorando No. 20213300008433 del 26 de febrero de 2021 a la Vicepresidencia de Gestión Contractual requiriendo se recuerden las obligaciones a los supervisores de contratos en cuanto a la verificación de pagos de seguridad social para avalar pagos.</t>
  </si>
  <si>
    <t>La Vicepresidencia de Integración Productiva allegó como soporte de la presente acción, correo electrónico del 2 de marzo de 2021, a través del cual se solicitó a funcionarios de Gestión Documental la ejecución de una mesa de trabajo, para realizar cronograma de capacitaciones y evaluación del uso del aplicativo Orfeo.
Posteriormente, en marzo de 2021 se informó que se realizó mesa de trabajo entre la Dirección de Adecuación de Tierras y el grupo de Gestión Documental, en la cual se definió cronograma para realización de capacitaciones de Orfeo, producto de lo cual se allegó Acta de Reunión del 16 de marzo de 2021, cuyo objetivo era "Determinar un cronograma de capacitaciones y evaluación del uso del aplicativo ORFEO, para los servidores de la VIP – Dirección de Adecuación de Tierras", concluyendo con la realización de tres (3) capacitaciones en la vigencia 2021, así:
1. Abril de 2021 (General para toda la Entidad) 
2. Junio 2021 (Especifica para la Dirección de Adecuación de Tierras) 
3. Septiembre 2021 (General para toda la Entidad)</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</si>
  <si>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</si>
  <si>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</si>
  <si>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La Oficina de Control Interno observó que, además de la emisión de una directriz institucional cuyo fin es fortalecer los  controles respecto a la atención de requerimientos de entes de control, se emitieron circulares cuyo objetivo es recordar las temáticas a cargo de cada dependencia para responder los requerimientos recibidos en la Entidad y atender las publicaciones que se deben gestionar en la página Web de la Entidad, para así evitar discrepancia en las respuestas que se den a los mismos. Por lo anterior, esta Oficina considera que se cumplió con la acción de mejoramiento propuesta.</t>
  </si>
  <si>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se evidenció el cumplimiento de la acción de mejoramiento propuesta, a través de la actualización del procedimiento, respecto a la definición  controles  frente a la inclusión de la ciudadanía en la formulación del Plan Anticorrupción y Atención al Ciudadano.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</si>
  <si>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Oficina de Control Interno observó en el Sistema Integrado de Gestión (ISOLUCION), que el  2 de julio de 2021 se actualizó en su versión 5 el procedimiento PR-PAC-001 "SEGUIMIENTO DE PETICIONES, QUEJAS, RECLAMOS, SUGERENCIAS Y DENUNCIAS - PQRSD", dentro de lo que se destaca la adopción del aplicativo de Gestión Documental en las trece (13) Unidades Técnicas Territoriales de la Entidad, así como la implementación de herramientas de  seguimiento y control de PQRSD de la entidad como lo es el formato F-PAC-008 que permite su seguimiento, presentación de PQRSD en  lengua nativa o un dialecto oficial de Colombia y controles de gestión de PQRSD.</t>
  </si>
  <si>
    <t>Teniendo en cuenta que se a través del Sistema Integrado de Gestión - ISOLUCION se observó que el 2 de julio de 2021 se aprobó la actualización del procedimiento de Seguimiento de PQRSD (PR-PAC-001), la Oficina de Control Interno considera que se dio cumplimiento a la acción propuesta, por lo cual se considera que se cumplió con la acción de mejoramiento propuesta.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</si>
  <si>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
Al respecto,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</si>
  <si>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así como una Circular adicional emitida en la vigencia 2021, que busca articular al interior de la Entidad la información que cada área debe reportar y publicar en la página Web de la ADR.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</si>
  <si>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
Así mismo para la vigencia 2021 se diseñó un proyecto de inversión destinado  a la Adecuación y al Mantenimiento de las sedes administrativas a nivel nacional de la ADR para facilitar el acceso a ciudadanos que presentan alguna discapacidad física.</t>
    </r>
  </si>
  <si>
    <t>La Oficina de Control Interno tuvo evidenció la guía operativa del proyecto de inversión "ADQUISICIÓN ADECUACIÓN Y MANTENIMIENTO DE SEDES ADMINISTRATIVAS A NIVEL NACIONAL", para las vigencias 2020 y 2021. Así mismo observó la ejecución de actividades que contribuyen a mejorar la accesibilidad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</si>
  <si>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Secretaría General elaboró el Plan de mantenimiento integral, adecuación y dotación de los bienes inmuebles donde funciona la sede central y las unidades técnicas territoriales de la Agencia de desarrollo Rural ADR 2020.
Para la Vigencia 2021 se elaboró el Plan de Mantenimiento 2021, en el cual se efectuó un diagnóstico físico del estado de las sedes de la ADR por medio del Formato de Priorización designado.</t>
  </si>
  <si>
    <t>La Oficina de Control Interno observó la elaboración del documento "PLAN DE MANTENIMIENTO INTEGRAL, ADECUACIÓN Y DOTACIÓN DE LOS BIENES INMUEBLES DONDE FUNCIONA LA SEDE CENTRAL Y LAS UNIDADES TÉCNICAS TERRITORIALES DE LA AGENCIA DE DESARROLLO RURAL (ADR) 2020", y "PLAN DE MANTENIMIENTO INTEGRAL PARA EL MANTENIMIENTO, ADECUACIÓN Y DOTACIÓN DE LOS BIENES INMUEBLES DONDE FUNCIONA LA SEDE CENTRAL Y LAS UNIDADES TÉCNICAS TERRITORIALES DE LA AGENCIA DE DESARROLLO RURAL (ADR) 2021", en los cuales se observa la inclusión de actividades tendientes a mejorar el acceso y la atención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</si>
  <si>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</si>
  <si>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Vicepresidencia de Integración Productiva, mediante dos memorandos  (20213300007413 del 19 de febrero y 20213300008973 del 3 de marzo de 2021) remitió a la Vicepresidencia de Gestión Contractual,  los documentos previos para el proceso de licitación pública que permita contratar la Administración, Operación y Mantenimiento de los Proyectos Ranchería y Triángulo del Tolima</t>
  </si>
  <si>
    <t>La Oficina de Control Interno observó que desde la Vicepresidencia de Integración Productiva se radicó en dos ocasiones ante la Vicepresidencia de Gestión Contractual los documentos previos el trámite del proceso de licitación pública para la contratación del AOM de los Proyectos de Adecuación de Tierras Ranchería y Triángulo Tolima.
Al respecto se hace necesario que describa como estos procesos de contratación que se adelantan, conllevan a atacar la causa relacionada con que los permisos ambientales no estén a nombre de la Entidad contratante (ADR).
Respecto a la presente acción es preciso señalar que la Vicepresidencia de Integración Productiva planteó la necesidad de modificar la  acción de mejoramiento inicialmente propuesta a partir de las dificultades que se presentaron para su ejecución y  en busca de garantizar efectividad frente al hallazgo. dicha aprobación se dio por parte del Comité de Coordinación del Sistema de Control Interno en sesión 06 del 22 de diciembre de 2020.</t>
  </si>
  <si>
    <t>La Vicepresidencia de Integración Productiva informó que la  UTT Huila - Caquetá realizó visita al Proyecto Tesalia - Paicol y el inventario de tubería y accesorios, en noviembre de 2020.
La Oficina de Control Interno realizó un análisis del informe, en el cual se hace un detalle del inventario de tubería y accesorios existente en el predio Patio-Diamante y en obra del Proyecto de Adecuación de Tierras Tesalia - Paicol.</t>
  </si>
  <si>
    <t>La Oficina de Control Interno observó que por parte de la Unidad Técnica Territorial N° 11 - Huila, Caquetá, se elaboró el informe denominado "Inventario de tubería y accesorios del DAT en construcción Tesalia-Paicol Huila", el cual relaciona la cantidad y el estado de la tubería y accesorios disponibles en el predio Patio Diamante y en obra del Proyecto de Adecuación de Tierras Tesalia - Paicol.
Al respecto se considera que se cumplió con la acción de mejoramiento propuesta y se debe continuar con el seguimiento sobre las medidas que la Entidad adopte a partir del informe elaborado, así como a la acción de mejoramiento adicional propuesta para el presente hallazgo.</t>
  </si>
  <si>
    <t>La Oficina de Control Interno evidenció el  Sistema Integrado de Gestión (Isolucion) que el 25 de junio de 2021 se aprobó la versión 4 del Formato F-IMP-008, lo cual da cumplimiento a la acción propuesta.
No obstante lo anterior, sería pertinente indicar los cambios efectuados al formato y como estos buscan mitigar la causa del hallazgo, más aún cuando la causa identificada es "Debilidades en el seguimiento a la ejecución de los convenios celebrados para la ejecución de los PIDAR"</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</si>
  <si>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
la Secretaria General a realizado la gestión pertinente para llevar los elementos del DAT María la Baja al Comité de bienes en el mes de diciembre de 2020, posteriormente por parte de la ADR se emitió la Resolución 025 de 2021 por medio del cual se dieron de baja los elementos del DAT maría la Baja. En el mes de junio se recibió la oficio No. 20216100044161 con carta de intención del Batallón No. 21 Pantano de Vargas requiriendo los elementos en donación, por medio del oficio No. 20216100037772 en el cual se le da contestación a la solicitud por parte de la Secretaria General</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</si>
  <si>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</si>
  <si>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los predios que efectivamente conforman el distrito y que los mismos queden bajo titularidad de la ADR.</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</si>
  <si>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</si>
  <si>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María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</si>
  <si>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y abril y mayo 2021
240-2018: Informes de Agosto, diciembre 2020 e informe final de cierre de PIDAR
505-2018: Informes de agosto, diciembre 2020 y marzo y mayo 2021
543-2018: Informes de  agosto, diciembre 2020 y marzo y abril 2021
637-2018: Informes de  agosto, diciembre 2020
724-2018:  Informes de agosto, noviembre 2020 y abril y mayo 2021
Adicionalmente, en el mes de marzo de 2021 se allegó informe final de cierre financiero del PIDAR aprobado con Resolución 240 de 2018 del 11/12/2020.</t>
  </si>
  <si>
    <r>
      <t xml:space="preserve">La Oficina de Control Interno obtuvo como soporte veinte (20) formatos F-IMP-006 "Seguimiento a la Implementación", y un (1) informe final de cierre financiero del PIDAR 240-2018, así:
PIDAR Res. 240 de 2018: Informes con corte a 24 de agosto y 22 de diciembre de 2020, con una porcentaje de implementación del 100%, según último informe, así como también se allegó formato F-IMP-007 "Informe Final – Cierre Financiero", el cual data del 11 de diciembre de 2020.
PIDAR Res. 505 de 2018: Informes con corte a 4-sep, 22-dic-2020, 25-mar y 25-may-2021 con una porcentaje de implementación del 63%, según último informe.
PIDAR Res. 543 de 2018: Informes con corte a 9-sep, 22-dic-2020, 25-mar y 26-abr-2021, con una porcentaje de implementación del 100%, según último informe, en el que su último registro de avance indica que "el 21,22/04/2021 Se realizo el cierre del PIDAR 543"
PIDAR Res. 637 de 2018: Informes con corte a 25 de agosto y 30 de noviembre de 2020, con una porcentaje de implementación del 56%, según último informe.
PIDAR Res. 139 de 2018: Informes con corte a 28-ago, 28-dic-2020, 27-abr y 2-may-2021 con una porcentaje de implementación del 95%, según último informe.
PIDAR Res. 724 de 2018: Informes con corte a 27-ago, 27-nov-2020 y 28-abr y 28-may-2021,con un porcentaje de implementación del 95% según último informe. No obstante, </t>
    </r>
    <r>
      <rPr>
        <b/>
        <sz val="8"/>
        <rFont val="Calibri"/>
        <family val="2"/>
        <scheme val="minor"/>
      </rPr>
      <t xml:space="preserve">los formatos no evidencian diligenciamiento total, como por ejemplo, no se indica el porcentaje de avance frente a ada etapa del proyecto, así como en el apartado de Estado de  gestión de proyecto se señaló lo siguiente "CTGL 14: 23/11/2020: Alerta Seguimiento y control ADR, Asistencia Técnica, Avances de Ahorros Pidar, Avances generales del desarrollo del PIDAR", no obstante no se observó su inclusión en el espacio destinado para "Alertas o Situaciones a Resolver" </t>
    </r>
    <r>
      <rPr>
        <sz val="8"/>
        <rFont val="Calibri"/>
        <family val="2"/>
        <scheme val="minor"/>
      </rPr>
      <t xml:space="preserve">
Teniendo en cuenta que en el seguimiento anterior se observó que tres (3) formatos se encontraban parcialmente diligenciados (no evidencian los avances frente a cada actividad ni totalizados), es pertinente indicar que controles / actividades se realizan para la revisión de lo descrito en los informes, puesto que estos formatos reflejan el estado de ada PIDAR para tomar medidas al respecto. Por lo anterior se concluye que se presentó la elaboración de dieciocho (18) informes, sumando el informe  formato  F-IMP-007, teniendo en cuenta que el mismo indica el cierra del proyecto cofinanciado con Resolución 240 de 2018, el cual se encuentra contemplado en esta acción.
Es de resaltar que la efectividad de estas acciones se medirá a través de que no exista reiteración de este tipo de hallazgos (retrasos en estructuración e implementación) en auditorías practicadas por la CGR y la OCI.</t>
    </r>
  </si>
  <si>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así como el cierre de los proyectos PDR13-VAL-BUN-22; PAREL2015-ACUI-003; PRD14-HUI-ARG-06D y PDR-PESCA-015 en los formatos F21 - INFORME DE CIERRE FINANCIERO Y AVANCE FÍSICO DEL PROYECTO.
Adicionalmente se elaboró dos (2) informes por parte de la Dirección Acceso a Activos Productivos de la Vicepresidencia de Integración Productiva (un con corte  a 29 de diciembre de 2020 y el otro en lo que respecta al primer trimestre 2021), los cuales contemplan los antecedentes de los proyectos productivos entregados a la ADR por parte del extinto INCODER, así como las gestiones realizadas por la Entidad y el estado que se encuentran dichos proyectos, obteniendo como resultados relevantes que, al 5 de abril de 2021, se contaba con 51 proyectos, de los cuales seis (6) ya cuentan con el formato de cierre financiero (formato F21), lo cual fue corroborado por esta Oficina, ocho (8) están pendientes del informe de cierre financiero.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</si>
  <si>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Frente a  lo anterior, la Oficina de Control Interno considera que se dio cumplimiento a la acción propuesta, no obstante considera que se debe continuar con el seguimiento al presente hallazgo hasta tanto se culminen la totalidad de acciones propuestas para este y se corrobore su efectividad.</t>
    </r>
  </si>
  <si>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</si>
  <si>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De otra parte, si bien los soportes aportados son un avance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</si>
  <si>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Si bien se ha avanzado frente a la acción propuesta (estudios y diseños actualizados), es de tener presente que el objetivo final es contar con estos instrumentos / documentos, por lo cual se debe continuar con el seguimiento a la presente acción, la cual se encuentra dentro de términos de ejecución.</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</si>
  <si>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</si>
  <si>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En marzo de 2021 se informó que El MADR no había dado respuesta a la versión final de la hoja de ruta enviada por la ADR, a través del oficio No. 20203300097772 del 21/12/2020.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
La fecha de ejecución de la presente acción fue ampliada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</si>
  <si>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</si>
  <si>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r>
      <rPr>
        <b/>
        <sz val="8"/>
        <rFont val="Calibri"/>
        <family val="2"/>
        <scheme val="minor"/>
      </rPr>
      <t>Seguimiento 2020</t>
    </r>
    <r>
      <rPr>
        <sz val="8"/>
        <rFont val="Calibri"/>
        <family val="2"/>
        <scheme val="minor"/>
      </rPr>
      <t xml:space="preserve">
Frente a la Presente acción la Vicepresidencia de integración Productiva informó que "en el estudio previo de la adjudicación de contratos de AOM de los proyectos de Adecuación de Tierras se hace énfasis de ser más minuciosos en la inversión de los recursos efectuando análisis del sector con las respectivas cotizaciones de los servicios y/o productos a adquirir los cuales deben ser aprobados por el comité de compras asignado para dicho fin de salvaguardar los recursos asignados", producto de lo anterior allegaron como soporte los estudios previos proyectados para la contratación de la AOM del proyecto de Adecuación de Tierras Río Ranchería.
</t>
    </r>
    <r>
      <rPr>
        <b/>
        <sz val="8"/>
        <rFont val="Calibri"/>
        <family val="2"/>
        <scheme val="minor"/>
      </rPr>
      <t>Seguimiento 2021</t>
    </r>
    <r>
      <rPr>
        <sz val="8"/>
        <rFont val="Calibri"/>
        <family val="2"/>
        <scheme val="minor"/>
      </rPr>
      <t xml:space="preserve">
Ante la interpresentación de la acción, se procedió a incluir en los estudios previos para la contratación de "SERVICIOS DE ADMINISTRACIÓN, OPERACIÓN Y MANTENIMIENTO DE LA INFRAESTRUCTURA DEL PROYECTO MULTIPROPÓSITO DEL RIO RANCHERÍA, DEPARTAMENTO DE LA GUAJIRA, Y DEL PROYECTO DE RIEGO DEL TRIÁNGULO DEL TOLIMA FASES I Y II, DEPARTAMENTO DEL TOLIMA", lo relacionado con el control existente para compra de productos y/o servicios, el cual debe contar con la aprobación del Comité de Compras.
No obstante,  está trabajando en la elaboración del modelo de estudios y por ello se tuvo que recurrir a solicitar la  ampliación de la fecha de la acción la acción para garantizar su cabal cumplimiento, con la participación en la misma de la VGC para determinar si el mismo debe de ser aplicado a toda la entidad. La solicitud de ampliación de fechas fue expuesta ante el Comité de Coordinación del Sistema de Control Interno, lo cual fue aprobado como consta en el Acta de la sesión 03-2021, previa justificación presentada por los responsables de su ejecución.</t>
    </r>
  </si>
  <si>
    <t>La oficina de Control interno observó que en el documento allegado como evidencia de la presente acción (estudios previos para la contratación de "SERVICIOS DE ADMINISTRACIÓN, OPERACIÓN Y MANTENIMIENTO DE LA INFRAESTRUCTURA DEL PROYECTO MULTIPROPÓSITO DEL RIO RANCHERÍA, DEPARTAMENTO DE LA GUAJIRA, Y DEL PROYECTO DE RIEGO DEL TRIÁNGULO DEL TOLIMA FASES I Y II, DEPARTAMENTO DEL TOLIMA"), si bien se estableció lo relacionado con el control existente para compra de productos y/o servicios, el cual debe contar con la aprobación del Comité de Compras (numerales 9.2.3 y 12.3.1.2 del documento soporte), se entiende que el mismo debe estandarizarse en los estudios previos que se deriven de la contratación asociada a Adecuación de tierras, que permitan a manera general prevenir sobre costos en la contratación. Por lo anterior, se hace necesario contar con el formato de estudios previos que permita verificar el establecimiento del control mencionado en el aparte / capítulo descrito en la acción, pues este debe aplicarse también en contratos de obra (por ejemplo), siendo este tipo de contratos la causa del hallazgo.
Teniendo en cuenta lo anterior, y en virtud de la ampliación de fechas de terminación aprobada por el Comité de Coordinación del Sistema de Control Interno en la sesión 03-2021, se continuará con el seguimiento a la presente acción la cual se encuentra dentro de términos.</t>
  </si>
  <si>
    <t xml:space="preserve">La Oficina de Control Interno observó que durante la vigencia 2020 se elaboraron seis (6) actas de conciliación de recaudos de cartera, de las cuales cuatro (4) corresponden a recuperación de la inversión de los meses de agosto, septiembre, octubre y noviembre de 2020, y dos (2) actas por concepto de conciliación de recaudo de tarifas , una del periodo comprendido entre mayo y septiembre de 2020 y la otra del mes de noviembre de 2020.
Durante lo corrido de 2021  se allegaron ocho (8) actas de conciliación, de las cuales  tres (3) son por concepto de recaudo de tarifas (una correspondiente al mes de diciembre de 2020, una para enero y febrero de 2021 y la restante para abril de 2021), tres (3) correspondiente a recuperación de la inversión y transferencias de los meses  de diciembre 2020, marzo y abril de 2021 y dos (2) actas de conciliación de recaudos de cartera por recuperación de la inversión, transferencia y tarifas correspondientes a los meses de enero y febrero 2021.
Recuperación de Inv: Ago, Sep, Oct, Nov, Dic, Ene, Feb. Mar, Abr
Tarifas: Ago, Sep, Nov, Dic, Ene, Feb, Abr
Transferencias: Dic, Ene, Feb, Mar, Abr
Es de precisar las actas de enero y febrero de 2021, que incluyen los tres tipos de cartera (tarifas, recuperación de la inversión y transferencias), indican que respecto a cartera de transferencias y cartera de tarifas,  la Vicepresidencia de Integración Productiva –Dirección de Adecuación de Tierras no reportó identificación de partidas por dichos conceptos. 
</t>
  </si>
  <si>
    <t>La Oficina de Control Interno observó que se han llevado a cabo reuniones entre le grupo de cartera y el grupo de financiera con el fin de conciliar los recaudos de cartera, por concepto de recuperación de la inversión y tarifas, producto de lo cual se han emitido un total de doce (12) actas de conciliación entre 2020 y 2021, de las cuales nueve (9) registran conciliación de información respecto a recuperación de la inversión, siete (7) información de cartera de tarifas y cinco (5)  actas indican se incluye la conciliación de cartera de transferencias, no obstante, es de precisar que sobre esta última cartera, se ha plasmado en las tres (3) actas (diciembre 2020, enero y febrero 2021) que la Vicepresidencia de Integración Productiva –Dirección de Adecuación de Tierras no reportó identificación de partidas por dicho concepto, situación similar que ocurre con la Cartera de tarifas para los meses de enero y febrero de 2021, no obstante de esta se allegó una acumulada de diciembre 2020, enero y febrero de 2021, donde se contempla información para estos meses.
De lo anterior es preciso señalar que se deben allegar los informes que presenta cartera a financiera (Informe mensual de recaudo de cartera), así como el comprobante de conciliación de recaudo, para complementar lo propuesto en la acción. 
Por otra parte se considera que se debe complementar o aclarar sobre las conciliaciones de cartera por concepto de tarifas y transferencias que hacen falta:
Tarifas: Octubre 2020 y marzo 2020
Transferencias: Agosto, septiembre, octubre, noviembre de 2020
Se concede porcentaje de avance del 75% por las nueve (9) actas de conciliación por concepto de recuperación de la inversión, no obstante, al llegar a la fecha propuesta de finalización de la acción, se deben aportar tanto las conciliaciones por concepto de tarifas y transferencias faltantes, así como los soportes de los informes mensuales de recaudo de cartera y comprobantes de contabilización de recaudo de cada conciliación realizada.</t>
  </si>
  <si>
    <t xml:space="preserve">La Oficina de Control interno observó el soporte que evidencia la remisión al área financiera de los reportes financieros derivados del contrato 225 de 2016, para el respectivo registro contable, de manera mensual de abril a diciembre de 2020  y otro en lo correspondiente al mes de marzo de 2021.
De lo anterior es de precisar que no se observó reporte de información de octubre 2020, así como tampoco de enero y febrero de 2021, para lo cual no es claro  la periodicidad acordada para el reporte de la información, pues se evidencian reportes mensuales (en una ocasión acumulados) así como otros trimestrales, aunado a lo que los correos no especifican el periodo que abarca el informe (en el reporte se señaló que eran acumulativos) y no se cuenta con los anexos que permitan verificar la información, situación que no concuerda con el objetivo de la acción que es reportar periódicamente dicha información, lo cual podría conllevar a reiterar lo descrito en el hallazgo.
Por lo expuesto se considera que se debe continuar con la ejecución de la acción con una periodicidad fija, y que la misma se reporte como avance en busca de validar que en el cierre financiero de la Entidad no se reitere lo observado por la CGR. 
Se otorga un 100% al cumplí con los cuatro (4) reportes, no obstante, se deberá continuar con el seguimiento de acuerdo con lo señalado anteriormente, a fin de buscar un cabal cumplimiento de la acción, entorno a la efectividad.
</t>
  </si>
  <si>
    <t>La Oficina de Control Interno observó, a parir de los soportes aportados, que se han gestionado actividades encaminadas a dar cumplimiento a la acción, por lo cual se considera necesario continuar con el seguimiento a la acción hasta evidenciar se cumpla con el objetivo de la misma.
Respecto a la presente hallazgo es preciso señalar que la Vicepresidencia de Integración Productiva planteó la necesidad de ampliar la fecha de terminación acciones de mejoramiento a fin de buscar garantizar su cumplimiento y efectividad. La aprobación de la modificación de estas acciones de mejoramiento se hizo efectiva en sesión 6 del 22 de diciembre de 2020 del comité de coordinación del sistema de control interno.</t>
  </si>
  <si>
    <t>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 esto aunado a que en el reporte de avances se manifestó que se esta adelantando el proceso de elaboración de actualización de circular para precisar el tema de informes y cargue de documental de los PIDAR de ejecución directa, lo cual buscará mejorías de carácter general en cuanto a la conservación de los soportes documentales.</t>
  </si>
  <si>
    <r>
      <t xml:space="preserve">La Oficina de Control Interno obtuvo copia de la Circular 032 del 6 de mayo de 2021, emitida por el Vicepresidente de integración Productiva, con destino a la Unidades Técnicas Territoriales, del cual se resalta lo descrito en el numeral 7 "Respecto de los expedientes del Proyecto", que señala </t>
    </r>
    <r>
      <rPr>
        <i/>
        <sz val="8"/>
        <rFont val="Calibri"/>
        <family val="2"/>
        <scheme val="minor"/>
      </rPr>
      <t>"se deben mantener organizados y actualizados los expedientes y soportes documentales de seguimiento a la ejecución de los proyectos, conforme al instructivo de cargue de información en la herramienta de trabajo SharePoint dispuesta por la Agencia, el cual fue publicado en pieza comunicativa, el día 31 de marzo del presente año, lo cual permitirá el acceso de manera confiable, ordenada y oportuna por las direcciones que participan del procedimiento y dispuesta para generar respuestas a los distintos órganos de control, ciudadanía en general entre otras, en virtud a los principios constitucionales y legales que nos asisten"</t>
    </r>
    <r>
      <rPr>
        <sz val="8"/>
        <rFont val="Calibri"/>
        <family val="2"/>
        <scheme val="minor"/>
      </rPr>
      <t xml:space="preserve">. </t>
    </r>
  </si>
  <si>
    <t>Al interior de la Vicepresidencia de Proyectos, desde la Dirección de Seguimiento y Control se adelantaron las siguientes acciones encaminadas a subsanar o mitigar el riesgo planteado bajo auditoria suscrita por la Contraloría.
1. Se llevaron a cabo 3 reuniones al interior del equipo para, basados en el estudio previo de experiencias en seguimientos de proyectos, dar inicio a la estructuración y elaboración inicial del documento. Estas reuniones se realizaron el 2 y 5 de marzo. 
2. El 4 de mayo se llevó a cabo reunión para la elaboración preliminar del documento e información a revisar con la Vicepresidencia. 
3. Entre el 11 y 12 de mayo se realizó trabajo de lluvia de ideas para la construcción del documento con el equipo de Seguimiento y Control. 
4. El 14 de mayo se genera una mesa de trabajo inicial entre el equipo de la Dirección de Seguimiento y Control con el  fin de atender reunión en horas de la tarde con el equipo de la Vicepresidencia de Proyectos para retroalimentación del documento y así iniciar programación de mesas de trabajos con las diferentes áreas que intervienen en el proceso.
5. El 18 de mayo se lleva a  cabo reunión con los profesionales de la Dirección de Seguimiento y Control con el fin de compartirles el hallazgo reportado por la contraloría y el avance del documento preliminar para dar cumplimiento al requerimiento. De igual manera, en esta sesión se da inicio a la estructuración del documento de revisión de procedimiento. 
6. Se da inicio a las mesas de trabajo con las diferentes áreas que intervienen en el proceso con el fin de compartir el preliminar del documento y apoyados en sus experiencias y lo propio de su área, retroalimentar en la construcción del documento final. Las sesiones se llevaron así con cada área:
20-05-2021: Dirección Participación y Asociatividad  
21-05-2021: Dirección de Calificación y Financiación  
24-05-2021: Equipo de Calificación y Financiación
25-05-2021: Equipo de Seguimiento y Control 26-05-2021: Primera mesa de trabajo con el equipo de la VIP para revisión del documento , que dio como resultado el agendamiento con Asistencia técnica y Comercialización.
27-05-2021: Dirección Líder de la Dirección de Participación y Asociatividad
28-05-2021: Mesa de trabajo con el equipo de Asistencia Técnica y Comercialización con el fin de articular la mesa institucional para la construcción del documento. 
28-05-2021: Reunión al interior de la Dirección con el fin de consolidar documento.
2-06-2021: Reunión con el componente jurídico de la Agencia (Mesa jurídica)
5. A la fecha se tiene un avance significativo en la estructura del documento con lo pertinente al aspecto técnico, sin embargo, producto de esta estructuración se identificaron nuevos aspectos de carácter jurídico y financiero los cuales en este momento están en revisión. Lo anterior plantea la inclusión de nuevas actividades dentro del cronograma.</t>
  </si>
  <si>
    <t>Una vez analizada la evidencia aportada, la Oficina de Control Interno considera que con la emisión del documento de apoyo para el cargue de información en la herramienta de trabajo SharePoint denominada "Gestión de Proyectos", se da cumplimiento a la acción propuesta, adicionando que dicho manual se socializó con toda la Entidad.
Por lo anterior, se considera que se debe continuar con el seguimiento al presente hallazgo, hasta tanto se valide la efectividad de las acciones ejecutadas.
Respecto al presente hallazgo es preciso señalar que la Vicepresidencia de Integración Productiva planteó la necesidad de ampliar la fecha de terminación de las acciones de mejoramiento a fin de buscar garantizar su cumplimiento y efectividad. La aprobación de la modificación de estas acciones de mejoramiento se hizo efectiva el 22 de diciembre de 2020 en sesión 6 del Comité de Coordinación de Control Interno.</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</si>
  <si>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Por otra parte se observó: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xml:space="preserve">: Se allegó video de capacitación realizada el 28-dic-2020, denominada "fortalecimiento Seguimiento a la Ejecución PIDAR" , dentro de lo que se observó que se trató lo concerniente al fortalecimiento de la herramienta Gestión de Proyectos.
</t>
    </r>
    <r>
      <rPr>
        <b/>
        <sz val="8"/>
        <rFont val="Calibri"/>
        <family val="2"/>
        <scheme val="minor"/>
      </rPr>
      <t xml:space="preserve">UTT 12: </t>
    </r>
    <r>
      <rPr>
        <sz val="8"/>
        <rFont val="Calibri"/>
        <family val="2"/>
        <scheme val="minor"/>
      </rPr>
      <t>Se allegó programación de la capacitación a realizarse el 3 de marzo de 2021, cuyo asunto era "Capacitación formato F 06. Seguimiento a la ejecución de PIDARR".
Por lo anterior, se considera que se debe continuar con el seguimiento al presente hallazgo, hasta tanto se valide la efectividad de las acciones ejecutadas.</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</si>
  <si>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</si>
  <si>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Una vez evidenciado el cumplimiento de la acción,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Dentro de esta verificación se resalta que, la utilización del formato F-GCO-003 "INFORME DE ACTIVIDADES PARA PAGOS" obliga a tener que  detallar las actividades ejecutadas mensualmente para cada obligación y el soporte que se deriva de lo ejecutado.
Por lo anterior expuesto, la Oficina de Control Interno considera pertinente determinar el cierre del hallazgo.</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</si>
  <si>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
Así mismo, se informó que en virtud del convenio Interadministrativo entre la ADR y la ANT,  la Agencia Nacional de Tierras ejecutara un contrato para la modernización de los Ascensores de la Sede Central de la ADR, en donde la ADR participa con el 39% del valor total del contrato. Para esto la ADR envió a la ANT el CDP para trámite pertinente y con ello iniciar el proceso de estructuración.</t>
  </si>
  <si>
    <t>Incluir dentro del procedimiento de ingresos la política para el reconocimiento, recaudo y clasificación de ingresos por concepto de intereses.</t>
  </si>
  <si>
    <t>Registro de la información contable y financiera de los DAT administrados por las asociaciones de usuarios, atendiendo lo establecido en los procedimientos y normatividad aplicable  a la Entidad y con fundamento en la información suministrada por la Dirección de Adecuación de tierras.</t>
  </si>
  <si>
    <t>Construcción de la hoja de ruta  para determinar la identificación física y jurídica de los predios, actualización base de datos de usuarios, inventarios de predios, uso de los bienes y reconocimiento contable.</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</si>
  <si>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Si bien se suministró copia de los informes presentados por la UNODC frente a los convenios UNODC 197-2016; UNODC 684-2017; UNODC 785-2017; UNODC 518-2017 Y UNODC 289-2018, en lo correspondiente a los meses de diciembre de 2020, enero, febrero, marzo y abril de 2021, no se allegó el soporte de envío al área financiera para el registro contable, lo cual no permite concluir un avance frente a la acción, teniendo en cuenta que es este el soporte que conlleva a buscar mitigar la causa del hallazgo.
Teniendo en cuenta que la acción presenta una ejecución parcial y que la misma se encuentra dentro de los términos, la Oficina de Control Interno considera que se debe continuar con el seguimiento a la presente acción.</t>
  </si>
  <si>
    <t>La Oficina de Control Interno observó que se inició con la realización de actividades a través de las cuales se busca dar cumplimiento a la acción de mejoramiento, tales como la definición de un cronograma de actividades, realización de mesas de trabajo, indagación de experiencias similares de otras entidades, entre otras. No obstante, es preciso señalar que la Unidad de Medida propuesta para esta acción quedó como un documento que contemple un alcance integral del acompañamiento de los PIDAR para someterlo a aprobación de la instancia correspondiente, por lo cual el avance estará ligado a contar con este documento y su presentación para aprobación.
Respecto al presente hallazgo es preciso señalar que la Vicepresidencia de Proyectos planteó la necesidad de modificar la acción de mejoramiento inicialmente propuesta, toda vez que se llevó a cabo un análisis sobre la viabilidad de su ejecución encontrando que se requerían ejecutar otro tipo de actividades previo a definir la manera más efectiva de prevenir los riesgos planteados por la CGR y así subsanar el hallazgo. Es  preciso indicar que la aprobación de la modificación de estas acciones de mejoramiento se hizo efectiva en sesiones N° 6 del 22 de diciembre de 2020 y sesión 03 del 29 de junio de 2021 del comité de coordinación del sistema de control interno.</t>
  </si>
  <si>
    <r>
      <t xml:space="preserve">No se evidencia un procedimiento para el seguimiento y control a las bases de datos de usuarios y predios que integran cada </t>
    </r>
    <r>
      <rPr>
        <sz val="8"/>
        <rFont val="Calibri"/>
        <family val="2"/>
      </rPr>
      <t>unidad de explotación agropecuaria, DAT, respecto a la seguridad y actualización de los datos registrados.</t>
    </r>
  </si>
  <si>
    <r>
      <t xml:space="preserve">No reconocimiento de ingresos en el </t>
    </r>
    <r>
      <rPr>
        <i/>
        <sz val="8"/>
        <rFont val="Calibri"/>
        <family val="2"/>
      </rPr>
      <t>DAT Valle de Sibundoy</t>
    </r>
  </si>
  <si>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Guia Operativa de los Proyectos de Inversión, se hará la respectiva publicación por parte de la Oficina.  Así mismo se realiza la publicación de la cápsula informativa por correos institucionales para toda la Entidad en General. </t>
    </r>
  </si>
  <si>
    <t>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cumplio con la meta propuesta, no obstante, se encuentra pendiente  la socialización de la publicación de los documentos en la página Web, con los servidores de la Entidad.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6 del comité de coordinación del sistema de control interno, llevada a cabo el 22 de diciembre de 2020.</t>
  </si>
  <si>
    <r>
      <t>En los avances reportados por la Oficina de Planeación en el mes de marzo de 2021, se informó lo siguiente:</t>
    </r>
    <r>
      <rPr>
        <i/>
        <sz val="8"/>
        <rFont val="Calibri"/>
        <family val="2"/>
        <scheme val="minor"/>
      </rPr>
      <t xml:space="preserve"> "La Oficina de Planeación para realizar seguimiento a las solicitudes de CDP enviadas por las dependencias solicitantes, concibió una matriz de validación, en la cual se lleva un consecutivo de las solicitudes de CDP recibidas y se discrimina la actividad por producto con sus respectivos códigos y rubros por producto, a su vez enlazado con su objetivo específico y código BPIN. Además se encontrará, el valor del presupuesto general de la nación asignado para la vigencia 2021 con cada una de las solicitudes de CDP realizadas y registradas con corte al 16 de marzo del presente año.  Así mismo, se revisa la coherencia entre el objeto de la solicitud de CDP con los objetivos y actividades del proyecto de inversión correspondiente".
</t>
    </r>
    <r>
      <rPr>
        <sz val="8"/>
        <rFont val="Calibri"/>
        <family val="2"/>
        <scheme val="minor"/>
      </rPr>
      <t>Adicionalmente, se informó que se elaboró una matriz interna para realizar el seguimiento para cotejar el objeto del contrato con el proyecto de inversión asociada a sus actividade</t>
    </r>
    <r>
      <rPr>
        <i/>
        <sz val="8"/>
        <rFont val="Calibri"/>
        <family val="2"/>
        <scheme val="minor"/>
      </rPr>
      <t xml:space="preserve">s. 
</t>
    </r>
    <r>
      <rPr>
        <sz val="8"/>
        <rFont val="Calibri"/>
        <family val="2"/>
        <scheme val="minor"/>
      </rPr>
      <t>De lo anterior la Oficina de Control Interno realizó un análisis de la matriz mencionada y aportada como evidencia, observando que a través de la misma se lleva un control de los CDPs expedidos durante la vigencia 2021, asociándolos a los proyectos de inversión de los cuales se derivan. Aunado a esto, se observó que se creó una Matriz de Información de Solicitud de CDP, con la cual se busca contrastar el objeto de los contratos derivados de los CDPs frente a los proyectos de inversión.</t>
    </r>
  </si>
  <si>
    <t>La Oficina de Control Interno, una vez analizada la evidencia aportada permite realizar seguimiento y control a los recursos solicitados para cada proyecto de inversión a través de los CDPs emitidos, y que aunado a esta se proectó una matriz adicional para cotejar el objeto de los contratos derivados de los CDPS emitidos fente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Es preciso señalar que de acuerdo con la acción esta matriz deberá ser objeto de actualización continua durante la vigencia 2021, y que debe existir la relación total de los contratos, por lo cual se deberá conceptuar sobre la misma periódicamente y en especial al final de la vigencia, por lo cual se sugiere determinar  si se emitirán o se han emitido observaciones o alertas frente a los situaciones que se puedan evidenciar en la ejecución de esta actividad.
No obstante lo anterior, las acciones propuestas para el presente hallazgo tienen como fecha de finalización el 15 de diciembre de 2021, por lo cual la Oficina de Control Interno considera pertinente continuar con el seguimiento del presente hallazgo.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1 del comité de coordinación del sistema de control interno, llevada a cabo el 19 de enero de 2021.</t>
  </si>
  <si>
    <t xml:space="preserve">La Oficina de Control Interno considera que se dio cumplimiento a las tres (3) acciones propuestas para el presente hallazgo, dentro de lo que se resalta  la  actualización de los procedimientos que se encuentren alineados con el nuevo reglamento, por cuanto es con ello que los puntos de control adoptados empezarán a aplicarse al interior de la Entidad en busca de garantizar mayor articulación entre los procesos.
Desde la Vicepresidencia de Proyectos se ha manifestado que, con la entrada en operación del reglamento aprobado mediante acuerdo 010 de 2019, se ha dado mayor aplicación a los controles y criterios de índole jurídico, ambiental, técnico, financiero y social. Surtidas las etapas de evaluación y calificación propiamente dicha, se adelanta la revisión de Calidad de los datos, con el fin de garantizar que la información correspondiente a cada PIDAR es veraz y oportuna, para los efectos de implementación, seguimiento, control y supervisión. 
Adicionalmente a los soportes del cumplimiento de las acciones, la Oficina de Control Interno obtuvo documento a través del cual se detalló las distintas actividades realizadas y controles adoptados para buscar subsanar la causa del presente hallazgo, dentro de lo que se destaca: 
- la actualización de nueve (9) procedimientos encaminados a la implementación de mejoras y controles que permitan una mayor articulación entre las diferentes etapas que surte el proyecto y amplia la evaluación de factores necesarios para la implementación del mismo.
- el detalle del proceder con sus actividades más relevantes en el proceso de diagnóstico, estructuración, evaluación, cofinanciación y ejecución de un PIDAR.
Por otra parte, entre mayo y julo de 2021, la Oficina de Control Interno llevó a cabo auditoría al proceso de Implementación de Proyectos Integrales, dentro de lo cual evaluó un PIDAR cofinanciado a través de modalidad directa, evidenciando que si bien se realizaron ajustes al proyecto, los mismos se encuentran efectuados, documentos y justificados conforme a lo establecido procedimentalmente, sin afectación al objetivo del proyecto. Dichos resultados se sustentan en el informe de auditoría OCI-2021-014
</t>
  </si>
  <si>
    <t>Hallazgos cerrados en Informe de Seguimiento con corte a 30 de junio de 2021 (OCI-2021-016)</t>
  </si>
  <si>
    <t>Hallazgos cerrados en Informe de Seguimiento con corte a 31 de diciembre de 2020 (OCI-2021-004)</t>
  </si>
  <si>
    <t>INFORME DE AUDITORÍA “CGR”</t>
  </si>
  <si>
    <t>VIGENCIA AUDITADA</t>
  </si>
  <si>
    <t>TOTAL COMUNICADOS ADR</t>
  </si>
  <si>
    <t>VIGENTES (ABIERTOS)</t>
  </si>
  <si>
    <t>VENCIDO</t>
  </si>
  <si>
    <t>CUMPLIDO PENDIENTE EFECTIVIDAD</t>
  </si>
  <si>
    <t>VENCIDO CON EJECUCIÓN PARCIAL O NULA</t>
  </si>
  <si>
    <t>VENCE A 31 DIC-2020
(Ejecución parcial o nula)</t>
  </si>
  <si>
    <t>EJECUCIÓN AL 100%</t>
  </si>
  <si>
    <t>CANTIDAD HALLAZGOS</t>
  </si>
  <si>
    <t>CANTIDAD DE ACCIONES</t>
  </si>
  <si>
    <t>CANTIDAD ACCIONES</t>
  </si>
  <si>
    <t>% EJECUCIÓN HALLAZGOS</t>
  </si>
  <si>
    <t>% EJECUCIÓN ACCIONES</t>
  </si>
  <si>
    <t>CGR-CDSA Nº 759 – INCODER</t>
  </si>
  <si>
    <t xml:space="preserve">CGR-CDSA Nº 791 – INCODER </t>
  </si>
  <si>
    <t>Especial Río Ranchería</t>
  </si>
  <si>
    <t>CGR-CDMA N° 019</t>
  </si>
  <si>
    <t>Especial Triangulo Tolima</t>
  </si>
  <si>
    <t>CGR-CDSA N° 877</t>
  </si>
  <si>
    <t>2018 – 2019</t>
  </si>
  <si>
    <t>CGR-CDSA N° 887</t>
  </si>
  <si>
    <t>TOTAL</t>
  </si>
  <si>
    <t>VIGENTES (ABIERTOS)
para seguimiento</t>
  </si>
  <si>
    <t>VIGENTES (ABIERTOS)
a 30 de junio de 2021</t>
  </si>
  <si>
    <t>Acciones Cumplidas</t>
  </si>
  <si>
    <t>CGR-CDSA N° 913</t>
  </si>
  <si>
    <t>INCIDENCIA</t>
  </si>
  <si>
    <t>Hallazgo Administrativo, Con Incidencia Disciplinaria y Fiscal</t>
  </si>
  <si>
    <t>Hallazgo Administrativo, Con Incidencia Disciplinaria</t>
  </si>
  <si>
    <t>Hallazgo Administrativo</t>
  </si>
  <si>
    <t>Hallazgo Administrativo, Con Incidencia Disciplinaria y Penal</t>
  </si>
  <si>
    <t>Hallazgo Administrativo, Con Incidencia Disciplinaria e Indagación Preliminar</t>
  </si>
  <si>
    <t>Hallazgo Administrativo, Con Incidencia Disciplinaria y proceso Administrativo Sancionatorio</t>
  </si>
  <si>
    <t>Hallazgo Administrativo, Con Incidencia Disciplinaria, Fiscal y Penal</t>
  </si>
  <si>
    <t>Hallazgo Administrativo, Con Incidencia Disciplinaria y Otra Incidencia</t>
  </si>
  <si>
    <t>Hallazgo Administrativo, Con Incidencia Disciplinaria y Penal e Indagación Preliminar</t>
  </si>
  <si>
    <t>Hallazgo Administrativo con Indagación Preliminar</t>
  </si>
  <si>
    <t>La Vicepresidencia de Integración Produtiva suministró como soporte de la ejecución de la presente acción, 24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tal como lo inidica la acción y meta propuesta, de veintidós (22) visitas de verificación en sitio por parte de la supervisión y/o apoyo a la supervisión, con el fin de hacer seguimiento a la ejecución contractual. De esto se precisa que: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Siete (7) soportes no fueron tenidos en cuenta como avance frente a la acción, por cuanto cinco (5) de ellos no evidenciaban la participación de la ADR en las actividades ejecutadas, un documento (Acta seguimiento AOM Proyecto Triangulo Nov 2020) evidencia los mismos resultados de otra visita al mismo sitio, solo que con unos días de diferencia (Acta de seguimiento Triangulo Tolima  26 de noviembre 2020), y el soporte restante corresponde a una visita que se realizó con el fin de recaudar información para ser entregada dentro del cumplimiento de los compromisos establecidos en las diferentes acciones legales y constitucionales iniciadas por la comunidad contra la ADR, del cual no se observó que se realizaran actividades de seguimiento a un contrato o covenio.
Para más detalle de los informes recibidos, se cuenta con el documento "INFORME RELACIÓN DE SOPORTES DE VISITAS", el cual específica los contratos o convenios objetos de verificación en campo, las fechas y el objetivo de cada visita.</t>
  </si>
  <si>
    <t>La Oficina de Control Interno realizó una inspección a los soportes aportados para la presente acción, evidenciando que veintidós (22) de ellos sustentan el cumplimiento de la acción, evidenciando un avance del 61%.
Frente a los soportes esta Oficina considera que para tomar esta acción como un control efectivo, se debería soportar que, para los distintos contratos vigentes exista por lo menos una visita, bien sea del supervisor o del apoyo a la supervisión, para inspeccionar o hacer seguimiento frente a los aspectos de carácter técnico, administrativo, financiero, ambiental (si aplica) o de corroborar situaciones evidenciadas por las interventorías contratadas, lo cual repercute en generar alertas y tomar medidas oportunas.
La presente acción se encuentra dentro de términos de ejecución, por lo cual se cotinuará con su seguimiento.</t>
  </si>
  <si>
    <t xml:space="preserve">Teniendo en cuenta los correctivos que se realizaron fente a lo evidenciado por la CGR, una vez se soporte el cumplimiento de la acción, este podría darse por cerrado.
</t>
  </si>
  <si>
    <t>La Vicepresidencia de Integración Produtiva suministró como soporte de la ejecución de la presente acción, 24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tal como lo inidica la acción y meta propuesta, de veintidós (22) visitas de verificación en sitio por parte de la supervisión y/o apoyo a la supervisión, con el fin de hacer seguimiento a la ejecución contractual. De esto se precisa que: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Para más detalle de los informes recibidos, se cuenta con el documento "INFORME RELACIÓN DE SOPORTES DE VISITAS", el cual específica los contratos o convenios objetos de verificación en campo, las fechas y el objetivo de cada visita.</t>
  </si>
  <si>
    <t>La Oficina de Control Interno realizó una inspección a los soportes aportados para la presente acción, evidenciando que veintidós (22) de ellos sustentan el cumplimiento de la acción, evidenciando un avance del 61%.
Adicionalmente se observó que la Entidad tomó medidas correctivas frente a lo evidenciado por la CGR en cuanto a la devolución de rendimientos financieros, lo cual se soporta a través del informe de Final de Supervision del convenio
Frente a los soportes esta Oficina considera que para tomar esta acción como un control efectivo, se debería soportar que, para los distintos contratos vigentes exista por lo menos una visita, bien sea del supervisor o del apoyo a la supervisión, para inspeccionar o hacer seguimiento frente a los aspectos de carácter técnico, administrativo, financiero, ambiental (si aplica) o de corroborar situaciones evidenciadas por las interventorías contratadas, lo cual repercute en generar alertas y tomar medidas oportunas.
La presente acción se encuentra dentro de términos de ejecución, por lo cual se cotinuará con su seguimiento.</t>
  </si>
  <si>
    <r>
      <rPr>
        <sz val="8"/>
        <color theme="8"/>
        <rFont val="Calibri"/>
        <family val="2"/>
        <scheme val="minor"/>
      </rPr>
      <t xml:space="preserve">La Vicepresidencia de Integración Produtiva suministró como soporte de la ejecución de la presente acción, 24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tal como lo inidica la acción y meta propuesta, de veintidós (22) visitas de verificación en sitio por parte de la supervisión y/o apoyo a la supervisión, con el fin de hacer seguimiento a la ejecución contractual. De esto se precisa que: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Siete (7) soportes no fueron tenidos en cuenta como avance frente a la acción, por cuanto cinco (5) de ellos no evidenciaban la participación de la ADR en las actividades ejecutadas, un documento (Acta seguimiento AOM Proyecto Triangulo Nov 2020) evidencia los mismos resultados de otra visita al mismo sitio, solo que con unos días de diferencia (Acta de seguimiento Triangulo Tolima  26 de noviembre 2020), y el soporte restante corresponde a una visita que se realizó con el fin de recaudar información para ser entregada dentro del cumplimiento de los compromisos establecidos en las diferentes acciones legales y constitucionales iniciadas por la comunidad contra la ADR, del cual no se observó que se realizaran actividades de seguimiento a un contrato o covenio.
Para más detalle de los informes recibidos, se cuenta con el documento "INFORME RELACIÓN DE SOPORTES DE VISITAS", el cual específica los contratos o convenios objetos de verificación en campo, las fechas y el objetivo de cada visita.
</t>
    </r>
    <r>
      <rPr>
        <sz val="8"/>
        <rFont val="Calibri"/>
        <family val="2"/>
        <scheme val="minor"/>
      </rPr>
      <t xml:space="preserve">
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</si>
  <si>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permitiría determinar el cierre del presente hallazgo, razón por la cual se considera que se debe continuar con el seguimiento al mismo.
</t>
    </r>
    <r>
      <rPr>
        <sz val="8"/>
        <color theme="8"/>
        <rFont val="Calibri"/>
        <family val="2"/>
        <scheme val="minor"/>
      </rPr>
      <t xml:space="preserve">La Oficina de Control Interno realizó una inspección a los soportes aportados para la presente acción, evidenciando que veintidós (22) de ellos sustentan el cumplimiento de la acción, evidenciando un avance del 61%.
Frente a los soportes esta Oficina considera que para tomar esta acción como un control efectivo, se debería soportar que, para los distintos contratos vigentes exista por lo menos una visita, bien sea del supervisor o del apoyo a la supervisión, para inspeccionar o hacer seguimiento frente a los aspectos de carácter técnico, administrativo, financiero, ambiental (si aplica) o de corroborar situaciones evidenciadas por las interventorías contratadas, lo cual repercute en generar alertas y tomar medidas oportunas.
La presente acción se encuentra dentro de términos de ejecución, por lo cual se cotinuará con su seguimiento.
</t>
    </r>
    <r>
      <rPr>
        <sz val="8"/>
        <rFont val="Calibri"/>
        <family val="2"/>
        <scheme val="minor"/>
      </rPr>
      <t xml:space="preserve">
</t>
    </r>
  </si>
  <si>
    <r>
      <t xml:space="preserve">La Oficina de Control Interno realizó una inspección a los soportes aportados para la presente acción, evidenciando que veintidós (22) de ellos sustentan el cumplimiento de la acción, evidenciando un avance del 61%.
Frente a los soportes esta Oficina considera que para tomar esta acción como un control efectivo, se debería soportar que, para los distintos contratos vigentes exista por lo menos una visita, bien sea del supervisor o del apoyo a la supervisión, para inspeccionar o hacer seguimiento frente a los aspectos de carácter técnico, administrativo, financiero, ambiental (si aplica) o de corroborar situaciones evidenciadas por las interventorías contratadas, lo cual repercute en generar alertas y tomar medidas oportunas.
</t>
    </r>
    <r>
      <rPr>
        <sz val="8"/>
        <color rgb="FFFF0000"/>
        <rFont val="Calibri"/>
        <family val="2"/>
        <scheme val="minor"/>
      </rPr>
      <t>Por otra parte, No es claro como esta acción ataca la cuasa definida como "Falta de Planificación ejecución recursos presupuestales", teniendo en cuenta que el hallazgo indica que se entrgaron el 100% de los recursos sin ejecución del contrato y que la ejecución de contraro sobre pasó lo estimado contractualmente (estudis prevos)</t>
    </r>
    <r>
      <rPr>
        <sz val="8"/>
        <color rgb="FF0070C0"/>
        <rFont val="Calibri"/>
        <family val="2"/>
        <scheme val="minor"/>
      </rPr>
      <t xml:space="preserve">
La presente acción se encuentra dentro de términos de ejecución, por lo cual se cotinuará con su seguimiento.</t>
    </r>
  </si>
  <si>
    <t>Podemos justificar y soportar que en la actualidad se cuentan con los soportes que evidencian los avances técnicos de los proyectos de ADT y de los contratos de obra que existan vigentes frente a ellos?</t>
  </si>
  <si>
    <t>Con qué controles cuenta la ADR frente a incumplimientos contractuales? Se cuenta con soportes de la aplicación de estos controles?</t>
  </si>
  <si>
    <t>Se cuenta con soportes de la validación del cumplimiento de obligaciones contractuales por parte del supervisor frente a las Interventorías</t>
  </si>
  <si>
    <t xml:space="preserve">Teniendo sen cuenta que en seguimientos anteriores se indicó que Este contrato no fue subrogado a la ADR en el momento de la Liquidación del INCODER, lo que dificulta cualquier acción de mejora, y su efectividad, se requiere contar con el soporte de esta afimación a efectos de analizarlo y poder con ello sustentar el cierre del hallazgo.
Por otra parte, como podemos sustentar la existencia y aplicación de controles relacionados con el seguimiento al cumplimiento de las obligaciones contractuales así como al debido control de los productos entregados </t>
  </si>
  <si>
    <t>Frente a este hallazgo, que se traduce en mayores valores pagados por falta de mayor rigurosidad en la evaluación jurídica y financiera de los pliegos de condiciones, que controles tiene la ADR para evitar su reiteración e indicar y soportar como se ejecutan</t>
  </si>
  <si>
    <t>Que controles se tienen frente a los pagos anticipados en la ADR? Como se sustenta su aplicación?
Se puede sustentar que se corrigió el incumplimiento evidenciado frente al  Contrato de Obra No. 962 de 2015?</t>
  </si>
  <si>
    <t>Que controles se tienen en la ADR para el desemboloso de recursos ? Justificar y soportar la aplicación de los mismos</t>
  </si>
  <si>
    <t>Frente a la devolución de rendimientos fnancieros, se debe esclarecer las actividades y gestiones que se han emprendido en la ADR para dar cumplimiento a esta actividad.</t>
  </si>
  <si>
    <t>No es claro como esta acción ataca la cuasa definida como "Falta de Planificación ejecución recursos presupuestales", teniendo en cuenta que el hallazgo indica que se entrgaron el 100% de los recursos sin ejecución del contrato y que la ejecución de contraro sobre pasó lo estimado contractualmente (estudis prevos)
Este hallazgo es derivadod de convenios suscritos con FAO y UNODC, de lo cual no se tiene soportes de seguimiento en campo de dicho convenios.</t>
  </si>
  <si>
    <t>Se sugiere remitirse al informe para precisar con más detalle como es posible sustentar la efectividad de las acciones ejecutadas.</t>
  </si>
  <si>
    <t>COMENTARIOS</t>
  </si>
  <si>
    <t>En términos generales es viable buscar validar la efectividad a tráves de controles relacionados con el seguimiento y control de la supervisión para los pagos, de acuerdo con lo establecido contractualmente.</t>
  </si>
  <si>
    <t xml:space="preserve">El proyecto 187 de 2019 llamado “Fortalecimiento a la producción integral y sostenible de café en asocio con aguacate como sombrío, aplicando buenas prácticas agrícolas de cosecha y postcosecha de acuerdo con estándares de calidad nacional a 46 familias del municipio del Tambo”, fue aprobado mediante la Resolución 825 de 2019.  </t>
  </si>
  <si>
    <t>Pese a que la entrega fue efectiva, los resultados no se ha podido obtener ya que ADR no ha cumplido con el proceso de instalación se tiene pendiente de realizar tanto la instalación como el acompañamiento del uso apropiado de los tanques tina</t>
  </si>
  <si>
    <t>11). CGR-CDSA N° 917</t>
  </si>
  <si>
    <t>ESPECIAL PIDAR NARIÑO</t>
  </si>
  <si>
    <t xml:space="preserve">Elaboración conjunta con la organización del cronograma de actividades para ejecución en cada uno de los predios de los beneficiarios del PIDAR </t>
  </si>
  <si>
    <t>Mesa de trabajo en el que se costruye el "cronograma de actividades" para la instalación y la capacitación a los beneficiarios para el buen uso de los equipos.</t>
  </si>
  <si>
    <t xml:space="preserve">Ejecución del cronograma de actividades en cada uno de los predios de los beneficiarios del PIDAR </t>
  </si>
  <si>
    <t>Visitas a los predios de beneficiarios para efectuar la Instalación de los tanques tina y brindar la capacitación para su buen uso, realizadas por los profesionales de aistencia técnica</t>
  </si>
  <si>
    <t>Seguimiento al cumplimiento del cronograma establecido para la instalación de los tanques tina y la capacitación para el uso efectivo de los equipos</t>
  </si>
  <si>
    <t xml:space="preserve">Revisión mensual en CGTL conjunta cn supervisión UTT y organización del informe técnico de visitas, elaboradas por los profesionales de asisitencia técnica de la organización </t>
  </si>
  <si>
    <t>Efectuar 12 visitas aleatorias  por parte de la supervisión y apoyo del nivel central al seguimiento para verificación en campo de las actividades ejecutadas</t>
  </si>
  <si>
    <t>Realizar ajustes en el formato F-IMP-006 Seguimiento a la implementación   con el fin de diligenciar el cronograma de actividades que permita la oportuna y efectiva descripción de la información de la ejecución de los PIDAR</t>
  </si>
  <si>
    <t>Revisar, ajustar y aprobar el formato en su hoja de  cronograma de seguimiento a la ejecución de los PIDAR, en el que se relacionen todas las actividades en el marco de la ejecución de las fases, administrativa, contractual, de implementación y de cierre</t>
  </si>
  <si>
    <t>Ajustes al documento "PROCEDIMIENTO -EJECUCIÓN DE LOS PROYECTOS INTEGRALES DE DESARROLLO AGROPECUARIO Y RURAL CON ENFOQUE TERRITORIAL A TRAVÉS DE
MODALIDAD DIRECTA" Cód. PR-IMP-002 en el que se describen las actividades que se deberán ejecutar para garatizar la correcta ejecución de los PIDAR</t>
  </si>
  <si>
    <t>Mesas de trabajo del equipo de ejecución directa de la DAAP y la VIP   para revisar, ajustar y presentar para aprobación el formato elaborado</t>
  </si>
  <si>
    <t>Socialización del formato F-IMP-006 Seguimiento a la Implementación ajustado y del Procedimiento  PR-IMP-002 Procedimiento de ejecución de los PIDAR</t>
  </si>
  <si>
    <t>Brindar capacitación a los supervisores del PIDAR sobre el alcance del procedimientos y diligenciamiento del formato</t>
  </si>
  <si>
    <t>Actualización conjunta con el cooperante FAO del Plan Operativo de Actividades de actividades para ejecución del PIDAR</t>
  </si>
  <si>
    <t>Mesa de trabajo en la que se actualiza Plan Operatvo de Actividades</t>
  </si>
  <si>
    <t xml:space="preserve">Ejecución del Plan Operativo  de actividades del PIDAR </t>
  </si>
  <si>
    <t>Realizar al menos 2 visitas a los predios de los beneficiarios para hacer seguimiento a la implementación</t>
  </si>
  <si>
    <t xml:space="preserve">Revisar el procedimiento de seguimiento y control a los PIDAR, e implementar las conclusiones de la revision </t>
  </si>
  <si>
    <t>Realizar mesas de trabajo para revisar  el procedimiento de seguimiento y control a los PIDAR,  determinando las conclusiones obtenidas en la mesas de trabajo e mplementadolas.</t>
  </si>
  <si>
    <t>Seguimiento al cumplimiento del Plan Operativo de Actividades Actualizado</t>
  </si>
  <si>
    <t>Revisión mensual conjunta en el marco del CTGL  y Comité de Gestión con Cooperante FAO</t>
  </si>
  <si>
    <t>Dejar establecido el uso de los rendiminentos finaniceros que se generan en los memorandos de acuerdo ejecutados por parte de la UNODC</t>
  </si>
  <si>
    <t>Pronunciamiento ante la UNODC por parte del supervisor de convenio sobre  la inclusión de la cláusula en los memorandos de acuerdo sobre el uso que se debe de dar a los rendimientos financieros que se generen</t>
  </si>
  <si>
    <t>Realizar un reunion general de capacitacion para indicar los soportes que establecidos en los procedimientos de ejecución, asi como indicar la forma en que se realiza el cargue de los mismos</t>
  </si>
  <si>
    <t xml:space="preserve">Una capacitacion en donde se indique la documentacion a cargar de los proyectos en ejecución, se fortalecerá  el cargue de los mismos ( instructivo, circulares ) y  se presente el cronograma de las mesas a desarrollas en cada UTT
</t>
  </si>
  <si>
    <t xml:space="preserve">Realizar mesas de revisión documental  de acuerdo a los soportes establecidos en los procedimientos de ejecución  y el fortalecimiento del cargue de los mismos, identificando los compromisos para posterior seguimiento </t>
  </si>
  <si>
    <t xml:space="preserve">14 Mesas de trabajo una por cada Unidades Técnicas Territoriales, (con su acta)en donde se revisen  los proyectos en ejecución a  cargo, se fortalecerá  el cargue de los mismos ( instructivo, circulares ) y  los compromisos  para subsanar cualquier debilidad identificada
</t>
  </si>
  <si>
    <t>Los proyectos a ejecutarse mediante las resoluciones expedidas en el 2020 descritas en el cuadro, tienen asignados sus recursos de la vigencia 2020, sin embargo, reportan un avance técnico y administrativo que no sobrepasa el 20%en ninguno de los casos; se reporta un avance financiero del 0% para las 7 resoluciones</t>
  </si>
  <si>
    <t xml:space="preserve"> Se evidencia que no existe un cronograma detallado de actividades mensuales que permita el seguimiento y control consistente de los demás procesos, donde se pueda verificar las acciones a desarrollar a lo largo de la ejecución del proyecto.</t>
  </si>
  <si>
    <t xml:space="preserve">La resolución 458 del 16 de julio de 2019, de cooperación con la Organización de las Naciones Unidas para la Alimentación y la Agricultura- FAO, cuyo objeto es Mejorar la calidad de vida de 60 núcleos familiares reporta un avance del 25% </t>
  </si>
  <si>
    <t>Pese a haber iniciado el proceso de contratación para la adquisición de insumos, se presentan demoras en el cumplimiento de las actividades</t>
  </si>
  <si>
    <t>En la revisión de extractos bancarios de junio de 2020 - abril de 2021 presenta un saldo con corte a 30 de abril, por valor de $1.236.784.331.05 y se presentan rendimientos financieros por valor de $87.565.57</t>
  </si>
  <si>
    <t>No se tiene claridad del destino de los rendimientos financieros en los memorandos de acuerdo dentro de la ejecucion del convenio de cooperacion internacional con la UNODC</t>
  </si>
  <si>
    <t>Gestión Documental la entidad subsanó parte de la observación sin embrago, en el proceso de auditoría se observó que esto fue insuficiente, por cuanto no se realizó un barrido general a todos los documentos cargados al aplicativo Sharepoint</t>
  </si>
  <si>
    <t xml:space="preserve">Falta revisar soportes documentales antes de ser subidos en  la herramienta Share point, desconocimiento de las normas generales de gestión documental y reconocer la importancia del repositorio documental, para el seguimiento de los PIDAR </t>
  </si>
  <si>
    <t xml:space="preserve">Acta de reunión donde se costruye y se incluye el cronograma de actividades     </t>
  </si>
  <si>
    <t xml:space="preserve">Formato de visita que incluye el  registro fotográfico establecido por la organización y firmado por el  profesional de asistencia técnica, el beneficiario y el Representante Legal de la organización </t>
  </si>
  <si>
    <t>Acta mensual  de reunión del CGTL  que contiene los Informes con sus respectivos soportes (Actas de visitas) firmados y avalados por la supervisión del PIDAR</t>
  </si>
  <si>
    <t>Informe Comisión</t>
  </si>
  <si>
    <t xml:space="preserve"> Formatos F-IMP-006  ajustado, aprobado y cargado en aplicativo Isolucion </t>
  </si>
  <si>
    <t xml:space="preserve">Procedimiento PR-IMP-002 ajustado en general y puntualmente en el numeral "Desarrollo", aprobado y cargado en el  aplicativo isolucion </t>
  </si>
  <si>
    <t>Listado de asistencia a la  capacitación</t>
  </si>
  <si>
    <t>Plan Operativo de Actividades actualizado</t>
  </si>
  <si>
    <t>Formato de seguimiento a la implementación (F-IMP-010) que incluye el  registro fotográfico,  y el informe de comisión</t>
  </si>
  <si>
    <t>Informe emitido por la Vicepresidencia de Proyectos que indique las mesas de trabajo desarrolladas, las conclusiones obtenidas y las acciones implementadas entorno a las conclusiones determinadas</t>
  </si>
  <si>
    <t>Acta de reunión que contiene los soportes de cumplimiento (Actas de entrega)</t>
  </si>
  <si>
    <t xml:space="preserve">Un oficio dirigido a la UNOD por parte del supervisor del convenio de cooperacion </t>
  </si>
  <si>
    <t>Video de la capacitacion</t>
  </si>
  <si>
    <t xml:space="preserve"> Acta de reunión por UTT de la mesa documental</t>
  </si>
  <si>
    <t>La presente acción corresponde al plan de mejoramiento reportado por la ADR el 7 de julio de 2021, en virtud de los hallazgos formulados por la Contraloría General de la República en el marco de la auditoría especial a PIDAR que se ejecutan en el departamento de Nariño.
Por lo anterior la misma no presenta avances en el presente seguimiento.</t>
  </si>
  <si>
    <t>CGR-CDSA N° 917</t>
  </si>
  <si>
    <t>Especial PIDAR Nariño</t>
  </si>
  <si>
    <t>Oficina de Planeación
Secretaría General</t>
  </si>
  <si>
    <t xml:space="preserve">En atención a que el procedimiento estructurado para: "Establecer la metodología para la adquisición de predios, franjas de terreno  y mejoras de propiedad particular o de entidades públicas para la construcción, rehabilitación, ampliación o complementación de obras de infraestructura, destinadas al riego, drenaje o protección contra inundaciones y otros usos, cuando se requieran para la ejecución y desarrollo de los proyectos de adecuación de tierras en el marco de la debida prestación del servicio público de Adecuación de Tierras", ya tenia un nivel de avance importante, se instalaron mesas de trabajo con Secretaría General, la Oficina Jurídica, Vicepresidencia de Integración Productiva, Vicepresidencia de Gestión Contractual y la Dirección de Adecuación de Tierras, con el fin de conciliar los roles y responsabilidades dentro del procedimiento; así mismo, establecer los puntos de control que los intervinientes consideraran necesarios. Lo anterior, se hacia necesario, teniendo en cuenta que de conformidad con el Decreto 2364 de 2015, no existen competencias claras frente a las responsabilidades relacionadas con el tema de adquisición de bienes inmuebles o mejoras.  
Para este efecto, en los meses de julio y agosto, se instalaron las respectivas mesas de concertación, en las cuales, de conformidad con sus funciones establecidas para cada una de las dependencias, a la luz del Decreto 2364 de 2015, se identificó que en el numeral 11 del art. 28 se establecen a cargo de la Secretaría General la siguiente obligación: 
“11. Dirigir, coordinar, controlar y evaluar las actividades relacionadas con la adquisición, almacenamiento, custodia, distribución de bienes muebles e inmuebles necesarios para el normal funcionamiento de la Agencia, velando porque se cumplan las normas vigentes materias.” 
Así las cosas, se remitió a Secretaría General el procedimiento en cuestión, el cual está finiquitado, y se encuentra pendiente de socialización con las áreas involucradas, por lo cual una vez este se encuentre debidamente socializado y concertado, se procederá a iniciar las gestiones con el área de Planeación de la Entidad para su incorporación en el sistema de gestión de Calidad de la Agencia.  </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</si>
  <si>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Si bien se ha avanzado frente a la acción propuesta (estudios y diseños actualizados), es de tener presente que el objetivo final es contar con estos instrumentos / documentos, por lo cual se debe continuar con el seguimiento a la presente acción, la cual se encuentra dentro de términos de ejecución.</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</si>
  <si>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En octubre de 2021 se informó que se continúa con la ejecución de la actualización de los estudios y diseños del proyecto Triángulo del Tolima, presentando un avance del 48,34%, correspondiente a los estudios de Factibilidad.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</si>
  <si>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En octubre de 2021 se informó que Se continúa con la ejecución de la actualización de los estudios y diseños del proyecto Tesalia - Paicol (Huila), presentando un avance del 93%, correspondiente a los estudios de Factibilidad.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r>
  </si>
  <si>
    <t xml:space="preserve">Por parte de los responsables de la acción, se informó que en abril de 2021, se actualizó el procedimiento PR-ADT-004 del proceso de adecuación de tierras, en lo referente a la actualización del RGU de los distritos de la ADR, definiéndose el paso a paso de este proceso. </t>
  </si>
  <si>
    <t>11). CGR-CDSA N° 913</t>
  </si>
  <si>
    <t>12). CGR-CDSA N° 917</t>
  </si>
  <si>
    <t>Hallazgo Seguimiento Derecho de petición</t>
  </si>
  <si>
    <t>N/A</t>
  </si>
  <si>
    <t xml:space="preserve">Auditoría Especial al Fondo Colombia en Paz (Programas PDET)
</t>
  </si>
  <si>
    <t>2019-2020</t>
  </si>
  <si>
    <t>13.) Especial Derecho de Petición</t>
  </si>
  <si>
    <t>Mesas trimestrales de seguimiento con cada UTT para verificar el cumplimiento de las obligaciones como apoyo a supervisión territorial</t>
  </si>
  <si>
    <t>Oficio dirigido al cooperante</t>
  </si>
  <si>
    <t>Acta de mesa de trabajo  por UTT</t>
  </si>
  <si>
    <t>Informe bimestral de los apoyos a la supervisión remitido al supervisor en el que se indique la labor desarrollada, las debilidades encontradas y los posibles correctivos</t>
  </si>
  <si>
    <t>Acta de mesa de trabajo  por UTT, que evidencie el avance y los ajustes realizados en el trimestre.</t>
  </si>
  <si>
    <t>La CGR en la revisión de 11 PIDAR que responderían a la atención de 13 iniciativas de los PATR´s se evidencia que presentan un avance del 38,8% en promedio. Desde la emisión de las resoluciones a la fecha de revisión han pasado en promedio 538 días sin que presenten la totalidad de las acciones ejecutadas. Costos superiores y se presentan inconformidades por parte de las comunidades</t>
  </si>
  <si>
    <t xml:space="preserve">Demoras en el inicio de ejecución técnica del PIDAR, por prolongados tiempos en  la etapa administrativa y causas externas, que conllevaron a tener retrasos en la ejecución de los PIDAR
</t>
  </si>
  <si>
    <t>Necesidades y requerimientos técnicos no previstas en la estructuración de los PIDAR</t>
  </si>
  <si>
    <t>1/7</t>
  </si>
  <si>
    <t>2/7</t>
  </si>
  <si>
    <t>3/7</t>
  </si>
  <si>
    <t>4/7</t>
  </si>
  <si>
    <t>5/7</t>
  </si>
  <si>
    <t>6/7</t>
  </si>
  <si>
    <t>7/7</t>
  </si>
  <si>
    <t>Realizar diagnóstico frente al estado actual de los PIDAR auditados</t>
  </si>
  <si>
    <t>Realizar diagnóstico de los 11 PIDAR auditados por la CGR con (Resoluciones 255/2020; 257/2020; 373/2020; 822/2019; 821/2019; 464/2019; 463/2019; 458/2019;  880/2019; 997/2019; 806/2019), por parte de los apoyos a la supervisión, supervisores, equipo técnico y UTT</t>
  </si>
  <si>
    <t>Realizar plan de acción de conformidad con lo establecido en el diagnóstico</t>
  </si>
  <si>
    <t>Elaborar el plan de acción cada uno de los 11 PIDAR auditados por la CGR con (Resoluciones 255/2020; 257/2020; 373/2020; 822/2019; 821/2019; 464/2019; 463/2019; 458/2019;  880/2019; 997/2019; 806/2019), por parte de los apoyos a la supervisión, supervisores, equipo técnico y UTT</t>
  </si>
  <si>
    <t>Realizar el seguimiento al plan de acción definido en el diagnóstico de los PIDAR auditados</t>
  </si>
  <si>
    <t>Realizar dos seguimientos al plan de acción por UTT, por parte de los apoyos a la supervisión, supervisores, equipo técnico y UTT</t>
  </si>
  <si>
    <t>Culminar la ejecución de los 11 PIDAR auditados</t>
  </si>
  <si>
    <t>Elaborar el respectivo documento que certifique la culminación de la ejecución de los PIDAR auditados</t>
  </si>
  <si>
    <t>Realizar seguimiento mensual a la ejecución de los PIDAR cofinanciados por UNODC, FAO y Ejecución Directa</t>
  </si>
  <si>
    <t>Realizar seguimiento mensual a la ejecución y cierre de los PIDAR y los compromisos definidos en reuniones anteriores para los PIDAR cofinanciados por UNODC, FAO y Ejecución Directa, por parte de los apoyos a la supervisión, supervisores, equipo técnico y UTT.</t>
  </si>
  <si>
    <t>Complementar los requisitos técnicos a tener presenten en la estructuración del PIDAR</t>
  </si>
  <si>
    <t>Realizar ajustes en el procedimiento de estructuración de PIDAR, con el fin de complementar la etapa administrativa y los requisitos técnicos a tener presentes en la estructuración del PIDAR, por parte del equipo técnico de la Dirección de Acceso a Activos Productivos y UTTs</t>
  </si>
  <si>
    <t>Socializar los ajustes realizados al procedimiento de Estructuración de PIDAR</t>
  </si>
  <si>
    <t>Capacitar a las UTT con respecto al ajuste del procedimiento de Estructuración de PIDAR, para dejar capacidad instalada respecto de la ejecución de los recursos de cada PIDAR, por parte del equipo técnico de la Dirección de Acceso a Activos Productivos</t>
  </si>
  <si>
    <t>Acta de reunión por cada UTT que tiene a cargo los PIDAR</t>
  </si>
  <si>
    <t>Plan de acción por cada UTT que tiene a cargo los PIDAR</t>
  </si>
  <si>
    <t>Informes de cierre de los 11 PIDAR auditados</t>
  </si>
  <si>
    <t>Acta de reunión mensual por modalidad de ejecución</t>
  </si>
  <si>
    <t xml:space="preserve">La Vicepresidencia de integración Productiva presentó informe de monitoreo de calidad de agua ejecutado por la firma AMBIENCIQ presentado en agosto de 2021.
De lo anterior, se obtuvo como evidencia informe denominado "ESTUDIO DE CALIDAD FISICOQUÍMICA, MICROBIOLÓGICA E HIDROBIOLÓGICA DE AGUA SUPERFICIAL DEL PROYECTO DISTRITO DE RIEGO TRIÁNGULO DEL TOLIMA" de agosto 2021.
Al respecto se indicó que el informe se recibió a través del operador del contrato de administración, operación y mantenimiento de Triangulo del Tolima (OR CONTRSTRUCCIONES E INGENIERIA SAS) en desarrollo del contrato 4972021, empresa que para el respectivo cumplimiento contrato a AMBIENCIQ para que realizara el monitoreo a la calidad del agua del Triángulo del Tolima.
Los monitoreos generan un reporte que se le remite a la autoridad ambiental, siendo en este caso CORTOLIMA la que de ser el caso dados los resultados señala las acciones a adelantar.
Es pertinente indicar adicionalmente que la ADR ha adelantado acciones en favor de la calidad del agua, tales como:
Corte y apeo en el embalse de Zanja Honda en las 83,5 hectáreas del embalse.
Limpieza periódica a la superficie del embalse
Puesta en marcha de la válvula de descarga de fondo Howell Bunger en el embales.
La operación del limpia aperturando las 6 compuertas de liberación de sedimentos de la bocatoma sobre el rio Saldaña una vez por semana.
El retiro periódico de algas filamentosas de los 4 canales de distribución.
La operación y limpieza del excluso de sedimentos una vez por semana.   </t>
  </si>
  <si>
    <t>Avaluó de la estructura y maquinaria del distritos  de riego de Tesalia paicol</t>
  </si>
  <si>
    <t>Recopilar la información necesaria, que permita obtener los términos de referencia para la formulación de los Programas de Uso Eficiente y Ahorro del Agua para los Distritos de pequeña escala, de propiedad de la ADR.</t>
  </si>
  <si>
    <t>Solicitar a las Autoridades Ambientales competentes los términos de referencia para la formulación de los Programas de Uso Eficiente y Ahorro del Agua para los Distritos de pequeña escala, de propiedad de la ADR.</t>
  </si>
  <si>
    <t>Fortalecer la asesoría a las asociaciones de usuarios para la administración, operación y conservación de distritos</t>
  </si>
  <si>
    <t>Apoyar a las Asociaciones en la formulación de los Planes de Ahorro y Uso Eficiente del Agua en los distritos de pequeña escala, propiedad de la ADR.</t>
  </si>
  <si>
    <t>Fortalecer el acompañamiento a las asociaciones de usuarios para la administración, operación y conservación de distritos</t>
  </si>
  <si>
    <t>Realizar seguimiento a la Asociaciones en el avance de la formulación de los Planes de Ahorro y Uso Eficiente del Agua en los distritos de pequeña escala, propiedad de la ADR.</t>
  </si>
  <si>
    <t>Respuesta oficializada y/o documento de términos de referencia emitidos por la Autoridad Ambiental</t>
  </si>
  <si>
    <t>Solicitud de información del estado actual del Distrito en términos ambientales y Capacitación para socializar términos de referencia para la formulación de PUEAA</t>
  </si>
  <si>
    <t>Mesa de trabajo y/o documento de avance en la formulación del PUEAA</t>
  </si>
  <si>
    <t>En relación con los contratos de obra para la rehabilitación de los distritos de adecuación de tierras, y de AOM de Proyectos de distrito de adecuación de tierras, en el componente de monto agotable, se propone para la vigencia 2022 incorporar en todos no solo la definición por parte de la Agencia de la necesidad frente al componente del alcance de la obra y sus cantidades, si no que esta debe ser validada y aterrizada a través de un diagnóstico</t>
  </si>
  <si>
    <t>diagnóstico, documento que será un producto y que para efectos de su pago deberá estar validado por el interventor</t>
  </si>
  <si>
    <t>En relación con la construcción de distritos nuevos, se establece que los estudios y diseños que sirven de soporte para la contratación de dicha contratación debe estar validada por el grupo de pre inversión de la Dirección de adecuación de tierras en cada uno de sus componentes</t>
  </si>
  <si>
    <t>Para la construcción de distritos nuevos, se establece que los estudios y diseños que sirven de soporte para la contratación de dicha contratación debe estar validada por el grupo de pre inversión de la Dirección de adecuación de tierras en cada uno de sus componentes</t>
  </si>
  <si>
    <t xml:space="preserve"> Un informe escrito por el líder de la DAT en el que se indiquen los procesos de obra y los respectivos  diagnostico </t>
  </si>
  <si>
    <t xml:space="preserve"> Un informe escrito por el líder de la DAT en el que se indique la validación realizada durante la vigencia 2022 por el grupo de pre inversión de la Dirección de adecuación de tierras en cada uno de sus componentes</t>
  </si>
  <si>
    <t>El presente hallazgo fue objeto de modificación de sus acciones, lo cual fue aprobado en la sesión 05-2021 del comité de coordinación del sistema de control interno.</t>
  </si>
  <si>
    <r>
      <t>La Vicepresidencia de Integración Productiva manifestó que el proyecto se encuentra en etapa de transición, está en administración por la ADR. A través del Contrato de Obra No.559 de 2019, se inició la ejecución de obras de mantenimiento de la infraestructura construida: obras de control de erosión aguas arriba de la bocatoma y demás obras complementarias., por un valor estimado e $4.243 millones.
Se señaló que durante 2021 se continuó la ejecución del Contrato 559 de 2019, con el marco del cual se ejecutan obras de protección de orillas mediante la construcción de gaviones del lado de la dársena o talud del Cauca aguas arriba de la bocatoma del proyecto. A la fecha, presenta</t>
    </r>
    <r>
      <rPr>
        <u/>
        <sz val="8"/>
        <rFont val="Calibri"/>
        <family val="2"/>
        <scheme val="minor"/>
      </rPr>
      <t xml:space="preserve"> un avance del 98%.</t>
    </r>
    <r>
      <rPr>
        <sz val="8"/>
        <rFont val="Calibri"/>
        <family val="2"/>
        <scheme val="minor"/>
      </rPr>
      <t xml:space="preserve">
Se allegó copia del contrato N° 559 de 2019 y n Acta Parcial de Obra No. 8 del 27 de noviembre de 2021.
Posteriormente se allegó copia del Oficio 20213610039352 del 22 de junio de 2021, dirigido al representante legal de Consorcio Tesalia 2014, cuyo asunto fue "Requerimiento Técnico sobre Construcciones de Canales del Contrato de obra N° 934 de 2014 - Proyecto Tesalia Paicol.</t>
    </r>
  </si>
  <si>
    <t>La Oficina de Control Interno observó que desde la Vicepresidencia de Integración Productiva se realizaron seis (6) solicitudes de información a través de correo electrónico, dirigidas a las asociaciones de Distritos de Adecuación de tierras de ASODISRIEGO, ASOELMOLINO, ASOJUANIA, ASOSANISIDRO, ASOULLOA y ASOVILLANUEVA, enfocadas en obtener información del estado actual del Distrito en materia ambiental y de manejo del recurso hídrico, para brindar acompañamiento en la formulación de Programas de Uso Eﬁciente y Ahorro del Agua - PUEAA.</t>
  </si>
  <si>
    <t>La Vicepresidencia de integración Productiva allegó copia del radicado ADR N° 20203300078652 del 4 de noviembre de 2020, de asunto "Reiteración solicitud de respuestas de fondo reclamaciones ADR por concepto de tasa de uso de agua Proyecto Triángulo del Tolima"
Adicionalmente, se allegaron  los soportes que evidencian la presentación de la demanda y la aceptación por parte del tribunal respectivo.</t>
  </si>
  <si>
    <t>Una vez revisada la evidencia suministrada, la Oficina de Control Interno considera que la Entidad cumplió con las acciones de mejoramiento establecidas y que las mismas estaban orientadas a subsanar, corregor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</si>
  <si>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Oficina de Control Interno observó que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Por lo anterior la Oficina de Control Interno considera que se realizaron los correctivos frente a la situación evidenciada por la CGR, por lo cual se considera procedente determinar el cierre del hallazgo.</t>
  </si>
  <si>
    <t>La Oficina de Control Interno observó que en el mencionado informe, el cual, en su numeral 6 detalló los resultados de las actividades ejecutadas, dentro de ellas las 83.4 hectáreas que fueron intervenidas en cuanto a corte y apeo de material vegetal, así como la entrega de material producto de la actividad de aprovechamiento forestal (numeral 6.6 y 6.7),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</si>
  <si>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</si>
  <si>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</si>
  <si>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</si>
  <si>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</si>
  <si>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de lo anterior, y como se observa en la acción N° 3, la ADR instauró la respectiva acción judicial, la cual fue aceptada por el Tribunal Administrativo del Tolima.
Así mismo se observó que se ha procedido a reportar periódicamente a CORTOLIMA los registros de caudal captado a fin de facilitar la liquidación de la Tasa por uso de Agua, por lo cual esta Oficina de Control Interno considera que la Entidad ha emprendido las gestiones pertinentes a fin de dar claridad sobre el valor adeudado, así como de manera preventiva para evitar recaer en esta misma situación, por lo cual se considera procedente dar por cerrado el hallazgo.</t>
    </r>
  </si>
  <si>
    <t>La Oficina de Control Interno observó que se dio cumplimiento a la acción de mejora propuesta.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</si>
  <si>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La Oficina de Control Interno observó que la Vicepresidencia de Integración Productiva emitió once (11) memorandos dirigidos a las UTTs N° 2, 4, 7,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Por lo anterior, la Oficina de Control Interno considera que se dio cumplimiento a la acción de mejoramiento.</t>
  </si>
  <si>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de abril a septiembre y noviembre 2021 (total 9 informes)
240-2018: Informes de Agosto, diciembre 2020 e informe final de cierre de PIDAR
505-2018: Informes de agosto, diciembre 2020, marzo 2021, de mayo a septiembre y noviembre 2021 (total 9 informes)
543-2018: Informes de  agosto, diciembre 2020 y marzo y abril 2021
637-2018: Informes de  agosto, diciembre 2020, de enero a septiembre y noviembre de 2021 (total 12 informes)
724-2018:  Informes de agosto, noviembre 2020 y febrero 2021, de abril a septiembre y noviembre de 2021 (total 10 informes)
Adicionalmente, se allegó informe final de cierre financiero de los PIDAR aprobados con Resolución 240 del 11 de noviembre de 2020 y 543 del 17 de julio de 2018</t>
  </si>
  <si>
    <t>Se realizaron 13 jornadas de socialización del procedimiento y formatos a través de la plataforma Teams en las siguientes fechas:
1. UTT 1 el 3/11/2021
2. UTT 2 el 19/10/2021
3. UTT 3 el 26/10/2021
4. UTT 4 el 26/10/2021
5. UTT 5 el 26/10/2021
6. UTT 6 el 25/10/2021
7. UTT 7 el 27/10/2021
8. UTT 9 el 2/11/2021
9. UTT 8 el 18/11/2021
10. UTT 11 el 22/10/2021
11. UTT 10 el 18/11/2021
12. UTT 12 el 27/10/2021
13. UTT 13 el 2/11/2021</t>
  </si>
  <si>
    <t>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t>
  </si>
  <si>
    <t>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</si>
  <si>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La Vicepresidencia de Integración Productiva informó que se realizó reunión el 24/06/2021 que contiene el cronograma de actividades para la instalación de los tanques tina.
Además precisa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</si>
  <si>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Se realizaron tres Comités Gestión Técnica Local los días 21 de julio de 2021; 2 de agosto de 2021 y 26 de agosto de 2021, se anexan actas.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</si>
  <si>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observó que, si bien no se actualizó el formato F-IMP-006 como le indicaba la adopción, se adoptó un nuevo formato F-IMP-014 "Seguimiento a la Ejecución PIDAR modalidad ejecución Directa", el cual fue adoptado el 20 de octubre de 2021,  lo cual conlleva a evidenciar una mejoría en el proceso de Implementación de Proyectos, por cuanto se busca contar con un instrumento de seguimiento de manera independiente, según la modalidad de ejecución de los proyectos.
Por lo anterior se considera se dio cumplimiento a la acción de mejoramiento.</t>
  </si>
  <si>
    <t>Se realizaron visita de seguimiento a la ejecución del PIDAR resolución 458 del 2019 del 20 al 22 de octubre, se anexa informe de comisión</t>
  </si>
  <si>
    <t xml:space="preserve">La Vicepresidencia de Integración Productiva allegó copia de tres (3) contratos de prestación de servicios, a saber:
Contrato 6352020 suscrito entre la ADR y EFRAIN JOSE JARAMILLO CASTILLA 
Contrato 7652020 suscrito entre la ADR y EFRAIN JOSE JARAMILLO CASTILLA 
Contrato 3222021 suscrito entre la ADR y SARA JUDITH ROMERO FUENTES
Contrato 3232021 suscrito entre la ADR y EDWIN CABEZA MORELOS 
Contrato 3572021 suscrito entre la ADR y EFRAIN JOSE JARAMILLO CASTILLA 
Contrato 8882021 suscrito entre la ADR y SARA JUDITH ROMERO FUENTES
Contrato 9662021 suscrito entre la ADR y EDWIN CABEZA MORELOS 
Contrato 10862021  suscrito entre la ADR y EFRAIN JOSE JARAMILLO CASTILLA </t>
  </si>
  <si>
    <t>La Oficina de Control Interno obtuvo evidencia de 8 contratos de prestación de servicios suscritos entre agosto de 2020 y octubre de 2021, cuyo objeto era "Prestar servicios profesionales a las Unidades Técnicas Territoriales No.2 y 3 y la Dirección de Adecuación de Tierras como profesional de registro y cartera para los Distritos de Repelón, Santa Lucia, Manatí, La doctrina o Mocarí  en los aspectos relacionados con la administración, operación y conservación de los Distritos, apoyando la prestación del servicio público de adecuación de tierras conforme a la Ley, procedimientos, manuales, documentos técnicos expedidos sobre la materia por la Agencia, en concordancia con el Proyecto de Inversión del Servicio Público de Adecuación de Tierras".
Por lo anterior la Oficina de Control Interno considera que se dio cumplimiento a la acción propuesto. Respecto a la Efectividad, se considera pertinente al inicio de la vigencia 2022, soportar que la facturación se emitió en los tiempos establecidos normativamente.</t>
  </si>
  <si>
    <t>La Oficina de Control Interno llevó a cabo un análisis de los soportes entregados, evidenciando el cumplimiento de la capacitación dirigida a personal de la Dirección de Adecuación de Tierras, sustentada en Acta de Reunión de 23 de junio de 2021 y grabación de dicha capacitación.
Teniendo en cuenta que la presente acción contempla como meta el "Cronograma de trabajo ejecutado", del cual se derivan tres (3) capacitaciones y que esta Oficina corroboró la realización de las mismas, se considera cumplida la acción.
Por otra parte, teniendo en cuenta que en los seguimientos a la Gestión de PQRSD que realiza de manera semestral la Oficina de Control Interno no se ha observado la reiteración de la situación evidenciada por la CGR, esta Oficina considera procedente el cierre del presente hallazgo.</t>
  </si>
  <si>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Radicado OFI21-00138504 emitido por el Director del Departamento Administrativo
 de la Presidencia de la República, dando concepto favorable sobre el proyecto de rediseño institucional,  para continuar con el trámite  correspondiente ante el Departamento Administrativo de la Función Pública y el Ministerio de Hacienda  y Crédito  Público.
Radicado  20216200072312 enviado desde la ADR al Ministerio de Agricultura con el cual se solicita a esta Entidad, como cabeza del sector, radicar ante el DAFP el estudio técnico de rediseño institucional.
Oficio MADR 20213110233231 del 21-10-2021, a través del cual el Ministerio de Agricultura radicó ante el DAFP  la propuesta de rediseño institucional de la ADR.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por parte de las entidades competentes.</t>
  </si>
  <si>
    <t>La Oficina de Control Interno observó que en el Sistema Integrado de Gestión (Isolucion) el 29 de noviembre de 2021 se aprobó la versión 3 del procedimiento PR-FIN-003 "Ingresos", el cual, en el numeral 6 "Desarrollo", en la actividad 7 "Realizar la imputación de los documentos de recaudo por clasificar", se estableció que:
"Para el caso de los recursos propios se realiza la imputación de los documentos de recaudo por clasificar de cartera una vez sean identificados. Cuando en el recaudo de los recursos propios se identifiquen partidas por concepto de intereses de mora, el área de cartera identificara el tercero correspondientes y se procederá con el registro contable afectando directamente las cuentas contables 1110-Depositos en instituciones financieras (debito) y como contrapartida la cuenta 480233-otros intereses de mora.
Los intereses de mora se procederán a registrarse contablemente como un ingreso, únicamente a medida que estos son consignados por los diferentes usuarios en las cuentas designadas por la ADR.
Como medida de control y con el fin de generar una mayor información a los diferentes usuarios de la información contable, se registran (causación) semestralmente en las cuentas de orden deudoras de acuerdo con la información de facturación de la cartera, remitida por la Dirección de Adecuación de Tierras de la Vicepresidencia de Integración Productiva"
La oficina de Control Interno considera se dio complimiento a la acción; no obstante, su efectividad se verá reflejada en la correcta aplicación del procedimiento mencionado.</t>
  </si>
  <si>
    <t>La Oficina de Control Interno observó que en el Sistema Integrado de Gestión (Isolucion) el 29 de noviembre de 2021 se aprobó la versión 1 del procedimiento PR-FIN-005 "RECONOCIMIENTO CONTABLE DE LOS DISTRITOS DE ADECUACION DE TIERRAS ADMINISTRADOS, OPERADOS Y CONSERVADOS POR TERCEROS Y DE LA INFORMACION FINANCIERA GENERADA", Con el fin de Establecer lineamientos al interior de la ADR que le permita reflejar contable y financieramente la información generada en el proceso de entrega y administración de los Distritos de Adecuación de Tierras; Administrados, operados y conservados por terceros.
En virtud de lo anterior, la Oficina de Control Interno considera se dio cumplimiento a la acción de mejoramiento propuesta.</t>
  </si>
  <si>
    <t>La Oficina de Control Interno obtuvo como soporte de la gestión realizada frente al presente hallazgo, el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Adicionalmente la ADR determinó que el traslado de la tubería no era viable presupuestalmente y por el estado de la misma.
Indistintamente de lo anterior, esta Oficina obtuvo copia del Auto N° 004 de Cierre de la Indagación Preliminar N° 176 del 12 de enero de 2021 expedido por la CGR, en el cual resolvió "CERRAR Y ARCHIVAR LA INDAGACIÓN PRELIMINAR N° 176 de 2020, que se adelantó por presuntas irregularidades en la justificación de la necesidad de adquisición del de un bien inmueble, consistente en lote de terreno rural de 9 ubicado en proximidades de la cabecera de Tesalia", a partir de ello, se considera que los supuestos de hecho que dieron origen al hallazgo no existen, razón por la cual se considera procedente determinar el cierre del hallazgo.</t>
  </si>
  <si>
    <r>
      <t xml:space="preserve">La Vicepresidencia de Integración Productiva informó que se realizaron las cotizaciones sobre el valor del traslado de la tubería del predio en arriendo a predios de la ADR, las cuales se adjuntan. 
En octubre de 2021 se informó que "Se hizo el estudio de mercado evidenciándose que sale muy costoso el traslado de la tubería y no se cuentan con los recursos para esta intervención. De acuerdo con lo anterior, y teniendo en cuenta lo especificado en la acción de mejora "realizará análisis del sector y de mercado para identificar el costo del servicio de transporte de la tubería a predios de la ADR, supeditado al informe técnico de diagnóstico", no tendría que realizarse  contrato de transporte".
Adicionalmente se informó que la CGR dejo este hallazgo como IP, y al respecto anexamos auto de archivo indagación preliminar CGR Lote el Diamante, quedando establecido con este pronunciamiento de la CGR de </t>
    </r>
    <r>
      <rPr>
        <i/>
        <sz val="8"/>
        <rFont val="Calibri"/>
        <family val="2"/>
        <scheme val="minor"/>
      </rPr>
      <t>“CERRAR Y ARCHIVAR LA INDAGACIÓN PRELIMINAR N° 176 de 2020, que se adelantó por presuntas irregularidades en la justificación de la necesidad de adquisición del de un bien inmueble, consistente en lote de terreno rural de 9 ubicado en proximidades de la cabecera de Tesalia”</t>
    </r>
    <r>
      <rPr>
        <sz val="8"/>
        <rFont val="Calibri"/>
        <family val="2"/>
        <scheme val="minor"/>
      </rPr>
      <t>, por tanto se demuestra que la Agencia nunca incumplió sus funciones, y al desaparecer las causas del hallazgo por sustracción de materia desaparecen las acciones de mejora</t>
    </r>
  </si>
  <si>
    <t>La Vicepresidencia de Integración Productiva informó que se realizaron cuatro (4) Comité Directivos de los Convenios de Cooperación UNODC 518-2017, 684-2017, 785-2017 y 289-2018  en los cuales se realizó seguimiento a los rendimiento financieros con corte al 31 de diciembre de 2020.
Adicionalmente se allegó presentación del Comité Directivo N° 21 del Convenio de Cooperación UNODC 197 de 2016 de mayo 2021. No obstante no se allegó el acta.</t>
  </si>
  <si>
    <t>Se obtuvo evidencia de las Actas N° 6, 7, 8, 9, 10 y 11 del Comité Técnico de Gestión Local No. 9  PIDAR Resolución 458 de 2019, del 30 de junio, 30 de julio, 30 de agosto, 4 de octubre, 3 y 22 de noviembre de 2021, respectivamente, las cuales contemplan seguimiento a la implementación del PIDAr, no obstante, no se allegan los soportes que menciona el Acta, como por ejemplo de entregas, lo cual quedó estipulado en la acción. Adicionalmente es de precisar que la acción quedó estipulada como un seguimiento mensual a partir de junio, de lo cual solo se estaría soportante octubre y noviembre 2021.</t>
  </si>
  <si>
    <t>Se han realizado 4 Comités  Técnico de Gestión Local del PIDAR con resolución 458 del 2019, en las cuales se realiza seguimiento al cumplimiento del PIDAR, estos comités de llevaron a cabo el 30/06/2021, 30/07/2021, 30/08/2021; 4/10/2021; 03/11/2021 y 22/11/2021.</t>
  </si>
  <si>
    <t xml:space="preserve">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
En octubre de 2021, se allegó documento denominado "PLAN DE GESTIÓN DEL RIESGO DE DESASTRES DE LAS ENTIDADES PÚBLICAS Y PRIVADAS – EMBALSE ZANJA HONDA – PROYECTO DE RIEGO TRIANGULO DEL TOLIMA, MUNICIPIO DE COYAIMA, DEPARTAMENTO DEL TOLIMA" , aprobado y socializado, en dos Tomos, elaborado por CONSORCIO CPT _ LYDCO en desarrollo del contrato de AOM No 7282020 </t>
  </si>
  <si>
    <t>VIGENTES (ABIERTOS)
a 31 de diciembre 2021</t>
  </si>
  <si>
    <t>Acciones vencidas</t>
  </si>
  <si>
    <t xml:space="preserve">14). CGR-CDSA N° 923 </t>
  </si>
  <si>
    <t>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t>
  </si>
  <si>
    <t>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t>
  </si>
  <si>
    <t>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t>
  </si>
  <si>
    <t>Se adjunta en archivo ZIP,  denominado "PLAN DE MEJORAMIENTO 25" la evidencia de la gestión adelantada, en la que se remitieron los  25 oficios de notificación por correo a procesos de cobro coactivo de usuarios de los Distritos de Adecuación de Tierras administrados por la Agencia (Montería y la Doctrina) .
Dentro de la carpeta mencionada, la Oficina de Control Interno evidenció veinticinco (25) archivos de asunto "Notificación por Correo del Mandamiento de Pago" emitidos en la vigencia 2021, a través de los siguientes oficios: 
20212100098642 Proceso Administrativo de cobro 2019-0397
20212100098732 Proceso Administrativo de cobro 2019-0395
20212100098752 Proceso Administrativo de cobro 2019-0393
20212100098922 Proceso Administrativo de cobro 2019-0392
20212100098942 Proceso Administrativo de cobro 2019-0391
20212100098972 Proceso Administrativo de cobro 2019-0390
20212100098992 Proceso Administrativo de cobro 2019-0389
20212100099322 Proceso Administrativo de cobro 2019-0294
20212100099342 Proceso Administrativo de cobro 2019-0296
20212100099372 Proceso Administrativo de cobro 2019-0300
20212100099382 Proceso Administrativo de cobro 2019-0301
20212100099422 Proceso Administrativo de cobro 2019-0335
20212100099452 Proceso Administrativo de cobro 2019-0384
20212100099472 Proceso Administrativo de cobro 2019-0386
20212100099482 Proceso Administrativo de cobro 2019-0387
20212100099562 Proceso Administrativo de cobro 2019-0394
20212100099612 Proceso Administrativo de cobro 2019-0399
20212100099652 Proceso Administrativo de cobro 2019-0401
20212100099672 Proceso Administrativo de cobro 2019-0402
20212100099692 Proceso Administrativo de cobro 2019-0403
20212100099712 Proceso Administrativo de cobro 2019-0406
20212100099712 Proceso Administrativo de cobro 2019-0404
20212100099752 Proceso Administrativo de cobro 2019-0405
20212100099772 Proceso Administrativo de cobro 2019-0406
20212100099792 Proceso Administrativo de cobro 2019-0407</t>
  </si>
  <si>
    <t>Se adjunta en archivo ZIP,  denominado "PLAN DE MEJORAMIENTO 116" la evidencia de la gestión adelantada, en la que se remitieron los  116 oficios de notificación por correo a procesos de cobro coactivo de usuarios de los Distritos de Adecuación de Tierras administrados por terceros (RUT, LEBRIJA, RIOFRIO, TUCURINCA)
Dentro de la carpeta mencionada, la Oficina de Control Interno evidenció ciento dieciséis  (116) archivos de asunto "Notificación por Correo del Mandamiento de Pago" emitidos en la vigencia 2021</t>
  </si>
  <si>
    <t>Respecto a los avances reportados se observó lo siguiente: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</si>
  <si>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Adicionalmente, se observó presentación que detalla los ajustes más relevantes que se realizaron al procedimiento mencionado, dentro de los que se destaca la adopción del formato F-IMP-014 que detalla el cronograma de actividades de cada PIDAr, el cual será objeto de diligenciamiento y reporte mensual por parte de cada UTT, de acuerdo con lo dispuesto en la actividad 17 "Reportar informe" del procedimiento PR-IMP-002, así como la adopción del instructivo de Supervisión de los Proyectos Integrales de Desarrollo Agropecuario y Rural con Enfoque territorial a través de modalidad directa IN-IMP-001-</t>
  </si>
  <si>
    <t>La Oficina de Control Interno obtuvo como evidencia de la ejecución de la presente acción el listado de asistencia de la reunión denominada "Convocatoria Aspectos a Fortalecer - Ejecución PIDAR - Modelo Cooperante" del 26 de noviembre de 2021, así como la presentación expuesta en dicha reunión y el link de acceso al video de la capacitación realizada.</t>
  </si>
  <si>
    <t>El 30/07/2021 se realizó con Comité Técnico de Gestión Local del PIDAR con resolución 458 del 2019, se solicita incluir en la casilla de seguimiento al POA y se deben consignar y verificar las fechas de desarrollo de las actividades.
Adicionalmente se aportó seis (6) archivos en Excel denominados (plan de mejoramiento julio 2021; plan de mejoramiento agosto 2021; plan de mejoramiento septiembre 2021; plan de mejoramiento octubre 2021; plan de mejoramiento noviembre 2021 y plan de mejoramiento diciembre 2021), donde se encuentra información del plan operativa inicial vs el plan operativo ajustado y el seguimiento realizado mensualmente a través de los CTGL No. 7, 8, 9, 10 y 11 que se adjuntan.</t>
  </si>
  <si>
    <t>La oficina de control Interno obtuvo como evidencia archivos denominados Plan de mejoramiento de los meses de julio a diciembre de 2021, en los cuales se hace un comparativo del POA aprobado inicialmente y de las actividades desarrolladas a partir del POA ajustado. Adicionalmente se observó las Actas del Comité Técnico de Gestión Local N° 7, 8, 9, 10 y 11 de 2021, a través de las cuales se les realiza seguimiento a la ejecución del POA.</t>
  </si>
  <si>
    <t>A partir de los soportes de avances allegados, la Oficina de Control Interno observó que se elaboró cuatro (4) informes por parte de la Dirección Acceso a Activos Productivos de la Vicepresidencia de Integración Productiva (un con corte  a 29 de diciembre de 2020 y los restantes correspondientes al primer, segundo y tercer trimestre 2021), los cuales contemplan los antecedentes de los proyectos productivos entregados a la ADR por parte del extinto INCODER, así como las gestiones realizadas por la Entidad y el estado que se encuentran dichos proyectos, obteniendo como resultados relevantes que, al 5 de octubre de 2021, se contaba con 58 proyectos (aumentaron respecto a los informes anteriores), de los cuales seis (6) ya cuentan con el formato de cierre financiero (formato F21), lo cual fue corroborado por esta Oficina, trece (12) están pendientes del informe de cierre financiero, 24 en procesos jurídicos y 13 en ejecución. Frente al  informe correspondiente al segundo trimestre 2021, es preciso señalar que el mismo no presenta diferencias o avances adicionales en comparación con el informe del primer trimestre 2021. Por otra parte, no se entiende a que se debe el aumento en la cantidad de proyectos que se evidencia en el informe del tercer trimestre 2021 respecto a los anteriores.
Adicionalmente se allegó memorando radicado ADR 20203200041493 del 28 de diciembre de 2020, a través del cual se comunicó a la Dirección Administrativa y Financiera el "Reporte de estado financiero de los proyectos trasferidos por el INCODER a la ADR a corte de diciembre de 2020".
Teniendo en cuenta que se manifestó que la información derivada de la ejecución de estos proyectos es remitida al área financiera, con la finalidad de reflejar la realidad económica en los estados financieros, es oportuno allegar dichos soportes (como se realizó en el reporte del primer informe a diciembre de 2020), para mantener una trazabilidad de las actividades ejecutadas entorno al hallazgo.
Teniendo en cuenta que se han emitido dos (2) de los cuatro (4) informes propuestos, se determina un avance del 50% frente a la acción.</t>
  </si>
  <si>
    <t>La Vicepresidencia de Gestión Contractual informó que se emitieron las alertas correspondientes a los meses de enero, febrero, marzo, abril, mayo, junio, julio, agosto y septiembre 2021,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</si>
  <si>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La Oficina de Control Interno observó que la vicepresidencia de Gestión Contractual durante la vigencia 2021 ha emitido mensualmente electrónicos dirigidos a todas las dependencias de la ADR, con el fin de socializar el estado de avance del Plan Anual de Adquisiciones de la presente vigencia por cada una de las áreas, dentro de lo cual se han allegado evidencia de nueve (9) correos,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por otra parte, y en el entendido que la meta es alertar a las dependencias sobre la oportuna contratación para evitar la constitución de reservas presupuestales, se sugiere que se realice un análisis y socialización, no solo de lo contratado por cada área, sino de lo pendiente por contratar, a fin de que se cada área conozca los procesos pendientes de contratación según el PAA e inicien las gestiones correspondientes, o por otro lado, se detallen que otras actuaciones han procedido a partir de la socialización de la ejecución del PAA, o como se sustenta que el mismo haya mitigado la situación evidenciada por la CGR.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y que a la fecha, de las ocho (8) acciones vigentes para este hallazgo, cinco (5) se encuentran en proceso de ejecución.</t>
  </si>
  <si>
    <t>La Oficina de Control Interno realizó una inspección a los soportes aportados para la presente acción, evidenciando que  treinta y seis (36)   de ellos sustentan el cumplimiento de la acción, evidenciando un avance del 100%.
Por otra parte, se considera necesario sustentar la efectividad de las acciones ejecutadas, frente al seguimiento a la subcontratación que se deriva de los convenios suscritos por la Entidad</t>
  </si>
  <si>
    <t>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
Con corte a 31 de octubre de 2021 se han realizado los siguientes avances:
Mediante oficio OFI21-00138504 / IDM 13000000 del 28 de sept de 2021, el Dapre emitió concepto favorable el cual permite continuar con el trámite de sustentación del estudio técnico ante el DAFP y el MHCP. 
Con oficio nuestro 20216200072312 de oct-15 se envió el estudio técnico y sus anexos al MADR, para que luego de su valoración lo radique formalmente ante el DAFP si así lo considera.
Con oficio 20213110233231 del 21 de octubre de 2021, el MADR radicó formalmente el estudio  técnico y sus anexos ante el DAFP.</t>
  </si>
  <si>
    <t>Una vez revisada la evidencia suministrada, la Oficina de Control Interno considera que la Entidad cumplió con las acciones de mejoramiento establecidas y que las mismas estaban orientadas a subsanar, corregir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</si>
  <si>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</si>
  <si>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</si>
  <si>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Hallazgo No. 5 - Pago piedra muro en gaviones - Contrato 843 de 2015 (F2) (D4). El municipio de Segundo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</si>
  <si>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Hallazgo No. 9 Soportes de la ejecución - Contrato 450 de 2015- Municipio de Colaina (D7). En desarrollo de las obligaciones del contrato 450 de 2015, el municipio de Colaina suscribió 120 contratos por un valor de $1.416 millones. De los contratos revisados  presentan deficiencias Y el supervisor del Incoder avaló 9 pagos por $1.460 millones de pesos, sin presentar objeción alguna sobre</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</si>
  <si>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Colaina,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</si>
  <si>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t>Hallazgo No. 17 - Aportes del municipio de Colaina - Contrato 450 de 2015. Sobre estimación del valor del contrato 450 de 2015 por $128.6 millones de pesos, debido a que no se hallaron soportes de la ejecución del aporte del municipio de Colaina. Pese a esta deficiencia, no existen reclamaciones u objeciones presentadas por parte de INCODER respecto a la calidad y cumplimiento del objeto</t>
  </si>
  <si>
    <t>Hallazgo No. 20 - Ejecución Convenio No 857/2015 Municipio de Colaina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</si>
  <si>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Colaina…””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Colaina incumplió las obligaciones pactadas en las cláusulas quinta y sexta del contrato 857 y la interventoría contratada por el municipio de Colaina, no desempeño sus funciones, según lo establecen los artículos 82, 83 y 84 de la Ley 1474”
Siendo contradictorio y teniendo mínimo espacio la ADR para su acción de mejora". </t>
    </r>
  </si>
  <si>
    <t>Hallazgo No. 21 - Contrato interadministrativo 788 de 2015 – Municipio de Inés (D18). Presuntos incumplimientos fueron puestos en conocimiento tanto de la Alcaldía Municipal de Inés como a la Secretaría General, la Coordinación de Contratación y la oficina jurídica de INCODER, por parte del supervisor de INCODER. A pesar de lo expuesto, INCODER no ha adelantado actuación administrativa</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</si>
  <si>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</si>
  <si>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De igual forma se observó que la Entidad tomó correctivos para realizar la devolución de los rendimientos financieros al tesoro Nacional, situación que dio origen al hallazgo.
aunado a lo anterior,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</si>
  <si>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</si>
  <si>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</si>
  <si>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La Vicepresidencia de Integración Productiva anexó como soporte de la gestión realizada, lo siguiente: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 correspondiente al primer trimestre de 2021,  con corte al 5 de abril debidamente firmado por el señor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3. Informes de cierre de los proyectos PDR13-VAL-BUN-22; PAREL2015-ACUI-003; PRD14-HUI-ARG-06D, PAREL-ACUI-001  y PAREL-ACUI-002 en los formatos F21 - INFORME DE CIERRE FINANCIERO Y AVANCE FÍSICO DEL PROYECTO.
3. Informe denominado "PROYECTOS ENTREGADOS POR EL EXTINTO INCODER A LA ADR REPORTE TRIMESTRAL (1/04/2021 AL 30/06/2021)", el cual refleja que de los 51 proyectos productivos, 20 se encuentran en ejecución; 17 tiene casos jurídicos; 8 pendientes de informe de cierre y 6 cerrados. este informe en primera medida no refleja cambios frente al informe del trimestre inmediatamente anterior.
3.  Informe denominado "PROYECTOS ENTREGADOS POR EL EXTINTO INCODER A LA ADR REPORTE TRIMESTRAL (1/07/2021 AL 30/09/2021)", el cual refleja que se tienen 58 proyectos productivos, de los cuales 15 se encuentran en ejecución; 24 tienen casos jurídicos; 13 pendientes de informe de cierre y 6 cerrados.
4. Informe de cierre financiero y avance físico del proyecto PDR-PESCA-015 y certificación de cierre de cuenta bancaria (fecha de cierre 18/12/2019) del mencionado proyecto.
5.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</si>
  <si>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
Además se allegó copia de los memorando 20213200045383 del 9-dic-2021 dirigido a la UTT 10, de asunto "Designación como integrante del grupo de trabajo para el monitoreo, control y seguimiento de los proyectos productivos y autorización para el cambio de firmas en entidades bancarias, proceder a desembolsos y cierres de los proyectos" y memorandos 20213200032773 del 16-sep-2021 dirigido a la UTT 12 y 20213200045713 del 13-dic-2021 dirigido a la UTT 7, todos de asunto "Designación para control, seguimiento, autorización para cambio de firmas en   entidades   bancarias   y   proceder   a   desembolso de   los   proyectos productivos subrogados por el extinto Incoder a la ADR.</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</si>
  <si>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</si>
  <si>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Inicialmente la oficina de Control Interno solicitó informar sobre los indicadores del plan de acción 2020 que encajen o correspondan al acompañamiento de asociaciones y trámites legales para asociaciones de usuarios en la vigencia 2021, teniendo en cuenta que los mismos cambian de denominación, para lo cual se informo que estos indiciadores son:  
•Tramitar  y/o  expedir concepto de viabilidad de Conformación y legalización de las asociaciones de usuarios de proyectos o distritos de adecuación de tierras, 
•Tramitar y/o expedir certificaciones de existencia y representación legal de asociaciones de usuarios de distritos de adecuación de tierras existentes y 
•Tramitar y/o expedir concepto de viabilidad de Reformas de estatutos de asociaciones de usuarios de distritos de adecuación de tierras existentes. 
Al respecto la Oficina de Control Interno evidenció que:
Respecto al Indicado "Tramitar  y/o  expedir concepto de viabilidad de Conformación y legalización de las asociaciones de usuarios de proyectos o distritos de adecuación de tierras", se tenía como meta 2 conceptos de viabilidad, para lo cual el área responsable reportó 4 actividades.
Respecto al indiciador "Tramitar y/o expedir certificaciones de existencia y representación legal de asociaciones de usuarios de distritos de adecuación de tierras existentes" se tenía como meta 183 certificaciones, para lo cual el área reportó mensualmente la ejecución de esta actividad, con el cumplimiento de las 183 certificaciones propuestas, sustentado través de 10 reportes.
Respecto al Indicador "Tramitar y/o expedir concepto de viabilidad de Reformas",  la Oficina de Control Interno observó en Isolucion que la entidad sustentó la realización de 12 respuestas a trámites de reforma de estatutos sustentado a través de 3 reportes.
Adicionalmente se observó el Indicador "Realizar Visitas de acompañamiento y diagnóstico a distritos que prestan servicio público de ADT", el cual como meta contempló la realización de 12 visitas, y a noviembre de 2021 se reportó la realización de 40 visitas a distritos de pequeña escala de propiedad de la ADR, realizadas por las UTT, a solicitud de la Dirección de Adecuación de Tierras, sobrepasando la meta propuesta, sustentado en 3 reportes.
Adicionalmente, la oficina de Control interno obtuvo un reporte mensual de enero a noviembre 2021, que sustenta las actividades realizadas por la Dirección de Adecuación de Tierras frente a cada indicador del Plan de Acción a su cargo y los avances que mensualmente se tenían sobre cada uno de ellos, así como también se allegaron soportes relacionados con la realización de capacitaciones en 2021.</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</si>
  <si>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cumple con la acción de mejora propuesta, respecto a soportar el cumplimiento del plan de acción de la ADR en cuanto a brindar acompañamiento a los Distritos de Adecuación de Tierras en distintos aspectos. No obstante lo anterior, esta oficina considera pertinente que la efectividad se valide a través de las acciones de mejora que se tomarán a raíz de la auditoría realizada por la CGR en 2021 frente a los Distritos d e Adecuación de Tierras de Pequeña y mediana escala.</t>
  </si>
  <si>
    <t>La Oficina de Control Interno obtuvo como evidencia de avance frente a la presente acción, la emisión de los siguientes oficios, de asunto "Solicitud términos de referencia elaboración Programa de uso Eficiente y Ahorro del Agua - PUEAA Distritos de Adecuación de Tierras pequeña y mediana escala":
Oficio Radicado 20213300080282 del 10 de noviembre de 2021, dirigido a la Corporación Autónoma Regional de Antioquia - CORANTIOQUIA, con copia a ASOSANISIDRO
Oficio Radicado 20213300080302 del 10 de noviembre de 2021, dirigido a la Corporación Autónoma Regional de la frontera Nororiental - CORPONOR con copia a ASOVILLANUEVA
Oficio Radicado 20213300080322 del 10 de noviembre de 2021, dirigido a la Corporación Autónoma Regional del Alto Magdalena - CAM con copia a ASOULLOA
Oficio Radicado 20213300080342 del 10 de noviembre de 2021, dirigido a la Corporación Autónoma Regional de la Guajira - CORPOGUAJIRA con copia a ASOELMOLINO
Oficio Radicado 20213300080352 del 10 de noviembre de 2021, dirigido a la Corporación Autónoma Regional de la Orinoquia - CORPORINOQUIA con copia a ASODISRIEGO
Oficio Radicado 20213300080362 del 10 de noviembre de 2021, dirigido a la Corporación para el Desarrollo sostenible del Área de manejo Especial de la Macarena - CORMACARENA con copia a ASOJUANIA</t>
  </si>
  <si>
    <t>Si bien se observó la emisión de seis (6) comunicados emitidos por la Vicepresidencia de integración Productiva con destino a corporaciones ambientales, con el objetivo de requerir los términos de referencia para la elaboración de los Programas de uso Eficiente y Ahorro del Agua - PUEAA para los Distritos de Adecuación de Tierras pequeña y mediana escala, se debe tener presente que la meta se enmarca en  obtener la Respuesta oficializada y/o documento de términos de referencia emitidos por la Autoridad Ambiental.
Por lo anterior, esta Oficina continuará con el seguimiento a la presente acción, precisando que la misma se encuentra dentro de los términos de ejecución, resaltando que el plan de mejoramiento del presente hallazgo  fue objeto de modificación con la incorporación de nuevas acciones,  lo cual fue aprobado en sesión 05-2021 del Comité de Coordinación del Sistema de Control Interno, previa justificación presentada por los responsables de su ejecución.</t>
  </si>
  <si>
    <t xml:space="preserve">La Oficina de Control Interno evidenció que se avanzó con la solicitud de información en materia ambiental para realizar acompañamiento en la formulación de los PUEAA, no obstante, la unidad de medida de la acción indica también la realización de capacitaciones de los términos de referencia para la formulación de estos programas, por lo cual se considera que se ha avanzado en un 50% de la acción.
Aunado a esto se considera relevante contar con la información solicitada a estos Distritos, que permita determinar el proceso a seguir frente a cada uno de estos distritos para la formulación del PUEAA.
Por lo anterior </t>
  </si>
  <si>
    <t>El plan de mejoramiento del presente hallazgo  fue objeto de modificación con la incorporación de nuevas acciones,  lo cual fue aprobado en sesión 05-2021 del Comité de Coordinación del Sistema de Control Interno, previa justificación presentada por los responsables de su ejecución.</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</si>
  <si>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
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De otra parte, 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“Las acciones de mejora en las cuales se haya que las causas del hallazgo ha desaparecido o se ha modificado los supuestos de hecho o de derecho que dieron origen al mismo, corresponde a las Oficinas de Control Interno señalar su cumplimiento e informarlo a la CGR” 
Es así como se obtuvo copia de los informes finales de los Convenios 536 de 2013 y 576 de 2014, los cuales se encuentran dirigidos e incluso aprobados por el extinto INCODER, lo cual permite concluir la no subrogación de estos a la ADR. Esto, aunado a que se considera que la ADR ha adoptado medidas preventivas respecto a la supervisión que se enfocan en evitar recaer en las mismas anomalías observadas por la Contraloría General de la República en el hallazgo, conllevan a considerar pertinente el cierre del presente hallazgo.</t>
  </si>
  <si>
    <r>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
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</si>
  <si>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Para la acción 2, la Oficina de Control Interno realizó una inspección a los soportes aportados para la presente acción, evidenciando que  treinta y seis (36)   de ellos sustentan el cumplimiento de la acción, evidenciando un avance del 100%.
Aunado a ello,  frente a la "falta de rigurosidad de los evaluadores ´técnicos y jurídicos", la Oficina de control Interno evidenció que se han tomado medidas de control preventivo, corroborado a través de Cuarenta y siete (47) comunicados de notificación de designación de miembros de Comité Estructurador, verificador y/o evaluador para procesos de contratación que lo requieren.
Por lo anterior, se observó que la Entidad ha adoptado medidas preventivas respecto a la supervisión, así como en los procesos precontractuales, que se enfocan en evitar recaer en las mismas anomalías observadas por la Contraloría General de la República en el hallazgo, relacionadas con buscar apoyos en aspectos técnicos, jurídicos, financieros, para la estructuración y evaluación de los procesos de contratación, así como el seguimiento a su adecuada ejecución, cuando un contrato así lo requiera.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</si>
  <si>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Si bien se observa que las acciones propuestas para el presente hallazgo son similares a las planteadas para  hallazgos de los informes CGR-CDSA-759 y 27, CGR-CDSA-791 y CGR-CDSA N° 864, es preciso indicar que la causa identificada por la CGR en estos hallazgos se resume en debilidades en la supervisión por parte del Extinto Incoder, por lo cual se concluye que las acciones propuestas están orientadas a prevenir situaciones similares al interior de la ADR.
De otra parte, la oficina de Control Interno evidenció que frente al convenio  No. 943 de 2014 suscrito entre la ADR y la Gobernación del Huila, la ADR a través de comunicados radicados 20203300037972 del 16-jun-2020 y 20203300050872  del 3-ago-2020, así como correos electrónicos del 4-abr-2020, 16-jun-2020, 27-jul-2020 y 3-ago-2020, ha buscado obtener la información necesaria para llevar a cabo la liquidación del contrato mencionado, sin obtener respuesta por parte de la Gobernación del Huila.
Por otra parte, se obtuvo copia del Informe Final del Convenio emitido el 30 de agosto de 2020 por la gobernación del Huila, en la que se evidencia un valor a favor del extinto INCODER por recursos no ejecutados y rendimientos financieros, que deberán ser integrados al Tesoro Nacional por la Gobernación del Huila, valores que de igual forma se contemplan en el Acta de Liquidación proyectada por la ADR que carece de la firma de la gobernación por lo renuencia de esta última entidad a llevar a cabo la liquidación del convenio 943 de 2014, en el que se estipula que luego de 2 meses de suscrita el Acta de liquidación,  la Gobernación del Huila deberá reintegrar dichos valores al Tesoro Nacional.
Esta oficina considera que, la ADR ha emprendido gestiones para llevar a cabo la corrección de las situaciones descrita spor la CGR en su hallazgo, no obstante, pese a lo realizado se requiere de la colaboración  de la Gobernación del Huila, sin que se obtenga respuesta para avanzar en esta actividad, por lo cual, esta Oficina considera que la responsabilidad del hallazgo trasciende en esta caso a la otra entidad, superando lo que compete a la ADR, esto, aunado a que el hallazgo estableció que en su momento se corrigió la devolución de rendimientos que se encontraban pendientes, permite determinar a la Oficina de Control Interno el cierre del hallazgo.</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</si>
  <si>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otra parte, la Oficina de Control Interno realizó una inspección a los soportes aportados para la presente acción, evidenciando que  treinta y seis (36)   de ellos sustentan el cumplimiento de la acción, evidenciando un avance del 100%.
Es así como se considera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Aunado a lo anterior, se debe precisar que la Oficina de Control Interno evidenció que en el informe final de auditoría CGR-CDSA N° 833, la CGR aceptó las justificaciones dadas por la ADR frente al hallazgo, entendiendo se absolvía a esta entidad de cualquier responsabilidad frente a la causa del mismo, por lo cual, se considera que no debía formularse plan de mejoramiento al respecto, no obstante, la entidad tomó medidas preventivas de carácter general para el seguimiento a contratos y convenios, por lo cual se considera procedente el cierre del hallazgo.</t>
  </si>
  <si>
    <t>La Vicepresidencia de Integración Productiva allegó soportes de:
capacitación realizada a los operarios del Distrito de Adecuación de Tierras Repelón, la cual se realizó el 13 de septiembre de 2019
Capacitación a Contratistas del distrito de Riego de la Doctrina, en el uso de formatos del procedimiento PR-ADT-004, realizada el 27 de abril de 2021.
Capacitación a Contratistas del distrito de Riego de Mocarí, en el uso de formatos del procedimiento PR-ADT-004, realizada el 30 de abril de 2021.
Capacitación de la UTT N° 2 a Director de Operaciones frente a socialización de formatos según manual de operación de AOC para Distritos del Atlántico
Capacitación a personal que administra el Distrito de Adecuación de tierras de Santa Lucia, en el uso del formato F-ADT-042, realizada el 30 de noviembre de 2021
Capacitación a personal que administra el Distrito de Adecuación de tierras de Santa Lucia, en el uso del formato F-ADT-042, realizada el 10 de diciembre de 2021</t>
  </si>
  <si>
    <t>La Oficina de Control Interno observó la realización de las seis (6) capacitaciones propuestas como meta, razón por la cual se puede señalar que la acción se cumplió.
Es de precisar que los soportes de la capacitación dada a personal del Distrito de Adecuación de Tierras de Santa Lucia del 30 de noviembre y 10 diciembre 2021, en primera medida solo se enfoca en un único formato de los diferentes que contempla el procedimiento PR-ADT-004, así como la capacitación del 29 de octubre de 2021 sobre se enfoca en los formatos según manual de operaciones. De lo anterior no se evidencia que se haya socializado o mencionado procedimiento como lo indica la unidad de medida, lo cual se considera indispensable para llevar a cabo una adecuada operación del Distrito según lineamientos internos, que se encuentran enmarcados en la normatividad expedida en la materia. Así mismo no se evidencia si la capacitación fue brindada por la ADR, pues los soportes son formatos de PROLATAM. Es por ello que se considera que estas gestiones no repercutirán en efectividad.
Esta Oficina  considera pertinente reforzar las actividades de socialización del procedimiento y normatividad para la Administración, Operación y Conservación de Distritos, a fin de garantizar el cumplimiento de los lineamientos procedimentales.</t>
  </si>
  <si>
    <t>Se elaboró el procedimiento denominado CONSTITUCION Y EJECUCION DEL REZAGO PRESUPUESTAL, código  PR-FIN-004, acompañado del FORMATO DE CONSTITUCIÓN DE REZAGO PRESUPUESTAL, código F-FIN-019, Procedimiento y formato publicado el 12 de diciembre de 2021 y enviado a través de correo electrónico en forma masiva  a todos los colaboradores de la ADR</t>
  </si>
  <si>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</si>
  <si>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t>La Oficina de Control Interno observó cuatro actas de comité primario (julio, septiembre, octubre y noviembre 2021) en las que se trató lo concerniente a la ejecución presupuestal, por lo cual se considera se tiene un avance del 67% de la acción. 
Por otra parte, frente a los avances reportados por la Oficina de Planeación para la presente acción, la oficina de Control Interno observó:
Que se cuenta con un repositorio en One Drive que contiene un archivo Excel, a través del cual las áreas  realizan periódicamente un reporte que justifica los avances frente a la ejecución presupuestal de cada proyecto de inversión.
Se cuenta con un archivo que contempla los compromisos y obligaciones acumulados que se tienen mes a mes.
Se observó que desde la Oficina de Planeación se ha procedido con la elaboración de informes que detallan el grado de ejecución presupuestal de la Entidad, que si bien en algunos casos se elaboró de formal semanal el informe, se considera como de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Por lo anterior se continuará con el seguimiento a la presente acción, la cual se encuentra dentro de términos de ejecución.</t>
  </si>
  <si>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 xml:space="preserve">"A los servidores públicos u contratista se le autoriza tener dos (2) comisiones activas, esto con el propósito de no interrumpir el cumplimiento misional, por ninguna razón se autoriza una tercera comisión".
</t>
    </r>
    <r>
      <rPr>
        <sz val="8"/>
        <rFont val="Calibri"/>
        <family val="2"/>
        <scheme val="minor"/>
      </rPr>
      <t>Adicionalmente, se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Frente a la meta propuesta se observó la entrega de Un informe en el cual se realiza un análisis mes a mes de los tiempos utilizados por colaboradores seleccionados de manera aleatoria para la legalización de comisiones a partir del correo recordatorio que envía el equipo de viáticos y comisiones, así como también se realizó un detalle de las comisiones legalizadas de manera extemporánea mes a mes, observando que en toda la vigencia de las 2865 comisiones aprobadas, solo el 8% fueron legalizadas de manera extemporánea, lo cual supone que los correctivos tomados por la entidad, han permitido disminuir este porcentaje en comparación con periodos anteriores.
Por lo anterior, esta Oficina considera pertinente el cierre del hallazgo, dando claridad que el seguimiento al cumplimiento de la legalización de comisiones de manera oportuna se realizará a través de los informes de Austeridad y Eficiencia Pública, dentro de los cuales se realiza monitoreo a este aspecto.</t>
    </r>
  </si>
  <si>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
</t>
    </r>
    <r>
      <rPr>
        <sz val="8"/>
        <rFont val="Calibri"/>
        <family val="2"/>
        <scheme val="minor"/>
      </rPr>
      <t>La Dirección Administrativa allegó un informe de las actividades relacionadas con el envío de Correos para las Comisiones en Estado Aprobadas a los Funcionarios de la Agencia de Desarrollo Rural, el cual indica que "se presenta un análisis de datos tomados aleatoriamente sobre correos enviados desde el mes de enero a diciembre de 2021", este informe detalla las actividades que se realizan para buscar se legalicen oportunamente las comisiones, para lo cual, a manera de ejemplo, se describen actividades de cada mes, y se realiza un análisis de tiempos transcurridos para legalización, así como contempla la cantidad de comisiones con legalización extemporánea, para la cual se ha gestionado la emisión de correos.
Adicionalmente se manifestó que "Desde la Secretaria General área de viáticos se siguen enviando los correos cada ocho (8) días (viernes)  de los funcionario y contratistas que tienen comisiones pendientes por legalizar  en este punto se ha disminuido el 80% de legalización en las comisiones se anexa las evidencias de los correos enviados".</t>
    </r>
  </si>
  <si>
    <t>La Oficina de Control Interno realizó una inspección a los soportes aportados para la presente acción, evidenciando que  treinta y seis (36)   de ellos sustentan el cumplimiento de la acción, evidenciando un avance del 100%.
Por otra parte, No es claro como esta acción ataca la causa definida como "Falta de Planificación ejecución recursos presupuestales", teniendo en cuenta que el hallazgo indica que se entregaron el 100% de los recursos sin ejecución del contrato y que la ejecución de contrato sobre pasó lo estimado contractualmente (estudios previos)</t>
  </si>
  <si>
    <r>
      <t xml:space="preserve">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Por último, esta Oficina obtuvo como soporte adicional el Acta de liquidación del convenio 034 de 2016 suscrito entre la ADR y la Gobernación del Valle del Cauca, en la cual, en su numeral 11 señala: </t>
    </r>
    <r>
      <rPr>
        <i/>
        <sz val="8"/>
        <rFont val="Calibri"/>
        <family val="2"/>
        <scheme val="minor"/>
      </rPr>
      <t xml:space="preserve">"El supervisor deja constancia expresa de lo siguiente: (...) Que el DEPARTAMENTO DEL VALLE DEL CAUCA dio cumplimiento a la solicitud realizada por la Contraloría General de la República respecto a la consignación de los rendimientos dejados de percibir por el Estado"
</t>
    </r>
    <r>
      <rPr>
        <sz val="8"/>
        <rFont val="Calibri"/>
        <family val="2"/>
        <scheme val="minor"/>
      </rPr>
      <t>Lo anterior, denota que la ADr además de buscar corregir lo evidenciado por la CGR en su hallazgo, a adoptado controles preventivos respecto a la supervisión que se enfocan en evitar recaer en las mismas anomalías observadas por la Contraloría General de la República en el hallazgo, relacionadas con buscar apoyos en aspectos técnicos, jurídicos, financieros, cuando un contrato así lo requiera, por lo cual, esta Oficina considera pertinente determinar el cierre del hallazgo.</t>
    </r>
  </si>
  <si>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</si>
  <si>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e informe modificación convenio fecha 31/05/2021.
8. Convenio UNODC 684-2017 Periodo 23 de diciembre de 2020 al 05 de marzo de 2021 e informe modificación convenio fecha 31/05/2021
9. Convenio UNODC 785-2017 Periodo 29 de diciembre de 2020 al 05 de marzo de 2021
10. Convenio UNODC 289-2018 Periodo 30 de diciembre de 2020 al 04 de marzo de 2021
11. Convenio UNODC 197-2016 Periodo 05 de marzo de 2021 al  30 de junio de 2021.
12. Convenio UNODC 684-2017 Periodo 05 de mayo de 2021 al 30 de agosto de 2021.
13. Convenio UNODC 518-2017 Periodo 01 de marzo al 31 de agosto de 2021.
16. Convenio FAO 517 -2017, Periodo 1 de septiembre de 2020 al 22 de diciembre de 2020; Informe parcial por cambio de supervisión fecha 15/03/2021; Informe parcial por cambio de supervisión fecha; 23/05/2020; informe modificación convenio fecha 20/05/2021.
17. Convenio FAO 749 -2017, Informes de fecha 1/12/2020 y 29/12/2020;  Informe parcial por cambio de supervisión fecha 23/05/2020;  Informe parcial por cambio de supervisión fecha 5/03/2021;  Informe parcial por cambio de supervisión fecha 23/05/2021; informe modificación convenio fecha 20/05/2021.</t>
  </si>
  <si>
    <t>La Oficina de Control Interno evidenció la elaboración de diez (10) informes de supervisión a convenios con UNODC a través del formato F-GCO-004 cuyo corte para su emisión se encuentra entre septiembre y diciembre de 2020, diciembre y marzo de 2021, marzo y junio 2021 (convenio 197-2016), marzo y agosto 2021 (convenio 518-2017) y mayo y agosto de 2021 (convenio 684 de 2017), los cuales en el apartado "Seguimiento Financiero y Contable" contempla el estado de avance de la ejecución financiera del convenio porcentual y detallado.
Frente a los últimos  informe se observó el avance de ejecución financiera de cada convenio:
Convenio UNODC 197-2016 - Avance 97,9%
Convenio UNODC 518-2017 - Avance  82,36%
Convenio UNODC 684-2017 - Avance  71,7%
Convenio UNODC 785-2017 - Avance 90.07%
Convenio UNODC 289-2018 - Avance 7,64%
Frente a lo anterior la Oficina de Control Interno evidencia una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Frente a los convenios suscritos con FAO, se obtuvo un total de diez (10) informes, de los cuales dos (2) corresponde a informes de supervisión de septiembre a diciembre de 2020, y los ocho (8) restantes son por cambios en la supervisión o modificación del convenio. En el apartado "ESTADO DE EJECUCIÓN PRESUPUESTAL", se observó que los convenios presentaban los siguientes avances, según el último informe de modificación de convenio (informes emitidos el 20 de mayo de 2021), cuyo corte es el 30 de abril de 2021:
Convenio FAO 517-2017: 79%
Convenio FAO 749-2017: 88%
Se concede un porcentaje del 100% por el cumplimiento de la presentación de los diez (10) informes propuestos, no obstante, se considera se deben seguir presentando los informes de convenios con  UNODC de manera trimestral de la vigencia 2021, teniendo en cuenta que la acción señalaba que estos se emitirían de manera semestral, así como los relacionados con la FAO, según periodicidad definida para su emisión. Por otra parte, se considera se debería buscar alternativas o evidencias de gestiones que soportan la corrección o prevención del hecho que originó el hallazgo.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</si>
  <si>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</si>
  <si>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Frente a los informes presentados por la UNODC para los convenios UNODC 197-2016; UNODC 684-2017; UNODC 785-2017; UNODC 518-2017 Y UNODC 289-2018, en lo correspondiente a los meses de diciembre de 2020, enero, febrero, marzo 2021, no se allegó el soporte de envío al área financiera para el registro contable, se obtuvo únicamente copia de correos electrónicos remitidos al Vicepresidente de integración Productiva con la indicación de que, una vez aprobados estos informes de ejecución, se remitieran al área de contabilidad. 
Aunado a lo anterior, es de precisar que se evidenció que mediante correo del 15-sep-2021, se buscaba que el Vicepresidente de Integración Productiva aprobara y remitiera el informe de ejecución de recursos de los meses de mayo, junio, julio y agosto de 2021, lo cual permitiría concluir que no se esta dando cumplimiento a lo acordado en las mesas de trabajo realizadas entre la VIP y el área financiera respecto a la periodicidad de reporte de informes.
Si bien se cumple con la meta de la acción de mejora, se considera necesario validar los efectos generados a partir de las acciones realizadas y en caso de ser positivos mantener la realización de esta actividad.</t>
  </si>
  <si>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</si>
  <si>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 xml:space="preserve">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
</t>
  </si>
  <si>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Adicionalmente, se obtuvo copia de cuatro (4) Resoluciones (562, 563, 564 y 565 del 22 de diciembre de 2021). por medio de las cuales se aplica el alivio relacionado con el saneamiento de la cartera de los usuarios de los distritos de adecuación de tierras que se encuentren enmarcados en los presupuestos fácticos y jurídicos consagrados en el artículo 11 de la Ley 2071 de 2020. Estas resoluciones indican que el análisis de estos saneamientos y por ende se recomendó a la presidencia de la ADR llevar a cabo el mismo a través de acto administrativo.
Por lo anterior,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</si>
  <si>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
El 26/05/2021 se realizó reunión con los Vicepresidentes de Integración Productiva, Proyectos y Contractual, Secretaria General y Oficina Jurídica, para analizar la naturaleza de los rendimiento financieros de los recursos de cofinanciación de PIDAR a través del modelo de ejecución directa y convenios de cooperación
En diciembre de 2021 se informó que se remitió a UNODC oficio radicado No. 20213200092092 el 9 de diciembre de 2021 con el cual se socializa concepto de rendimiento financieros.</t>
  </si>
  <si>
    <t>La Oficina de Control Interno evidenció que a través de oficio radicado 20206100170221., la Vicepresidencia de Integración Productiva comunico a la UNODC el concepto de rendimientos financieros frente a los convenios suscritos entre la ADr y la UNODC, concluyendo así que los rendimientos financieros que se generen con los recursos provenientes de la Nación, entre los cuales se encuentran los recursos de cofinanciación trasladados a los convenios de cooperación, pertenecen a la nación; en tal sentido deben ser trasladados a la Dirección de Crédito Público y Tesoro Nacional. 
Es pertinente indicar que, para este caso en específico, se definió por parte del Ministerio de Hacienda en el concepto emitido, que la Ley 1150 de 2007 en su artículo 20 permite que ciertos contratos o convenios financiados con organismos de cooperación internacional puedan someterse a los reglamentos de dichas entidades. En este sentido, se observó que el convenio 197 de 2016 expone en su artículo 1, numeral 6, señala: "Los intereses generados, si se llegaren a presentar, por los fondos antes mencionados serán calculados de conformidad con las reglas y regulaciones financieras de UNODC y serán reintegrados por UNODC a la Dirección del Tesoro Nacional del gobierno colombiano al vencimiento del Convenio de Cooperación. Por tal motivo, el seguimiento realizado en los Comités Directivos dan cuenta del control de estos intereses generados, para que una vez se cumpla con el clausulado del convenio los intereses sean reintegrados al tesoro nacional.</t>
  </si>
  <si>
    <t>La Oficina de Control Interno realizó un análisis de los soportes aportados como avance de la presente acción, evidenciando:
Actas de comité Directivo N° 9 y 10 del Convenio 518 de 2017 del 19 de mayo y 31 de agosto de 2021, respectivamente.
Actas de Comité Directivo N° 12 y 13 del Convenio 684 de 2017 del 19 de mayo y 31 de agosto de 2021, respectivamente.
Acta Comité Directivo N° 9 del Convenio 785 de 2017 del 20 de septiembre de 2021
Acta Comité Directivo N° 9 del Convenio 289 de 2018 del 20 de septiembre de 2021 
presentación Comité Directivo N° 21 del Convenio 197 de 2016 de mayo de 2021, la cual no cuenta con el Acta requerida.
En dichas actas, incluso en la presentación aportada para el convenio 197 de 2016, si bien se observó que se presentó los rendimientos generados para los convenios mencionados, con corte a 31 de diciembre de 2020.</t>
  </si>
  <si>
    <t>Se informó que el 23 de junio de 2021, los profesionales de la Dirección de Adecuación de Tierras fueron capacitados, por parte del área de Gestión Documental, sobre el manejo del Orfeo,  en cumplimiento del cronograma establecido en la acción de mejora y para ratificar la responsabilidad de todos con este aplicativo para evitar, a futuro, cometer errores.
De lo entregado como avance, se observó acta de reunión del 23 de junio de 2021, de asunto "Realizar capacitación sobre el manejo del sistema ORFEO de la ADR, en cumplimiento al cronograma de capacitaciones acordado con el área de Gestión Documental de la ADR, para los servidores de la VIP – Dirección de Adecuación de Tierras, con ocasión de las acciones de mejora propuesta dentro del plan de mejoramiento suscrito con la CGR, en especial el hallazgo No. 24, del informe CGR-CDSA N° 864, de la vigencia 2018", dentro de la cual se detalló que la necesidad de esta capacitación se originó en el cambio de un memorando que no fue cargado en su versión final en Orfeo, por lo cual es indispensable fortalecer el manejo del aplicativo.
Adicionalmente, el acta contiene el link donde se ubica el link de la grabación de la capacitación, así como se entregó listado de asistencia a mencionada capacitación, en la que se evidenció la participación de 37 colaboradores.
En complemento de lo anterior, se allegó soportes de capacitaciones realizadas el 27 de mayo y el 29 de octubre de 2021., relacionadas con las funcionalidades del aplicativo Orfeo.</t>
  </si>
  <si>
    <t>La Oficina de Control Interno realizó una inspección a los soportes aportados para la presente acción, evidenciando que  treinta y seis (36)   de ellos sustentan el cumplimiento de la acción, evidenciando un avance del 100%.
Por otra parte, En términos generales es necesario buscar validar la efectividad a través de controles relacionados con el seguimiento y control de la supervisión para los pagos, de acuerdo con lo establecido contractualmente o justificación de lo acontecido frente al hallazgo a partir de lo ejecutado.</t>
  </si>
  <si>
    <t>La vicepresidencia de Integración productiva allegó como avance frente a la presente acción, lo siguiente:
•Matriz en Excel con la relación de ciento dos (102) contratos
•Cuarenta y siete (47) comunicados de notificación de designación de miembros de Comité Estructurador, verificador y/o evaluador.</t>
  </si>
  <si>
    <t>La Oficina de Control Interno recibió matriz Excel con la relación de ciento dos (102) contratos, entendiendo ser aquellos que requerían de la conformación de un comité estructurador, validador y evaluador.
Así mismo se observó cuarenta y siente (47) comunicados de designación de miembros de comité estructurador, validador y evaluador.
No obstante lo anterior, no se recibió el informe mencionado en la unidad medida que permita relacionar los contratos con su respectivo comité estructurador y/o evaluador o sustentar que todos ellos contaron con este comité.</t>
  </si>
  <si>
    <t>La Oficina de Control Interno observó que a través del oficio radicado ADR N° 20213610039352 se dio cumplimiento a lo estipulado en la acción de mejoramiento. Sin perjuicio de lo anterior, se hace necesario indicar si hubo respuesta por parte del Consorcio Tesalia 2014, así como que gestiones se surtieron a partir de la ejecución de las 2 acciones propuestas para este hallazgo que puedan soportar la efectividad sobre el mismo.</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</si>
  <si>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 y adicionalmente, a través de correo electrónico el 2/07/2021  la Oficina de Comuniciones informo sobre la actualización del formato F-IMP-008 - Acta de entrega y recibo a satisfacción de bienes, insumos y/o servicios</t>
  </si>
  <si>
    <t xml:space="preserve">Con el propósito de garantizar la socialización del formato F-IMP-008 versión 4 y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</si>
  <si>
    <t>La Oficina de Control Interno evidenció los soportes de la realización de capacitaciones a las 13 Unidades Técnicas Territoriales, en los siguientes temas:
1. Capacitación de fortalecimiento al formato de acta de entrega y recibo a satisfacción de bienes, insumos y servicios. 
2. Capacitación de fortalecimiento al cargue de documentación en la herramienta SharePoint  y aspectos que se deben tener en cuenta establecidos en el instructivo y circulares de apoyo. 
3. Puntos de Control Ejecución PIDAR convenios 
4.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 acción propuesta.</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</si>
  <si>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Juridica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</si>
  <si>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La Oficina de Control Interno obtuvo como soporte cuarenta y dos (42) formatos F-IMP-006 "Seguimiento a la Implementación", y dos (2) informes finales de cierre financiero de los PIDAR 240 y 543-2018, así:
PIDAR Res. 240 de 2018: Informes con corte a 24 de agosto y 22 de diciembre de 2020, con una porcentaje de implementación del 100%, según último informe, así como también se allegó formato F-IMP-007 "Informe Final – Cierre Financiero", el cual data del 11 de diciembre de 2020.
PIDAR Res. 543 de 2018: Informes con corte a 9-sep, 22-dic-2020, 25-mar y 26-abr-2021, con una porcentaje de implementación del 100%, según último informe, así como también se allegó formato F-IMP-007 "Informe Final – Cierre Financiero", el cual data del 22 de abril de 2021.
PIDAR Res. 505 de 2018: Informes con corte a 4-sep, 22-dic-2020, 25-mar, 25-may, 25-jun, 25-jul, 25-ago, 25 sep y 25-nov-2021 con una porcentaje de implementación del 63%, según último informe.
PIDAR Res. 637 de 2018: Informes con corte a 25-ago y 30-nov-2020, así como del 25-ene, 25-feb, 25-mar, 25-abr, 31-may, 25-jun, 25-jul, 25-ago y 25-sep-2021, con una porcentaje de implementación del 99,17%, según último informe.
PIDAR Res. 139 de 2018: Informes con corte a 28-ago, 28-dic-2020, 27-abr, 27-may, 25-jun, 26-jul, 25-ago, 25-sep y 25-nov-2021, de los cuales únicamente es posible ver el porcentaje de avance en el último informe (88,77%), ua que los demás formatos no lo detallan.
PIDAR Res. 724 de 2018: Informes con corte a 27-ago, 27-nov-2020 y 28-feb-, 28-abr, 28-may-2021, 25-jun, 25-jul, 25-ago, 25-sep y 25-nov-2021, con un porcentaje de implementación del 95% según último informe. No obstante, algunos formatos no evidencian diligenciamiento total, como por ejemplo, no se indica el porcentaje de avance frente a cada etapa del proyecto, así como en el apartado de Estado de  gestión de proyecto se señaló lo siguiente "CTGL 14: 23/11/2020: Alerta Seguimiento y control ADR, Asistencia Técnica, Avances de Ahorros Pidar, Avances generales del desarrollo del PIDAR", no obstante no se observó su inclusión en el espacio destinado para "Alertas o Situaciones a Resolver" 
Teniendo en cuenta que en el seguimiento anterior se observó que tres (3) formatos se encontraban parcialmente diligenciados (no evidencian los avances frente a cada actividad ni totalizados), es pertinente indicar que controles / actividades se realizan para la revisión de lo descrito en los informes, puesto que estos formatos reflejan el estado de ada PIDAR para tomar medidas al respecto. Por lo anterior se concluye que se presentó la elaboración de dieciocho (18) informes, sumando el informe  formato  F-IMP-007, teniendo en cuenta que el mismo indica el cierra del proyecto cofinanciado con Resolución 240 de 2018, el cual se encuentra contemplado en esta acción.
Es de resaltar que la efectividad de estas acciones se medirá a través de que no exista reiteración de este tipo de hallazgos (retrasos en estructuración e implementación) en auditorías practicadas por la CGR y la OCI.</t>
  </si>
  <si>
    <t>La Vicepresidencia de integración Productiva informó que "se avanzó en la estructuración del documento, entre las áreas de adecuación de tierras, Dirección de Participación y Asociatividad y Dirección de Asistencia Técnica", aclarando que el documento esta pendiente de ser aprobado, ya que requiere de la revisión otras dependencias de la ADR, dados los temas que contiene y la finalidad del mismo en cumplimiento de la finalidad del CONPES 3926</t>
  </si>
  <si>
    <t>La Oficina de Control Interno obtuvo como evidencia el documento en borrador denominado "PROGRAMA DE FORTALECIMIENTO Y ACOMPAÑAMIENTO PARA ASOCIACIONES DE USUARIOS DE DISTRITOS DE ADECUACIÓN DE TIERRAS – PFA ASODAT", si bien, el mismo corresponde a lo propuesto como acción de mejora, se debe precisar que el mismo aún no es una versión final como se dispuso en la Unidad de Medida, por lo cual, si bien se observó avances en cuanto a la acción, hasta tanto no se tenga la versión final aprobada por la instancia correspondiente, no se puede dar la acción como cumplida.</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</si>
  <si>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</si>
  <si>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Oficina de Control Interno observó que en el mencionado informe, se contempló el numeral 3.2. el cual detalla las actividades realizadas frente a "Inventario Forestal",, Así como en el numeral 4.2 " DETERMINACIÓN DE LAS ÁREAS DE APROVECHAMIENTO", se indicó lo siguiente "(...) Dentro del ejercicio de Corte y Apeo del embalse Zanja Honda, se referencia un total 171,86 Ha con presencia de cobertura vegetal, área en la cual se identificaron 27.571 árboles en total, los cuales suman un volumen de 13.919,37 m3 de madera",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</si>
  <si>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t xml:space="preserve">
Analizado el informe allegado como avance para la presente acción, se observó que:
El informe indica que "La empresa OR CONSTRUCCIONES E INGENIERÍA S.A.S contrató con la firma Ambienciq Ingenieros S.A.S. la caracterización fisicoquímica, microbiológica e hidrobiológica de agua superficial para el proyecto Distrito de Riego Triángulo del Tolima ubicado en áreas de influencia de los municipios de Colaina, Natagaima y Purificación del departamento del Tolima, con el fin de dar cumplimiento a la Resolución ANLA No. 1534 del 15 de septiembre de 2020 y el Decreto 1076 del 26 de mayo de 2015 “por medio del cual se expide el Decreto Único Reglamentario del Sector Ambiente y Desarrollo Sostenible” el cual deroga el Decreto 1594 de 1984 “usos del agua y residuos líquidos”.
Así mismo, en la introducción del informe se señala que "Se realizó el monitoreo de agua superficial en veintiséis (26) puntos(...), en diecisiete (17) puntos se realizó análisis de parámetros fisicoquímicos, en veintiún (21) puntos se realizó aforo de caudal, en doce (12) puntos se realizó análisis hidrobiológico y en dos (2) puntos se realizó faena de peces"
El mismo informe contempla acápites tales como:
numeral 3.6. ÍNDICES DE CALIDAD DEL AGUA EN CORRIENTES SUPERFICIALES y 5.4.4 ÍNDICE DE CALIDAD DEL AGUA (ICA) E ÍNDICES DE CONTAMINACIÓN (ICO).
Por lo descrito anteriormente, si bien se considera que el informe presentado cumple con lo detallado en la acción de mejoramiento, no se concede porcentaje de avance sobre el mismo, por cuanto no se evidencia el medio por el cual la ADR recibió este informe, así como se considera necesario conocer sobre posibles actuaciones que procedan a partir del mismo.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</si>
  <si>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r>
      <t xml:space="preserve">La Oficina de Control Interno obtuvo evidencia del documento denominado "PLAN DE GESTIÓN DEL RIESGO DE DESASTRES DE LAS ENTIDADES PÚBLICAS Y PRIVADAS – EMBALSE ZANJA HONDA – PROYECTO DE RIEGO TRIANGULO DEL TOLIMA, MUNICIPIO DE COYAIMA, DEPARTAMENTO DEL TOLIMA" el cual esta enfocado de acuerdo con lo descrito en la acción.
Es de resaltar que, esta oficina realizó inspección en el sistema de gestión documental Orfeo, evidenciando que hubo el supervisor del Contrato de AOM No 7282020, emitió comunicado con radicado adr 20213300010452 del 15 de marzo de 2021, dirigida al contratista "CONSORCIO CPT-LYDCO", indicando las </t>
    </r>
    <r>
      <rPr>
        <i/>
        <sz val="8"/>
        <rFont val="Calibri"/>
        <family val="2"/>
        <scheme val="minor"/>
      </rPr>
      <t>"Observaciones al documento “Plan de gestión del riesgo de desastres en el
embalse de Zanja Honda” – Factor de calidad – Proyecto Triangulo del Tolima".</t>
    </r>
    <r>
      <rPr>
        <sz val="8"/>
        <rFont val="Calibri"/>
        <family val="2"/>
        <scheme val="minor"/>
      </rPr>
      <t xml:space="preserve">
Esta oficina, a partir de dichas observaciones, procedió a inspeccionar el Plan de Contingencias aportado, evidenciando que el mismo fue ajustado de acuerdo con lo requerido por el supervisor.
Por lo anterior, la Oficina de Control Interno considera que con los documentos aportados se cumple con lo propuesto en la acción de mejoramiento, y se resalta, que al entender que el mismo se originó ante la ausencia de dicho Plan de Contingencia, con la adopción de este documento se puede dar por corregido el hallazgo elevado por la CGR.</t>
    </r>
  </si>
  <si>
    <t>La Oficina de Control Interno obtuvo como evidencia del avance existente a la fecha, una versión en borrador de procedimiento sin nombre definido, cuyo objetivo es "Establecer la metodología para la adquisición de predios, franjas de terreno  y mejoras de propiedad particular o de entidades públicas para la construcción, rehabilitación, ampliación o complementación de obras de infraestructura, destinadas al riego, drenaje o protección contra inundaciones y otros usos  , cuando se requieran para la ejecución y desarrollo de los proyectos de adecuación de tierras en el marco de la debida prestación del servicio público de Adecuación de Tierras".
No obstante lo anterior, y teniendo en cuenta que la actividad propuesta consiste en "Diseñar y publicar el procedimiento, manual o instructivo", no es procedente otorgar un porcentaje de avance para esta acción.
Respecto a la presente acción es preciso señalar que la Vicepresidencia de Integración Productiva planteó la necesidad de ampliar el plazo de ejecución, con el fin de buscar garantizar su cumplimiento y efectividad frente al hallazgo, solicitud que fue aprobada en sesión 03-2021 del Comité de Coordinación del Sistema de Control Interno, previa justificación presentada por los responsables de su ejecución (cambios normativos presentados en el Decreto 148 del 2020).</t>
  </si>
  <si>
    <r>
      <t>Con lel documento "Informe Final Corte y Apeo Presa Zanja Honda" elaborado en el marco del contrato 440 de 2019, se da por cumplida la acción propuesta, teniendo en cuenta que este informe contiene la explicación detallada de las actividades realizadas de corte y apeo de material vegetal del embalse Zanja Honda, dentro de lo que si incluye un aparte destinado para 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</si>
  <si>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La Oficina de Control Interno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t>
  </si>
  <si>
    <t xml:space="preserve">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Adicionalmente se observó documento de asunto "Medio de control Nulidad y Restablecimiento del Derecho" el cual presentó la ADR ante el Tribunal Administrativo del Tolima, así como auto del 16 de diciembre de 2020 a través del cual el tribunal Administrativo del Tolima admite la demanda interpuesta por la ADR, de radicado No. 73001-33-33-000-2020-00317-00.
Es así como esta Oficina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
</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</si>
  <si>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En octubre de 2021 se informó que, se continúa con la ejecución de la actualización de los estudios y diseños del proyecto Ranchería, La Guajira, cuyo avance en los estudios de factibilidad es el siguiente:
Distrito Ranchería: 74,29%
Distrito San Juan del Cesar: 92% 
De otra parte, si bien los soportes aportados son un avance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</si>
  <si>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</si>
  <si>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En octubre de 2021 se informó que se ejecuta la actualización de los estudios y diseños de los 3 proyectos estratégicos de adecuación de tierras, con el siguiente avance en la etapa de factibilidad:
Ranchería: 74,29%
San Juan del Cesar: 92%
Triángulo del Tolima: 48,34%
Tesalia - Paicol: 93%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</si>
  <si>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La dependencia responsable de la ejecución de esta acción manifestó que existía un informe de avance de la implementación del sistema de facturación, recaudo y cartera, en el cual se reporta avance del 70%. , no obstante no se allegó soporte sobre dicha afirmación.</t>
  </si>
  <si>
    <t xml:space="preserve">El 23 de abril de 2021, a través del aplicativo TEAMS, se realizó reunión con funcionarios de la Dirección de Adecuación de Tierras, Secretaría General, Dirección Administrativa y Financiera y Banco Av. Villas, con la finalidad de aclarar y conocer los posibles canales de pago de la cuentas por cobrar de los usuarios a nivel nacional de las diferentes carteras de la Entidad. </t>
  </si>
  <si>
    <r>
      <t>La oficina de Control Interno obtuvo como evidencia de la ejecución de la presente acción, acta de reunión del 23 de abril de 2021, que contó  con la participación de funcionarios de la ADR y del Banco Av. Villas, cuya finalidad fue  aclarar y conocer los posibles canales de pago de la cuentas por cobrar de los usuarios a nivel nacional de las diferentes carteras de la Entidad.</t>
    </r>
    <r>
      <rPr>
        <sz val="8"/>
        <color rgb="FFFF0000"/>
        <rFont val="Calibri"/>
        <family val="2"/>
        <scheme val="minor"/>
      </rPr>
      <t/>
    </r>
  </si>
  <si>
    <r>
      <rPr>
        <b/>
        <sz val="8"/>
        <rFont val="Calibri"/>
        <family val="2"/>
        <scheme val="minor"/>
      </rPr>
      <t xml:space="preserve">Cuentas por cobrar a distritos de adecuación de tierras amostradas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</si>
  <si>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t xml:space="preserve">
Se allegó copia de las siguientes Actas de Conciliación:
</t>
    </r>
    <r>
      <rPr>
        <b/>
        <sz val="8"/>
        <rFont val="Calibri"/>
        <family val="2"/>
        <scheme val="minor"/>
      </rPr>
      <t>CONCILIACIÓN DE RECAUDO DE CARTERA TARIFAS</t>
    </r>
    <r>
      <rPr>
        <sz val="8"/>
        <rFont val="Calibri"/>
        <family val="2"/>
        <scheme val="minor"/>
      </rPr>
      <t xml:space="preserve">
1. ACTA No. 02-2020 del 31 de agosto de 2020,: Conciliación de recaudos para el periodo comprendido entre diciembre 2019 y abril de 2020
2. ACTA No. 05-2020 del 10 y 17 de noviembre 2021: Conciliación de recaudos para el periodo comprendido entre el 01 de mayo al 30 de septiembre de 2020
3. ACTA No. 07-2020 del 17 de diciembre de 2020: Conciliación de recaudos de noviembre de 2020
4. ACTA No. 02-2021 del 1 de febrero de 2021:  Conciliación de recaudos de diciembre de 2020
5. ACTA No. 03-2021  del 22 de febrero de 2021: Conciliación de recaudos de Enero 2021 (Tarifas, Inversión y Transferencias)
6. ACTA No. 04-2021 del 19 de marzo de 2021: Conciliación de recaudos de Febrero 2021 (Tarifas, Inversión y Transferencias)
7. ACTA No. 06-2021  del 19 de abril de 2021: Conciliación de recaudos enero y febrero 2021 
7. ACTA No. 08-2021 del 19 de mayo de 2021: Conciliación de recaudos de Abril 2021 
8. ACTA No. 10-2021 del 22 de junio de 2021: Conciliación de recaudos de Mayo de 2021
9. ACTA No. 12-2021  del 22 de julio de 2021:  Conciliación de recaudos de Junio de 2021
10. ACTA No. 15-2021 del 30 de septiembre de 2021: Conciliación de recaudos de Julio y agosto de 2021
</t>
    </r>
    <r>
      <rPr>
        <b/>
        <sz val="8"/>
        <rFont val="Calibri"/>
        <family val="2"/>
        <scheme val="minor"/>
      </rPr>
      <t>CONCILIACIÓN DE RECAUDO DE CARTERA DE RECUPERACIÓN DE LA INVERSIÓN Y TRANSFERENCIAS</t>
    </r>
    <r>
      <rPr>
        <sz val="8"/>
        <rFont val="Calibri"/>
        <family val="2"/>
        <scheme val="minor"/>
      </rPr>
      <t xml:space="preserve">
1. ACTA No. 03-2020 del 6 de noviembre de 2020: Conciliación de recaudo de agosto 2020 (No se reportó  información por parte de la VIP, por concepto de transferencia)
2. ACTA No. 04-2020 del 6 de noviembre de 2020: Conciliación de recaudo de septiembre 2020 (No se reportó  información por parte de la VIP, por concepto de transferencia)
3. ACTA No. 06-2020 del 27 de noviembre de 2020: Conciliación de recaudo de octubre 2020
4. ACTA No. 08-2020 del 17 de diciembre de 2020: Conciliación de recaudo de noviembre 2020 (No se reportó  información por parte de la VIP, por concepto de transferencia)
5. ACTA No. 01-2021 del 1 de febrero de 2021: Conciliación de recaudo de diciembre 2020  (No se reportó  información por parte de la VIP, por concepto de transferencia)
6. ACTA No. 03-2021  del 22 de febrero de 2021: Conciliación de recaudos de Enero 2021 (Tarifas, Inversión y Transferencias)
7. ACTA No. 04-2021 del 19 de marzo de 2021: Conciliación de recaudos de Febrero 2021 (Tarifas, Inversión y Transferencias)
8. ACTA No. 05-2021  del 19 de abril de 2021: Conciliación de recaudos de Marzo 2021 
9. ACTA No. 07-2021  del 19 de mayo de 2021: Conciliación de recaudos de Abril 2021  (No se reportó  información por parte de la VIP, por concepto de transferencia)
10. ACTA No. 09-2021 del 22 de junio de 2021: Conciliación de recaudos de Mayo 2021  (No se reportó  información por parte de la VIP, por concepto de transferencia)
11. ACTA No. 11-2021 del 22 de julio de 2021:  Conciliación de recaudos de Junio 2021  (No se reportó  información por parte de la VIP, por concepto de transferencia)
12. ACTA No. 13-2021 del 26 de agosto de 2021: Conciliación de recaudos de Julio 2021 
13. ACTA No. 14-2021 del 30 de septiembre de 2021: Conciliación de recaudos de Agosto 2021
14. ACTA No. 16-2021 del 28 de octubre de 2021: Conciliación de recaudos de Agosto 2021  (No se reportó  información por parte de la VIP, por concepto de transferencia)
Es de precisar las actas N° 03-2020, 04-2020, 08-2020, 01-2021, 03-2021, 04-2021, 07-2021, 09-2021 11-2021 y 16-2021 que incluyen cartera por concepto de recuperación de la inversión y transferencias, indican que respecto a cartera de transferencias,  la Vicepresidencia de Integración Productiva –Dirección de Adecuación de Tierras no reportó identificación de partidas por dichos conceptos. Así como las Actas 03-2021, 04-2021 señalan que no se aportó información por concepto de cartera de tarifas.
</t>
    </r>
  </si>
  <si>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No se observó las conciliaciones de octubre 2020 y de marzo de 2021.
De otra parte es preciso señalar que se deben allegar los informes que presenta cartera a financiera (Informe mensual de recaudo de cartera), así como el comprobante de conciliación de recaudo, para complementar lo propuesto en la acción. 
Además se considera que se debe complementar o aclarar sobre las conciliaciones de cartera por concepto de tarifas y transferencias que hacen falta y/o el motivo por el cual se indicó no se reportó identificación de partidas.
Se concede porcentaje de avance del 100% por cuanto las actas de conciliación por concepto de recuperación de la inversión superan la meta propuesta, no obstante, si la acción se considera aporta al proceso, se considera procedente continuar aportando las actas de conciliaciones que se sigan emitiendo, especialmente por concepto de tarifas y transferencias, así como los soportes de los informes mensuales de recaudo de cartera y comprobantes de contabilización de recaudo de cada conciliación realizada.</t>
  </si>
  <si>
    <t xml:space="preserve">La Vicepresidencia de integración Productiva allegó copia de las minutas de los siguientes contratos:
1.  CTO 9542021 suscrito con CLARA INÉS ESCOBAR APONTE 
2. CTO 1362021 suscrito con CLARA INÉS ESCOBAR APONTE
3. CTO 11092021 suscrito con MELINA GALVIS GHIRINOS 
4. CTO 4272021 suscrito con RAMON ALCIDES VALENCIA AGUILAR 
5. CTO 9862021 suscrito con TANIA MARCELA PEÑAFIEL ROCHA 
6. CTO 10222021 suscrito con LINA MARÍA PÉREZ RUA
7. CTO 0912021 suscrito con TANIA MARCELA PEÑAFIEL ROCHA
8. CTO 3802021 suscrito con LINA MARÍA PÉREZ RUA
9. CTO 9442021 suscrito con  HERNANDO IREGUI VILLALOBOS
10. CTO 2672021 escrito con  HERNANDO IREGUI VILLALOBOS
11. CTO 10452021 suscrito con RAMÓN ALCIDES VALENCIA AGUILAR </t>
  </si>
  <si>
    <t>La Oficina de Control interno obtuvo evidencia de 11 minutas de contratos, cuyos objetos se encuentran enmarcados en prestar sus servicios profesionales a la Dirección de Adecuación de Tierras en aspectos relacionados con la cartera y facturación.
En virtud de lo anterior se considera se dio cumplimiento a la acción de mejoramiento.</t>
  </si>
  <si>
    <t>A octubre de 2021, la Vicepresidencia de Integración Productiva manifestó que "se han reportado las resoluciones de prescripción que se han emitido, y en estos momentos ya se llevaron a cabo los comités de saneamiento de cartera", no obstante no se allegó soporte relacionado con esta actividad.</t>
  </si>
  <si>
    <t xml:space="preserve">La vicepresidencia de Integración Productiva manifestó que se remitió informe de avance de la implementación del sistema de facturación, recaudo y cartera, en el cual se reporta avance del 70%, la OTI esta manifestando que hasta el primer trimestre del próximo año se tendría el aplicativo funcionando </t>
  </si>
  <si>
    <t>La Vicepresidencia de Integración Productiva, en octubre de 2021, informó que "Tanto en el 2019, como en el 2020, se han presentado oportunamente los deterioros correspondientes". Sobre dicha afirmación, allegó como soporte tres (3) memorandos dirigidos a la Secretaría General, con asunto "Reporte cálculo de Deterioro incluyendo facturación e interés", así:
Memorando 20203300022223 del 05-ago-2020 (deterioro a 31-dic-2019)
Memorando 20203300036413 del 25-nov-2020 (deterioro a 30-jun-2020)
Memorando 20203300015213 del 30-abr-2020 (deterioro a 31-dic-2020)</t>
  </si>
  <si>
    <t>De los soportes allegados por la Vicepresidencia de integración Productiva, la Oficina de Control Interno considera que si bien se cumple con lo propuesto en la acción de mejoramiento, se hace necesario justificar ´técnicamente como estos reportes subsanan las deficiencias evidenciadas por la CGR en el hallazgo, y como se previene que estas vuelvan a presentarse.
Por otra parte, en los memorandos presentados se indica que el deterioro contable se cálculo de acuerdo con lo establecido en el manual de Políticas Contables de la ADR, versión 1, no o obstante, es de recordar que mediante Resolución 21 del 12 de febrero de 2021, se adoptó la versión 2 de mencionado manual, por lo cual sería preciso aclarar si dicha actualización no afecta los cálculos realizados.</t>
  </si>
  <si>
    <t>Realizar el avaluó del distrito de riego de Tesalia Paicol</t>
  </si>
  <si>
    <t>Documento técnico y aprobado que contiene el avaluó del distrito de Tesalia Paicol.</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</si>
  <si>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31-dic-2021
• correo del 9-mar-2021 con la remisión de los recursos ejecutados al 28-feb-2021
• correo del 26-abr-2021 con la remisión de los recursos ejecutados al 30-mar-2021
• correo del 15-sep-2021 con la remisión de los recursos ejecutados en mayo, junio, julio y agosto de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</si>
  <si>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Frente a los informes presentados por la UNODC para los convenios UNODC 197-2016; UNODC 684-2017; UNODC 785-2017; UNODC 518-2017 Y UNODC 289-2018, en lo correspondiente a los meses de diciembre de 2020, enero, febrero, marzo, mayo, junio, julio y agosto de 2021, no se allegó el soporte de envío al área financiera para el registro contable, ya que únicamente se allegó copia de correos electrónicos remitidos al Vicepresidente de integración Productiva con la indicación de que, una vez aprobados estos informes de ejecución, se remitieran al área de contabilidad. De otra parte no se observó lo concerniente al mes de abril de 2021.
Aunado a lo anterior, es de precisar que se evidenció que mediante correo del 15-sep-2021, se buscaba que el Vicepresidente de Integración Productiva aprobara y remitiera el informe de ejecución de recursos de los meses de mayo, junio, julio y agosto de 2021, lo cual permitiría concluir que no se esta dando cumplimiento a lo acordado en las mesas de trabajo realizadas entre la VIP y el área financiera.
En lo que respecta a los convenio 517 y 740 de 2017, suscritos con FAO, se observó los reportes de informes bimestrales  desde marzo 2020 hasta junio 2021, de lo cual se sugiere mantener una periodicidad clara sobre la presentación de estos informas al área financiera, pues se evidencian que los informes se están presentando entre 2 y 3 meses después de la fecha de corte de los informes.
Teniendo en cuenta que la acción presenta una ejecución parcial y que la misma se encuentra dentro de los términos, la Oficina de Control Interno considera que se debe continuar con el seguimiento a la presente acción.</t>
  </si>
  <si>
    <t>En el marco de la acción propuesta, se han realizado las siguientes acciones:
Se adelantaron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2021 se han se realizaron:
•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 En el mes de abril se realizó 1 mesa de trabajo virtual el día (6 de abril) a través de la plataforma Teams con funcionarios de la Dirección de Acceso a Activos Productivos, con el propósito de realizar la revisión del procedimiento de ejecución directa.
• Se realizaron mesas de trabajo entre las diferentes áreas de la ADR y el 11/08/2021 se llevó a cabo la 5ta Sesión Comité Institucional de Gestión y Desempeño en donde se entregaron diferentes comentarios de las diferentes vicepresidencias, que fueron atendidos y/o aclarados, el cual fue cargado en isolución y con corte a 30/09/2021, y el mismo fue aprobado por presidencia de la ADR el 4 de octubre de 2021.</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</si>
  <si>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5.1 "Notificación de Actos Administrativos", estableció que "Nota 2: En caso de que existan varias organizaciones se deberá seleccionar un apoderado, el cual representara a todas las organizaciones beneficiarias para adelantar la notificación del acto administrativo", así como en el numeral 5.3. "CONSTITUCIÓN DE ENCARGO FIDUCIARIO" se detalló que "Nota 2: En caso de que existan varias organizaciones, se deberá seleccionar un apoderado, el cual representará a todas las organizaciones beneficiarias para la constitución del encargo fiduciario".
Las situaciones descritas anteriormente denotan el cumplimiento de la acción de mejoramiento propuesta.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</si>
  <si>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5.4.2.1  "Funciones del Comité Técnico de Gestión Local – CTGL", estableció como función la siguiente: "8. Desarrollar mínimo un comité de seguimiento mensual, con el fin de realizar las siguientes actividades: • Verificación de la ejecución de los recursos de contrapartida, • Revisión del informe de gestión de la Fiducia (...)".
Las situaciones descritas anteriormente denotan el cumplimiento de la acción de mejoramiento propuesta.</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</si>
  <si>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5.3. "CONSTITUCIÓN DE ENCARGO FIDUCIARIO"  estableció que: "Dentro de los quince (15) días hábiles siguientes a la notificación del acto administrativo, la Organización beneficiaria constituirá un encargo fiduciario, cuya finalidad es la administración de recursos y pagos del PIDAR.  La Agencia de Desarrollo Rural acompañará y apoyará a la Organización Beneficiaria en la ejecución de las actividades del proyecto.".
De lo anterior, al realizar un comparativo con la versión 1 del procedimiento, se observó que se aumentó el plazo para la constitución del encargo fiduciario de 10 a 15 días hábiles, dejando la opción en la versión 2, que este plazo se pueda prorrogar, previa sustentación de la organización beneficiaria.
Las situaciones descritas anteriormente denotan el cumplimiento de la acción de mejoramiento propuesta.</t>
  </si>
  <si>
    <t>Al interior de la Vicepresidencia de Proyectos, desde la Dirección de Seguimiento y Control se adelantaron las siguientes acciones encaminadas a subsanar o mitigar el riesgo planteado bajo auditoria suscrita por la Contraloría.
1. Se llevaron a cabo 3 reuniones al interior del equipo para, basados en el estudio previo de experiencias en seguimientos de proyectos, dar inicio a la estructuración y elaboración inicial del documento. Estas reuniones se realizaron el 2 y 5 de marzo. 
2. Se realizaron dos reunión  (24 de junio y 1 de julio de 2021), con el objeto: Hallazgo 16 – Revisión de situación de inconformidad del PIDAR con resolución 110 a la luz del procedimiento de seguimiento y control en fase de implementación, para determinar responsabilidad de la agencia y funcionalidad de la gestión con la participación de La Vicepresidencias de Proyectos y de la Vicepresidencia de Integración Productiva.
2. El 4 de mayo se llevó a cabo reunión para la elaboración preliminar del documento e información a revisar con la Vicepresidencia de Proyectos.
3. Entre el 11 y 12 de mayo se realizó trabajo de lluvia de ideas para la construcción del documento con el equipo de Seguimiento y Control. 
4. El 14 de mayo se genera una mesa de trabajo inicial entre el equipo de la Dirección de Seguimiento y Control con el  fin de atender reunión en horas de la tarde con el equipo de la Vicepresidencia de Proyectos para retroalimentación del documento y así iniciar programación de mesas de trabajos con las diferentes áreas que intervienen en el proceso.
5. El 18 de mayo se lleva a  cabo reunión con los profesionales de la Dirección de Seguimiento y Control con el fin de compartirles el hallazgo reportado por la contraloría y el avance del documento preliminar para dar cumplimiento al requerimiento. De igual manera, en esta sesión se da inicio a la estructuración del documento de revisión de procedimiento. 
6. Se da inicio a las mesas de trabajo con las diferentes áreas que intervienen en el proceso con el fin de compartir el preliminar del documento y apoyados en sus experiencias y lo propio de su área, retroalimentar en la construcción del documento final. Las sesiones se llevaron así con cada área:
20-05-2021: Dirección Participación y Asociatividad  
21-05-2021: Dirección de Calificación y Financiación  
24-05-2021: Equipo de Calificación y Financiación
25-05-2021: Equipo de Seguimiento y Control 26-05-2021: Primera mesa de trabajo con el equipo de la VIP para revisión del documento , que dio como resultado el agendamiento con Asistencia técnica y Comercialización.
27-05-2021: Dirección Líder de la Dirección de Participación y Asociatividad
28-05-2021: Mesa de trabajo con el equipo de Asistencia Técnica y Comercialización con el fin de articular la mesa institucional para la construcción del documento. 
28-05-2021: Reunión al interior de la Dirección con el fin de consolidar documento.
2-06-2021: Reunión con el componente jurídico de la Agencia (Mesa jurídica)
7.. Se realizaron las siguientes mesas de trabajo con el fin de trabajar en el ajuste del Procedimiento de monitoreo, seguimiento y control de los PIDAR en la etapa de ejecución y analizar la viabilidad técnica de adicionarle  actividades de seguimiento en la etapa de implementación: 
29 de septiembre de 2021
30 de septiembre de 2021
1 de octubre de 2021
5 de octubre de 2021
8. El 1 de octubre se realizó reunión con el Jurídico de la Dirección de Seguimiento y Control con el fin de retomar los temas pertinentes para los entregables finales del documento.
Se anexa la evidencia de la reunión realizadas: Archivo: 1 de octubre
9. El 7 de octubre se desarrolló una mesa de trabajo con integrantes de la Dirección de seguimiento y Control, la participación del Líder y un delegado de la Vicepresidencia de Integración Productiva, encargado de atender los requerimientos de la Contraloría General de la República, con el fin de socializar los avances y crear mesas de trabajo específicas con roles y responsabilidades para desarrollar las mesa técnicas finales para atender las actividades del Hallazgo 16.
Se anexan las evidencias de las reuniones realizadas: Archivo: 7 de octubre
10. Se realizaron las siguientes mesas de trabajo para documentar la propuesta de procedimiento de la Dirección de Seguimiento y Control para establecer la ruta y las actividades para desarrollar el seguimiento en la etapa de implementación de los PIDAR, una vez tengan el cierre administrativo y financiero y se cuente con el cierre de seguimiento en la etapa de ejecución.
Las sesiones se llevaron a cabo los días:
13 de octubre de 2021
14 de octubre de 2021
15 de octubre de 2021
Se anexan las evidencias de las reuniones realizadas: Archivo: 13-15 de octubre
A la fecha se tiene un avance significativo en la estructura del documento en los temas técnico, se han realizado avances en los temas jurídicos y falta concretar el tema financiero.</t>
  </si>
  <si>
    <t>La Oficina de Control Interno, una vez analizada la evidencia aportada permite realizar seguimiento y control a los recursos solicitados para cada proyecto de inversión a través de los CDPs emitidos, y que aunado a esta se proyectó una matriz adicional para cotejar el objeto de los contratos derivados de los CDPS emitidos frente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Es preciso señalar que de acuerdo con la acción esta matriz deberá ser objeto de actualización continua durante la vigencia 2021, y que debe existir la relación total de los contratos, por lo cual se deberá conceptuar sobre la misma periódicamente y en especial al final de la vigencia, por lo cual se sugiere determinar  si se emitirán o se han emitido observaciones o alertas frente a los situaciones que se puedan evidenciar en la ejecución de esta actividad.
No obstante lo anterior, las acciones propuestas para el presente hallazgo tienen como fecha de finalización el 15 de diciembre de 2021, por lo cual la Oficina de Control Interno considera pertinente continuar con el seguimiento del presente hallazgo.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1 del comité de coordinación del sistema de control interno, llevada a cabo el 19 de enero de 2021.</t>
  </si>
  <si>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Guía Operativa de los Proyectos de Inversión, se hará la respectiva publicación por parte de la Oficina.  Así mismo se realiza la publicación de la cápsula informativa por correos institucionales para toda la Entidad en General. </t>
    </r>
  </si>
  <si>
    <t>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cumplió con la meta propuesta, no obstante, se encuentra pendiente  la socialización de la publicación de los documentos en la página Web, con los servidores de la Entidad.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6 del comité de coordinación del sistema de control interno, llevada a cabo el 22 de diciembre de 2020.</t>
  </si>
  <si>
    <t>La Oficina de Control Interno evidenció la emisión de las veinticinco (25) notificaciones de mandamiento de pago dirigidos a usuarios de los distritos de Adecuación de tierras de La Doctrina y Mocarí, ubicados en el departamento de Montería, cumplimiento así con la acción de mejora.
Al respecto se considera pertinente corroborar la efectiva entrega de estos documentos, con el fin de verificar se surta el efecto esperado.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</si>
  <si>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Oficina de Control Interno evidenció la emisión de las ciento dieciséis  (116) notificaciones de mandamiento de pago dirigidos a usuarios de los distritos de Adecuación de tierras del RUT, Lebrija, Riofrio y Tucurinca, ubicados en los departamentos del Valle del Cauca, Santander y Magdalena, cumplimiento así con la acción de mejora.
Al respecto se considera pertinente corroborar la efectiva entrega de estos documentos, con el fin de verificar se surta el efecto esperado.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</si>
  <si>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 xml:space="preserve">Se adjunta en archivo ZIP,  denominado "EMBARGOS" la evidencia de la gestión adelantada,  en la que se emitieron los respectivos autos de embargos a los procesos que por costo o beneficio era procedente emitir medidas cautelares.
Frente a lo anterior se evidenció cinco (5) Autos emitidos por la Oficina Jurídica, cuyo objeto es "Por el cual se ordena el embargo de unos bienes inmuebles" a saber:
Auto N° 103 del 2 de noviembre de 2021, a través del cual se decreta medida cautelar para diez (10) usuarios del Distrito de ADT de Río Frío
Auto N° 176 del 22 de noviembre de 2021, a través del cual se decreta medida cautelar para diez (10) usuarios del Distrito de ADT de La Doctrina
Auto N° 195 del 29 de noviembre de 2021, a través del cual se decreta medida cautelar para un (1) usuario del Distrito de ADT de Montería Mocarí
Auto N° 194 del 29 de noviembre de 2021, a través del cual se decreta medida cautelar para seis (6) usuarios del Distrito de ADT de La Doctrina
Auto N° 196 del 11 de noviembre de 2021, a través del cual se decreta medida cautelar para diez (10) usuarios del Distrito de ADT de Río Frío
</t>
  </si>
  <si>
    <t>La Oficina de Control Interno, a partir de los soportes suministrados evidenció que con los cinco (5) Autos emitidos en noviembre de 2021, se ordenó el embargo de unos bienes inmuebles para un total de treinta y siete (37) usuarios de los distritos de Adecuación de tierras de Río Frio (Magdalena) y La Doctrina y Mocaría (Montería).
Por lo anterior, se considera que se ha avanzado en un 74% frente a lo dispuesto en la acción de mejoramiento, sugiriendo priorizar la realización de las gestiones necesarias para dar cumplimiento total a la acción.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</si>
  <si>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r>
      <t xml:space="preserve">La Dirección de Adecuación de tierras informó que la Actualización del RGU de los Distritos de Montería Mocari - y La Doctrina, se realiza en el marco del procedimiento PR-ADT-004 "ADMINISTRACIÓN, OPERACIÓN Y CONSERVACIÓN DE LOS DISTRITOS DE ADECUACIÓN DE TIERRAS". Por lo anterior, se deben surtir las  actividades establecidas en la Estrategia expuesta. De dichas actividades, la entidad cuenta con la base de datos de los predios que se encuentran en el polígono definido de los Distritos y se genera la GDB, el formato F21, los cuales se están actualizando para migrar a las Fichas Prediales correspondiente y establecer los Usuarios Activos e Inactivos que se definan en los comités correspondientes.  Los formatos adelantados  en estas actividades se encuentran alojadas en el Share Point de la entidad y en los servidores de la OTI: Link de descarga con la información del proyecto "Actualización RGU". </t>
    </r>
    <r>
      <rPr>
        <u/>
        <sz val="8"/>
        <rFont val="Calibri"/>
        <family val="2"/>
        <scheme val="minor"/>
      </rPr>
      <t>https://1drv.ms/u/s!As1p1jzP7rukxA0eD-tRqbOwd7yG?e=ovxSZZ</t>
    </r>
    <r>
      <rPr>
        <sz val="8"/>
        <rFont val="Calibri"/>
        <family val="2"/>
        <scheme val="minor"/>
      </rPr>
      <t xml:space="preserve">. 
Por lo anterior, la Agencia se encuentra en el proceso de saneamiento, en cumplimiento de los lineamientos establecidos en la circular 50 del 2021, conforme  a la Ley 2071 de 2020 - Art. 11, la cual aplica un saneamiento por oficio de todas aquellas obligaciones de concepto de tasas del Servicio de Adecuación de Tierras, cuya fecha de exigibilidad es superior a 5 años, anteriores al 31 de diciembre de 2020. </t>
    </r>
  </si>
  <si>
    <t>De primera mano es preciso señalar que no fue posible acceder al link referenciado en el avance, donde reposa la información del proyecto, respecto a los avances en la Actualización del RGU.
No obstante lo anterior, su bien estas actividades se enmarcan en el objetivo final de la acción, respecto a la actualización del RGU de los distritos de ADT de Montería Mocaría y la Doctrina, hasta no contar con dichos Registros actualizados, no es posible conceder porcentajes de avance.
La Oficina de Control Interno continuará realizando seguimiento a la presente acción, la cual se encuentra dentro de los términos de ejecución.</t>
  </si>
  <si>
    <t>La Vicepresidencia de Integración Productiva hizo entrega de cuatro (4) informes de gestiones de facturación y cartera, dentro de lo que se encuentra el cobro persuasivo, así:
1. Informe de Recaudo de Cartera del Distrito de Adecuación de Tierras Montería Mocarí (1 de abril al 30 de junio de 2021)
2. Informe de Recaudo de Cartera del Distrito de Adecuación de Tierras Montería Mocarí (junio a septiembre de 2021)
3. Informe de Gestión de Cobro Distrito de Adecuación de tierras La Doctrina - Entrega de Facturas y Gestión de Cobro Persuasivo (1 enero al 31 de mayo de 2021)
4. Informe Entrega de Cobros Persuasivos DAT Atlántico (Segundo Semestre 2020 y Primer Semestre 2021)
Estos informes relatan la cantidad de  cobros expedidos en dichos periodos, así como la cantidad de documentos de cobro persuasivo entregados y firmados, entregados y no firmados por los usuarios, no entregados por predios no encontrados o por que se rehúsan a recibirlos o por ausencia de quien lo reciba.</t>
  </si>
  <si>
    <t>La Oficina de Control Interno realizó una inspección de los informes aportados como avance de la presente acción, evidenciando que dentro de ellos se indica que se realizó la entrega efectiva (documento recibido y firmado por el usuario) de 1049 cobros persuasivos en los Distritos de Adecuación de Tierras de la Doctrina y Mocarí ubicados en Montería  y Repelón y Santa Lucia en el Atlántico.
De esta manera se considera se superó la meta propuesta de 1000 cobros persuasivos.</t>
  </si>
  <si>
    <t>1. 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Adicionalmente se observó que en la vigencia 2021, a través del contrato 1212 de 2021 se priorizó la adecuación de la sede de Manizales, con lo cual se da cumplimiento total a la acción.
2. 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Por otra parte, se informó que la  OTI efectuó el desarrollo de la sede electrónica y definió una barra lateral de accesibilidad web alineada a los requerimientos establecidos en las resoluciones 1519 y 2893 de 2020, lo cual fue corroborado por la Oficina de control Interno determinando que se tomaron correctivos al respecto.
3. Se obtuvo evidencia de la implementación de señalización de lenguaje braille en las instalaciones de nivel central, así como en las trece (13) unidades Técnicas Territoriales, lo cual permite concluir que la acción fue ejecutada cabalmente.
4. 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 teniendo en cuenta que a enero 2022, los ascensores están en pleno funcionamiento.
Por lo anteriormente expuesto, esta Oficina considera que se tomaron los correctivos para garantizar accesibilidad a partir de lo evidenciado por la CGR, por lo cual se considera viable determinar el cierre del hallazgo.</t>
  </si>
  <si>
    <t>La Oficina de Control Interno observó en el Sistema Integrado de Gestión, que el 28 de abril de 2021 se aprobó la versión 5 del procedimiento PR-ADT-004 "ADMINISTRACIÓN, OPERACIÓN Y CONSERVACIÓN DE LOS DISTRITOS DE ADECUACIÓN DE TIERRAS", el cual, en su numeral 5 "Condiciones Especiales" contempla un acápite destinado para la  Actualización del RGU.
Dado lo anterior, esta Oficina considera que se dio cumplimiento a la acción y se debe continuar con el seguimiento al hallazgo, hasta tanto se cumplan la totalidad de acciones propuestas y se valide su efectividad.+</t>
  </si>
  <si>
    <r>
      <t xml:space="preserve">No reconocimiento de ingresos en el </t>
    </r>
    <r>
      <rPr>
        <i/>
        <sz val="8"/>
        <rFont val="Calibri"/>
        <family val="2"/>
      </rPr>
      <t>DAT Valle de Segundo</t>
    </r>
  </si>
  <si>
    <t>Revelar en las Notas a los Estados Financieros información correspondiente al DAT del Valle del Segundo</t>
  </si>
  <si>
    <t>De acuerdo a la información suministrada por la Dirección de Adecuación de Tierras, responsable de la administración de la cartera, la Contadora de la entidad procederá a revelar información correspondiente al DAT del Valle del Segundo atendiendo los lineamientos establecidos por la CGN y el manual de políticas contables.</t>
  </si>
  <si>
    <t>No reconocimiento de ingresos en el DAT Valle de Segundo</t>
  </si>
  <si>
    <t>Determinar e implementar el cobro de los servicios para los usuarios del Distrito de Valle de Segundo.</t>
  </si>
  <si>
    <t>Adelantar las diferentes gestiones técnicas, administrativas y jurídicas  tendientes a realizar el reconocimiento de los ingresos en el Distrito de Valle de Segundo.</t>
  </si>
  <si>
    <t>El procedimiento PR-FIN-003 "Ingresos" se actualizó en su versión 3 el 29 de noviembre de 2021 (disponible en Isolucion), en el cual se hizo énfasis en inclusión de actividades para el manejo de los intereses de mora</t>
  </si>
  <si>
    <t>El 22 de diciembre de 2021 se adoptó el procedimiento PF-FIN005 "RECONOCIMIENTO CONTABLE DE LOS DISTRITOS DE ADECUACION DE TIERRAS ADMINISTRADOS, OPERADOS Y CONSERVADOS POR TERCEROS Y DE LA INFORMACION FINANCIERA GENERADA", el cual se encuentra disponible en Isolucion.</t>
  </si>
  <si>
    <t>Se elaboró la circular 077 del 03 de diciembre de 2021, La cual tiene por objeto dar a conocer a toda la Agencia los lineamientos relacionados con el proceso para la constitución de las reservas presupuestales, en lo correspondiente a la Vigencia Fiscal 2021, teniendo en cuenta las exigencias establecidas en la normatividad vigente para el sector público. Lo anterior en cumplimiento de los planes de mejoras formulados a partir de las auditorías realizadas por la Contraloría General de la Republica y la Oficina de Control Interno. Circular publicada el 12 de diciembre de 2021 a través de correo electrónico enviado desde el correo electrónico de la oficina de comunicaciones en forma masiva  a todos los colaboradores de la ADR</t>
  </si>
  <si>
    <t>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t>
  </si>
  <si>
    <t>La Vicepresidencia de gestión contractual emitió la Circular Interna N° 68 del 4 de noviembre de 2021, de asunto "Acción de mejora Reservas Presupuestales", a través de la cual se hace énfasis en la necesidad de fortalecer la etapa de planeación de lo procesos de contratación, incluyendo en los estudios previos un numeral que de cuenta de la OBSERVANCIA AL PRINCIPIO DE ANUALIDAD, resaltando que el numeral mencionado se registrará en todos los procesos de contratación bajo cada un de sus modalidades.</t>
  </si>
  <si>
    <t xml:space="preserve">La Oficina de Control Interno observó que a través de la Circular N° 68 de 2021, se socializa con toda la Entidad el ajuste que se realizará en los estudios previos, respecto a la inclusión de un acápite destinado a la observancia del principio de anualidad, dejando estipulado que la celebración del negocio jurídico no dará lugar a l a constitución de reserva presupuestal, es decir, que la ejecución del objeto contractual se extenderá hasta el 31 de diciembre de la vigencia, dejando claro que este mecanismo es de uso excepcional, producto de un hecho de fuerza mayor o caso fortuito.
A partir de lo anterior, la Oficina de Control Interno evidenció tres (3) estudios previos, cuyos objetos son:
Contratar la prestación del servicio de Certificado Digital Sitio Seguro para las plataformas WEB en la Agencia de Desarrollo Rural – ADR para el dominio “adr.gov.co” y subdominios, así como el servicio de instalación.
Renovar el plan de mantenimiento (actualización de licencias) y soporte para las licencias ArcGIS de propiedad de la ADR
Adquisición de switches y accesorios para fortalecer la infraestructura de comunicaciones, de la Agencia de Desarrollo Rural.
Dichos estudios previos contemplaban en su numeral 2.4.1 lo relacionado con la OBSERVANCIA AL PRINCIPIO DE ANUALIDAD, evidenciando así el cumplimiento de la acción.
</t>
  </si>
  <si>
    <t xml:space="preserve">El proyecto 187 de 2019 llamado “Fortalecimiento a la producción integral y sostenible de café en asocio con aguacate como sombrío, aplicando buenas prácticas agrícolas de cosecha y pos cosecha de acuerdo con estándares de calidad nacional a 46 familias del municipio del Tambo”, fue aprobado mediante la Resolución 825 de 2019.  </t>
  </si>
  <si>
    <t>Mesa de trabajo en el que se construye el "cronograma de actividades" para la instalación y la capacitación a los beneficiarios para el buen uso de los equipos.</t>
  </si>
  <si>
    <t xml:space="preserve">Acta de reunión donde se construye y se incluye el cronograma de actividades     </t>
  </si>
  <si>
    <r>
      <t xml:space="preserve">La Oficina de Control Interno realizó un análisis de la evidencia aportada, observando que el Acta de Reunión N° 16 del 24 de junio de 2021, cuyo objetivo fue "realizar comité técnico de gestión local No. 15 del PIDAR con resolución No. 825: “fortalecimiento a la producción integral y sostenible (ambiental, técnico, social y económicamente) de café, aplicando buenas prácticas agrícolas, de cosecha y pos cosecha de acuerdo con estándares de calidad nacional, a 46 familias del municipio del tambo”, para revisión informe de auditoría especial, acordar actividades y cronograma de trabajo como aporte al Plan de Mejoramiento", contempló dentro del orden del día, en su numeral 2, el siguiente punto </t>
    </r>
    <r>
      <rPr>
        <i/>
        <sz val="8"/>
        <rFont val="Calibri"/>
        <family val="2"/>
        <scheme val="minor"/>
      </rPr>
      <t xml:space="preserve">"Revisión informe de auditoría especial, acordar actividades y cronograma de trabajo como aporte al Plan de Mejoramiento".
</t>
    </r>
    <r>
      <rPr>
        <sz val="8"/>
        <rFont val="Calibri"/>
        <family val="2"/>
        <scheme val="minor"/>
      </rPr>
      <t>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r>
  </si>
  <si>
    <t>Visitas a los predios de beneficiarios para efectuar la Instalación de los tanques tina y brindar la capacitación para su buen uso, realizadas por los profesionales de asistencia técnica</t>
  </si>
  <si>
    <t>Se informó que se realizaron las 46 visitas a los predios de los beneficiarios, para lo cual se anexa 46 certificaciones de asesoría y capacitación técnica de instalación de tanque tina que se realizaron desde el 30 de junio de 2021 hasta el 23 de agosto de 2021.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</si>
  <si>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obtuvo como evidencia 46 Certificaciones de asesoría y Capacitación Técnica en la instalación de Tanque Tina que datan entre junio y agosto de 2021, y las cuales sustentan las visitas realizadas a cada beneficiario del proyecto cofinanciado con Resolución 825 de 2019, dentro del cual firman quien realiza la visita técnica, el representante legal de la asociación y el beneficiario que recibe la visita y capacitación.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</si>
  <si>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 xml:space="preserve">Revisión mensual en CGTL conjunta con supervisión UTT y organización del informe técnico de visitas, elaboradas por los profesionales de asistencia técnica de la organización </t>
  </si>
  <si>
    <t>La Oficina de control Interno evidenció las siguientes Actas del Comité Técnico de Gestión Local:
Acta N° 17 del 21-jul-2021 
Acta N° 18 del 02-ago-2021
Acta N° 19 del 16-ago-2021
Revisadas dichas actas, se evidenció que en el Acta N° 19, se trató lo concerniente a la Revisión avance instalación tanques tina y del cronograma de trabajo como aporte al Plan de Mejoramiento y avances ejecución Pidar y Revisión y aprobación de documentos entregables del proyecto resultado del acompañamiento técnico.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</si>
  <si>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Se realizaron dos comisiones para realizar 12 visita aleatoria por parte de: Ana Francisca Sánchez de la Dirección de Acceso a Activos Productivos (Comisión No. 1416 los días 3 al 6 de agosto y No. 2130 de los días 5 al 9 de octubre)  y Debora Jimenez Ceballos de la UTT 10  (Comisión No. 1453 los días 3 al 6 de agosto).
Adicional se anexa oficio con el cual organización Junta de Acción Comunal de la Vereda Bello Horizonte Munipio de Tambo, solicita liquidación del encargo fiduciario.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</si>
  <si>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evidenció dos (2) informes de Comisión realizadas entre el 3 y el 6 de agosto de 2021 (comisiones 1416 y 1453). Cuyo objetivo era "realizar la visitas aleatorias de seguimiento en cumplimiento al Plan de Mejoramiento de la Contraloría General de la República – CGR en desarrollo del Proyecto 825 de 2019, denominado: “Fortalecimiento a la producción integral y sostenible de café en asocio con aguacate como sombrío, aplicando buenas prácticas agrícolas de cosecha y   pos cosecha de acuerdo con estándares de calidad nacional a 46 familias del municipio del Tambo”, en los cuales se evidencia la realización de trece (13) visitas a beneficiarios.
Adicionalmente hubo una tercera visita realizada en octubre 2021 cuyo objetivo fue, entre otros, realizar  jornada de verificación sobre la instalación de los tanques tina y la capacitación a los beneficiarios en su manejo, en atención al cumplimiento del Plan de Mejoramiento de la Contraloría, CGR producto de la visita fiscal de proyecto PIDAR - Actuación Especial  de Fiscalización a la Agencia de Desarrollo Rural vigencia 2019 - 2020.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</si>
  <si>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En el marco del proceso de modificación del PR-IMP-004 - EJECUCIÓN DE PROYECTOS INTEGRALES DE DESARROLLO AGROPECUARIO Y RURAL CON ENFOQUE TERRITORIAL A TRAVÉS DE MODALIDAD DIRECTA versión 2, se determinó que era necesario tener un F-IMP-006 que se tiene aprobado, tiene ítems que se utilizan en el Modelo de ejecución por Convenios de Cooperación no aplican para el Modelo de Ejecución Directa, por lo que se decidió crear el formato F-IMP-014 - Seguimiento a la Ejecución PIDAR modalidad ejecución Directa versión 1 el 2/08/2021 y versión 2 aprobado el 20/10/2021</t>
  </si>
  <si>
    <t>Ajustes al documento "PROCEDIMIENTO -EJECUCIÓN DE LOS PROYECTOS INTEGRALES DE DESARROLLO AGROPECUARIO Y RURAL CON ENFOQUE TERRITORIAL A TRAVÉS DE
MODALIDAD DIRECTA" Cód. PR-IMP-002 en el que se describen las actividades que se deberán ejecutar para garantizar la correcta ejecución de los PIDAR</t>
  </si>
  <si>
    <t>Se suministra el procedimiento PR-IMP-004 - EJECUCIÓN DE PROYECTOS INTEGRALES DE DESARROLLO AGROPECUARIO Y RURAL CON ENFOQUE TERRITORIAL A TRAVÉS DE MODALIDAD DIRECTA versión 2, cuya aprobación a través de Isolución se dio el 4/10/2021 y se comunicó a través de correo electrónico remitido por la Oficina de Comunicaciones el 20/10/2021.
Se entrega como evidencia la copia controlada del procedimiento PR-IMP-004 versión 2 y Correo de comunicación a los funcionarios de la ADR.</t>
  </si>
  <si>
    <t>Mesa de trabajo en la que se actualiza Plan Operativo de Actividades</t>
  </si>
  <si>
    <t>La Oficina de Control Interno obtuvo como evidencia el informe de la comisión 2397 realizada entre el 20 y 22 de octubre de 2021 realizada por personal del nivel central, así como también se suministró el formato  F-IMP-010 "Visita de Seguimiento" que se realizó entre el 13 y 15 de diciembre de 2021, ambas visitas realizadas al proyecto cofinanciado con Resolución 458 de 2019</t>
  </si>
  <si>
    <t xml:space="preserve">Revisar el procedimiento de seguimiento y control a los PIDAR, e implementar las conclusiones de la revisión </t>
  </si>
  <si>
    <t>Realizar mesas de trabajo para revisar  el procedimiento de seguimiento y control a los PIDAR,  determinando las conclusiones obtenidas en la mesas de trabajo e implementándolas.</t>
  </si>
  <si>
    <t>No se tiene claridad del destino de los rendimientos financieros en los memorandos de acuerdo dentro de la ejecución del convenio de cooperación internacional con la UNODC</t>
  </si>
  <si>
    <t>Dejar establecido el uso de los rendimientos financieros que se generan en los memorandos de acuerdo ejecutados por parte de la UNODC</t>
  </si>
  <si>
    <t xml:space="preserve">Un oficio dirigido a la UNOD por parte del supervisor del convenio de cooperación </t>
  </si>
  <si>
    <t>La Oficina de Control Interno observó que a través de oficio con Radicado ADR N° 20213200093952 del 14 de diciembre de 2021, el Vicepresidente de Integración Productiva solicitó a la UNODC que los memorandos de acuerdo que suscriba la UNODC a partir de la fecha de la expedición del mencionado comunicado, contemple que se dé cuenta del manejo adecuado y oportuno que debe darse a los recursos que son producto de rendimientos financieros generados por los montos de cofinanciación en las cuentas bancarios de las organizaciones ejecutoras.
Si bien lo anterior sustenta el cumplimiento de la acción. se hace necesario comprobar que la UNODC haya acatado la solicitud y los memorandos suscritos a partir del 14 de diciembre de 2021 contemplen esta condición.</t>
  </si>
  <si>
    <t>Gestión Documental la entidad subsanó parte de la observación sin embrago, en el proceso de auditoría se observó que esto fue insuficiente, por cuanto no se realizó un barrido general a todos los documentos cargados al aplicativo SharePoint</t>
  </si>
  <si>
    <t>Realizar un reunión general de capacitación para indicar los soportes que establecidos en los procedimientos de ejecución, así como indicar la forma en que se realiza el cargue de los mismos</t>
  </si>
  <si>
    <t xml:space="preserve">Una capacitación en donde se indique la documentación a cargar de los proyectos en ejecución, se fortalecerá  el cargue de los mismos ( instructivo, circulares ) y  se presente el cronograma de las mesas a desarrollas en cada UTT
</t>
  </si>
  <si>
    <t>Con el propósito de garantizar que se realice el registro de información en el SharePoint de los documentos que soportan la ejecución de los PIDAR de Modelo de ejecución por Convenios, se realizó el capacitación el 26 de noviembre de 2021.
Para los PIDAR de Modelo de Ejecución Directa se remitió correo a las UTT, en el cual se remitió Guía cargue información SharePoint.</t>
  </si>
  <si>
    <r>
      <rPr>
        <b/>
        <sz val="8"/>
        <rFont val="Calibri"/>
        <family val="2"/>
        <scheme val="minor"/>
      </rPr>
      <t>MODELO EJECUCIÓN DIRECTA</t>
    </r>
    <r>
      <rPr>
        <sz val="8"/>
        <rFont val="Calibri"/>
        <family val="2"/>
        <scheme val="minor"/>
      </rPr>
      <t xml:space="preserve">
Con el propósito de garantizar que se realice el registro de información en el SharePoint de los documentos que soportan la ejecución de los PIDAR de ejecución por Ejecución Directa se realizaron XX revisiones de soportes documentales de los siguientes PIDAR:
1. Reunión revisión documental PIDAR Resolución 825 de 2019 el 5/10/2021
2. Capacitación cargue documental UTT 7 y UTT 12 el 13/12/2021
3. Cargue documental PIDAR 272 y 291 UTT 7, el 7/09/2021.
4. Cargue documental PIDAR 273 el 7/09/2021.
5. Cargue documental PIDAR 392 y 431 del 30/11/2021
6. Cargue documental PIDAR 383; 391; 412y 433 del 30/11/2021
7. Cargue documental UTT 2 el 3/11/2021
8. Seguimiento ejecución PIDAR UTT 10 el 9/12/2021
9. Seguimiento ejecución PIDAR UTT 1 el 22/11/2021
</t>
    </r>
    <r>
      <rPr>
        <b/>
        <sz val="8"/>
        <rFont val="Calibri"/>
        <family val="2"/>
        <scheme val="minor"/>
      </rPr>
      <t xml:space="preserve">
MODELO EJECUCIÓN CONVENIOS DE COOPERACIÓN</t>
    </r>
    <r>
      <rPr>
        <sz val="8"/>
        <rFont val="Calibri"/>
        <family val="2"/>
        <scheme val="minor"/>
      </rPr>
      <t xml:space="preserve">
Con el propósito de garantizar que se realice el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r>
  </si>
  <si>
    <t>La Oficina de Control Interno evidenció trece (13) actas de reunión (una (1) por UTT), cuyo objetivo era "Capacitar a las Unidades Técnicas Territoriales, respecto al ajuste del formato de acta de entrega y recibo a satisfacción de bienes, insumos y servicios, el cargue de la documentación en la herramienta Share Point de acuerdo con el instructivo, circulares y demás documento de apoyo en marco del procedimiento de ejecución convenios cumpliendo con los planes de mejoramiento establecidos para tal fin", dentro de las cuales se observó que se hizo énfasis en el cargue documental en la herramienta SharePoint, además de realizar verificación de información cargada por proyecto, señalando información faltante o pendiente de actualización.
Adicionalmente se allegaron soportes de gestiones que se han realizado de manera adicional sobre PIDAR o UTTs específicas.
Por lo anterior esta Oficina considera se dio cumplimiento a la acción.</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</si>
  <si>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
  </si>
  <si>
    <t>Debilidad  por parte del cooperante en las responsabilidades y obligaciones que le asisten para la ejecución del convenio</t>
  </si>
  <si>
    <t>Fortalecer el seguimiento de las responsabilidades y obligaciones de los cooperantes en virtud de la ejecución del convenio de cooperación</t>
  </si>
  <si>
    <t>Solicitar al cooperante realizar el control de los memorandos de acuerdos, otros contratos y actividades que lleven a la ejecución de los PIDAR, requiriéndole el establecimiento de puntos de control y acceso a la información</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</si>
  <si>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contratados.tados.</t>
  </si>
  <si>
    <t>Debilidad  por parte de los apoyos a la supervisión territorial,  en la diligenciamiento y cargue de los soportes relacionados  con la entrega de  bienes y servicios bajo los parámetros del procedimiento en la herramienta SharePoint</t>
  </si>
  <si>
    <t>Fortalecimiento  de expedientes,  cargue de información al repositorio SharePoint y la verificación documental, en el marco del apoyo a la supervisión</t>
  </si>
  <si>
    <t>Envío de 2 memorando de parte del supervisor del convenio a los apoyos a la supervisión, estableciendo lineamientos y recordando las responsabilidades  y obligaciones que les asiste en el ejercicio de su actividad</t>
  </si>
  <si>
    <t xml:space="preserve">Fortalecimiento  de expedientes,  cargue de información al repositorio SharePoint y la verificación documental   </t>
  </si>
  <si>
    <t>Mesa de trabajo con la Unidades Técnicas Territoriales en donde se realicen jornadas de inducción de cargue de información al repositorio SharePoint, de acuerdo al Procedimiento e instructivo guía. Verificación mensual por parte de la Dirección de Acceso a Activos productivos.</t>
  </si>
  <si>
    <t>Revisión periódica aleatoria de la
información cargada.</t>
  </si>
  <si>
    <t xml:space="preserve">Los apoyos a la supervisión del nivel central realizarán bimensualmente un revisión aleatoria de la información cargada en el aplicativo. </t>
  </si>
  <si>
    <t xml:space="preserve">Ajuste de expedientes,  cargue de información al repositorio SharePoint y la verificación documental   </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</si>
  <si>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Frente a la causa del hallazgo, relaconada con la modificación del plan de inversión omitiendo lineamientos del procedimiento, es prteciso señalar que la Oficina de Control Interno en 2021 realizó auditoría al proceso de "Implementación de Proyectos Integrales", dentro de lo cual se verificó el cumplimiento de lineamientos normativos relacionados con los ajustes o modificaciones a los PIDAr, dejando como fortaleza en el informe final (informe OCI-2021-014 disponible en la página Web de la ADR) lo siguiente:
"En la verificación del cumplimiento de los lineamientos establecidos procedimentalmente para realizar ajustes al PIDAR ejecutado a través de modalidad
directa (PIDAR cofinanciado con Resolución ADR 998 de 219), se observó que los 5 ajustes realizados (4 al Plan Operativo de Inversión y 1 de sustitución de beneficiarios), fueron presentados, aprobados y documentados conforme se establece en el numeral 5.5. “Ajustes, Condición Resolutoria y Liberación de Recursos” del procedimiento “Ejecución de los Proyectos Integrales de Desarrollo Agropecuario y Rural con Enfoque Territorial a través de Modalidad Directa”".
Lo anterior, permite concluir que los lineamientos establecidos por la Entidad en su nueva metodología de implementación de PIDAR a través de modalidad Directa, y su adecuada aplicación, han evitado la reiteración de la situación descrita por la CGR, razón por la cual, esta Oficina considera pertinenten el cierre del hallazgo.</t>
  </si>
  <si>
    <t>Dentro de términos</t>
  </si>
  <si>
    <t>OTROS DATOS</t>
  </si>
  <si>
    <r>
      <t xml:space="preserve">La Oficina de Control Interno observó que la Vicepresidencia de Proyectos, a través de la Dirección de Seguimiento y Control ha realizado múltiples mesas de trabajo al interior de la dependencia, así como con la participación de otras áreas involucradas con la situación que se busca corregir del hallazgo de la CGR, con las cuales se busca dar cumplimiento a la acción de mejoramiento, tales como la definición de un cronograma de actividades, realización de mesas de trabajo, indagación de experiencias similares de otras entidades, definición de roles, entre otras. No obstante, es de recalcar que la Unidad de Medida propuesta para esta acción figura como </t>
    </r>
    <r>
      <rPr>
        <u/>
        <sz val="8"/>
        <rFont val="Calibri"/>
        <family val="2"/>
        <scheme val="minor"/>
      </rPr>
      <t>"un documento que contemple un alcance integral del acompañamiento de los PIDAR para someterlo a aprobación de la instancia correspondiente"</t>
    </r>
    <r>
      <rPr>
        <sz val="8"/>
        <rFont val="Calibri"/>
        <family val="2"/>
        <scheme val="minor"/>
      </rPr>
      <t>, por lo cual el avance sobre la acción de mejoramiento estará ligado a contar con este documento y su presentación para aprobación, así como la efectividad frente al hallazgo, dependerá de lo que se consigne en el documento y las medidas que al respecto tome la Entidad.
Por último, y teniendo en cuenta que la acción deberá quedar ejecutada en su totalidad al 31 de diciembre de 2021,  la Oficina de Control Interno considera pertinente se inicien con las actividades correspondientes que permitan finiquitar los detalles finales y presentar el documento a las instancias correspondientes (considerando esta como la Alta Dirección), con anterioridad a la fecha de finalización de la acción, para definir acciones a seguir.
Respecto al presente hallazgo es preciso señalar que la Vicepresidencia de Proyectos planteó la necesidad de modificar la acción de mejoramiento inicialmente propuesta, toda vez que se llevó a cabo un análisis sobre la viabilidad de su ejecución encontrando que se requerían ejecutar otro tipo de actividades previo a definir la manera más efectiva de prevenir los riesgos planteados por la CGR y así subsanar el hallazgo. Es  preciso indicar que la aprobación de la modificación de estas acciones de mejoramiento se hizo efectiva en sesiones del comité de coordinación del sistema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</si>
</sst>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yyyy/mm/dd"/>
  </numFmts>
  <fonts count="28"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i/>
      <sz val="8"/>
      <name val="Calibri"/>
      <family val="2"/>
      <scheme val="minor"/>
    </font>
    <font>
      <b/>
      <i/>
      <u/>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b/>
      <sz val="8"/>
      <color rgb="FFFF0000"/>
      <name val="Calibri"/>
      <family val="2"/>
      <scheme val="minor"/>
    </font>
    <font>
      <i/>
      <u/>
      <sz val="8"/>
      <name val="Calibri"/>
      <family val="2"/>
      <scheme val="minor"/>
    </font>
    <font>
      <sz val="10"/>
      <name val="Arial"/>
      <family val="2"/>
    </font>
    <font>
      <i/>
      <sz val="8"/>
      <color theme="1"/>
      <name val="Calibri"/>
      <family val="2"/>
      <scheme val="minor"/>
    </font>
    <font>
      <sz val="8"/>
      <name val="Calibri"/>
      <family val="2"/>
    </font>
    <font>
      <i/>
      <sz val="8"/>
      <name val="Calibri"/>
      <family val="2"/>
    </font>
    <font>
      <b/>
      <sz val="10"/>
      <name val="Arial"/>
      <family val="2"/>
    </font>
    <font>
      <b/>
      <sz val="11"/>
      <name val="Calibri"/>
      <family val="2"/>
      <scheme val="minor"/>
    </font>
    <font>
      <sz val="8"/>
      <color rgb="FFFF0000"/>
      <name val="Calibri"/>
      <family val="2"/>
      <scheme val="minor"/>
    </font>
    <font>
      <sz val="8"/>
      <color rgb="FF0070C0"/>
      <name val="Calibri"/>
      <family val="2"/>
      <scheme val="minor"/>
    </font>
    <font>
      <sz val="8"/>
      <color theme="8"/>
      <name val="Calibri"/>
      <family val="2"/>
      <scheme val="minor"/>
    </font>
    <font>
      <u/>
      <sz val="8"/>
      <name val="Calibri"/>
      <family val="2"/>
      <scheme val="minor"/>
    </font>
    <font>
      <sz val="10"/>
      <color theme="5"/>
      <name val="Arial"/>
      <family val="2"/>
    </font>
    <font>
      <b/>
      <sz val="10"/>
      <color theme="5"/>
      <name val="Arial"/>
      <family val="2"/>
    </font>
    <font>
      <b/>
      <sz val="11"/>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E2EFD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42" fontId="1" fillId="0" borderId="0" applyFont="0" applyFill="0" applyBorder="0" applyAlignment="0" applyProtection="0"/>
    <xf numFmtId="0" fontId="15" fillId="0" borderId="0"/>
  </cellStyleXfs>
  <cellXfs count="366">
    <xf numFmtId="0" fontId="0" fillId="0" borderId="0" xfId="0"/>
    <xf numFmtId="0" fontId="3" fillId="0" borderId="0" xfId="0" applyFont="1"/>
    <xf numFmtId="0" fontId="4" fillId="2" borderId="1" xfId="0" applyFont="1" applyFill="1" applyBorder="1" applyAlignment="1">
      <alignment horizontal="center" vertical="center" wrapText="1"/>
    </xf>
    <xf numFmtId="0" fontId="3" fillId="0" borderId="0" xfId="0" applyFont="1" applyFill="1"/>
    <xf numFmtId="0" fontId="5" fillId="3" borderId="1" xfId="0" applyFont="1" applyFill="1" applyBorder="1" applyAlignment="1">
      <alignment horizontal="center" vertical="center"/>
    </xf>
    <xf numFmtId="9" fontId="5" fillId="3" borderId="1" xfId="1" applyNumberFormat="1" applyFont="1" applyFill="1" applyBorder="1" applyAlignment="1">
      <alignment horizontal="center" vertical="center"/>
    </xf>
    <xf numFmtId="0" fontId="4" fillId="3" borderId="1" xfId="0" applyFont="1" applyFill="1" applyBorder="1" applyAlignment="1">
      <alignment horizontal="justify" vertical="center" wrapText="1"/>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justify"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0" fontId="3" fillId="3" borderId="0" xfId="0" applyFont="1" applyFill="1"/>
    <xf numFmtId="0" fontId="5"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justify" vertical="top" wrapText="1"/>
    </xf>
    <xf numFmtId="9" fontId="5" fillId="3" borderId="1" xfId="0" applyNumberFormat="1" applyFont="1" applyFill="1" applyBorder="1" applyAlignment="1">
      <alignment horizontal="justify" vertical="top" wrapText="1"/>
    </xf>
    <xf numFmtId="9" fontId="5" fillId="3" borderId="1" xfId="0" applyNumberFormat="1" applyFont="1" applyFill="1" applyBorder="1" applyAlignment="1">
      <alignment horizontal="justify" vertical="center"/>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justify" vertical="center" wrapText="1"/>
    </xf>
    <xf numFmtId="9" fontId="5" fillId="3" borderId="1" xfId="0" applyNumberFormat="1" applyFont="1" applyFill="1" applyBorder="1" applyAlignment="1">
      <alignment horizontal="justify" vertical="top"/>
    </xf>
    <xf numFmtId="0" fontId="5" fillId="3" borderId="1" xfId="0" applyFont="1" applyFill="1" applyBorder="1" applyAlignment="1">
      <alignment wrapText="1"/>
    </xf>
    <xf numFmtId="0" fontId="4" fillId="3" borderId="1" xfId="0" applyFont="1" applyFill="1" applyBorder="1" applyAlignment="1">
      <alignment horizontal="center" vertical="center"/>
    </xf>
    <xf numFmtId="9" fontId="4" fillId="3" borderId="1" xfId="1"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justify" vertical="center" wrapText="1"/>
    </xf>
    <xf numFmtId="9"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3" fillId="0" borderId="1" xfId="0" applyFont="1" applyFill="1" applyBorder="1" applyAlignment="1">
      <alignment horizontal="justify" vertical="center"/>
    </xf>
    <xf numFmtId="0" fontId="4"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Border="1" applyAlignment="1">
      <alignment horizontal="justify" vertical="center"/>
    </xf>
    <xf numFmtId="49" fontId="3" fillId="0" borderId="0" xfId="0" applyNumberFormat="1" applyFont="1" applyFill="1" applyBorder="1" applyAlignment="1">
      <alignment horizontal="justify" vertical="center" wrapText="1"/>
    </xf>
    <xf numFmtId="0" fontId="3" fillId="0" borderId="0" xfId="0" applyFont="1" applyBorder="1"/>
    <xf numFmtId="0" fontId="5" fillId="0" borderId="0" xfId="0" applyFont="1" applyBorder="1"/>
    <xf numFmtId="0" fontId="3" fillId="3" borderId="0" xfId="0" applyFont="1" applyFill="1" applyAlignment="1">
      <alignment vertical="center"/>
    </xf>
    <xf numFmtId="0" fontId="5" fillId="3" borderId="0" xfId="0" applyFont="1" applyFill="1" applyBorder="1" applyAlignment="1">
      <alignment horizontal="justify" vertical="center" wrapText="1"/>
    </xf>
    <xf numFmtId="0" fontId="5" fillId="3" borderId="0"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protection locked="0"/>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justify" vertical="top" wrapText="1"/>
    </xf>
    <xf numFmtId="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3" fillId="0" borderId="0" xfId="0" applyFont="1" applyFill="1" applyAlignment="1">
      <alignment horizontal="center" vertical="center"/>
    </xf>
    <xf numFmtId="9" fontId="5" fillId="0" borderId="1" xfId="0" applyNumberFormat="1" applyFont="1" applyFill="1" applyBorder="1" applyAlignment="1">
      <alignment horizontal="justify" vertical="top" wrapText="1"/>
    </xf>
    <xf numFmtId="9" fontId="5" fillId="0" borderId="1" xfId="0" applyNumberFormat="1" applyFont="1" applyFill="1" applyBorder="1" applyAlignment="1">
      <alignment horizontal="justify" vertical="center"/>
    </xf>
    <xf numFmtId="9" fontId="5" fillId="0" borderId="1" xfId="0" applyNumberFormat="1" applyFont="1" applyFill="1" applyBorder="1" applyAlignment="1">
      <alignment horizontal="justify" vertical="center" wrapText="1"/>
    </xf>
    <xf numFmtId="0" fontId="3" fillId="0" borderId="0" xfId="0" applyFont="1" applyFill="1" applyAlignment="1">
      <alignment horizontal="left" vertical="center"/>
    </xf>
    <xf numFmtId="0" fontId="3" fillId="0" borderId="0" xfId="0" applyFont="1" applyFill="1" applyAlignment="1">
      <alignment vertical="center"/>
    </xf>
    <xf numFmtId="9" fontId="5" fillId="0" borderId="1" xfId="0" applyNumberFormat="1" applyFont="1" applyFill="1" applyBorder="1" applyAlignment="1">
      <alignment horizontal="justify" vertical="top"/>
    </xf>
    <xf numFmtId="0" fontId="5" fillId="0" borderId="0" xfId="0" applyFont="1" applyFill="1" applyBorder="1" applyAlignment="1">
      <alignment horizontal="justify" vertical="center"/>
    </xf>
    <xf numFmtId="0" fontId="5" fillId="0" borderId="1" xfId="0" applyFont="1" applyFill="1" applyBorder="1" applyAlignment="1">
      <alignment wrapText="1"/>
    </xf>
    <xf numFmtId="9" fontId="5" fillId="0" borderId="1"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lignment horizontal="justify" vertical="center"/>
    </xf>
    <xf numFmtId="0" fontId="12" fillId="4" borderId="0" xfId="0" applyFont="1" applyFill="1"/>
    <xf numFmtId="0" fontId="0" fillId="4" borderId="0" xfId="0" applyFill="1"/>
    <xf numFmtId="9" fontId="5" fillId="4" borderId="1" xfId="0" applyNumberFormat="1" applyFont="1" applyFill="1" applyBorder="1" applyAlignment="1">
      <alignment horizontal="center" vertical="center"/>
    </xf>
    <xf numFmtId="0" fontId="2" fillId="0" borderId="0" xfId="0" applyFont="1" applyAlignment="1">
      <alignment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1" applyFont="1" applyFill="1" applyBorder="1" applyAlignment="1">
      <alignment horizontal="center" vertical="center"/>
    </xf>
    <xf numFmtId="9" fontId="5" fillId="3" borderId="1" xfId="1" applyFont="1" applyFill="1" applyBorder="1" applyAlignment="1">
      <alignment horizontal="center" vertical="center"/>
    </xf>
    <xf numFmtId="0" fontId="12" fillId="3" borderId="0" xfId="0" applyFont="1" applyFill="1"/>
    <xf numFmtId="9" fontId="5" fillId="4" borderId="1" xfId="1" applyNumberFormat="1" applyFont="1" applyFill="1" applyBorder="1" applyAlignment="1">
      <alignment horizontal="center" vertical="center"/>
    </xf>
    <xf numFmtId="16"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164" fontId="5" fillId="5" borderId="1" xfId="0" applyNumberFormat="1" applyFont="1" applyFill="1" applyBorder="1" applyAlignment="1" applyProtection="1">
      <alignment horizontal="center" vertical="center"/>
      <protection locked="0"/>
    </xf>
    <xf numFmtId="9" fontId="5" fillId="5" borderId="1" xfId="1" applyNumberFormat="1" applyFont="1" applyFill="1" applyBorder="1" applyAlignment="1">
      <alignment horizontal="center" vertical="center"/>
    </xf>
    <xf numFmtId="0" fontId="5" fillId="5" borderId="1" xfId="0" applyFont="1" applyFill="1" applyBorder="1" applyAlignment="1">
      <alignment horizontal="justify" vertical="center"/>
    </xf>
    <xf numFmtId="0" fontId="0" fillId="5" borderId="0" xfId="0" applyFill="1"/>
    <xf numFmtId="49"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0" fontId="0" fillId="3" borderId="0" xfId="0" applyFill="1"/>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0" applyNumberFormat="1" applyFont="1" applyFill="1" applyBorder="1" applyAlignment="1">
      <alignment horizontal="center" vertical="center"/>
    </xf>
    <xf numFmtId="0" fontId="5" fillId="3" borderId="1" xfId="0" applyFont="1" applyFill="1" applyBorder="1" applyAlignment="1">
      <alignment horizontal="justify"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protection locked="0"/>
    </xf>
    <xf numFmtId="0" fontId="5" fillId="4" borderId="1" xfId="0" applyFont="1" applyFill="1" applyBorder="1" applyAlignment="1">
      <alignment vertical="center" wrapText="1"/>
    </xf>
    <xf numFmtId="0" fontId="0" fillId="3" borderId="0" xfId="0" applyFill="1" applyAlignment="1">
      <alignment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4" fillId="4" borderId="1" xfId="0" applyFont="1" applyFill="1" applyBorder="1" applyAlignment="1">
      <alignment horizontal="justify" vertical="center" wrapText="1"/>
    </xf>
    <xf numFmtId="49" fontId="5" fillId="4" borderId="1" xfId="0" applyNumberFormat="1"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12" fillId="4" borderId="0" xfId="0" applyFont="1" applyFill="1" applyAlignment="1">
      <alignment vertical="center"/>
    </xf>
    <xf numFmtId="0" fontId="0" fillId="0" borderId="0" xfId="0" applyFill="1" applyAlignment="1">
      <alignment vertical="center"/>
    </xf>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0" fontId="12" fillId="0" borderId="0" xfId="0" applyFont="1" applyFill="1"/>
    <xf numFmtId="0" fontId="0" fillId="0" borderId="0" xfId="0" applyFont="1" applyFill="1"/>
    <xf numFmtId="9" fontId="5" fillId="0" borderId="1" xfId="0" applyNumberFormat="1" applyFont="1" applyFill="1" applyBorder="1" applyAlignment="1">
      <alignment horizontal="center" vertical="center"/>
    </xf>
    <xf numFmtId="0" fontId="5" fillId="0" borderId="4" xfId="0"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9" fontId="5" fillId="0" borderId="1" xfId="1" applyFont="1" applyFill="1" applyBorder="1" applyAlignment="1">
      <alignment horizontal="center" vertical="center"/>
    </xf>
    <xf numFmtId="1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lignment horizontal="justify" vertical="center" wrapText="1"/>
    </xf>
    <xf numFmtId="49" fontId="5" fillId="0" borderId="7"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6" borderId="1"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15" fillId="7" borderId="1" xfId="0" applyFont="1" applyFill="1" applyBorder="1" applyAlignment="1">
      <alignment vertical="center"/>
    </xf>
    <xf numFmtId="0" fontId="15" fillId="7" borderId="1" xfId="0" applyFont="1" applyFill="1" applyBorder="1" applyAlignment="1">
      <alignment horizontal="center" vertical="center" wrapText="1"/>
    </xf>
    <xf numFmtId="9" fontId="15" fillId="7" borderId="1" xfId="1" applyFont="1" applyFill="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horizontal="center" vertical="center" wrapText="1"/>
    </xf>
    <xf numFmtId="9" fontId="15" fillId="0" borderId="1" xfId="1" applyFont="1" applyBorder="1" applyAlignment="1">
      <alignment horizontal="center" vertical="center" wrapText="1"/>
    </xf>
    <xf numFmtId="0" fontId="15" fillId="7" borderId="1" xfId="0" applyFont="1" applyFill="1" applyBorder="1" applyAlignment="1">
      <alignment horizontal="center" vertical="center"/>
    </xf>
    <xf numFmtId="0" fontId="15" fillId="0" borderId="1" xfId="0" applyFont="1" applyBorder="1" applyAlignment="1">
      <alignment horizontal="center" vertical="center"/>
    </xf>
    <xf numFmtId="9" fontId="19" fillId="0" borderId="1" xfId="1" applyFont="1" applyBorder="1" applyAlignment="1">
      <alignment horizontal="center" vertical="center" wrapText="1"/>
    </xf>
    <xf numFmtId="0" fontId="19" fillId="7" borderId="1" xfId="0" applyFont="1" applyFill="1" applyBorder="1" applyAlignment="1">
      <alignment horizontal="center" vertical="center"/>
    </xf>
    <xf numFmtId="0" fontId="19" fillId="7" borderId="1" xfId="0" applyFont="1" applyFill="1" applyBorder="1" applyAlignment="1">
      <alignment horizontal="center" vertical="center" wrapText="1"/>
    </xf>
    <xf numFmtId="9" fontId="19" fillId="7" borderId="1" xfId="1" applyFont="1" applyFill="1" applyBorder="1" applyAlignment="1">
      <alignment horizontal="center" vertical="center"/>
    </xf>
    <xf numFmtId="17" fontId="20" fillId="0" borderId="0" xfId="0" applyNumberFormat="1" applyFont="1"/>
    <xf numFmtId="0" fontId="15" fillId="7" borderId="5" xfId="0" applyFont="1" applyFill="1" applyBorder="1" applyAlignment="1">
      <alignment horizontal="center" vertical="center" wrapText="1"/>
    </xf>
    <xf numFmtId="0" fontId="15" fillId="7" borderId="9" xfId="0" applyFont="1" applyFill="1" applyBorder="1" applyAlignment="1">
      <alignment horizontal="center" vertical="center" wrapText="1"/>
    </xf>
    <xf numFmtId="9" fontId="0" fillId="0" borderId="0" xfId="1" applyFont="1"/>
    <xf numFmtId="0" fontId="4" fillId="2" borderId="5" xfId="0" applyFont="1" applyFill="1" applyBorder="1" applyAlignment="1">
      <alignment horizontal="center" vertical="center" wrapText="1"/>
    </xf>
    <xf numFmtId="9" fontId="5" fillId="0" borderId="1" xfId="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5" fillId="6"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Fill="1" applyBorder="1" applyAlignment="1">
      <alignment horizontal="justify" vertical="center"/>
    </xf>
    <xf numFmtId="0" fontId="5" fillId="8"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9" xfId="0" applyFont="1" applyFill="1" applyBorder="1" applyAlignment="1">
      <alignment horizontal="justify" vertical="center"/>
    </xf>
    <xf numFmtId="0" fontId="5" fillId="0" borderId="1" xfId="0"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0" fontId="5" fillId="0" borderId="1" xfId="0" applyFont="1" applyBorder="1" applyAlignment="1">
      <alignment horizontal="justify" vertical="center"/>
    </xf>
    <xf numFmtId="16" fontId="5" fillId="0" borderId="1" xfId="0" applyNumberFormat="1" applyFont="1" applyBorder="1" applyAlignment="1">
      <alignment horizontal="center" vertical="center" wrapText="1"/>
    </xf>
    <xf numFmtId="0" fontId="12" fillId="0" borderId="0" xfId="0" applyFont="1"/>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lignment horizontal="justify" vertical="center" wrapText="1"/>
    </xf>
    <xf numFmtId="49" fontId="5" fillId="0" borderId="1" xfId="0" applyNumberFormat="1" applyFont="1" applyBorder="1" applyAlignment="1">
      <alignment horizontal="left" vertical="center" wrapText="1"/>
    </xf>
    <xf numFmtId="14" fontId="5" fillId="0" borderId="1" xfId="0" applyNumberFormat="1" applyFont="1" applyBorder="1" applyAlignment="1" applyProtection="1">
      <alignment horizontal="center" vertical="center" wrapText="1"/>
      <protection locked="0"/>
    </xf>
    <xf numFmtId="49" fontId="5" fillId="0" borderId="4" xfId="0" applyNumberFormat="1" applyFont="1" applyBorder="1" applyAlignment="1">
      <alignment horizontal="justify" vertical="center" wrapText="1"/>
    </xf>
    <xf numFmtId="49" fontId="5" fillId="0" borderId="7" xfId="0" applyNumberFormat="1" applyFont="1" applyBorder="1" applyAlignment="1">
      <alignment horizontal="left" vertical="center" wrapText="1"/>
    </xf>
    <xf numFmtId="0" fontId="15" fillId="0" borderId="1" xfId="0" applyFont="1" applyBorder="1" applyAlignment="1">
      <alignment vertical="center" wrapText="1"/>
    </xf>
    <xf numFmtId="0" fontId="19" fillId="0" borderId="1" xfId="0" applyFont="1" applyBorder="1" applyAlignment="1">
      <alignment horizontal="center" vertical="center" wrapText="1"/>
    </xf>
    <xf numFmtId="0" fontId="19" fillId="7" borderId="1"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7" borderId="1" xfId="0" applyFont="1" applyFill="1" applyBorder="1" applyAlignment="1">
      <alignment horizontal="center" vertical="center"/>
    </xf>
    <xf numFmtId="0" fontId="25" fillId="0" borderId="1" xfId="0" applyFont="1" applyBorder="1" applyAlignment="1">
      <alignment horizontal="center" vertical="center"/>
    </xf>
    <xf numFmtId="0" fontId="26" fillId="7"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9"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 fontId="0" fillId="0" borderId="0" xfId="0" applyNumberFormat="1" applyFill="1"/>
    <xf numFmtId="0" fontId="19" fillId="0"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49" fontId="5" fillId="3" borderId="4" xfId="0" applyNumberFormat="1" applyFont="1" applyFill="1" applyBorder="1" applyAlignment="1">
      <alignment horizontal="justify" vertical="center" wrapText="1"/>
    </xf>
    <xf numFmtId="49" fontId="5" fillId="3" borderId="7" xfId="0" applyNumberFormat="1" applyFont="1" applyFill="1" applyBorder="1" applyAlignment="1">
      <alignment horizontal="left" vertical="center" wrapText="1"/>
    </xf>
    <xf numFmtId="17" fontId="27" fillId="0" borderId="0" xfId="0" applyNumberFormat="1" applyFont="1"/>
    <xf numFmtId="0" fontId="15" fillId="0" borderId="1" xfId="0" applyFont="1" applyFill="1" applyBorder="1" applyAlignment="1">
      <alignment horizontal="center" vertical="center" wrapText="1"/>
    </xf>
    <xf numFmtId="9" fontId="0" fillId="0" borderId="0" xfId="1" applyFont="1" applyFill="1"/>
    <xf numFmtId="9" fontId="5" fillId="3" borderId="2"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3" borderId="2" xfId="1" applyNumberFormat="1" applyFont="1" applyFill="1" applyBorder="1" applyAlignment="1">
      <alignment horizontal="center" vertical="center"/>
    </xf>
    <xf numFmtId="9" fontId="5" fillId="3" borderId="3" xfId="1"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7" borderId="1" xfId="0" applyFont="1" applyFill="1" applyBorder="1" applyAlignment="1">
      <alignment horizontal="center" vertical="center"/>
    </xf>
    <xf numFmtId="0" fontId="27" fillId="0" borderId="1" xfId="0" applyFont="1" applyBorder="1" applyAlignment="1">
      <alignment horizontal="center" vertical="center"/>
    </xf>
    <xf numFmtId="9" fontId="5" fillId="0" borderId="2" xfId="1" applyFont="1" applyFill="1" applyBorder="1" applyAlignment="1">
      <alignment horizontal="center" vertical="center"/>
    </xf>
    <xf numFmtId="9" fontId="5" fillId="0" borderId="5" xfId="1" applyFont="1" applyFill="1" applyBorder="1" applyAlignment="1">
      <alignment horizontal="center" vertical="center"/>
    </xf>
    <xf numFmtId="9" fontId="5" fillId="0" borderId="3" xfId="1" applyFont="1" applyFill="1" applyBorder="1" applyAlignment="1">
      <alignment horizontal="center" vertical="center"/>
    </xf>
    <xf numFmtId="9" fontId="5" fillId="0" borderId="2" xfId="1" applyFont="1" applyFill="1" applyBorder="1" applyAlignment="1">
      <alignment horizontal="center" vertical="center" wrapText="1"/>
    </xf>
    <xf numFmtId="9" fontId="5" fillId="0" borderId="5" xfId="1"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9" fontId="5" fillId="0" borderId="5" xfId="0" applyNumberFormat="1" applyFont="1" applyBorder="1" applyAlignment="1">
      <alignment horizontal="center" vertical="center"/>
    </xf>
    <xf numFmtId="9" fontId="5" fillId="0" borderId="5"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5" fillId="3" borderId="5" xfId="0" applyFont="1" applyFill="1" applyBorder="1" applyAlignment="1">
      <alignment horizontal="justify" vertical="center" wrapText="1"/>
    </xf>
    <xf numFmtId="9" fontId="5" fillId="3" borderId="1" xfId="1" applyFont="1" applyFill="1" applyBorder="1" applyAlignment="1">
      <alignment horizontal="center" vertical="center"/>
    </xf>
    <xf numFmtId="9" fontId="5" fillId="3" borderId="1" xfId="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5" fillId="6" borderId="1" xfId="1" applyFont="1" applyFill="1" applyBorder="1" applyAlignment="1">
      <alignment horizontal="center" vertical="center" wrapText="1"/>
    </xf>
    <xf numFmtId="9" fontId="5" fillId="0" borderId="1" xfId="1"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1" fillId="0" borderId="6" xfId="0" applyFont="1" applyBorder="1" applyAlignment="1">
      <alignment horizontal="left" vertical="center"/>
    </xf>
    <xf numFmtId="0" fontId="5" fillId="0" borderId="2"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3" xfId="0" applyFont="1" applyFill="1" applyBorder="1" applyAlignment="1">
      <alignment horizontal="justify" vertical="center" wrapText="1"/>
    </xf>
    <xf numFmtId="0" fontId="0" fillId="4" borderId="1" xfId="0" applyFill="1" applyBorder="1" applyAlignment="1">
      <alignment horizontal="center"/>
    </xf>
    <xf numFmtId="0" fontId="3" fillId="4" borderId="1" xfId="0"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2"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9" fontId="5" fillId="4" borderId="5" xfId="0" applyNumberFormat="1" applyFont="1" applyFill="1" applyBorder="1" applyAlignment="1">
      <alignment horizontal="center" vertical="center"/>
    </xf>
    <xf numFmtId="9" fontId="5" fillId="4" borderId="3" xfId="0" applyNumberFormat="1" applyFont="1" applyFill="1" applyBorder="1" applyAlignment="1">
      <alignment horizontal="center" vertical="center"/>
    </xf>
    <xf numFmtId="9" fontId="5" fillId="5" borderId="2" xfId="0" applyNumberFormat="1"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9" fontId="5" fillId="5" borderId="5" xfId="0" applyNumberFormat="1" applyFont="1" applyFill="1" applyBorder="1" applyAlignment="1">
      <alignment horizontal="center" vertical="center"/>
    </xf>
    <xf numFmtId="9" fontId="5" fillId="5" borderId="3" xfId="0" applyNumberFormat="1" applyFont="1" applyFill="1" applyBorder="1" applyAlignment="1">
      <alignment horizontal="center" vertical="center"/>
    </xf>
    <xf numFmtId="0" fontId="5" fillId="4" borderId="2" xfId="0"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2" xfId="1" applyNumberFormat="1" applyFont="1" applyFill="1" applyBorder="1" applyAlignment="1">
      <alignment horizontal="center" vertical="center"/>
    </xf>
    <xf numFmtId="9" fontId="5" fillId="4" borderId="3"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3" xfId="1" applyNumberFormat="1" applyFont="1" applyFill="1" applyBorder="1" applyAlignment="1">
      <alignment horizontal="center" vertical="center"/>
    </xf>
  </cellXfs>
  <cellStyles count="4">
    <cellStyle name="Moneda [0] 2" xfId="2"/>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300"/>
  <sheetViews>
    <sheetView showGridLines="0" zoomScale="85" zoomScaleNormal="85" workbookViewId="0">
      <pane ySplit="2" topLeftCell="A299" activePane="bottomLeft" state="frozen"/>
      <selection pane="bottomLeft" activeCell="B299" sqref="B299"/>
    </sheetView>
  </sheetViews>
  <sheetFormatPr baseColWidth="10" defaultRowHeight="11.25" x14ac:dyDescent="0.2"/>
  <cols>
    <col min="1" max="1" width="8.28515625" style="1" customWidth="1"/>
    <col min="2" max="2" width="16.5703125" style="1" customWidth="1"/>
    <col min="3" max="3" width="9.7109375" style="1" customWidth="1"/>
    <col min="4" max="4" width="38.28515625" style="1" customWidth="1"/>
    <col min="5" max="5" width="37.140625" style="1" customWidth="1"/>
    <col min="6" max="6" width="8.28515625" style="1" customWidth="1"/>
    <col min="7" max="7" width="38.140625" style="1" customWidth="1"/>
    <col min="8" max="8" width="29.5703125" style="1" customWidth="1"/>
    <col min="9" max="9" width="15.7109375" style="1" customWidth="1"/>
    <col min="10" max="10" width="16.42578125" style="1" customWidth="1"/>
    <col min="11" max="11" width="16.5703125" style="1" customWidth="1"/>
    <col min="12" max="12" width="14.140625" style="1" customWidth="1"/>
    <col min="13" max="13" width="13.7109375" style="1" customWidth="1"/>
    <col min="14" max="14" width="13.5703125" style="1" customWidth="1"/>
    <col min="15" max="15" width="16.5703125" style="1" customWidth="1"/>
    <col min="16" max="17" width="16" style="1" customWidth="1"/>
    <col min="18" max="18" width="47.140625" style="1" customWidth="1"/>
    <col min="19" max="19" width="50" style="1" customWidth="1"/>
    <col min="20" max="20" width="39" style="1" customWidth="1"/>
    <col min="21" max="21" width="16" style="1" customWidth="1"/>
    <col min="22" max="22" width="26.28515625" style="1" customWidth="1"/>
    <col min="23" max="23" width="18.7109375" style="1" customWidth="1"/>
    <col min="24" max="16384" width="11.42578125" style="1"/>
  </cols>
  <sheetData>
    <row r="1" spans="1:16377" ht="54" customHeight="1" x14ac:dyDescent="0.2">
      <c r="A1" s="280" t="s">
        <v>1177</v>
      </c>
      <c r="B1" s="281"/>
      <c r="C1" s="281"/>
      <c r="D1" s="281"/>
      <c r="E1" s="281"/>
      <c r="F1" s="281"/>
      <c r="G1" s="281"/>
      <c r="H1" s="281"/>
    </row>
    <row r="2" spans="1:16377" ht="33.75" x14ac:dyDescent="0.2">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16377" ht="146.25" x14ac:dyDescent="0.2">
      <c r="A3" s="4">
        <v>2015</v>
      </c>
      <c r="B3" s="8" t="s">
        <v>20</v>
      </c>
      <c r="C3" s="4">
        <v>1</v>
      </c>
      <c r="D3" s="9" t="s">
        <v>21</v>
      </c>
      <c r="E3" s="9" t="s">
        <v>22</v>
      </c>
      <c r="F3" s="8">
        <v>1</v>
      </c>
      <c r="G3" s="9" t="s">
        <v>23</v>
      </c>
      <c r="H3" s="9" t="s">
        <v>24</v>
      </c>
      <c r="I3" s="8" t="s">
        <v>25</v>
      </c>
      <c r="J3" s="8" t="s">
        <v>26</v>
      </c>
      <c r="K3" s="4">
        <v>1</v>
      </c>
      <c r="L3" s="18">
        <v>42767</v>
      </c>
      <c r="M3" s="18">
        <v>42826</v>
      </c>
      <c r="N3" s="4">
        <v>1</v>
      </c>
      <c r="O3" s="5">
        <f>+N3/K3</f>
        <v>1</v>
      </c>
      <c r="P3" s="5">
        <f>+O3</f>
        <v>1</v>
      </c>
      <c r="Q3" s="5" t="s">
        <v>27</v>
      </c>
      <c r="R3" s="9" t="s">
        <v>28</v>
      </c>
      <c r="S3" s="10" t="s">
        <v>29</v>
      </c>
      <c r="T3" s="9" t="s">
        <v>30</v>
      </c>
      <c r="U3" s="45"/>
      <c r="V3" s="36" t="s">
        <v>1174</v>
      </c>
      <c r="W3" s="37" t="s">
        <v>1170</v>
      </c>
    </row>
    <row r="4" spans="1:16377" ht="191.25" x14ac:dyDescent="0.2">
      <c r="A4" s="4">
        <v>2015</v>
      </c>
      <c r="B4" s="8" t="s">
        <v>20</v>
      </c>
      <c r="C4" s="4">
        <v>2</v>
      </c>
      <c r="D4" s="19" t="s">
        <v>31</v>
      </c>
      <c r="E4" s="19" t="s">
        <v>32</v>
      </c>
      <c r="F4" s="8">
        <v>1</v>
      </c>
      <c r="G4" s="19" t="s">
        <v>33</v>
      </c>
      <c r="H4" s="19" t="s">
        <v>34</v>
      </c>
      <c r="I4" s="8" t="s">
        <v>35</v>
      </c>
      <c r="J4" s="8" t="s">
        <v>36</v>
      </c>
      <c r="K4" s="4">
        <v>1</v>
      </c>
      <c r="L4" s="18">
        <v>42733</v>
      </c>
      <c r="M4" s="18">
        <v>42750</v>
      </c>
      <c r="N4" s="4">
        <v>1</v>
      </c>
      <c r="O4" s="5">
        <f t="shared" ref="O4:O54" si="0">+N4/K4</f>
        <v>1</v>
      </c>
      <c r="P4" s="5">
        <f>+O4</f>
        <v>1</v>
      </c>
      <c r="Q4" s="5" t="s">
        <v>27</v>
      </c>
      <c r="R4" s="20" t="s">
        <v>37</v>
      </c>
      <c r="S4" s="9" t="s">
        <v>38</v>
      </c>
      <c r="T4" s="9" t="s">
        <v>30</v>
      </c>
      <c r="U4" s="45"/>
      <c r="V4" s="36" t="s">
        <v>1174</v>
      </c>
      <c r="W4" s="37" t="s">
        <v>1170</v>
      </c>
    </row>
    <row r="5" spans="1:16377" ht="191.25" x14ac:dyDescent="0.2">
      <c r="A5" s="4">
        <v>2015</v>
      </c>
      <c r="B5" s="8" t="s">
        <v>20</v>
      </c>
      <c r="C5" s="4">
        <v>3</v>
      </c>
      <c r="D5" s="9" t="s">
        <v>39</v>
      </c>
      <c r="E5" s="9" t="s">
        <v>40</v>
      </c>
      <c r="F5" s="11" t="s">
        <v>41</v>
      </c>
      <c r="G5" s="9" t="s">
        <v>42</v>
      </c>
      <c r="H5" s="9" t="s">
        <v>43</v>
      </c>
      <c r="I5" s="8" t="s">
        <v>44</v>
      </c>
      <c r="J5" s="8" t="s">
        <v>45</v>
      </c>
      <c r="K5" s="4">
        <v>8</v>
      </c>
      <c r="L5" s="18">
        <v>42558</v>
      </c>
      <c r="M5" s="18">
        <v>42735</v>
      </c>
      <c r="N5" s="4">
        <v>8</v>
      </c>
      <c r="O5" s="5">
        <f t="shared" si="0"/>
        <v>1</v>
      </c>
      <c r="P5" s="277">
        <f>AVERAGE(O5:O7)</f>
        <v>1</v>
      </c>
      <c r="Q5" s="277" t="s">
        <v>27</v>
      </c>
      <c r="R5" s="21" t="s">
        <v>46</v>
      </c>
      <c r="S5" s="19" t="s">
        <v>47</v>
      </c>
      <c r="T5" s="9" t="s">
        <v>30</v>
      </c>
      <c r="U5" s="45"/>
      <c r="V5" s="36" t="s">
        <v>1174</v>
      </c>
      <c r="W5" s="37" t="s">
        <v>1170</v>
      </c>
    </row>
    <row r="6" spans="1:16377" ht="191.25" x14ac:dyDescent="0.2">
      <c r="A6" s="4">
        <v>2015</v>
      </c>
      <c r="B6" s="8" t="s">
        <v>20</v>
      </c>
      <c r="C6" s="4">
        <v>3</v>
      </c>
      <c r="D6" s="9" t="s">
        <v>39</v>
      </c>
      <c r="E6" s="9" t="s">
        <v>40</v>
      </c>
      <c r="F6" s="11" t="s">
        <v>48</v>
      </c>
      <c r="G6" s="9" t="s">
        <v>49</v>
      </c>
      <c r="H6" s="9" t="s">
        <v>50</v>
      </c>
      <c r="I6" s="8" t="s">
        <v>44</v>
      </c>
      <c r="J6" s="8" t="s">
        <v>36</v>
      </c>
      <c r="K6" s="4">
        <v>1</v>
      </c>
      <c r="L6" s="18">
        <v>42556</v>
      </c>
      <c r="M6" s="18">
        <v>42735</v>
      </c>
      <c r="N6" s="4">
        <v>1</v>
      </c>
      <c r="O6" s="5">
        <f t="shared" si="0"/>
        <v>1</v>
      </c>
      <c r="P6" s="277"/>
      <c r="Q6" s="277"/>
      <c r="R6" s="9" t="s">
        <v>51</v>
      </c>
      <c r="S6" s="19" t="s">
        <v>47</v>
      </c>
      <c r="T6" s="9" t="s">
        <v>30</v>
      </c>
      <c r="U6" s="45"/>
      <c r="V6" s="36" t="s">
        <v>1174</v>
      </c>
      <c r="W6" s="37" t="s">
        <v>1170</v>
      </c>
    </row>
    <row r="7" spans="1:16377" ht="191.25" x14ac:dyDescent="0.2">
      <c r="A7" s="4">
        <v>2015</v>
      </c>
      <c r="B7" s="8" t="s">
        <v>20</v>
      </c>
      <c r="C7" s="4">
        <v>3</v>
      </c>
      <c r="D7" s="9" t="s">
        <v>39</v>
      </c>
      <c r="E7" s="9" t="s">
        <v>40</v>
      </c>
      <c r="F7" s="11" t="s">
        <v>52</v>
      </c>
      <c r="G7" s="9" t="s">
        <v>53</v>
      </c>
      <c r="H7" s="9" t="s">
        <v>54</v>
      </c>
      <c r="I7" s="8" t="s">
        <v>44</v>
      </c>
      <c r="J7" s="8" t="s">
        <v>55</v>
      </c>
      <c r="K7" s="4">
        <v>2</v>
      </c>
      <c r="L7" s="18">
        <v>42644</v>
      </c>
      <c r="M7" s="18">
        <v>42916</v>
      </c>
      <c r="N7" s="4">
        <v>2</v>
      </c>
      <c r="O7" s="5">
        <f t="shared" si="0"/>
        <v>1</v>
      </c>
      <c r="P7" s="277"/>
      <c r="Q7" s="277"/>
      <c r="R7" s="9" t="s">
        <v>56</v>
      </c>
      <c r="S7" s="19" t="s">
        <v>47</v>
      </c>
      <c r="T7" s="9" t="s">
        <v>30</v>
      </c>
      <c r="U7" s="45"/>
      <c r="V7" s="36" t="s">
        <v>1174</v>
      </c>
      <c r="W7" s="37" t="s">
        <v>1170</v>
      </c>
    </row>
    <row r="8" spans="1:16377" ht="90" x14ac:dyDescent="0.2">
      <c r="A8" s="4">
        <v>2015</v>
      </c>
      <c r="B8" s="8" t="s">
        <v>20</v>
      </c>
      <c r="C8" s="4">
        <v>4</v>
      </c>
      <c r="D8" s="9" t="s">
        <v>57</v>
      </c>
      <c r="E8" s="9" t="s">
        <v>58</v>
      </c>
      <c r="F8" s="11" t="s">
        <v>59</v>
      </c>
      <c r="G8" s="8" t="s">
        <v>60</v>
      </c>
      <c r="H8" s="8" t="s">
        <v>1041</v>
      </c>
      <c r="I8" s="8" t="s">
        <v>61</v>
      </c>
      <c r="J8" s="8" t="s">
        <v>62</v>
      </c>
      <c r="K8" s="8">
        <v>7</v>
      </c>
      <c r="L8" s="22">
        <v>43770</v>
      </c>
      <c r="M8" s="22">
        <v>44196</v>
      </c>
      <c r="N8" s="4">
        <v>0</v>
      </c>
      <c r="O8" s="5">
        <f>+N8/K8</f>
        <v>0</v>
      </c>
      <c r="P8" s="277">
        <f>AVERAGE(O8:O9)</f>
        <v>0</v>
      </c>
      <c r="Q8" s="277" t="s">
        <v>63</v>
      </c>
      <c r="R8" s="9" t="s">
        <v>64</v>
      </c>
      <c r="S8" s="9" t="s">
        <v>65</v>
      </c>
      <c r="T8" s="10" t="s">
        <v>66</v>
      </c>
      <c r="U8" s="46"/>
      <c r="V8" s="36" t="s">
        <v>1171</v>
      </c>
      <c r="W8" s="38" t="s">
        <v>1172</v>
      </c>
    </row>
    <row r="9" spans="1:16377" ht="90" x14ac:dyDescent="0.2">
      <c r="A9" s="4">
        <v>2015</v>
      </c>
      <c r="B9" s="8" t="s">
        <v>20</v>
      </c>
      <c r="C9" s="4">
        <v>4</v>
      </c>
      <c r="D9" s="9" t="s">
        <v>67</v>
      </c>
      <c r="E9" s="9" t="s">
        <v>58</v>
      </c>
      <c r="F9" s="11" t="s">
        <v>68</v>
      </c>
      <c r="G9" s="8" t="s">
        <v>60</v>
      </c>
      <c r="H9" s="8" t="s">
        <v>1042</v>
      </c>
      <c r="I9" s="8" t="s">
        <v>61</v>
      </c>
      <c r="J9" s="8" t="s">
        <v>69</v>
      </c>
      <c r="K9" s="8">
        <f>6*6</f>
        <v>36</v>
      </c>
      <c r="L9" s="22">
        <v>43770</v>
      </c>
      <c r="M9" s="22">
        <v>44196</v>
      </c>
      <c r="N9" s="4">
        <v>0</v>
      </c>
      <c r="O9" s="5">
        <f>+N9/K9</f>
        <v>0</v>
      </c>
      <c r="P9" s="277"/>
      <c r="Q9" s="277"/>
      <c r="R9" s="9" t="s">
        <v>64</v>
      </c>
      <c r="S9" s="9" t="s">
        <v>65</v>
      </c>
      <c r="T9" s="10" t="s">
        <v>66</v>
      </c>
      <c r="U9" s="46"/>
      <c r="V9" s="36" t="s">
        <v>1171</v>
      </c>
      <c r="W9" s="38" t="s">
        <v>1172</v>
      </c>
    </row>
    <row r="10" spans="1:16377" ht="90" x14ac:dyDescent="0.2">
      <c r="A10" s="4">
        <v>2015</v>
      </c>
      <c r="B10" s="8" t="s">
        <v>20</v>
      </c>
      <c r="C10" s="4">
        <v>5</v>
      </c>
      <c r="D10" s="9" t="s">
        <v>70</v>
      </c>
      <c r="E10" s="9" t="s">
        <v>71</v>
      </c>
      <c r="F10" s="11" t="s">
        <v>59</v>
      </c>
      <c r="G10" s="8" t="s">
        <v>60</v>
      </c>
      <c r="H10" s="8" t="s">
        <v>1041</v>
      </c>
      <c r="I10" s="8" t="s">
        <v>72</v>
      </c>
      <c r="J10" s="8" t="s">
        <v>62</v>
      </c>
      <c r="K10" s="8">
        <v>7</v>
      </c>
      <c r="L10" s="22">
        <v>43770</v>
      </c>
      <c r="M10" s="22">
        <v>44196</v>
      </c>
      <c r="N10" s="4">
        <v>0</v>
      </c>
      <c r="O10" s="5">
        <f>+N10/K10</f>
        <v>0</v>
      </c>
      <c r="P10" s="277">
        <f>AVERAGE(O10:O11)</f>
        <v>0</v>
      </c>
      <c r="Q10" s="277" t="s">
        <v>63</v>
      </c>
      <c r="R10" s="9" t="s">
        <v>64</v>
      </c>
      <c r="S10" s="9" t="s">
        <v>65</v>
      </c>
      <c r="T10" s="10" t="s">
        <v>66</v>
      </c>
      <c r="U10" s="46"/>
      <c r="V10" s="36" t="s">
        <v>1171</v>
      </c>
      <c r="W10" s="38" t="s">
        <v>1172</v>
      </c>
    </row>
    <row r="11" spans="1:16377" ht="90" x14ac:dyDescent="0.2">
      <c r="A11" s="4">
        <v>2015</v>
      </c>
      <c r="B11" s="8" t="s">
        <v>20</v>
      </c>
      <c r="C11" s="4">
        <v>5</v>
      </c>
      <c r="D11" s="9" t="s">
        <v>70</v>
      </c>
      <c r="E11" s="9" t="s">
        <v>71</v>
      </c>
      <c r="F11" s="11" t="s">
        <v>68</v>
      </c>
      <c r="G11" s="8" t="s">
        <v>60</v>
      </c>
      <c r="H11" s="8" t="s">
        <v>1042</v>
      </c>
      <c r="I11" s="8" t="s">
        <v>72</v>
      </c>
      <c r="J11" s="8" t="s">
        <v>69</v>
      </c>
      <c r="K11" s="8">
        <f>6*6</f>
        <v>36</v>
      </c>
      <c r="L11" s="22">
        <v>43770</v>
      </c>
      <c r="M11" s="22">
        <v>44196</v>
      </c>
      <c r="N11" s="4">
        <v>0</v>
      </c>
      <c r="O11" s="5">
        <f>+N11/K11</f>
        <v>0</v>
      </c>
      <c r="P11" s="277"/>
      <c r="Q11" s="277"/>
      <c r="R11" s="9" t="s">
        <v>64</v>
      </c>
      <c r="S11" s="9" t="s">
        <v>65</v>
      </c>
      <c r="T11" s="10" t="s">
        <v>66</v>
      </c>
      <c r="U11" s="46"/>
      <c r="V11" s="36" t="s">
        <v>1171</v>
      </c>
      <c r="W11" s="38" t="s">
        <v>1172</v>
      </c>
    </row>
    <row r="12" spans="1:16377" ht="180" x14ac:dyDescent="0.2">
      <c r="A12" s="4">
        <v>2015</v>
      </c>
      <c r="B12" s="8" t="s">
        <v>20</v>
      </c>
      <c r="C12" s="4">
        <v>6</v>
      </c>
      <c r="D12" s="9" t="s">
        <v>73</v>
      </c>
      <c r="E12" s="9" t="s">
        <v>74</v>
      </c>
      <c r="F12" s="8">
        <v>1</v>
      </c>
      <c r="G12" s="9" t="s">
        <v>75</v>
      </c>
      <c r="H12" s="9" t="s">
        <v>76</v>
      </c>
      <c r="I12" s="8" t="s">
        <v>44</v>
      </c>
      <c r="J12" s="8" t="s">
        <v>77</v>
      </c>
      <c r="K12" s="4">
        <v>1</v>
      </c>
      <c r="L12" s="22">
        <v>42644</v>
      </c>
      <c r="M12" s="22">
        <v>42735</v>
      </c>
      <c r="N12" s="4">
        <v>1</v>
      </c>
      <c r="O12" s="5">
        <f t="shared" si="0"/>
        <v>1</v>
      </c>
      <c r="P12" s="5">
        <f>+O12</f>
        <v>1</v>
      </c>
      <c r="Q12" s="5" t="s">
        <v>27</v>
      </c>
      <c r="R12" s="21" t="s">
        <v>78</v>
      </c>
      <c r="S12" s="9" t="s">
        <v>79</v>
      </c>
      <c r="T12" s="9" t="s">
        <v>30</v>
      </c>
      <c r="U12" s="45"/>
      <c r="V12" s="36" t="s">
        <v>1174</v>
      </c>
      <c r="W12" s="37" t="s">
        <v>1170</v>
      </c>
    </row>
    <row r="13" spans="1:16377" ht="180" x14ac:dyDescent="0.2">
      <c r="A13" s="4">
        <v>2015</v>
      </c>
      <c r="B13" s="8" t="s">
        <v>20</v>
      </c>
      <c r="C13" s="4">
        <v>7</v>
      </c>
      <c r="D13" s="9" t="s">
        <v>80</v>
      </c>
      <c r="E13" s="9" t="s">
        <v>81</v>
      </c>
      <c r="F13" s="8">
        <v>1</v>
      </c>
      <c r="G13" s="9" t="s">
        <v>49</v>
      </c>
      <c r="H13" s="9" t="s">
        <v>82</v>
      </c>
      <c r="I13" s="8" t="s">
        <v>44</v>
      </c>
      <c r="J13" s="8" t="s">
        <v>36</v>
      </c>
      <c r="K13" s="4">
        <v>1</v>
      </c>
      <c r="L13" s="22">
        <v>42556</v>
      </c>
      <c r="M13" s="22">
        <v>42735</v>
      </c>
      <c r="N13" s="4">
        <v>1</v>
      </c>
      <c r="O13" s="5">
        <f t="shared" si="0"/>
        <v>1</v>
      </c>
      <c r="P13" s="5">
        <f>+O13</f>
        <v>1</v>
      </c>
      <c r="Q13" s="5" t="s">
        <v>27</v>
      </c>
      <c r="R13" s="9" t="s">
        <v>83</v>
      </c>
      <c r="S13" s="9" t="s">
        <v>1043</v>
      </c>
      <c r="T13" s="9" t="s">
        <v>30</v>
      </c>
      <c r="U13" s="45"/>
      <c r="V13" s="36" t="s">
        <v>1174</v>
      </c>
      <c r="W13" s="37" t="s">
        <v>1170</v>
      </c>
    </row>
    <row r="14" spans="1:16377" ht="191.25" x14ac:dyDescent="0.2">
      <c r="A14" s="4">
        <v>2015</v>
      </c>
      <c r="B14" s="8" t="s">
        <v>20</v>
      </c>
      <c r="C14" s="4">
        <v>8</v>
      </c>
      <c r="D14" s="9" t="s">
        <v>84</v>
      </c>
      <c r="E14" s="9" t="s">
        <v>85</v>
      </c>
      <c r="F14" s="11" t="s">
        <v>59</v>
      </c>
      <c r="G14" s="9" t="s">
        <v>86</v>
      </c>
      <c r="H14" s="9" t="s">
        <v>87</v>
      </c>
      <c r="I14" s="8" t="s">
        <v>44</v>
      </c>
      <c r="J14" s="8" t="s">
        <v>45</v>
      </c>
      <c r="K14" s="4">
        <v>8</v>
      </c>
      <c r="L14" s="22">
        <v>42558</v>
      </c>
      <c r="M14" s="22">
        <v>42735</v>
      </c>
      <c r="N14" s="4">
        <v>8</v>
      </c>
      <c r="O14" s="5">
        <f t="shared" si="0"/>
        <v>1</v>
      </c>
      <c r="P14" s="277">
        <f>AVERAGE(O14:O15)</f>
        <v>1</v>
      </c>
      <c r="Q14" s="277" t="s">
        <v>27</v>
      </c>
      <c r="R14" s="9" t="s">
        <v>88</v>
      </c>
      <c r="S14" s="19" t="s">
        <v>47</v>
      </c>
      <c r="T14" s="9" t="s">
        <v>30</v>
      </c>
      <c r="U14" s="45"/>
      <c r="V14" s="36" t="s">
        <v>1174</v>
      </c>
      <c r="W14" s="37" t="s">
        <v>1170</v>
      </c>
    </row>
    <row r="15" spans="1:16377" ht="191.25" x14ac:dyDescent="0.2">
      <c r="A15" s="4">
        <v>2015</v>
      </c>
      <c r="B15" s="8" t="s">
        <v>20</v>
      </c>
      <c r="C15" s="4">
        <v>8</v>
      </c>
      <c r="D15" s="9" t="s">
        <v>84</v>
      </c>
      <c r="E15" s="9" t="s">
        <v>85</v>
      </c>
      <c r="F15" s="11" t="s">
        <v>68</v>
      </c>
      <c r="G15" s="9" t="s">
        <v>89</v>
      </c>
      <c r="H15" s="9" t="s">
        <v>90</v>
      </c>
      <c r="I15" s="8" t="s">
        <v>44</v>
      </c>
      <c r="J15" s="8" t="s">
        <v>55</v>
      </c>
      <c r="K15" s="4">
        <v>2</v>
      </c>
      <c r="L15" s="22">
        <v>42644</v>
      </c>
      <c r="M15" s="22">
        <v>42916</v>
      </c>
      <c r="N15" s="4">
        <v>2</v>
      </c>
      <c r="O15" s="5">
        <f t="shared" si="0"/>
        <v>1</v>
      </c>
      <c r="P15" s="277"/>
      <c r="Q15" s="277"/>
      <c r="R15" s="9" t="s">
        <v>91</v>
      </c>
      <c r="S15" s="19" t="s">
        <v>47</v>
      </c>
      <c r="T15" s="9" t="s">
        <v>30</v>
      </c>
      <c r="U15" s="45"/>
      <c r="V15" s="36" t="s">
        <v>1174</v>
      </c>
      <c r="W15" s="37" t="s">
        <v>1170</v>
      </c>
    </row>
    <row r="16" spans="1:16377" ht="90" x14ac:dyDescent="0.2">
      <c r="A16" s="4">
        <v>2015</v>
      </c>
      <c r="B16" s="8" t="s">
        <v>20</v>
      </c>
      <c r="C16" s="4">
        <v>9</v>
      </c>
      <c r="D16" s="9" t="s">
        <v>92</v>
      </c>
      <c r="E16" s="9" t="s">
        <v>93</v>
      </c>
      <c r="F16" s="11" t="s">
        <v>59</v>
      </c>
      <c r="G16" s="8" t="s">
        <v>60</v>
      </c>
      <c r="H16" s="8" t="s">
        <v>1041</v>
      </c>
      <c r="I16" s="8" t="s">
        <v>72</v>
      </c>
      <c r="J16" s="8" t="s">
        <v>62</v>
      </c>
      <c r="K16" s="8">
        <v>7</v>
      </c>
      <c r="L16" s="22">
        <v>43770</v>
      </c>
      <c r="M16" s="22">
        <v>44196</v>
      </c>
      <c r="N16" s="4">
        <v>0</v>
      </c>
      <c r="O16" s="5">
        <f t="shared" si="0"/>
        <v>0</v>
      </c>
      <c r="P16" s="277">
        <f>AVERAGE(O16:O17)</f>
        <v>0</v>
      </c>
      <c r="Q16" s="277" t="s">
        <v>63</v>
      </c>
      <c r="R16" s="9" t="s">
        <v>64</v>
      </c>
      <c r="S16" s="9" t="s">
        <v>65</v>
      </c>
      <c r="T16" s="10" t="s">
        <v>66</v>
      </c>
      <c r="U16" s="46"/>
      <c r="V16" s="36" t="s">
        <v>1171</v>
      </c>
      <c r="W16" s="38" t="s">
        <v>1172</v>
      </c>
    </row>
    <row r="17" spans="1:23" ht="90" x14ac:dyDescent="0.2">
      <c r="A17" s="4">
        <v>2015</v>
      </c>
      <c r="B17" s="8" t="s">
        <v>20</v>
      </c>
      <c r="C17" s="4">
        <v>9</v>
      </c>
      <c r="D17" s="9" t="s">
        <v>92</v>
      </c>
      <c r="E17" s="9" t="s">
        <v>93</v>
      </c>
      <c r="F17" s="11" t="s">
        <v>68</v>
      </c>
      <c r="G17" s="8" t="s">
        <v>60</v>
      </c>
      <c r="H17" s="8" t="s">
        <v>1042</v>
      </c>
      <c r="I17" s="8" t="s">
        <v>72</v>
      </c>
      <c r="J17" s="8" t="s">
        <v>69</v>
      </c>
      <c r="K17" s="8">
        <f>6*6</f>
        <v>36</v>
      </c>
      <c r="L17" s="22">
        <v>43770</v>
      </c>
      <c r="M17" s="22">
        <v>44196</v>
      </c>
      <c r="N17" s="4">
        <v>0</v>
      </c>
      <c r="O17" s="5">
        <f t="shared" si="0"/>
        <v>0</v>
      </c>
      <c r="P17" s="277"/>
      <c r="Q17" s="277"/>
      <c r="R17" s="9" t="s">
        <v>64</v>
      </c>
      <c r="S17" s="9" t="s">
        <v>65</v>
      </c>
      <c r="T17" s="10" t="s">
        <v>66</v>
      </c>
      <c r="U17" s="46"/>
      <c r="V17" s="36" t="s">
        <v>1171</v>
      </c>
      <c r="W17" s="38" t="s">
        <v>1172</v>
      </c>
    </row>
    <row r="18" spans="1:23" ht="191.25" x14ac:dyDescent="0.2">
      <c r="A18" s="4">
        <v>2015</v>
      </c>
      <c r="B18" s="8" t="s">
        <v>20</v>
      </c>
      <c r="C18" s="4">
        <v>10</v>
      </c>
      <c r="D18" s="9" t="s">
        <v>94</v>
      </c>
      <c r="E18" s="9" t="s">
        <v>95</v>
      </c>
      <c r="F18" s="11" t="s">
        <v>59</v>
      </c>
      <c r="G18" s="9" t="s">
        <v>86</v>
      </c>
      <c r="H18" s="9" t="s">
        <v>87</v>
      </c>
      <c r="I18" s="8" t="s">
        <v>44</v>
      </c>
      <c r="J18" s="8" t="s">
        <v>45</v>
      </c>
      <c r="K18" s="4">
        <v>8</v>
      </c>
      <c r="L18" s="22">
        <v>42558</v>
      </c>
      <c r="M18" s="22">
        <v>42735</v>
      </c>
      <c r="N18" s="4">
        <v>8</v>
      </c>
      <c r="O18" s="5">
        <f t="shared" si="0"/>
        <v>1</v>
      </c>
      <c r="P18" s="277">
        <f>AVERAGE(O18:O19)</f>
        <v>1</v>
      </c>
      <c r="Q18" s="277" t="s">
        <v>27</v>
      </c>
      <c r="R18" s="9" t="s">
        <v>88</v>
      </c>
      <c r="S18" s="9" t="s">
        <v>47</v>
      </c>
      <c r="T18" s="9" t="s">
        <v>30</v>
      </c>
      <c r="U18" s="45"/>
      <c r="V18" s="36" t="s">
        <v>1174</v>
      </c>
      <c r="W18" s="37" t="s">
        <v>1170</v>
      </c>
    </row>
    <row r="19" spans="1:23" ht="191.25" x14ac:dyDescent="0.2">
      <c r="A19" s="4">
        <v>2015</v>
      </c>
      <c r="B19" s="8" t="s">
        <v>20</v>
      </c>
      <c r="C19" s="4">
        <v>10</v>
      </c>
      <c r="D19" s="9" t="s">
        <v>94</v>
      </c>
      <c r="E19" s="9" t="s">
        <v>95</v>
      </c>
      <c r="F19" s="11" t="s">
        <v>68</v>
      </c>
      <c r="G19" s="9" t="s">
        <v>89</v>
      </c>
      <c r="H19" s="9" t="s">
        <v>90</v>
      </c>
      <c r="I19" s="8" t="s">
        <v>44</v>
      </c>
      <c r="J19" s="8" t="s">
        <v>55</v>
      </c>
      <c r="K19" s="4">
        <v>2</v>
      </c>
      <c r="L19" s="22">
        <v>42644</v>
      </c>
      <c r="M19" s="22">
        <v>42916</v>
      </c>
      <c r="N19" s="4">
        <v>2</v>
      </c>
      <c r="O19" s="5">
        <f t="shared" si="0"/>
        <v>1</v>
      </c>
      <c r="P19" s="277"/>
      <c r="Q19" s="277"/>
      <c r="R19" s="9" t="s">
        <v>91</v>
      </c>
      <c r="S19" s="9" t="s">
        <v>47</v>
      </c>
      <c r="T19" s="9" t="s">
        <v>30</v>
      </c>
      <c r="U19" s="45"/>
      <c r="V19" s="36" t="s">
        <v>1174</v>
      </c>
      <c r="W19" s="37" t="s">
        <v>1170</v>
      </c>
    </row>
    <row r="20" spans="1:23" ht="191.25" x14ac:dyDescent="0.2">
      <c r="A20" s="4">
        <v>2015</v>
      </c>
      <c r="B20" s="8" t="s">
        <v>20</v>
      </c>
      <c r="C20" s="4">
        <v>11</v>
      </c>
      <c r="D20" s="9" t="s">
        <v>96</v>
      </c>
      <c r="E20" s="9" t="s">
        <v>97</v>
      </c>
      <c r="F20" s="11" t="s">
        <v>59</v>
      </c>
      <c r="G20" s="9" t="s">
        <v>86</v>
      </c>
      <c r="H20" s="9" t="s">
        <v>87</v>
      </c>
      <c r="I20" s="8" t="s">
        <v>44</v>
      </c>
      <c r="J20" s="8" t="s">
        <v>45</v>
      </c>
      <c r="K20" s="4">
        <v>8</v>
      </c>
      <c r="L20" s="22">
        <v>42558</v>
      </c>
      <c r="M20" s="22">
        <v>42735</v>
      </c>
      <c r="N20" s="4">
        <v>8</v>
      </c>
      <c r="O20" s="5">
        <f t="shared" si="0"/>
        <v>1</v>
      </c>
      <c r="P20" s="277">
        <f>AVERAGE(O20:O21)</f>
        <v>1</v>
      </c>
      <c r="Q20" s="277" t="s">
        <v>27</v>
      </c>
      <c r="R20" s="9" t="s">
        <v>88</v>
      </c>
      <c r="S20" s="9" t="s">
        <v>47</v>
      </c>
      <c r="T20" s="9" t="s">
        <v>30</v>
      </c>
      <c r="U20" s="45"/>
      <c r="V20" s="36" t="s">
        <v>1174</v>
      </c>
      <c r="W20" s="37" t="s">
        <v>1170</v>
      </c>
    </row>
    <row r="21" spans="1:23" ht="191.25" x14ac:dyDescent="0.2">
      <c r="A21" s="4">
        <v>2015</v>
      </c>
      <c r="B21" s="8" t="s">
        <v>20</v>
      </c>
      <c r="C21" s="4">
        <v>11</v>
      </c>
      <c r="D21" s="9" t="s">
        <v>96</v>
      </c>
      <c r="E21" s="9" t="s">
        <v>97</v>
      </c>
      <c r="F21" s="11" t="s">
        <v>68</v>
      </c>
      <c r="G21" s="9" t="s">
        <v>89</v>
      </c>
      <c r="H21" s="9" t="s">
        <v>90</v>
      </c>
      <c r="I21" s="8" t="s">
        <v>44</v>
      </c>
      <c r="J21" s="8" t="s">
        <v>55</v>
      </c>
      <c r="K21" s="4">
        <v>2</v>
      </c>
      <c r="L21" s="22">
        <v>42644</v>
      </c>
      <c r="M21" s="22">
        <v>42916</v>
      </c>
      <c r="N21" s="4">
        <v>2</v>
      </c>
      <c r="O21" s="5">
        <f t="shared" si="0"/>
        <v>1</v>
      </c>
      <c r="P21" s="277"/>
      <c r="Q21" s="277"/>
      <c r="R21" s="9" t="s">
        <v>91</v>
      </c>
      <c r="S21" s="9" t="s">
        <v>47</v>
      </c>
      <c r="T21" s="9" t="s">
        <v>30</v>
      </c>
      <c r="U21" s="45"/>
      <c r="V21" s="36" t="s">
        <v>1174</v>
      </c>
      <c r="W21" s="37" t="s">
        <v>1170</v>
      </c>
    </row>
    <row r="22" spans="1:23" ht="191.25" x14ac:dyDescent="0.2">
      <c r="A22" s="4">
        <v>2015</v>
      </c>
      <c r="B22" s="8" t="s">
        <v>20</v>
      </c>
      <c r="C22" s="4">
        <v>12</v>
      </c>
      <c r="D22" s="9" t="s">
        <v>98</v>
      </c>
      <c r="E22" s="9" t="s">
        <v>99</v>
      </c>
      <c r="F22" s="11" t="s">
        <v>59</v>
      </c>
      <c r="G22" s="9" t="s">
        <v>86</v>
      </c>
      <c r="H22" s="9" t="s">
        <v>87</v>
      </c>
      <c r="I22" s="8" t="s">
        <v>44</v>
      </c>
      <c r="J22" s="8" t="s">
        <v>45</v>
      </c>
      <c r="K22" s="4">
        <v>8</v>
      </c>
      <c r="L22" s="22">
        <v>42558</v>
      </c>
      <c r="M22" s="22">
        <v>42735</v>
      </c>
      <c r="N22" s="4">
        <v>8</v>
      </c>
      <c r="O22" s="5">
        <f t="shared" si="0"/>
        <v>1</v>
      </c>
      <c r="P22" s="277">
        <f>AVERAGE(O22:O23)</f>
        <v>1</v>
      </c>
      <c r="Q22" s="277" t="s">
        <v>27</v>
      </c>
      <c r="R22" s="9" t="s">
        <v>88</v>
      </c>
      <c r="S22" s="9" t="s">
        <v>47</v>
      </c>
      <c r="T22" s="9" t="s">
        <v>30</v>
      </c>
      <c r="U22" s="45"/>
      <c r="V22" s="36" t="s">
        <v>1174</v>
      </c>
      <c r="W22" s="37" t="s">
        <v>1170</v>
      </c>
    </row>
    <row r="23" spans="1:23" ht="191.25" x14ac:dyDescent="0.2">
      <c r="A23" s="4">
        <v>2015</v>
      </c>
      <c r="B23" s="8" t="s">
        <v>20</v>
      </c>
      <c r="C23" s="4">
        <v>12</v>
      </c>
      <c r="D23" s="9" t="s">
        <v>98</v>
      </c>
      <c r="E23" s="9" t="s">
        <v>99</v>
      </c>
      <c r="F23" s="11" t="s">
        <v>68</v>
      </c>
      <c r="G23" s="9" t="s">
        <v>89</v>
      </c>
      <c r="H23" s="9" t="s">
        <v>90</v>
      </c>
      <c r="I23" s="8" t="s">
        <v>44</v>
      </c>
      <c r="J23" s="8" t="s">
        <v>55</v>
      </c>
      <c r="K23" s="4">
        <v>2</v>
      </c>
      <c r="L23" s="22">
        <v>42644</v>
      </c>
      <c r="M23" s="22">
        <v>42916</v>
      </c>
      <c r="N23" s="4">
        <v>2</v>
      </c>
      <c r="O23" s="5">
        <f t="shared" si="0"/>
        <v>1</v>
      </c>
      <c r="P23" s="277"/>
      <c r="Q23" s="277"/>
      <c r="R23" s="9" t="s">
        <v>91</v>
      </c>
      <c r="S23" s="9" t="s">
        <v>47</v>
      </c>
      <c r="T23" s="9" t="s">
        <v>30</v>
      </c>
      <c r="U23" s="45"/>
      <c r="V23" s="36" t="s">
        <v>1174</v>
      </c>
      <c r="W23" s="37" t="s">
        <v>1170</v>
      </c>
    </row>
    <row r="24" spans="1:23" ht="191.25" x14ac:dyDescent="0.2">
      <c r="A24" s="4">
        <v>2015</v>
      </c>
      <c r="B24" s="8" t="s">
        <v>20</v>
      </c>
      <c r="C24" s="4">
        <v>13</v>
      </c>
      <c r="D24" s="9" t="s">
        <v>100</v>
      </c>
      <c r="E24" s="9" t="s">
        <v>101</v>
      </c>
      <c r="F24" s="11" t="s">
        <v>59</v>
      </c>
      <c r="G24" s="9" t="s">
        <v>86</v>
      </c>
      <c r="H24" s="9" t="s">
        <v>87</v>
      </c>
      <c r="I24" s="8" t="s">
        <v>44</v>
      </c>
      <c r="J24" s="8" t="s">
        <v>45</v>
      </c>
      <c r="K24" s="4">
        <v>8</v>
      </c>
      <c r="L24" s="22">
        <v>42558</v>
      </c>
      <c r="M24" s="22">
        <v>42735</v>
      </c>
      <c r="N24" s="4">
        <v>8</v>
      </c>
      <c r="O24" s="5">
        <f t="shared" si="0"/>
        <v>1</v>
      </c>
      <c r="P24" s="277">
        <f>AVERAGE(O24:O25)</f>
        <v>1</v>
      </c>
      <c r="Q24" s="277" t="s">
        <v>27</v>
      </c>
      <c r="R24" s="9" t="s">
        <v>88</v>
      </c>
      <c r="S24" s="9" t="s">
        <v>47</v>
      </c>
      <c r="T24" s="9" t="s">
        <v>30</v>
      </c>
      <c r="U24" s="45"/>
      <c r="V24" s="36" t="s">
        <v>1174</v>
      </c>
      <c r="W24" s="37" t="s">
        <v>1170</v>
      </c>
    </row>
    <row r="25" spans="1:23" ht="191.25" x14ac:dyDescent="0.2">
      <c r="A25" s="4">
        <v>2015</v>
      </c>
      <c r="B25" s="8" t="s">
        <v>20</v>
      </c>
      <c r="C25" s="4">
        <v>13</v>
      </c>
      <c r="D25" s="9" t="s">
        <v>100</v>
      </c>
      <c r="E25" s="9" t="s">
        <v>101</v>
      </c>
      <c r="F25" s="11" t="s">
        <v>68</v>
      </c>
      <c r="G25" s="9" t="s">
        <v>89</v>
      </c>
      <c r="H25" s="9" t="s">
        <v>90</v>
      </c>
      <c r="I25" s="8" t="s">
        <v>44</v>
      </c>
      <c r="J25" s="8" t="s">
        <v>55</v>
      </c>
      <c r="K25" s="4">
        <v>2</v>
      </c>
      <c r="L25" s="22">
        <v>42644</v>
      </c>
      <c r="M25" s="22">
        <v>42916</v>
      </c>
      <c r="N25" s="4">
        <v>2</v>
      </c>
      <c r="O25" s="5">
        <f t="shared" si="0"/>
        <v>1</v>
      </c>
      <c r="P25" s="277"/>
      <c r="Q25" s="277"/>
      <c r="R25" s="9" t="s">
        <v>91</v>
      </c>
      <c r="S25" s="9" t="s">
        <v>47</v>
      </c>
      <c r="T25" s="9" t="s">
        <v>30</v>
      </c>
      <c r="U25" s="45"/>
      <c r="V25" s="36" t="s">
        <v>1174</v>
      </c>
      <c r="W25" s="37" t="s">
        <v>1170</v>
      </c>
    </row>
    <row r="26" spans="1:23" ht="191.25" x14ac:dyDescent="0.2">
      <c r="A26" s="4">
        <v>2015</v>
      </c>
      <c r="B26" s="8" t="s">
        <v>20</v>
      </c>
      <c r="C26" s="4">
        <v>14</v>
      </c>
      <c r="D26" s="9" t="s">
        <v>102</v>
      </c>
      <c r="E26" s="9" t="s">
        <v>103</v>
      </c>
      <c r="F26" s="11" t="s">
        <v>59</v>
      </c>
      <c r="G26" s="9" t="s">
        <v>86</v>
      </c>
      <c r="H26" s="9" t="s">
        <v>87</v>
      </c>
      <c r="I26" s="8" t="s">
        <v>44</v>
      </c>
      <c r="J26" s="8" t="s">
        <v>45</v>
      </c>
      <c r="K26" s="4">
        <v>8</v>
      </c>
      <c r="L26" s="22">
        <v>42558</v>
      </c>
      <c r="M26" s="22">
        <v>42735</v>
      </c>
      <c r="N26" s="4">
        <v>8</v>
      </c>
      <c r="O26" s="5">
        <f t="shared" si="0"/>
        <v>1</v>
      </c>
      <c r="P26" s="277">
        <f>AVERAGE(O26:O27)</f>
        <v>1</v>
      </c>
      <c r="Q26" s="277" t="s">
        <v>27</v>
      </c>
      <c r="R26" s="9" t="s">
        <v>88</v>
      </c>
      <c r="S26" s="9" t="s">
        <v>47</v>
      </c>
      <c r="T26" s="9" t="s">
        <v>30</v>
      </c>
      <c r="U26" s="45"/>
      <c r="V26" s="36" t="s">
        <v>1174</v>
      </c>
      <c r="W26" s="37" t="s">
        <v>1170</v>
      </c>
    </row>
    <row r="27" spans="1:23" ht="191.25" x14ac:dyDescent="0.2">
      <c r="A27" s="4">
        <v>2015</v>
      </c>
      <c r="B27" s="8" t="s">
        <v>20</v>
      </c>
      <c r="C27" s="4">
        <v>14</v>
      </c>
      <c r="D27" s="9" t="s">
        <v>102</v>
      </c>
      <c r="E27" s="9" t="s">
        <v>103</v>
      </c>
      <c r="F27" s="11" t="s">
        <v>68</v>
      </c>
      <c r="G27" s="9" t="s">
        <v>89</v>
      </c>
      <c r="H27" s="9" t="s">
        <v>90</v>
      </c>
      <c r="I27" s="8" t="s">
        <v>44</v>
      </c>
      <c r="J27" s="8" t="s">
        <v>55</v>
      </c>
      <c r="K27" s="4">
        <v>2</v>
      </c>
      <c r="L27" s="22">
        <v>42644</v>
      </c>
      <c r="M27" s="22">
        <v>42916</v>
      </c>
      <c r="N27" s="4">
        <v>2</v>
      </c>
      <c r="O27" s="5">
        <f t="shared" si="0"/>
        <v>1</v>
      </c>
      <c r="P27" s="277"/>
      <c r="Q27" s="277"/>
      <c r="R27" s="9" t="s">
        <v>91</v>
      </c>
      <c r="S27" s="9" t="s">
        <v>47</v>
      </c>
      <c r="T27" s="9" t="s">
        <v>30</v>
      </c>
      <c r="U27" s="45"/>
      <c r="V27" s="36" t="s">
        <v>1174</v>
      </c>
      <c r="W27" s="37" t="s">
        <v>1170</v>
      </c>
    </row>
    <row r="28" spans="1:23" ht="191.25" x14ac:dyDescent="0.2">
      <c r="A28" s="4">
        <v>2015</v>
      </c>
      <c r="B28" s="8" t="s">
        <v>20</v>
      </c>
      <c r="C28" s="4">
        <v>15</v>
      </c>
      <c r="D28" s="9" t="s">
        <v>104</v>
      </c>
      <c r="E28" s="9" t="s">
        <v>105</v>
      </c>
      <c r="F28" s="11" t="s">
        <v>59</v>
      </c>
      <c r="G28" s="9" t="s">
        <v>86</v>
      </c>
      <c r="H28" s="9" t="s">
        <v>87</v>
      </c>
      <c r="I28" s="8" t="s">
        <v>44</v>
      </c>
      <c r="J28" s="8" t="s">
        <v>45</v>
      </c>
      <c r="K28" s="4">
        <v>8</v>
      </c>
      <c r="L28" s="22">
        <v>42558</v>
      </c>
      <c r="M28" s="22">
        <v>42735</v>
      </c>
      <c r="N28" s="4">
        <v>8</v>
      </c>
      <c r="O28" s="5">
        <f t="shared" si="0"/>
        <v>1</v>
      </c>
      <c r="P28" s="277">
        <f>AVERAGE(O28:O29)</f>
        <v>1</v>
      </c>
      <c r="Q28" s="277" t="s">
        <v>27</v>
      </c>
      <c r="R28" s="9" t="s">
        <v>88</v>
      </c>
      <c r="S28" s="9" t="s">
        <v>47</v>
      </c>
      <c r="T28" s="9" t="s">
        <v>30</v>
      </c>
      <c r="U28" s="45"/>
      <c r="V28" s="36" t="s">
        <v>1174</v>
      </c>
      <c r="W28" s="37" t="s">
        <v>1170</v>
      </c>
    </row>
    <row r="29" spans="1:23" ht="191.25" x14ac:dyDescent="0.2">
      <c r="A29" s="4">
        <v>2015</v>
      </c>
      <c r="B29" s="8" t="s">
        <v>20</v>
      </c>
      <c r="C29" s="4">
        <v>15</v>
      </c>
      <c r="D29" s="9" t="s">
        <v>104</v>
      </c>
      <c r="E29" s="9" t="s">
        <v>105</v>
      </c>
      <c r="F29" s="11" t="s">
        <v>68</v>
      </c>
      <c r="G29" s="9" t="s">
        <v>89</v>
      </c>
      <c r="H29" s="9" t="s">
        <v>90</v>
      </c>
      <c r="I29" s="8" t="s">
        <v>44</v>
      </c>
      <c r="J29" s="8" t="s">
        <v>55</v>
      </c>
      <c r="K29" s="4">
        <v>2</v>
      </c>
      <c r="L29" s="22">
        <v>42644</v>
      </c>
      <c r="M29" s="22">
        <v>42916</v>
      </c>
      <c r="N29" s="4">
        <v>2</v>
      </c>
      <c r="O29" s="5">
        <f t="shared" si="0"/>
        <v>1</v>
      </c>
      <c r="P29" s="277"/>
      <c r="Q29" s="277"/>
      <c r="R29" s="9" t="s">
        <v>91</v>
      </c>
      <c r="S29" s="9" t="s">
        <v>47</v>
      </c>
      <c r="T29" s="9" t="s">
        <v>30</v>
      </c>
      <c r="U29" s="45"/>
      <c r="V29" s="36" t="s">
        <v>1174</v>
      </c>
      <c r="W29" s="37" t="s">
        <v>1170</v>
      </c>
    </row>
    <row r="30" spans="1:23" ht="191.25" x14ac:dyDescent="0.2">
      <c r="A30" s="4">
        <v>2015</v>
      </c>
      <c r="B30" s="8" t="s">
        <v>20</v>
      </c>
      <c r="C30" s="4">
        <v>16</v>
      </c>
      <c r="D30" s="9" t="s">
        <v>106</v>
      </c>
      <c r="E30" s="9" t="s">
        <v>107</v>
      </c>
      <c r="F30" s="11" t="s">
        <v>59</v>
      </c>
      <c r="G30" s="9" t="s">
        <v>86</v>
      </c>
      <c r="H30" s="9" t="s">
        <v>87</v>
      </c>
      <c r="I30" s="8" t="s">
        <v>44</v>
      </c>
      <c r="J30" s="8" t="s">
        <v>45</v>
      </c>
      <c r="K30" s="4">
        <v>8</v>
      </c>
      <c r="L30" s="22">
        <v>42558</v>
      </c>
      <c r="M30" s="22">
        <v>42735</v>
      </c>
      <c r="N30" s="4">
        <v>8</v>
      </c>
      <c r="O30" s="5">
        <f t="shared" si="0"/>
        <v>1</v>
      </c>
      <c r="P30" s="277">
        <f>AVERAGE(O30:O31)</f>
        <v>1</v>
      </c>
      <c r="Q30" s="277" t="s">
        <v>27</v>
      </c>
      <c r="R30" s="9" t="s">
        <v>88</v>
      </c>
      <c r="S30" s="9" t="s">
        <v>47</v>
      </c>
      <c r="T30" s="9" t="s">
        <v>30</v>
      </c>
      <c r="U30" s="45"/>
      <c r="V30" s="36" t="s">
        <v>1174</v>
      </c>
      <c r="W30" s="37" t="s">
        <v>1170</v>
      </c>
    </row>
    <row r="31" spans="1:23" ht="191.25" x14ac:dyDescent="0.2">
      <c r="A31" s="4">
        <v>2015</v>
      </c>
      <c r="B31" s="8" t="s">
        <v>20</v>
      </c>
      <c r="C31" s="4">
        <v>16</v>
      </c>
      <c r="D31" s="9" t="s">
        <v>106</v>
      </c>
      <c r="E31" s="9" t="s">
        <v>107</v>
      </c>
      <c r="F31" s="11" t="s">
        <v>68</v>
      </c>
      <c r="G31" s="9" t="s">
        <v>89</v>
      </c>
      <c r="H31" s="9" t="s">
        <v>90</v>
      </c>
      <c r="I31" s="8" t="s">
        <v>44</v>
      </c>
      <c r="J31" s="8" t="s">
        <v>55</v>
      </c>
      <c r="K31" s="4">
        <v>2</v>
      </c>
      <c r="L31" s="22">
        <v>42644</v>
      </c>
      <c r="M31" s="22">
        <v>42916</v>
      </c>
      <c r="N31" s="4">
        <v>2</v>
      </c>
      <c r="O31" s="5">
        <f t="shared" si="0"/>
        <v>1</v>
      </c>
      <c r="P31" s="277"/>
      <c r="Q31" s="277"/>
      <c r="R31" s="9" t="s">
        <v>91</v>
      </c>
      <c r="S31" s="9" t="s">
        <v>47</v>
      </c>
      <c r="T31" s="9" t="s">
        <v>30</v>
      </c>
      <c r="U31" s="45"/>
      <c r="V31" s="36" t="s">
        <v>1174</v>
      </c>
      <c r="W31" s="37" t="s">
        <v>1170</v>
      </c>
    </row>
    <row r="32" spans="1:23" ht="90" x14ac:dyDescent="0.2">
      <c r="A32" s="4">
        <v>2015</v>
      </c>
      <c r="B32" s="8" t="s">
        <v>20</v>
      </c>
      <c r="C32" s="4">
        <v>17</v>
      </c>
      <c r="D32" s="9" t="s">
        <v>108</v>
      </c>
      <c r="E32" s="9" t="s">
        <v>109</v>
      </c>
      <c r="F32" s="11" t="s">
        <v>59</v>
      </c>
      <c r="G32" s="8" t="s">
        <v>60</v>
      </c>
      <c r="H32" s="8" t="s">
        <v>1041</v>
      </c>
      <c r="I32" s="8" t="s">
        <v>72</v>
      </c>
      <c r="J32" s="8" t="s">
        <v>62</v>
      </c>
      <c r="K32" s="8">
        <v>7</v>
      </c>
      <c r="L32" s="22">
        <v>43770</v>
      </c>
      <c r="M32" s="22">
        <v>44196</v>
      </c>
      <c r="N32" s="4">
        <v>0</v>
      </c>
      <c r="O32" s="5">
        <f>+N32/K32</f>
        <v>0</v>
      </c>
      <c r="P32" s="277">
        <f>AVERAGE(O32:O33)</f>
        <v>0</v>
      </c>
      <c r="Q32" s="277" t="s">
        <v>63</v>
      </c>
      <c r="R32" s="9" t="s">
        <v>64</v>
      </c>
      <c r="S32" s="9" t="s">
        <v>65</v>
      </c>
      <c r="T32" s="10" t="s">
        <v>66</v>
      </c>
      <c r="U32" s="46"/>
      <c r="V32" s="36" t="s">
        <v>1171</v>
      </c>
      <c r="W32" s="38" t="s">
        <v>1172</v>
      </c>
    </row>
    <row r="33" spans="1:23" ht="90" x14ac:dyDescent="0.2">
      <c r="A33" s="4">
        <v>2015</v>
      </c>
      <c r="B33" s="8" t="s">
        <v>20</v>
      </c>
      <c r="C33" s="4">
        <v>17</v>
      </c>
      <c r="D33" s="9" t="s">
        <v>108</v>
      </c>
      <c r="E33" s="9" t="s">
        <v>109</v>
      </c>
      <c r="F33" s="11" t="s">
        <v>68</v>
      </c>
      <c r="G33" s="8" t="s">
        <v>60</v>
      </c>
      <c r="H33" s="8" t="s">
        <v>1042</v>
      </c>
      <c r="I33" s="8" t="s">
        <v>72</v>
      </c>
      <c r="J33" s="8" t="s">
        <v>69</v>
      </c>
      <c r="K33" s="8">
        <f>6*6</f>
        <v>36</v>
      </c>
      <c r="L33" s="22">
        <v>43770</v>
      </c>
      <c r="M33" s="22">
        <v>44196</v>
      </c>
      <c r="N33" s="4">
        <v>0</v>
      </c>
      <c r="O33" s="5">
        <f>+N33/K33</f>
        <v>0</v>
      </c>
      <c r="P33" s="277"/>
      <c r="Q33" s="277"/>
      <c r="R33" s="9" t="s">
        <v>64</v>
      </c>
      <c r="S33" s="9" t="s">
        <v>65</v>
      </c>
      <c r="T33" s="10" t="s">
        <v>66</v>
      </c>
      <c r="U33" s="46"/>
      <c r="V33" s="36" t="s">
        <v>1171</v>
      </c>
      <c r="W33" s="38" t="s">
        <v>1172</v>
      </c>
    </row>
    <row r="34" spans="1:23" ht="191.25" x14ac:dyDescent="0.2">
      <c r="A34" s="4">
        <v>2015</v>
      </c>
      <c r="B34" s="8" t="s">
        <v>20</v>
      </c>
      <c r="C34" s="4">
        <v>18</v>
      </c>
      <c r="D34" s="9" t="s">
        <v>110</v>
      </c>
      <c r="E34" s="9" t="s">
        <v>111</v>
      </c>
      <c r="F34" s="11" t="s">
        <v>59</v>
      </c>
      <c r="G34" s="9" t="s">
        <v>86</v>
      </c>
      <c r="H34" s="9" t="s">
        <v>87</v>
      </c>
      <c r="I34" s="8" t="s">
        <v>44</v>
      </c>
      <c r="J34" s="8" t="s">
        <v>45</v>
      </c>
      <c r="K34" s="4">
        <v>8</v>
      </c>
      <c r="L34" s="22">
        <v>42558</v>
      </c>
      <c r="M34" s="22">
        <v>42735</v>
      </c>
      <c r="N34" s="4">
        <v>8</v>
      </c>
      <c r="O34" s="5">
        <f t="shared" si="0"/>
        <v>1</v>
      </c>
      <c r="P34" s="277">
        <f>AVERAGE(O34:O35)</f>
        <v>1</v>
      </c>
      <c r="Q34" s="277" t="s">
        <v>27</v>
      </c>
      <c r="R34" s="9" t="s">
        <v>88</v>
      </c>
      <c r="S34" s="9" t="s">
        <v>47</v>
      </c>
      <c r="T34" s="9" t="s">
        <v>30</v>
      </c>
      <c r="U34" s="45"/>
      <c r="V34" s="36" t="s">
        <v>1174</v>
      </c>
      <c r="W34" s="37" t="s">
        <v>1170</v>
      </c>
    </row>
    <row r="35" spans="1:23" ht="191.25" x14ac:dyDescent="0.2">
      <c r="A35" s="4">
        <v>2015</v>
      </c>
      <c r="B35" s="8" t="s">
        <v>20</v>
      </c>
      <c r="C35" s="4">
        <v>18</v>
      </c>
      <c r="D35" s="9" t="s">
        <v>110</v>
      </c>
      <c r="E35" s="9" t="s">
        <v>111</v>
      </c>
      <c r="F35" s="11" t="s">
        <v>68</v>
      </c>
      <c r="G35" s="9" t="s">
        <v>89</v>
      </c>
      <c r="H35" s="9" t="s">
        <v>90</v>
      </c>
      <c r="I35" s="8" t="s">
        <v>44</v>
      </c>
      <c r="J35" s="8" t="s">
        <v>55</v>
      </c>
      <c r="K35" s="4">
        <v>2</v>
      </c>
      <c r="L35" s="22">
        <v>42644</v>
      </c>
      <c r="M35" s="22">
        <v>42916</v>
      </c>
      <c r="N35" s="4">
        <v>2</v>
      </c>
      <c r="O35" s="5">
        <f t="shared" si="0"/>
        <v>1</v>
      </c>
      <c r="P35" s="277"/>
      <c r="Q35" s="277"/>
      <c r="R35" s="9" t="s">
        <v>91</v>
      </c>
      <c r="S35" s="9" t="s">
        <v>47</v>
      </c>
      <c r="T35" s="9" t="s">
        <v>30</v>
      </c>
      <c r="U35" s="45"/>
      <c r="V35" s="36" t="s">
        <v>1174</v>
      </c>
      <c r="W35" s="37" t="s">
        <v>1170</v>
      </c>
    </row>
    <row r="36" spans="1:23" ht="180" x14ac:dyDescent="0.2">
      <c r="A36" s="4">
        <v>2015</v>
      </c>
      <c r="B36" s="8" t="s">
        <v>20</v>
      </c>
      <c r="C36" s="4">
        <v>19</v>
      </c>
      <c r="D36" s="9" t="s">
        <v>112</v>
      </c>
      <c r="E36" s="9" t="s">
        <v>113</v>
      </c>
      <c r="F36" s="8">
        <v>1</v>
      </c>
      <c r="G36" s="9" t="s">
        <v>53</v>
      </c>
      <c r="H36" s="9" t="s">
        <v>114</v>
      </c>
      <c r="I36" s="8" t="s">
        <v>44</v>
      </c>
      <c r="J36" s="8" t="s">
        <v>55</v>
      </c>
      <c r="K36" s="4">
        <v>2</v>
      </c>
      <c r="L36" s="22">
        <v>42644</v>
      </c>
      <c r="M36" s="22">
        <v>42916</v>
      </c>
      <c r="N36" s="4">
        <v>2</v>
      </c>
      <c r="O36" s="5">
        <f t="shared" si="0"/>
        <v>1</v>
      </c>
      <c r="P36" s="5">
        <f>+O36</f>
        <v>1</v>
      </c>
      <c r="Q36" s="5" t="s">
        <v>27</v>
      </c>
      <c r="R36" s="9" t="s">
        <v>115</v>
      </c>
      <c r="S36" s="9" t="s">
        <v>116</v>
      </c>
      <c r="T36" s="9" t="s">
        <v>30</v>
      </c>
      <c r="U36" s="45"/>
      <c r="V36" s="36" t="s">
        <v>1174</v>
      </c>
      <c r="W36" s="37" t="s">
        <v>1170</v>
      </c>
    </row>
    <row r="37" spans="1:23" ht="90" x14ac:dyDescent="0.2">
      <c r="A37" s="4">
        <v>2015</v>
      </c>
      <c r="B37" s="8" t="s">
        <v>20</v>
      </c>
      <c r="C37" s="4">
        <v>20</v>
      </c>
      <c r="D37" s="9" t="s">
        <v>117</v>
      </c>
      <c r="E37" s="9" t="s">
        <v>118</v>
      </c>
      <c r="F37" s="11" t="s">
        <v>59</v>
      </c>
      <c r="G37" s="8" t="s">
        <v>60</v>
      </c>
      <c r="H37" s="8" t="s">
        <v>1041</v>
      </c>
      <c r="I37" s="8" t="s">
        <v>72</v>
      </c>
      <c r="J37" s="8" t="s">
        <v>62</v>
      </c>
      <c r="K37" s="8">
        <v>7</v>
      </c>
      <c r="L37" s="22">
        <v>43770</v>
      </c>
      <c r="M37" s="22">
        <v>44196</v>
      </c>
      <c r="N37" s="4">
        <v>0</v>
      </c>
      <c r="O37" s="5">
        <f>+N37/K37</f>
        <v>0</v>
      </c>
      <c r="P37" s="277">
        <f>AVERAGE(O37:O38)</f>
        <v>0</v>
      </c>
      <c r="Q37" s="277" t="s">
        <v>63</v>
      </c>
      <c r="R37" s="9" t="s">
        <v>64</v>
      </c>
      <c r="S37" s="9" t="s">
        <v>65</v>
      </c>
      <c r="T37" s="10" t="s">
        <v>66</v>
      </c>
      <c r="U37" s="46"/>
      <c r="V37" s="36" t="s">
        <v>1171</v>
      </c>
      <c r="W37" s="38" t="s">
        <v>1172</v>
      </c>
    </row>
    <row r="38" spans="1:23" ht="90" x14ac:dyDescent="0.2">
      <c r="A38" s="4">
        <v>2015</v>
      </c>
      <c r="B38" s="8" t="s">
        <v>20</v>
      </c>
      <c r="C38" s="4">
        <v>20</v>
      </c>
      <c r="D38" s="9" t="s">
        <v>117</v>
      </c>
      <c r="E38" s="9" t="s">
        <v>118</v>
      </c>
      <c r="F38" s="11" t="s">
        <v>68</v>
      </c>
      <c r="G38" s="8" t="s">
        <v>60</v>
      </c>
      <c r="H38" s="8" t="s">
        <v>1042</v>
      </c>
      <c r="I38" s="8" t="s">
        <v>72</v>
      </c>
      <c r="J38" s="8" t="s">
        <v>69</v>
      </c>
      <c r="K38" s="8">
        <f>6*6</f>
        <v>36</v>
      </c>
      <c r="L38" s="22">
        <v>43770</v>
      </c>
      <c r="M38" s="22">
        <v>44196</v>
      </c>
      <c r="N38" s="4">
        <v>0</v>
      </c>
      <c r="O38" s="5">
        <f>+N38/K38</f>
        <v>0</v>
      </c>
      <c r="P38" s="277"/>
      <c r="Q38" s="277"/>
      <c r="R38" s="9" t="s">
        <v>64</v>
      </c>
      <c r="S38" s="9" t="s">
        <v>65</v>
      </c>
      <c r="T38" s="10" t="s">
        <v>66</v>
      </c>
      <c r="U38" s="46"/>
      <c r="V38" s="36" t="s">
        <v>1171</v>
      </c>
      <c r="W38" s="38" t="s">
        <v>1172</v>
      </c>
    </row>
    <row r="39" spans="1:23" ht="90" x14ac:dyDescent="0.2">
      <c r="A39" s="4">
        <v>2015</v>
      </c>
      <c r="B39" s="8" t="s">
        <v>20</v>
      </c>
      <c r="C39" s="4">
        <v>21</v>
      </c>
      <c r="D39" s="9" t="s">
        <v>119</v>
      </c>
      <c r="E39" s="9" t="s">
        <v>120</v>
      </c>
      <c r="F39" s="11" t="s">
        <v>59</v>
      </c>
      <c r="G39" s="8" t="s">
        <v>60</v>
      </c>
      <c r="H39" s="8" t="s">
        <v>1041</v>
      </c>
      <c r="I39" s="8" t="s">
        <v>61</v>
      </c>
      <c r="J39" s="8" t="s">
        <v>62</v>
      </c>
      <c r="K39" s="8">
        <v>7</v>
      </c>
      <c r="L39" s="22">
        <v>43770</v>
      </c>
      <c r="M39" s="22">
        <v>44196</v>
      </c>
      <c r="N39" s="4">
        <v>0</v>
      </c>
      <c r="O39" s="5">
        <f t="shared" si="0"/>
        <v>0</v>
      </c>
      <c r="P39" s="277">
        <f>AVERAGE(O39:O40)</f>
        <v>0</v>
      </c>
      <c r="Q39" s="277" t="s">
        <v>63</v>
      </c>
      <c r="R39" s="9" t="s">
        <v>64</v>
      </c>
      <c r="S39" s="9" t="s">
        <v>65</v>
      </c>
      <c r="T39" s="10" t="s">
        <v>66</v>
      </c>
      <c r="U39" s="46"/>
      <c r="V39" s="36" t="s">
        <v>1171</v>
      </c>
      <c r="W39" s="38" t="s">
        <v>1172</v>
      </c>
    </row>
    <row r="40" spans="1:23" ht="90" x14ac:dyDescent="0.2">
      <c r="A40" s="4">
        <v>2015</v>
      </c>
      <c r="B40" s="8" t="s">
        <v>20</v>
      </c>
      <c r="C40" s="4">
        <v>21</v>
      </c>
      <c r="D40" s="9" t="s">
        <v>119</v>
      </c>
      <c r="E40" s="9" t="s">
        <v>120</v>
      </c>
      <c r="F40" s="11" t="s">
        <v>68</v>
      </c>
      <c r="G40" s="8" t="s">
        <v>60</v>
      </c>
      <c r="H40" s="8" t="s">
        <v>1042</v>
      </c>
      <c r="I40" s="8" t="s">
        <v>61</v>
      </c>
      <c r="J40" s="8" t="s">
        <v>69</v>
      </c>
      <c r="K40" s="8">
        <f>6*6</f>
        <v>36</v>
      </c>
      <c r="L40" s="22">
        <v>43770</v>
      </c>
      <c r="M40" s="22">
        <v>44196</v>
      </c>
      <c r="N40" s="4">
        <v>0</v>
      </c>
      <c r="O40" s="5">
        <f t="shared" si="0"/>
        <v>0</v>
      </c>
      <c r="P40" s="277"/>
      <c r="Q40" s="277"/>
      <c r="R40" s="9" t="s">
        <v>64</v>
      </c>
      <c r="S40" s="9" t="s">
        <v>65</v>
      </c>
      <c r="T40" s="10" t="s">
        <v>66</v>
      </c>
      <c r="U40" s="46"/>
      <c r="V40" s="36" t="s">
        <v>1171</v>
      </c>
      <c r="W40" s="38" t="s">
        <v>1172</v>
      </c>
    </row>
    <row r="41" spans="1:23" ht="180" x14ac:dyDescent="0.2">
      <c r="A41" s="4">
        <v>2015</v>
      </c>
      <c r="B41" s="8" t="s">
        <v>20</v>
      </c>
      <c r="C41" s="4">
        <v>22</v>
      </c>
      <c r="D41" s="9" t="s">
        <v>121</v>
      </c>
      <c r="E41" s="9" t="s">
        <v>122</v>
      </c>
      <c r="F41" s="8">
        <v>1</v>
      </c>
      <c r="G41" s="9" t="s">
        <v>123</v>
      </c>
      <c r="H41" s="9" t="s">
        <v>114</v>
      </c>
      <c r="I41" s="8" t="s">
        <v>44</v>
      </c>
      <c r="J41" s="8" t="s">
        <v>55</v>
      </c>
      <c r="K41" s="4">
        <v>2</v>
      </c>
      <c r="L41" s="22">
        <v>42644</v>
      </c>
      <c r="M41" s="22">
        <v>42916</v>
      </c>
      <c r="N41" s="4">
        <v>2</v>
      </c>
      <c r="O41" s="5">
        <f t="shared" si="0"/>
        <v>1</v>
      </c>
      <c r="P41" s="5">
        <f>+O41</f>
        <v>1</v>
      </c>
      <c r="Q41" s="5" t="s">
        <v>27</v>
      </c>
      <c r="R41" s="9" t="s">
        <v>124</v>
      </c>
      <c r="S41" s="9" t="s">
        <v>116</v>
      </c>
      <c r="T41" s="9" t="s">
        <v>30</v>
      </c>
      <c r="U41" s="45"/>
      <c r="V41" s="36" t="s">
        <v>1174</v>
      </c>
      <c r="W41" s="37" t="s">
        <v>1170</v>
      </c>
    </row>
    <row r="42" spans="1:23" ht="146.25" x14ac:dyDescent="0.2">
      <c r="A42" s="4">
        <v>2015</v>
      </c>
      <c r="B42" s="8" t="s">
        <v>20</v>
      </c>
      <c r="C42" s="4">
        <v>23</v>
      </c>
      <c r="D42" s="9" t="s">
        <v>125</v>
      </c>
      <c r="E42" s="9" t="s">
        <v>126</v>
      </c>
      <c r="F42" s="8">
        <v>1</v>
      </c>
      <c r="G42" s="9" t="s">
        <v>127</v>
      </c>
      <c r="H42" s="9" t="s">
        <v>127</v>
      </c>
      <c r="I42" s="8" t="s">
        <v>44</v>
      </c>
      <c r="J42" s="8" t="s">
        <v>36</v>
      </c>
      <c r="K42" s="4">
        <v>1</v>
      </c>
      <c r="L42" s="22">
        <v>42644</v>
      </c>
      <c r="M42" s="22">
        <v>42916</v>
      </c>
      <c r="N42" s="4">
        <v>1</v>
      </c>
      <c r="O42" s="5">
        <f t="shared" si="0"/>
        <v>1</v>
      </c>
      <c r="P42" s="5">
        <f>+O42</f>
        <v>1</v>
      </c>
      <c r="Q42" s="5" t="s">
        <v>27</v>
      </c>
      <c r="R42" s="21" t="s">
        <v>128</v>
      </c>
      <c r="S42" s="9" t="s">
        <v>129</v>
      </c>
      <c r="T42" s="9" t="s">
        <v>30</v>
      </c>
      <c r="U42" s="45"/>
      <c r="V42" s="36" t="s">
        <v>1174</v>
      </c>
      <c r="W42" s="37" t="s">
        <v>1170</v>
      </c>
    </row>
    <row r="43" spans="1:23" ht="78.75" x14ac:dyDescent="0.2">
      <c r="A43" s="4">
        <v>2015</v>
      </c>
      <c r="B43" s="8" t="s">
        <v>20</v>
      </c>
      <c r="C43" s="4">
        <v>24</v>
      </c>
      <c r="D43" s="9" t="s">
        <v>130</v>
      </c>
      <c r="E43" s="9" t="s">
        <v>131</v>
      </c>
      <c r="F43" s="11" t="s">
        <v>59</v>
      </c>
      <c r="G43" s="8" t="s">
        <v>60</v>
      </c>
      <c r="H43" s="8" t="s">
        <v>1041</v>
      </c>
      <c r="I43" s="8" t="s">
        <v>35</v>
      </c>
      <c r="J43" s="8" t="s">
        <v>62</v>
      </c>
      <c r="K43" s="8">
        <v>7</v>
      </c>
      <c r="L43" s="22">
        <v>43770</v>
      </c>
      <c r="M43" s="22">
        <v>44196</v>
      </c>
      <c r="N43" s="4">
        <v>0</v>
      </c>
      <c r="O43" s="5">
        <f>+N43/K43</f>
        <v>0</v>
      </c>
      <c r="P43" s="277">
        <f>AVERAGE(O43:O44)</f>
        <v>0</v>
      </c>
      <c r="Q43" s="277" t="s">
        <v>63</v>
      </c>
      <c r="R43" s="9" t="s">
        <v>64</v>
      </c>
      <c r="S43" s="9" t="s">
        <v>65</v>
      </c>
      <c r="T43" s="10" t="s">
        <v>66</v>
      </c>
      <c r="U43" s="46"/>
      <c r="V43" s="36" t="s">
        <v>1171</v>
      </c>
      <c r="W43" s="38" t="s">
        <v>1172</v>
      </c>
    </row>
    <row r="44" spans="1:23" ht="90" x14ac:dyDescent="0.2">
      <c r="A44" s="4">
        <v>2015</v>
      </c>
      <c r="B44" s="8" t="s">
        <v>20</v>
      </c>
      <c r="C44" s="4">
        <v>24</v>
      </c>
      <c r="D44" s="9" t="s">
        <v>130</v>
      </c>
      <c r="E44" s="9" t="s">
        <v>131</v>
      </c>
      <c r="F44" s="11" t="s">
        <v>68</v>
      </c>
      <c r="G44" s="8" t="s">
        <v>60</v>
      </c>
      <c r="H44" s="8" t="s">
        <v>1042</v>
      </c>
      <c r="I44" s="8" t="s">
        <v>35</v>
      </c>
      <c r="J44" s="8" t="s">
        <v>69</v>
      </c>
      <c r="K44" s="8">
        <f>6*6</f>
        <v>36</v>
      </c>
      <c r="L44" s="22">
        <v>43770</v>
      </c>
      <c r="M44" s="22">
        <v>44196</v>
      </c>
      <c r="N44" s="4">
        <v>0</v>
      </c>
      <c r="O44" s="5">
        <f>+N44/K44</f>
        <v>0</v>
      </c>
      <c r="P44" s="277"/>
      <c r="Q44" s="277"/>
      <c r="R44" s="9" t="s">
        <v>64</v>
      </c>
      <c r="S44" s="9" t="s">
        <v>65</v>
      </c>
      <c r="T44" s="10" t="s">
        <v>66</v>
      </c>
      <c r="U44" s="46"/>
      <c r="V44" s="36" t="s">
        <v>1171</v>
      </c>
      <c r="W44" s="38" t="s">
        <v>1172</v>
      </c>
    </row>
    <row r="45" spans="1:23" ht="191.25" x14ac:dyDescent="0.2">
      <c r="A45" s="4">
        <v>2015</v>
      </c>
      <c r="B45" s="8" t="s">
        <v>20</v>
      </c>
      <c r="C45" s="4">
        <v>25</v>
      </c>
      <c r="D45" s="9" t="s">
        <v>132</v>
      </c>
      <c r="E45" s="9" t="s">
        <v>133</v>
      </c>
      <c r="F45" s="11" t="s">
        <v>59</v>
      </c>
      <c r="G45" s="9" t="s">
        <v>86</v>
      </c>
      <c r="H45" s="9" t="s">
        <v>87</v>
      </c>
      <c r="I45" s="8" t="s">
        <v>44</v>
      </c>
      <c r="J45" s="8" t="s">
        <v>45</v>
      </c>
      <c r="K45" s="4">
        <v>8</v>
      </c>
      <c r="L45" s="22">
        <v>42558</v>
      </c>
      <c r="M45" s="22">
        <v>42735</v>
      </c>
      <c r="N45" s="4">
        <v>8</v>
      </c>
      <c r="O45" s="5">
        <f t="shared" si="0"/>
        <v>1</v>
      </c>
      <c r="P45" s="277">
        <f>AVERAGE(O45:O46)</f>
        <v>1</v>
      </c>
      <c r="Q45" s="277" t="s">
        <v>27</v>
      </c>
      <c r="R45" s="9" t="s">
        <v>88</v>
      </c>
      <c r="S45" s="9" t="s">
        <v>47</v>
      </c>
      <c r="T45" s="9" t="s">
        <v>30</v>
      </c>
      <c r="U45" s="45"/>
      <c r="V45" s="36" t="s">
        <v>1174</v>
      </c>
      <c r="W45" s="37" t="s">
        <v>1170</v>
      </c>
    </row>
    <row r="46" spans="1:23" ht="191.25" x14ac:dyDescent="0.2">
      <c r="A46" s="4">
        <v>2015</v>
      </c>
      <c r="B46" s="8" t="s">
        <v>20</v>
      </c>
      <c r="C46" s="4">
        <v>25</v>
      </c>
      <c r="D46" s="9" t="s">
        <v>132</v>
      </c>
      <c r="E46" s="9" t="s">
        <v>133</v>
      </c>
      <c r="F46" s="11" t="s">
        <v>68</v>
      </c>
      <c r="G46" s="9" t="s">
        <v>89</v>
      </c>
      <c r="H46" s="9" t="s">
        <v>90</v>
      </c>
      <c r="I46" s="8" t="s">
        <v>44</v>
      </c>
      <c r="J46" s="8" t="s">
        <v>55</v>
      </c>
      <c r="K46" s="4">
        <v>2</v>
      </c>
      <c r="L46" s="22">
        <v>42644</v>
      </c>
      <c r="M46" s="22">
        <v>42916</v>
      </c>
      <c r="N46" s="4">
        <v>2</v>
      </c>
      <c r="O46" s="5">
        <f t="shared" si="0"/>
        <v>1</v>
      </c>
      <c r="P46" s="277"/>
      <c r="Q46" s="277"/>
      <c r="R46" s="9" t="s">
        <v>91</v>
      </c>
      <c r="S46" s="9" t="s">
        <v>47</v>
      </c>
      <c r="T46" s="9" t="s">
        <v>30</v>
      </c>
      <c r="U46" s="45"/>
      <c r="V46" s="36" t="s">
        <v>1174</v>
      </c>
      <c r="W46" s="37" t="s">
        <v>1170</v>
      </c>
    </row>
    <row r="47" spans="1:23" ht="135" x14ac:dyDescent="0.2">
      <c r="A47" s="4">
        <v>2015</v>
      </c>
      <c r="B47" s="8" t="s">
        <v>20</v>
      </c>
      <c r="C47" s="4">
        <v>26</v>
      </c>
      <c r="D47" s="9" t="s">
        <v>134</v>
      </c>
      <c r="E47" s="9" t="s">
        <v>135</v>
      </c>
      <c r="F47" s="11" t="s">
        <v>59</v>
      </c>
      <c r="G47" s="9" t="s">
        <v>75</v>
      </c>
      <c r="H47" s="9" t="s">
        <v>76</v>
      </c>
      <c r="I47" s="8" t="s">
        <v>44</v>
      </c>
      <c r="J47" s="8" t="s">
        <v>77</v>
      </c>
      <c r="K47" s="4">
        <v>1</v>
      </c>
      <c r="L47" s="22">
        <v>42644</v>
      </c>
      <c r="M47" s="22">
        <v>42735</v>
      </c>
      <c r="N47" s="4">
        <v>1</v>
      </c>
      <c r="O47" s="5">
        <f t="shared" si="0"/>
        <v>1</v>
      </c>
      <c r="P47" s="277">
        <f>AVERAGE(O47:O48)</f>
        <v>1</v>
      </c>
      <c r="Q47" s="277" t="s">
        <v>27</v>
      </c>
      <c r="R47" s="21" t="s">
        <v>78</v>
      </c>
      <c r="S47" s="9" t="s">
        <v>136</v>
      </c>
      <c r="T47" s="9" t="s">
        <v>30</v>
      </c>
      <c r="U47" s="45"/>
      <c r="V47" s="36" t="s">
        <v>1174</v>
      </c>
      <c r="W47" s="37" t="s">
        <v>1170</v>
      </c>
    </row>
    <row r="48" spans="1:23" ht="135" x14ac:dyDescent="0.2">
      <c r="A48" s="4">
        <v>2015</v>
      </c>
      <c r="B48" s="8" t="s">
        <v>20</v>
      </c>
      <c r="C48" s="4">
        <v>26</v>
      </c>
      <c r="D48" s="9" t="s">
        <v>134</v>
      </c>
      <c r="E48" s="9" t="s">
        <v>135</v>
      </c>
      <c r="F48" s="11" t="s">
        <v>68</v>
      </c>
      <c r="G48" s="9" t="s">
        <v>123</v>
      </c>
      <c r="H48" s="9" t="s">
        <v>137</v>
      </c>
      <c r="I48" s="8" t="s">
        <v>44</v>
      </c>
      <c r="J48" s="8" t="s">
        <v>55</v>
      </c>
      <c r="K48" s="4">
        <v>2</v>
      </c>
      <c r="L48" s="22">
        <v>42644</v>
      </c>
      <c r="M48" s="22">
        <v>42916</v>
      </c>
      <c r="N48" s="4">
        <v>2</v>
      </c>
      <c r="O48" s="5">
        <f t="shared" si="0"/>
        <v>1</v>
      </c>
      <c r="P48" s="277"/>
      <c r="Q48" s="277"/>
      <c r="R48" s="9" t="s">
        <v>124</v>
      </c>
      <c r="S48" s="9" t="s">
        <v>136</v>
      </c>
      <c r="T48" s="9" t="s">
        <v>30</v>
      </c>
      <c r="U48" s="45"/>
      <c r="V48" s="36" t="s">
        <v>1174</v>
      </c>
      <c r="W48" s="37" t="s">
        <v>1170</v>
      </c>
    </row>
    <row r="49" spans="1:23" ht="135" x14ac:dyDescent="0.2">
      <c r="A49" s="4">
        <v>2015</v>
      </c>
      <c r="B49" s="8" t="s">
        <v>20</v>
      </c>
      <c r="C49" s="4">
        <v>27</v>
      </c>
      <c r="D49" s="9" t="s">
        <v>138</v>
      </c>
      <c r="E49" s="9" t="s">
        <v>139</v>
      </c>
      <c r="F49" s="8">
        <v>1</v>
      </c>
      <c r="G49" s="9" t="s">
        <v>140</v>
      </c>
      <c r="H49" s="9" t="s">
        <v>141</v>
      </c>
      <c r="I49" s="8" t="s">
        <v>44</v>
      </c>
      <c r="J49" s="8" t="s">
        <v>36</v>
      </c>
      <c r="K49" s="4">
        <v>1</v>
      </c>
      <c r="L49" s="22">
        <v>42644</v>
      </c>
      <c r="M49" s="22">
        <v>42916</v>
      </c>
      <c r="N49" s="4">
        <v>1</v>
      </c>
      <c r="O49" s="5">
        <f t="shared" si="0"/>
        <v>1</v>
      </c>
      <c r="P49" s="5">
        <f t="shared" ref="P49:P61" si="1">+O49</f>
        <v>1</v>
      </c>
      <c r="Q49" s="5" t="s">
        <v>27</v>
      </c>
      <c r="R49" s="21" t="s">
        <v>142</v>
      </c>
      <c r="S49" s="9" t="s">
        <v>143</v>
      </c>
      <c r="T49" s="9" t="s">
        <v>30</v>
      </c>
      <c r="U49" s="45"/>
      <c r="V49" s="36" t="s">
        <v>1174</v>
      </c>
      <c r="W49" s="37" t="s">
        <v>1170</v>
      </c>
    </row>
    <row r="50" spans="1:23" ht="180" x14ac:dyDescent="0.2">
      <c r="A50" s="4">
        <v>2015</v>
      </c>
      <c r="B50" s="8" t="s">
        <v>20</v>
      </c>
      <c r="C50" s="4">
        <v>28</v>
      </c>
      <c r="D50" s="9" t="s">
        <v>144</v>
      </c>
      <c r="E50" s="9" t="s">
        <v>145</v>
      </c>
      <c r="F50" s="8">
        <v>1</v>
      </c>
      <c r="G50" s="9" t="s">
        <v>123</v>
      </c>
      <c r="H50" s="9" t="s">
        <v>114</v>
      </c>
      <c r="I50" s="8" t="s">
        <v>44</v>
      </c>
      <c r="J50" s="8" t="s">
        <v>55</v>
      </c>
      <c r="K50" s="4">
        <v>2</v>
      </c>
      <c r="L50" s="22">
        <v>42644</v>
      </c>
      <c r="M50" s="22">
        <v>42916</v>
      </c>
      <c r="N50" s="4">
        <v>2</v>
      </c>
      <c r="O50" s="5">
        <f t="shared" si="0"/>
        <v>1</v>
      </c>
      <c r="P50" s="5">
        <f t="shared" si="1"/>
        <v>1</v>
      </c>
      <c r="Q50" s="5" t="s">
        <v>27</v>
      </c>
      <c r="R50" s="9" t="s">
        <v>124</v>
      </c>
      <c r="S50" s="9" t="s">
        <v>116</v>
      </c>
      <c r="T50" s="9" t="s">
        <v>30</v>
      </c>
      <c r="U50" s="45"/>
      <c r="V50" s="36" t="s">
        <v>1174</v>
      </c>
      <c r="W50" s="37" t="s">
        <v>1170</v>
      </c>
    </row>
    <row r="51" spans="1:23" ht="180" x14ac:dyDescent="0.2">
      <c r="A51" s="4">
        <v>2015</v>
      </c>
      <c r="B51" s="8" t="s">
        <v>20</v>
      </c>
      <c r="C51" s="4">
        <v>29</v>
      </c>
      <c r="D51" s="9" t="s">
        <v>146</v>
      </c>
      <c r="E51" s="9" t="s">
        <v>147</v>
      </c>
      <c r="F51" s="8">
        <v>1</v>
      </c>
      <c r="G51" s="9" t="s">
        <v>89</v>
      </c>
      <c r="H51" s="9" t="s">
        <v>90</v>
      </c>
      <c r="I51" s="8" t="s">
        <v>44</v>
      </c>
      <c r="J51" s="8" t="s">
        <v>55</v>
      </c>
      <c r="K51" s="4">
        <v>2</v>
      </c>
      <c r="L51" s="22">
        <v>42644</v>
      </c>
      <c r="M51" s="22">
        <v>42916</v>
      </c>
      <c r="N51" s="4">
        <v>2</v>
      </c>
      <c r="O51" s="5">
        <f t="shared" si="0"/>
        <v>1</v>
      </c>
      <c r="P51" s="5">
        <f t="shared" si="1"/>
        <v>1</v>
      </c>
      <c r="Q51" s="5" t="s">
        <v>27</v>
      </c>
      <c r="R51" s="9" t="s">
        <v>91</v>
      </c>
      <c r="S51" s="9" t="s">
        <v>116</v>
      </c>
      <c r="T51" s="9" t="s">
        <v>30</v>
      </c>
      <c r="U51" s="45"/>
      <c r="V51" s="36" t="s">
        <v>1174</v>
      </c>
      <c r="W51" s="37" t="s">
        <v>1170</v>
      </c>
    </row>
    <row r="52" spans="1:23" ht="180" x14ac:dyDescent="0.2">
      <c r="A52" s="4">
        <v>2015</v>
      </c>
      <c r="B52" s="8" t="s">
        <v>20</v>
      </c>
      <c r="C52" s="4">
        <v>30</v>
      </c>
      <c r="D52" s="9" t="s">
        <v>148</v>
      </c>
      <c r="E52" s="9" t="s">
        <v>149</v>
      </c>
      <c r="F52" s="8">
        <v>1</v>
      </c>
      <c r="G52" s="9" t="s">
        <v>89</v>
      </c>
      <c r="H52" s="9" t="s">
        <v>90</v>
      </c>
      <c r="I52" s="8" t="s">
        <v>44</v>
      </c>
      <c r="J52" s="8" t="s">
        <v>55</v>
      </c>
      <c r="K52" s="4">
        <v>2</v>
      </c>
      <c r="L52" s="22">
        <v>42644</v>
      </c>
      <c r="M52" s="22">
        <v>42916</v>
      </c>
      <c r="N52" s="4">
        <v>2</v>
      </c>
      <c r="O52" s="5">
        <f t="shared" si="0"/>
        <v>1</v>
      </c>
      <c r="P52" s="5">
        <f t="shared" si="1"/>
        <v>1</v>
      </c>
      <c r="Q52" s="5" t="s">
        <v>27</v>
      </c>
      <c r="R52" s="9" t="s">
        <v>91</v>
      </c>
      <c r="S52" s="9" t="s">
        <v>116</v>
      </c>
      <c r="T52" s="9" t="s">
        <v>30</v>
      </c>
      <c r="U52" s="45"/>
      <c r="V52" s="36" t="s">
        <v>1174</v>
      </c>
      <c r="W52" s="37" t="s">
        <v>1170</v>
      </c>
    </row>
    <row r="53" spans="1:23" ht="135" x14ac:dyDescent="0.2">
      <c r="A53" s="4">
        <v>2015</v>
      </c>
      <c r="B53" s="8" t="s">
        <v>20</v>
      </c>
      <c r="C53" s="4">
        <v>31</v>
      </c>
      <c r="D53" s="9" t="s">
        <v>150</v>
      </c>
      <c r="E53" s="9" t="s">
        <v>151</v>
      </c>
      <c r="F53" s="8">
        <v>1</v>
      </c>
      <c r="G53" s="9" t="s">
        <v>140</v>
      </c>
      <c r="H53" s="9" t="s">
        <v>141</v>
      </c>
      <c r="I53" s="8" t="s">
        <v>44</v>
      </c>
      <c r="J53" s="8" t="s">
        <v>36</v>
      </c>
      <c r="K53" s="4">
        <v>1</v>
      </c>
      <c r="L53" s="22">
        <v>42644</v>
      </c>
      <c r="M53" s="22">
        <v>42916</v>
      </c>
      <c r="N53" s="4">
        <v>1</v>
      </c>
      <c r="O53" s="5">
        <f t="shared" si="0"/>
        <v>1</v>
      </c>
      <c r="P53" s="5">
        <f t="shared" si="1"/>
        <v>1</v>
      </c>
      <c r="Q53" s="5" t="s">
        <v>27</v>
      </c>
      <c r="R53" s="21" t="s">
        <v>142</v>
      </c>
      <c r="S53" s="9" t="s">
        <v>143</v>
      </c>
      <c r="T53" s="9" t="s">
        <v>30</v>
      </c>
      <c r="U53" s="45"/>
      <c r="V53" s="36" t="s">
        <v>1174</v>
      </c>
      <c r="W53" s="37" t="s">
        <v>1170</v>
      </c>
    </row>
    <row r="54" spans="1:23" ht="180" x14ac:dyDescent="0.2">
      <c r="A54" s="4">
        <v>2015</v>
      </c>
      <c r="B54" s="8" t="s">
        <v>20</v>
      </c>
      <c r="C54" s="4">
        <v>32</v>
      </c>
      <c r="D54" s="9" t="s">
        <v>152</v>
      </c>
      <c r="E54" s="9" t="s">
        <v>153</v>
      </c>
      <c r="F54" s="8">
        <v>1</v>
      </c>
      <c r="G54" s="9" t="s">
        <v>123</v>
      </c>
      <c r="H54" s="9" t="s">
        <v>154</v>
      </c>
      <c r="I54" s="8" t="s">
        <v>44</v>
      </c>
      <c r="J54" s="8" t="s">
        <v>55</v>
      </c>
      <c r="K54" s="4">
        <v>2</v>
      </c>
      <c r="L54" s="22">
        <v>42644</v>
      </c>
      <c r="M54" s="22">
        <v>42916</v>
      </c>
      <c r="N54" s="4">
        <v>2</v>
      </c>
      <c r="O54" s="5">
        <f t="shared" si="0"/>
        <v>1</v>
      </c>
      <c r="P54" s="5">
        <f t="shared" si="1"/>
        <v>1</v>
      </c>
      <c r="Q54" s="5" t="s">
        <v>27</v>
      </c>
      <c r="R54" s="9" t="s">
        <v>124</v>
      </c>
      <c r="S54" s="9" t="s">
        <v>116</v>
      </c>
      <c r="T54" s="9" t="s">
        <v>30</v>
      </c>
      <c r="U54" s="45"/>
      <c r="V54" s="36" t="s">
        <v>1174</v>
      </c>
      <c r="W54" s="37" t="s">
        <v>1170</v>
      </c>
    </row>
    <row r="55" spans="1:23" ht="90" x14ac:dyDescent="0.2">
      <c r="A55" s="4">
        <v>2015</v>
      </c>
      <c r="B55" s="8" t="s">
        <v>20</v>
      </c>
      <c r="C55" s="4">
        <v>33</v>
      </c>
      <c r="D55" s="9" t="s">
        <v>155</v>
      </c>
      <c r="E55" s="9" t="s">
        <v>156</v>
      </c>
      <c r="F55" s="8" t="s">
        <v>157</v>
      </c>
      <c r="G55" s="8" t="s">
        <v>60</v>
      </c>
      <c r="H55" s="8" t="s">
        <v>1041</v>
      </c>
      <c r="I55" s="8" t="s">
        <v>158</v>
      </c>
      <c r="J55" s="8" t="s">
        <v>62</v>
      </c>
      <c r="K55" s="8">
        <v>7</v>
      </c>
      <c r="L55" s="22">
        <v>43770</v>
      </c>
      <c r="M55" s="22">
        <v>44196</v>
      </c>
      <c r="N55" s="4">
        <v>0</v>
      </c>
      <c r="O55" s="5">
        <f>+N55/K55</f>
        <v>0</v>
      </c>
      <c r="P55" s="277">
        <f>AVERAGE(O55:O56)</f>
        <v>0</v>
      </c>
      <c r="Q55" s="277" t="s">
        <v>63</v>
      </c>
      <c r="R55" s="9" t="s">
        <v>64</v>
      </c>
      <c r="S55" s="9" t="s">
        <v>65</v>
      </c>
      <c r="T55" s="10" t="s">
        <v>66</v>
      </c>
      <c r="U55" s="46"/>
      <c r="V55" s="36" t="s">
        <v>1171</v>
      </c>
      <c r="W55" s="38" t="s">
        <v>1172</v>
      </c>
    </row>
    <row r="56" spans="1:23" ht="90" x14ac:dyDescent="0.2">
      <c r="A56" s="4">
        <v>2015</v>
      </c>
      <c r="B56" s="8" t="s">
        <v>20</v>
      </c>
      <c r="C56" s="4">
        <v>33</v>
      </c>
      <c r="D56" s="9" t="s">
        <v>155</v>
      </c>
      <c r="E56" s="9" t="s">
        <v>156</v>
      </c>
      <c r="F56" s="23" t="s">
        <v>159</v>
      </c>
      <c r="G56" s="8" t="s">
        <v>60</v>
      </c>
      <c r="H56" s="8" t="s">
        <v>1042</v>
      </c>
      <c r="I56" s="8" t="s">
        <v>158</v>
      </c>
      <c r="J56" s="8" t="s">
        <v>69</v>
      </c>
      <c r="K56" s="8">
        <f>6*6</f>
        <v>36</v>
      </c>
      <c r="L56" s="22">
        <v>43770</v>
      </c>
      <c r="M56" s="22">
        <v>44196</v>
      </c>
      <c r="N56" s="4">
        <v>0</v>
      </c>
      <c r="O56" s="5">
        <f>+N56/K56</f>
        <v>0</v>
      </c>
      <c r="P56" s="277"/>
      <c r="Q56" s="277"/>
      <c r="R56" s="9" t="s">
        <v>64</v>
      </c>
      <c r="S56" s="9" t="s">
        <v>65</v>
      </c>
      <c r="T56" s="10" t="s">
        <v>66</v>
      </c>
      <c r="U56" s="46"/>
      <c r="V56" s="36" t="s">
        <v>1171</v>
      </c>
      <c r="W56" s="38" t="s">
        <v>1172</v>
      </c>
    </row>
    <row r="57" spans="1:23" ht="90" x14ac:dyDescent="0.2">
      <c r="A57" s="4">
        <v>2015</v>
      </c>
      <c r="B57" s="8" t="s">
        <v>20</v>
      </c>
      <c r="C57" s="4">
        <v>34</v>
      </c>
      <c r="D57" s="9" t="s">
        <v>160</v>
      </c>
      <c r="E57" s="9" t="s">
        <v>161</v>
      </c>
      <c r="F57" s="8" t="s">
        <v>157</v>
      </c>
      <c r="G57" s="8" t="s">
        <v>60</v>
      </c>
      <c r="H57" s="8" t="s">
        <v>1041</v>
      </c>
      <c r="I57" s="8" t="s">
        <v>72</v>
      </c>
      <c r="J57" s="8" t="s">
        <v>62</v>
      </c>
      <c r="K57" s="8">
        <v>7</v>
      </c>
      <c r="L57" s="22">
        <v>43770</v>
      </c>
      <c r="M57" s="22">
        <v>44196</v>
      </c>
      <c r="N57" s="4">
        <v>0</v>
      </c>
      <c r="O57" s="5">
        <f>+N57/K57</f>
        <v>0</v>
      </c>
      <c r="P57" s="277">
        <f>AVERAGE(O57:O58)</f>
        <v>0</v>
      </c>
      <c r="Q57" s="277" t="s">
        <v>63</v>
      </c>
      <c r="R57" s="9" t="s">
        <v>64</v>
      </c>
      <c r="S57" s="9" t="s">
        <v>65</v>
      </c>
      <c r="T57" s="10" t="s">
        <v>66</v>
      </c>
      <c r="U57" s="46"/>
      <c r="V57" s="36" t="s">
        <v>1171</v>
      </c>
      <c r="W57" s="38" t="s">
        <v>1172</v>
      </c>
    </row>
    <row r="58" spans="1:23" ht="90" x14ac:dyDescent="0.2">
      <c r="A58" s="4">
        <v>2015</v>
      </c>
      <c r="B58" s="8" t="s">
        <v>20</v>
      </c>
      <c r="C58" s="4">
        <v>34</v>
      </c>
      <c r="D58" s="9" t="s">
        <v>160</v>
      </c>
      <c r="E58" s="9" t="s">
        <v>161</v>
      </c>
      <c r="F58" s="23" t="s">
        <v>159</v>
      </c>
      <c r="G58" s="8" t="s">
        <v>60</v>
      </c>
      <c r="H58" s="8" t="s">
        <v>1042</v>
      </c>
      <c r="I58" s="8" t="s">
        <v>72</v>
      </c>
      <c r="J58" s="8" t="s">
        <v>69</v>
      </c>
      <c r="K58" s="8">
        <f>6*6</f>
        <v>36</v>
      </c>
      <c r="L58" s="22">
        <v>43770</v>
      </c>
      <c r="M58" s="22">
        <v>44196</v>
      </c>
      <c r="N58" s="4">
        <v>0</v>
      </c>
      <c r="O58" s="5">
        <f>+N58/K58</f>
        <v>0</v>
      </c>
      <c r="P58" s="277"/>
      <c r="Q58" s="277"/>
      <c r="R58" s="9" t="s">
        <v>64</v>
      </c>
      <c r="S58" s="9" t="s">
        <v>65</v>
      </c>
      <c r="T58" s="10" t="s">
        <v>66</v>
      </c>
      <c r="U58" s="46"/>
      <c r="V58" s="36" t="s">
        <v>1171</v>
      </c>
      <c r="W58" s="38" t="s">
        <v>1172</v>
      </c>
    </row>
    <row r="59" spans="1:23" ht="90" x14ac:dyDescent="0.2">
      <c r="A59" s="4">
        <v>2015</v>
      </c>
      <c r="B59" s="8" t="s">
        <v>20</v>
      </c>
      <c r="C59" s="4">
        <v>35</v>
      </c>
      <c r="D59" s="9" t="s">
        <v>162</v>
      </c>
      <c r="E59" s="9" t="s">
        <v>163</v>
      </c>
      <c r="F59" s="8">
        <v>1</v>
      </c>
      <c r="G59" s="9" t="s">
        <v>164</v>
      </c>
      <c r="H59" s="9" t="s">
        <v>1044</v>
      </c>
      <c r="I59" s="8" t="s">
        <v>35</v>
      </c>
      <c r="J59" s="8" t="s">
        <v>165</v>
      </c>
      <c r="K59" s="4">
        <v>1</v>
      </c>
      <c r="L59" s="22">
        <v>43678</v>
      </c>
      <c r="M59" s="22">
        <v>44196</v>
      </c>
      <c r="N59" s="4">
        <v>0</v>
      </c>
      <c r="O59" s="5">
        <f>+N59/K59</f>
        <v>0</v>
      </c>
      <c r="P59" s="5">
        <f>+O59</f>
        <v>0</v>
      </c>
      <c r="Q59" s="5" t="s">
        <v>63</v>
      </c>
      <c r="R59" s="9" t="s">
        <v>64</v>
      </c>
      <c r="S59" s="9" t="s">
        <v>65</v>
      </c>
      <c r="T59" s="10" t="s">
        <v>66</v>
      </c>
      <c r="U59" s="46"/>
      <c r="V59" s="36" t="s">
        <v>1171</v>
      </c>
      <c r="W59" s="38" t="s">
        <v>1172</v>
      </c>
    </row>
    <row r="60" spans="1:23" ht="135" x14ac:dyDescent="0.2">
      <c r="A60" s="4">
        <v>2015</v>
      </c>
      <c r="B60" s="8" t="s">
        <v>20</v>
      </c>
      <c r="C60" s="4">
        <v>37</v>
      </c>
      <c r="D60" s="9" t="s">
        <v>166</v>
      </c>
      <c r="E60" s="9" t="s">
        <v>167</v>
      </c>
      <c r="F60" s="8">
        <v>1</v>
      </c>
      <c r="G60" s="9" t="s">
        <v>140</v>
      </c>
      <c r="H60" s="9" t="s">
        <v>141</v>
      </c>
      <c r="I60" s="8" t="s">
        <v>44</v>
      </c>
      <c r="J60" s="8" t="s">
        <v>36</v>
      </c>
      <c r="K60" s="4">
        <v>1</v>
      </c>
      <c r="L60" s="22">
        <v>42644</v>
      </c>
      <c r="M60" s="22">
        <v>42916</v>
      </c>
      <c r="N60" s="4">
        <v>1</v>
      </c>
      <c r="O60" s="5">
        <f t="shared" ref="O60:O125" si="2">+N60/K60</f>
        <v>1</v>
      </c>
      <c r="P60" s="5">
        <f t="shared" si="1"/>
        <v>1</v>
      </c>
      <c r="Q60" s="5" t="s">
        <v>27</v>
      </c>
      <c r="R60" s="9" t="s">
        <v>142</v>
      </c>
      <c r="S60" s="9" t="s">
        <v>143</v>
      </c>
      <c r="T60" s="9" t="s">
        <v>30</v>
      </c>
      <c r="U60" s="45"/>
      <c r="V60" s="36" t="s">
        <v>1174</v>
      </c>
      <c r="W60" s="37" t="s">
        <v>1170</v>
      </c>
    </row>
    <row r="61" spans="1:23" ht="409.5" x14ac:dyDescent="0.2">
      <c r="A61" s="4">
        <v>2015</v>
      </c>
      <c r="B61" s="8" t="s">
        <v>20</v>
      </c>
      <c r="C61" s="4">
        <v>54</v>
      </c>
      <c r="D61" s="9" t="s">
        <v>168</v>
      </c>
      <c r="E61" s="9" t="s">
        <v>169</v>
      </c>
      <c r="F61" s="8">
        <v>1</v>
      </c>
      <c r="G61" s="9" t="s">
        <v>170</v>
      </c>
      <c r="H61" s="9" t="s">
        <v>171</v>
      </c>
      <c r="I61" s="8" t="s">
        <v>172</v>
      </c>
      <c r="J61" s="8" t="s">
        <v>36</v>
      </c>
      <c r="K61" s="4">
        <v>1</v>
      </c>
      <c r="L61" s="22">
        <v>42644</v>
      </c>
      <c r="M61" s="22">
        <v>42916</v>
      </c>
      <c r="N61" s="4">
        <v>1</v>
      </c>
      <c r="O61" s="5">
        <f t="shared" si="2"/>
        <v>1</v>
      </c>
      <c r="P61" s="5">
        <f t="shared" si="1"/>
        <v>1</v>
      </c>
      <c r="Q61" s="5" t="s">
        <v>27</v>
      </c>
      <c r="R61" s="24" t="s">
        <v>173</v>
      </c>
      <c r="S61" s="9" t="s">
        <v>174</v>
      </c>
      <c r="T61" s="9" t="s">
        <v>30</v>
      </c>
      <c r="U61" s="45"/>
      <c r="V61" s="36" t="s">
        <v>1174</v>
      </c>
      <c r="W61" s="39" t="s">
        <v>1170</v>
      </c>
    </row>
    <row r="62" spans="1:23" ht="90" x14ac:dyDescent="0.2">
      <c r="A62" s="4">
        <v>2015</v>
      </c>
      <c r="B62" s="8" t="s">
        <v>20</v>
      </c>
      <c r="C62" s="4">
        <v>55</v>
      </c>
      <c r="D62" s="9" t="s">
        <v>175</v>
      </c>
      <c r="E62" s="9" t="s">
        <v>176</v>
      </c>
      <c r="F62" s="8" t="s">
        <v>177</v>
      </c>
      <c r="G62" s="8" t="s">
        <v>178</v>
      </c>
      <c r="H62" s="8" t="s">
        <v>179</v>
      </c>
      <c r="I62" s="8" t="s">
        <v>158</v>
      </c>
      <c r="J62" s="8" t="s">
        <v>180</v>
      </c>
      <c r="K62" s="8">
        <v>1</v>
      </c>
      <c r="L62" s="22">
        <v>43770</v>
      </c>
      <c r="M62" s="22">
        <v>44196</v>
      </c>
      <c r="N62" s="4">
        <v>0</v>
      </c>
      <c r="O62" s="5">
        <f>+N62/K62</f>
        <v>0</v>
      </c>
      <c r="P62" s="278">
        <f>AVERAGE(O62:O63)</f>
        <v>0</v>
      </c>
      <c r="Q62" s="278" t="s">
        <v>63</v>
      </c>
      <c r="R62" s="9" t="s">
        <v>64</v>
      </c>
      <c r="S62" s="9" t="s">
        <v>65</v>
      </c>
      <c r="T62" s="10" t="s">
        <v>66</v>
      </c>
      <c r="U62" s="46"/>
      <c r="V62" s="36" t="s">
        <v>1171</v>
      </c>
      <c r="W62" s="38" t="s">
        <v>1172</v>
      </c>
    </row>
    <row r="63" spans="1:23" ht="90" x14ac:dyDescent="0.2">
      <c r="A63" s="4">
        <v>2015</v>
      </c>
      <c r="B63" s="8" t="s">
        <v>20</v>
      </c>
      <c r="C63" s="4">
        <v>55</v>
      </c>
      <c r="D63" s="9" t="s">
        <v>175</v>
      </c>
      <c r="E63" s="9" t="s">
        <v>176</v>
      </c>
      <c r="F63" s="8" t="s">
        <v>159</v>
      </c>
      <c r="G63" s="8" t="s">
        <v>178</v>
      </c>
      <c r="H63" s="8" t="s">
        <v>181</v>
      </c>
      <c r="I63" s="8" t="s">
        <v>158</v>
      </c>
      <c r="J63" s="8" t="s">
        <v>69</v>
      </c>
      <c r="K63" s="8">
        <v>59</v>
      </c>
      <c r="L63" s="22">
        <v>43770</v>
      </c>
      <c r="M63" s="22">
        <v>44196</v>
      </c>
      <c r="N63" s="4">
        <v>0</v>
      </c>
      <c r="O63" s="5">
        <f>+N63/K63</f>
        <v>0</v>
      </c>
      <c r="P63" s="279"/>
      <c r="Q63" s="279"/>
      <c r="R63" s="9" t="s">
        <v>64</v>
      </c>
      <c r="S63" s="9" t="s">
        <v>65</v>
      </c>
      <c r="T63" s="10" t="s">
        <v>66</v>
      </c>
      <c r="U63" s="46"/>
      <c r="V63" s="36" t="s">
        <v>1171</v>
      </c>
      <c r="W63" s="38" t="s">
        <v>1172</v>
      </c>
    </row>
    <row r="64" spans="1:23" ht="258.75" x14ac:dyDescent="0.2">
      <c r="A64" s="4">
        <v>2016</v>
      </c>
      <c r="B64" s="8" t="s">
        <v>182</v>
      </c>
      <c r="C64" s="4">
        <v>1</v>
      </c>
      <c r="D64" s="9" t="s">
        <v>183</v>
      </c>
      <c r="E64" s="9" t="s">
        <v>184</v>
      </c>
      <c r="F64" s="11" t="s">
        <v>185</v>
      </c>
      <c r="G64" s="9" t="s">
        <v>186</v>
      </c>
      <c r="H64" s="9" t="s">
        <v>187</v>
      </c>
      <c r="I64" s="8" t="s">
        <v>35</v>
      </c>
      <c r="J64" s="8" t="s">
        <v>36</v>
      </c>
      <c r="K64" s="4">
        <v>1</v>
      </c>
      <c r="L64" s="22">
        <v>42795</v>
      </c>
      <c r="M64" s="22">
        <v>43070</v>
      </c>
      <c r="N64" s="4">
        <v>1</v>
      </c>
      <c r="O64" s="5">
        <f t="shared" si="2"/>
        <v>1</v>
      </c>
      <c r="P64" s="277">
        <f>AVERAGE(O64:O66)</f>
        <v>1</v>
      </c>
      <c r="Q64" s="277" t="s">
        <v>27</v>
      </c>
      <c r="R64" s="20" t="s">
        <v>188</v>
      </c>
      <c r="S64" s="20" t="s">
        <v>189</v>
      </c>
      <c r="T64" s="9" t="s">
        <v>30</v>
      </c>
      <c r="U64" s="45"/>
      <c r="V64" s="36" t="s">
        <v>1174</v>
      </c>
      <c r="W64" s="38" t="s">
        <v>1170</v>
      </c>
    </row>
    <row r="65" spans="1:23" ht="225" x14ac:dyDescent="0.2">
      <c r="A65" s="4">
        <v>2016</v>
      </c>
      <c r="B65" s="8" t="s">
        <v>182</v>
      </c>
      <c r="C65" s="4">
        <v>1</v>
      </c>
      <c r="D65" s="9" t="s">
        <v>183</v>
      </c>
      <c r="E65" s="9" t="s">
        <v>190</v>
      </c>
      <c r="F65" s="11" t="s">
        <v>48</v>
      </c>
      <c r="G65" s="9" t="s">
        <v>191</v>
      </c>
      <c r="H65" s="9" t="s">
        <v>192</v>
      </c>
      <c r="I65" s="8" t="s">
        <v>44</v>
      </c>
      <c r="J65" s="8" t="s">
        <v>193</v>
      </c>
      <c r="K65" s="4">
        <v>1</v>
      </c>
      <c r="L65" s="22">
        <v>42795</v>
      </c>
      <c r="M65" s="22">
        <v>43100</v>
      </c>
      <c r="N65" s="4">
        <v>1</v>
      </c>
      <c r="O65" s="5">
        <f t="shared" si="2"/>
        <v>1</v>
      </c>
      <c r="P65" s="277"/>
      <c r="Q65" s="277"/>
      <c r="R65" s="9" t="s">
        <v>194</v>
      </c>
      <c r="S65" s="9" t="s">
        <v>189</v>
      </c>
      <c r="T65" s="9" t="s">
        <v>30</v>
      </c>
      <c r="U65" s="45"/>
      <c r="V65" s="36" t="s">
        <v>1174</v>
      </c>
      <c r="W65" s="38" t="s">
        <v>1170</v>
      </c>
    </row>
    <row r="66" spans="1:23" ht="225" x14ac:dyDescent="0.2">
      <c r="A66" s="4">
        <v>2016</v>
      </c>
      <c r="B66" s="8" t="s">
        <v>182</v>
      </c>
      <c r="C66" s="4">
        <v>1</v>
      </c>
      <c r="D66" s="9" t="s">
        <v>183</v>
      </c>
      <c r="E66" s="9" t="s">
        <v>190</v>
      </c>
      <c r="F66" s="11" t="s">
        <v>52</v>
      </c>
      <c r="G66" s="9" t="s">
        <v>195</v>
      </c>
      <c r="H66" s="9" t="s">
        <v>196</v>
      </c>
      <c r="I66" s="8" t="s">
        <v>35</v>
      </c>
      <c r="J66" s="8" t="s">
        <v>197</v>
      </c>
      <c r="K66" s="4">
        <v>1</v>
      </c>
      <c r="L66" s="22">
        <v>42795</v>
      </c>
      <c r="M66" s="22">
        <v>43100</v>
      </c>
      <c r="N66" s="4">
        <v>1</v>
      </c>
      <c r="O66" s="5">
        <f t="shared" si="2"/>
        <v>1</v>
      </c>
      <c r="P66" s="277"/>
      <c r="Q66" s="277"/>
      <c r="R66" s="19" t="s">
        <v>198</v>
      </c>
      <c r="S66" s="20" t="s">
        <v>189</v>
      </c>
      <c r="T66" s="9" t="s">
        <v>30</v>
      </c>
      <c r="U66" s="45"/>
      <c r="V66" s="36" t="s">
        <v>1174</v>
      </c>
      <c r="W66" s="38" t="s">
        <v>1170</v>
      </c>
    </row>
    <row r="67" spans="1:23" ht="191.25" x14ac:dyDescent="0.2">
      <c r="A67" s="4">
        <v>2016</v>
      </c>
      <c r="B67" s="8" t="s">
        <v>182</v>
      </c>
      <c r="C67" s="4">
        <v>2</v>
      </c>
      <c r="D67" s="9" t="s">
        <v>199</v>
      </c>
      <c r="E67" s="9" t="s">
        <v>200</v>
      </c>
      <c r="F67" s="11" t="s">
        <v>185</v>
      </c>
      <c r="G67" s="9" t="s">
        <v>201</v>
      </c>
      <c r="H67" s="9" t="s">
        <v>192</v>
      </c>
      <c r="I67" s="8" t="s">
        <v>44</v>
      </c>
      <c r="J67" s="8" t="s">
        <v>193</v>
      </c>
      <c r="K67" s="4">
        <v>1</v>
      </c>
      <c r="L67" s="22">
        <v>42795</v>
      </c>
      <c r="M67" s="22">
        <v>43100</v>
      </c>
      <c r="N67" s="4">
        <v>1</v>
      </c>
      <c r="O67" s="5">
        <f t="shared" si="2"/>
        <v>1</v>
      </c>
      <c r="P67" s="277">
        <f>AVERAGE(O67:O69)</f>
        <v>1</v>
      </c>
      <c r="Q67" s="277" t="s">
        <v>27</v>
      </c>
      <c r="R67" s="9" t="s">
        <v>194</v>
      </c>
      <c r="S67" s="9" t="s">
        <v>202</v>
      </c>
      <c r="T67" s="9" t="s">
        <v>30</v>
      </c>
      <c r="U67" s="45"/>
      <c r="V67" s="36" t="s">
        <v>1174</v>
      </c>
      <c r="W67" s="38" t="s">
        <v>1170</v>
      </c>
    </row>
    <row r="68" spans="1:23" ht="157.5" x14ac:dyDescent="0.2">
      <c r="A68" s="4">
        <v>2016</v>
      </c>
      <c r="B68" s="8" t="s">
        <v>182</v>
      </c>
      <c r="C68" s="4">
        <v>2</v>
      </c>
      <c r="D68" s="9" t="s">
        <v>203</v>
      </c>
      <c r="E68" s="9" t="s">
        <v>200</v>
      </c>
      <c r="F68" s="11" t="s">
        <v>48</v>
      </c>
      <c r="G68" s="9" t="s">
        <v>204</v>
      </c>
      <c r="H68" s="9" t="s">
        <v>205</v>
      </c>
      <c r="I68" s="8" t="s">
        <v>35</v>
      </c>
      <c r="J68" s="8" t="s">
        <v>206</v>
      </c>
      <c r="K68" s="4">
        <v>1</v>
      </c>
      <c r="L68" s="22">
        <v>42795</v>
      </c>
      <c r="M68" s="22">
        <v>43100</v>
      </c>
      <c r="N68" s="4">
        <v>1</v>
      </c>
      <c r="O68" s="5">
        <f t="shared" si="2"/>
        <v>1</v>
      </c>
      <c r="P68" s="277"/>
      <c r="Q68" s="277"/>
      <c r="R68" s="20" t="s">
        <v>207</v>
      </c>
      <c r="S68" s="20" t="s">
        <v>202</v>
      </c>
      <c r="T68" s="9" t="s">
        <v>30</v>
      </c>
      <c r="U68" s="45"/>
      <c r="V68" s="36" t="s">
        <v>1174</v>
      </c>
      <c r="W68" s="38" t="s">
        <v>1170</v>
      </c>
    </row>
    <row r="69" spans="1:23" ht="157.5" x14ac:dyDescent="0.2">
      <c r="A69" s="4">
        <v>2016</v>
      </c>
      <c r="B69" s="8" t="s">
        <v>182</v>
      </c>
      <c r="C69" s="4">
        <v>2</v>
      </c>
      <c r="D69" s="9" t="s">
        <v>203</v>
      </c>
      <c r="E69" s="9" t="s">
        <v>200</v>
      </c>
      <c r="F69" s="11" t="s">
        <v>52</v>
      </c>
      <c r="G69" s="9" t="s">
        <v>195</v>
      </c>
      <c r="H69" s="9" t="s">
        <v>196</v>
      </c>
      <c r="I69" s="8" t="s">
        <v>35</v>
      </c>
      <c r="J69" s="8" t="s">
        <v>197</v>
      </c>
      <c r="K69" s="4">
        <v>1</v>
      </c>
      <c r="L69" s="22">
        <v>42795</v>
      </c>
      <c r="M69" s="22">
        <v>43100</v>
      </c>
      <c r="N69" s="4">
        <v>1</v>
      </c>
      <c r="O69" s="5">
        <f t="shared" si="2"/>
        <v>1</v>
      </c>
      <c r="P69" s="277"/>
      <c r="Q69" s="277"/>
      <c r="R69" s="19" t="s">
        <v>198</v>
      </c>
      <c r="S69" s="19" t="s">
        <v>202</v>
      </c>
      <c r="T69" s="9" t="s">
        <v>30</v>
      </c>
      <c r="U69" s="45"/>
      <c r="V69" s="36" t="s">
        <v>1174</v>
      </c>
      <c r="W69" s="38" t="s">
        <v>1170</v>
      </c>
    </row>
    <row r="70" spans="1:23" ht="258.75" x14ac:dyDescent="0.2">
      <c r="A70" s="4">
        <v>2016</v>
      </c>
      <c r="B70" s="8" t="s">
        <v>182</v>
      </c>
      <c r="C70" s="4">
        <v>3</v>
      </c>
      <c r="D70" s="9" t="s">
        <v>208</v>
      </c>
      <c r="E70" s="9" t="s">
        <v>209</v>
      </c>
      <c r="F70" s="11" t="s">
        <v>59</v>
      </c>
      <c r="G70" s="9" t="s">
        <v>210</v>
      </c>
      <c r="H70" s="9" t="s">
        <v>211</v>
      </c>
      <c r="I70" s="8" t="s">
        <v>44</v>
      </c>
      <c r="J70" s="8" t="s">
        <v>36</v>
      </c>
      <c r="K70" s="4">
        <v>1</v>
      </c>
      <c r="L70" s="22">
        <v>42795</v>
      </c>
      <c r="M70" s="22">
        <v>43070</v>
      </c>
      <c r="N70" s="4">
        <v>1</v>
      </c>
      <c r="O70" s="5">
        <f t="shared" si="2"/>
        <v>1</v>
      </c>
      <c r="P70" s="277">
        <f>AVERAGE(O70:O71)</f>
        <v>1</v>
      </c>
      <c r="Q70" s="277" t="s">
        <v>27</v>
      </c>
      <c r="R70" s="9" t="s">
        <v>142</v>
      </c>
      <c r="S70" s="9" t="s">
        <v>212</v>
      </c>
      <c r="T70" s="9" t="s">
        <v>30</v>
      </c>
      <c r="U70" s="45"/>
      <c r="V70" s="36" t="s">
        <v>1174</v>
      </c>
      <c r="W70" s="38" t="s">
        <v>1170</v>
      </c>
    </row>
    <row r="71" spans="1:23" ht="258.75" x14ac:dyDescent="0.2">
      <c r="A71" s="4">
        <v>2016</v>
      </c>
      <c r="B71" s="8" t="s">
        <v>182</v>
      </c>
      <c r="C71" s="4">
        <v>3</v>
      </c>
      <c r="D71" s="9" t="s">
        <v>213</v>
      </c>
      <c r="E71" s="9" t="s">
        <v>209</v>
      </c>
      <c r="F71" s="11" t="s">
        <v>68</v>
      </c>
      <c r="G71" s="9" t="s">
        <v>201</v>
      </c>
      <c r="H71" s="9" t="s">
        <v>214</v>
      </c>
      <c r="I71" s="8" t="s">
        <v>44</v>
      </c>
      <c r="J71" s="8" t="s">
        <v>193</v>
      </c>
      <c r="K71" s="4">
        <v>1</v>
      </c>
      <c r="L71" s="22">
        <v>42795</v>
      </c>
      <c r="M71" s="22">
        <v>43100</v>
      </c>
      <c r="N71" s="4">
        <v>1</v>
      </c>
      <c r="O71" s="5">
        <f t="shared" si="2"/>
        <v>1</v>
      </c>
      <c r="P71" s="277"/>
      <c r="Q71" s="277"/>
      <c r="R71" s="9" t="s">
        <v>194</v>
      </c>
      <c r="S71" s="9" t="s">
        <v>215</v>
      </c>
      <c r="T71" s="9" t="s">
        <v>30</v>
      </c>
      <c r="U71" s="45"/>
      <c r="V71" s="36" t="s">
        <v>1174</v>
      </c>
      <c r="W71" s="38" t="s">
        <v>1170</v>
      </c>
    </row>
    <row r="72" spans="1:23" ht="135" x14ac:dyDescent="0.2">
      <c r="A72" s="4">
        <v>2016</v>
      </c>
      <c r="B72" s="8" t="s">
        <v>182</v>
      </c>
      <c r="C72" s="4">
        <v>4</v>
      </c>
      <c r="D72" s="9" t="s">
        <v>216</v>
      </c>
      <c r="E72" s="9" t="s">
        <v>217</v>
      </c>
      <c r="F72" s="11" t="s">
        <v>185</v>
      </c>
      <c r="G72" s="9" t="s">
        <v>218</v>
      </c>
      <c r="H72" s="9" t="s">
        <v>90</v>
      </c>
      <c r="I72" s="8" t="s">
        <v>44</v>
      </c>
      <c r="J72" s="8" t="s">
        <v>55</v>
      </c>
      <c r="K72" s="4">
        <v>2</v>
      </c>
      <c r="L72" s="22">
        <v>42795</v>
      </c>
      <c r="M72" s="22">
        <v>42916</v>
      </c>
      <c r="N72" s="4">
        <v>2</v>
      </c>
      <c r="O72" s="5">
        <f t="shared" si="2"/>
        <v>1</v>
      </c>
      <c r="P72" s="277">
        <f>AVERAGE(O72:O74)</f>
        <v>1</v>
      </c>
      <c r="Q72" s="277" t="s">
        <v>27</v>
      </c>
      <c r="R72" s="9" t="s">
        <v>219</v>
      </c>
      <c r="S72" s="9" t="s">
        <v>220</v>
      </c>
      <c r="T72" s="9" t="s">
        <v>30</v>
      </c>
      <c r="U72" s="45"/>
      <c r="V72" s="36" t="s">
        <v>1174</v>
      </c>
      <c r="W72" s="38" t="s">
        <v>1170</v>
      </c>
    </row>
    <row r="73" spans="1:23" ht="135" x14ac:dyDescent="0.2">
      <c r="A73" s="4">
        <v>2016</v>
      </c>
      <c r="B73" s="8" t="s">
        <v>182</v>
      </c>
      <c r="C73" s="4">
        <v>4</v>
      </c>
      <c r="D73" s="9" t="s">
        <v>221</v>
      </c>
      <c r="E73" s="9" t="s">
        <v>217</v>
      </c>
      <c r="F73" s="11" t="s">
        <v>48</v>
      </c>
      <c r="G73" s="9" t="s">
        <v>204</v>
      </c>
      <c r="H73" s="9" t="s">
        <v>205</v>
      </c>
      <c r="I73" s="8" t="s">
        <v>35</v>
      </c>
      <c r="J73" s="8" t="s">
        <v>206</v>
      </c>
      <c r="K73" s="4">
        <v>1</v>
      </c>
      <c r="L73" s="22">
        <v>42795</v>
      </c>
      <c r="M73" s="22">
        <v>43100</v>
      </c>
      <c r="N73" s="4">
        <v>1</v>
      </c>
      <c r="O73" s="5">
        <f t="shared" si="2"/>
        <v>1</v>
      </c>
      <c r="P73" s="277"/>
      <c r="Q73" s="277"/>
      <c r="R73" s="20" t="s">
        <v>207</v>
      </c>
      <c r="S73" s="20" t="s">
        <v>220</v>
      </c>
      <c r="T73" s="9" t="s">
        <v>30</v>
      </c>
      <c r="U73" s="45"/>
      <c r="V73" s="36" t="s">
        <v>1174</v>
      </c>
      <c r="W73" s="38" t="s">
        <v>1170</v>
      </c>
    </row>
    <row r="74" spans="1:23" ht="135" x14ac:dyDescent="0.2">
      <c r="A74" s="4">
        <v>2016</v>
      </c>
      <c r="B74" s="8" t="s">
        <v>182</v>
      </c>
      <c r="C74" s="4">
        <v>4</v>
      </c>
      <c r="D74" s="9" t="s">
        <v>216</v>
      </c>
      <c r="E74" s="9" t="s">
        <v>217</v>
      </c>
      <c r="F74" s="11" t="s">
        <v>52</v>
      </c>
      <c r="G74" s="9" t="s">
        <v>222</v>
      </c>
      <c r="H74" s="9" t="s">
        <v>223</v>
      </c>
      <c r="I74" s="8" t="s">
        <v>35</v>
      </c>
      <c r="J74" s="8" t="s">
        <v>224</v>
      </c>
      <c r="K74" s="4">
        <v>1</v>
      </c>
      <c r="L74" s="22">
        <v>42795</v>
      </c>
      <c r="M74" s="22">
        <v>43100</v>
      </c>
      <c r="N74" s="4">
        <v>1</v>
      </c>
      <c r="O74" s="5">
        <f t="shared" si="2"/>
        <v>1</v>
      </c>
      <c r="P74" s="277"/>
      <c r="Q74" s="277"/>
      <c r="R74" s="25" t="s">
        <v>225</v>
      </c>
      <c r="S74" s="20" t="s">
        <v>220</v>
      </c>
      <c r="T74" s="9" t="s">
        <v>30</v>
      </c>
      <c r="U74" s="45"/>
      <c r="V74" s="36" t="s">
        <v>1174</v>
      </c>
      <c r="W74" s="38" t="s">
        <v>1170</v>
      </c>
    </row>
    <row r="75" spans="1:23" ht="191.25" x14ac:dyDescent="0.2">
      <c r="A75" s="4">
        <v>2016</v>
      </c>
      <c r="B75" s="8" t="s">
        <v>182</v>
      </c>
      <c r="C75" s="4">
        <v>5</v>
      </c>
      <c r="D75" s="9" t="s">
        <v>226</v>
      </c>
      <c r="E75" s="9" t="s">
        <v>227</v>
      </c>
      <c r="F75" s="11" t="s">
        <v>59</v>
      </c>
      <c r="G75" s="9" t="s">
        <v>201</v>
      </c>
      <c r="H75" s="9" t="s">
        <v>192</v>
      </c>
      <c r="I75" s="8" t="s">
        <v>44</v>
      </c>
      <c r="J75" s="8" t="s">
        <v>193</v>
      </c>
      <c r="K75" s="4">
        <v>1</v>
      </c>
      <c r="L75" s="22">
        <v>42795</v>
      </c>
      <c r="M75" s="22">
        <v>43100</v>
      </c>
      <c r="N75" s="4">
        <v>1</v>
      </c>
      <c r="O75" s="5">
        <f t="shared" si="2"/>
        <v>1</v>
      </c>
      <c r="P75" s="277">
        <f>AVERAGE(O75:O76)</f>
        <v>1</v>
      </c>
      <c r="Q75" s="277" t="s">
        <v>27</v>
      </c>
      <c r="R75" s="9" t="s">
        <v>194</v>
      </c>
      <c r="S75" s="9" t="s">
        <v>228</v>
      </c>
      <c r="T75" s="9" t="s">
        <v>30</v>
      </c>
      <c r="U75" s="45"/>
      <c r="V75" s="36" t="s">
        <v>1174</v>
      </c>
      <c r="W75" s="38" t="s">
        <v>1170</v>
      </c>
    </row>
    <row r="76" spans="1:23" ht="168.75" x14ac:dyDescent="0.2">
      <c r="A76" s="4">
        <v>2016</v>
      </c>
      <c r="B76" s="8" t="s">
        <v>182</v>
      </c>
      <c r="C76" s="4">
        <v>5</v>
      </c>
      <c r="D76" s="9" t="s">
        <v>226</v>
      </c>
      <c r="E76" s="9" t="s">
        <v>229</v>
      </c>
      <c r="F76" s="11" t="s">
        <v>68</v>
      </c>
      <c r="G76" s="9" t="s">
        <v>230</v>
      </c>
      <c r="H76" s="9" t="s">
        <v>231</v>
      </c>
      <c r="I76" s="8" t="s">
        <v>44</v>
      </c>
      <c r="J76" s="8" t="s">
        <v>232</v>
      </c>
      <c r="K76" s="4">
        <v>1</v>
      </c>
      <c r="L76" s="22">
        <v>42795</v>
      </c>
      <c r="M76" s="22">
        <v>43070</v>
      </c>
      <c r="N76" s="4">
        <v>1</v>
      </c>
      <c r="O76" s="5">
        <f t="shared" si="2"/>
        <v>1</v>
      </c>
      <c r="P76" s="277"/>
      <c r="Q76" s="277"/>
      <c r="R76" s="9" t="s">
        <v>233</v>
      </c>
      <c r="S76" s="9" t="s">
        <v>228</v>
      </c>
      <c r="T76" s="9" t="s">
        <v>30</v>
      </c>
      <c r="U76" s="45"/>
      <c r="V76" s="36" t="s">
        <v>1174</v>
      </c>
      <c r="W76" s="38" t="s">
        <v>1170</v>
      </c>
    </row>
    <row r="77" spans="1:23" ht="157.5" x14ac:dyDescent="0.2">
      <c r="A77" s="4">
        <v>2016</v>
      </c>
      <c r="B77" s="8" t="s">
        <v>182</v>
      </c>
      <c r="C77" s="4">
        <v>6</v>
      </c>
      <c r="D77" s="9" t="s">
        <v>234</v>
      </c>
      <c r="E77" s="9" t="s">
        <v>235</v>
      </c>
      <c r="F77" s="11" t="s">
        <v>59</v>
      </c>
      <c r="G77" s="9" t="s">
        <v>218</v>
      </c>
      <c r="H77" s="9" t="s">
        <v>90</v>
      </c>
      <c r="I77" s="8" t="s">
        <v>44</v>
      </c>
      <c r="J77" s="8" t="s">
        <v>55</v>
      </c>
      <c r="K77" s="4">
        <v>2</v>
      </c>
      <c r="L77" s="22">
        <v>42795</v>
      </c>
      <c r="M77" s="22">
        <v>42916</v>
      </c>
      <c r="N77" s="4">
        <v>2</v>
      </c>
      <c r="O77" s="5">
        <f t="shared" si="2"/>
        <v>1</v>
      </c>
      <c r="P77" s="277">
        <f>AVERAGE(O77:O78)</f>
        <v>1</v>
      </c>
      <c r="Q77" s="277" t="s">
        <v>27</v>
      </c>
      <c r="R77" s="9" t="s">
        <v>219</v>
      </c>
      <c r="S77" s="9" t="s">
        <v>236</v>
      </c>
      <c r="T77" s="9" t="s">
        <v>30</v>
      </c>
      <c r="U77" s="45"/>
      <c r="V77" s="36" t="s">
        <v>1174</v>
      </c>
      <c r="W77" s="38" t="s">
        <v>1170</v>
      </c>
    </row>
    <row r="78" spans="1:23" ht="157.5" x14ac:dyDescent="0.2">
      <c r="A78" s="4">
        <v>2016</v>
      </c>
      <c r="B78" s="8" t="s">
        <v>182</v>
      </c>
      <c r="C78" s="4">
        <v>6</v>
      </c>
      <c r="D78" s="9" t="s">
        <v>234</v>
      </c>
      <c r="E78" s="9" t="s">
        <v>235</v>
      </c>
      <c r="F78" s="11" t="s">
        <v>68</v>
      </c>
      <c r="G78" s="9" t="s">
        <v>204</v>
      </c>
      <c r="H78" s="9" t="s">
        <v>205</v>
      </c>
      <c r="I78" s="8" t="s">
        <v>35</v>
      </c>
      <c r="J78" s="8" t="s">
        <v>206</v>
      </c>
      <c r="K78" s="4">
        <v>1</v>
      </c>
      <c r="L78" s="22">
        <v>42795</v>
      </c>
      <c r="M78" s="22">
        <v>43100</v>
      </c>
      <c r="N78" s="4">
        <v>1</v>
      </c>
      <c r="O78" s="5">
        <f t="shared" si="2"/>
        <v>1</v>
      </c>
      <c r="P78" s="277"/>
      <c r="Q78" s="277"/>
      <c r="R78" s="20" t="s">
        <v>207</v>
      </c>
      <c r="S78" s="19" t="s">
        <v>236</v>
      </c>
      <c r="T78" s="9" t="s">
        <v>30</v>
      </c>
      <c r="U78" s="45"/>
      <c r="V78" s="36" t="s">
        <v>1174</v>
      </c>
      <c r="W78" s="38" t="s">
        <v>1170</v>
      </c>
    </row>
    <row r="79" spans="1:23" ht="191.25" x14ac:dyDescent="0.2">
      <c r="A79" s="4">
        <v>2016</v>
      </c>
      <c r="B79" s="8" t="s">
        <v>182</v>
      </c>
      <c r="C79" s="4">
        <v>7</v>
      </c>
      <c r="D79" s="9" t="s">
        <v>237</v>
      </c>
      <c r="E79" s="9" t="s">
        <v>238</v>
      </c>
      <c r="F79" s="11" t="s">
        <v>59</v>
      </c>
      <c r="G79" s="9" t="s">
        <v>201</v>
      </c>
      <c r="H79" s="9" t="s">
        <v>192</v>
      </c>
      <c r="I79" s="8" t="s">
        <v>44</v>
      </c>
      <c r="J79" s="8" t="s">
        <v>193</v>
      </c>
      <c r="K79" s="4">
        <v>1</v>
      </c>
      <c r="L79" s="22">
        <v>42795</v>
      </c>
      <c r="M79" s="22">
        <v>43100</v>
      </c>
      <c r="N79" s="4">
        <v>1</v>
      </c>
      <c r="O79" s="5">
        <f t="shared" si="2"/>
        <v>1</v>
      </c>
      <c r="P79" s="277">
        <f>AVERAGE(O79:O80)</f>
        <v>1</v>
      </c>
      <c r="Q79" s="277" t="s">
        <v>27</v>
      </c>
      <c r="R79" s="9" t="s">
        <v>194</v>
      </c>
      <c r="S79" s="9" t="s">
        <v>239</v>
      </c>
      <c r="T79" s="9" t="s">
        <v>30</v>
      </c>
      <c r="U79" s="45"/>
      <c r="V79" s="36" t="s">
        <v>1174</v>
      </c>
      <c r="W79" s="38" t="s">
        <v>1170</v>
      </c>
    </row>
    <row r="80" spans="1:23" ht="146.25" x14ac:dyDescent="0.2">
      <c r="A80" s="4">
        <v>2016</v>
      </c>
      <c r="B80" s="8" t="s">
        <v>182</v>
      </c>
      <c r="C80" s="4">
        <v>7</v>
      </c>
      <c r="D80" s="9" t="s">
        <v>237</v>
      </c>
      <c r="E80" s="9" t="s">
        <v>238</v>
      </c>
      <c r="F80" s="11" t="s">
        <v>68</v>
      </c>
      <c r="G80" s="9" t="s">
        <v>204</v>
      </c>
      <c r="H80" s="9" t="s">
        <v>205</v>
      </c>
      <c r="I80" s="8" t="s">
        <v>35</v>
      </c>
      <c r="J80" s="8" t="s">
        <v>206</v>
      </c>
      <c r="K80" s="4">
        <v>1</v>
      </c>
      <c r="L80" s="22">
        <v>42795</v>
      </c>
      <c r="M80" s="22">
        <v>43100</v>
      </c>
      <c r="N80" s="4">
        <v>1</v>
      </c>
      <c r="O80" s="5">
        <f t="shared" si="2"/>
        <v>1</v>
      </c>
      <c r="P80" s="277"/>
      <c r="Q80" s="277"/>
      <c r="R80" s="20" t="s">
        <v>207</v>
      </c>
      <c r="S80" s="19" t="s">
        <v>239</v>
      </c>
      <c r="T80" s="9" t="s">
        <v>30</v>
      </c>
      <c r="U80" s="45"/>
      <c r="V80" s="36" t="s">
        <v>1174</v>
      </c>
      <c r="W80" s="38" t="s">
        <v>1170</v>
      </c>
    </row>
    <row r="81" spans="1:23" ht="191.25" x14ac:dyDescent="0.2">
      <c r="A81" s="4">
        <v>2016</v>
      </c>
      <c r="B81" s="8" t="s">
        <v>182</v>
      </c>
      <c r="C81" s="4">
        <v>8</v>
      </c>
      <c r="D81" s="9" t="s">
        <v>240</v>
      </c>
      <c r="E81" s="9" t="s">
        <v>241</v>
      </c>
      <c r="F81" s="11" t="s">
        <v>59</v>
      </c>
      <c r="G81" s="9" t="s">
        <v>201</v>
      </c>
      <c r="H81" s="9" t="s">
        <v>192</v>
      </c>
      <c r="I81" s="8" t="s">
        <v>44</v>
      </c>
      <c r="J81" s="8" t="s">
        <v>193</v>
      </c>
      <c r="K81" s="4">
        <v>1</v>
      </c>
      <c r="L81" s="22">
        <v>42795</v>
      </c>
      <c r="M81" s="22">
        <v>43100</v>
      </c>
      <c r="N81" s="4">
        <v>1</v>
      </c>
      <c r="O81" s="5">
        <f t="shared" si="2"/>
        <v>1</v>
      </c>
      <c r="P81" s="277">
        <f>AVERAGE(O81:O82)</f>
        <v>1</v>
      </c>
      <c r="Q81" s="277" t="s">
        <v>27</v>
      </c>
      <c r="R81" s="9" t="s">
        <v>194</v>
      </c>
      <c r="S81" s="9" t="s">
        <v>239</v>
      </c>
      <c r="T81" s="9" t="s">
        <v>30</v>
      </c>
      <c r="U81" s="45"/>
      <c r="V81" s="36" t="s">
        <v>1174</v>
      </c>
      <c r="W81" s="38" t="s">
        <v>1170</v>
      </c>
    </row>
    <row r="82" spans="1:23" ht="146.25" x14ac:dyDescent="0.2">
      <c r="A82" s="4">
        <v>2016</v>
      </c>
      <c r="B82" s="8" t="s">
        <v>182</v>
      </c>
      <c r="C82" s="4">
        <v>8</v>
      </c>
      <c r="D82" s="9" t="s">
        <v>240</v>
      </c>
      <c r="E82" s="9" t="s">
        <v>241</v>
      </c>
      <c r="F82" s="11" t="s">
        <v>68</v>
      </c>
      <c r="G82" s="9" t="s">
        <v>204</v>
      </c>
      <c r="H82" s="9" t="s">
        <v>205</v>
      </c>
      <c r="I82" s="8" t="s">
        <v>35</v>
      </c>
      <c r="J82" s="8" t="s">
        <v>206</v>
      </c>
      <c r="K82" s="4">
        <v>1</v>
      </c>
      <c r="L82" s="22">
        <v>42795</v>
      </c>
      <c r="M82" s="22">
        <v>43100</v>
      </c>
      <c r="N82" s="4">
        <v>1</v>
      </c>
      <c r="O82" s="5">
        <f t="shared" si="2"/>
        <v>1</v>
      </c>
      <c r="P82" s="277"/>
      <c r="Q82" s="277"/>
      <c r="R82" s="20" t="s">
        <v>207</v>
      </c>
      <c r="S82" s="19" t="s">
        <v>239</v>
      </c>
      <c r="T82" s="9" t="s">
        <v>30</v>
      </c>
      <c r="U82" s="45"/>
      <c r="V82" s="36" t="s">
        <v>1174</v>
      </c>
      <c r="W82" s="38" t="s">
        <v>1170</v>
      </c>
    </row>
    <row r="83" spans="1:23" ht="258.75" x14ac:dyDescent="0.2">
      <c r="A83" s="4">
        <v>2016</v>
      </c>
      <c r="B83" s="8" t="s">
        <v>182</v>
      </c>
      <c r="C83" s="4">
        <v>9</v>
      </c>
      <c r="D83" s="9" t="s">
        <v>242</v>
      </c>
      <c r="E83" s="9" t="s">
        <v>243</v>
      </c>
      <c r="F83" s="11" t="s">
        <v>59</v>
      </c>
      <c r="G83" s="9" t="s">
        <v>140</v>
      </c>
      <c r="H83" s="9" t="s">
        <v>244</v>
      </c>
      <c r="I83" s="8" t="s">
        <v>44</v>
      </c>
      <c r="J83" s="8" t="s">
        <v>36</v>
      </c>
      <c r="K83" s="4">
        <v>1</v>
      </c>
      <c r="L83" s="22">
        <v>42795</v>
      </c>
      <c r="M83" s="22">
        <v>43070</v>
      </c>
      <c r="N83" s="4">
        <v>1</v>
      </c>
      <c r="O83" s="5">
        <f t="shared" si="2"/>
        <v>1</v>
      </c>
      <c r="P83" s="277">
        <f>AVERAGE(O83:O84)</f>
        <v>1</v>
      </c>
      <c r="Q83" s="277" t="s">
        <v>27</v>
      </c>
      <c r="R83" s="9" t="s">
        <v>142</v>
      </c>
      <c r="S83" s="9" t="s">
        <v>1027</v>
      </c>
      <c r="T83" s="9" t="s">
        <v>30</v>
      </c>
      <c r="U83" s="45"/>
      <c r="V83" s="36" t="s">
        <v>1174</v>
      </c>
      <c r="W83" s="38" t="s">
        <v>1170</v>
      </c>
    </row>
    <row r="84" spans="1:23" ht="258.75" x14ac:dyDescent="0.2">
      <c r="A84" s="4">
        <v>2016</v>
      </c>
      <c r="B84" s="8" t="s">
        <v>182</v>
      </c>
      <c r="C84" s="4">
        <v>9</v>
      </c>
      <c r="D84" s="9" t="s">
        <v>242</v>
      </c>
      <c r="E84" s="9" t="s">
        <v>243</v>
      </c>
      <c r="F84" s="11" t="s">
        <v>68</v>
      </c>
      <c r="G84" s="9" t="s">
        <v>201</v>
      </c>
      <c r="H84" s="9" t="s">
        <v>245</v>
      </c>
      <c r="I84" s="8" t="s">
        <v>44</v>
      </c>
      <c r="J84" s="8" t="s">
        <v>193</v>
      </c>
      <c r="K84" s="4">
        <v>1</v>
      </c>
      <c r="L84" s="22">
        <v>42795</v>
      </c>
      <c r="M84" s="22">
        <v>43100</v>
      </c>
      <c r="N84" s="4">
        <v>1</v>
      </c>
      <c r="O84" s="5">
        <f t="shared" si="2"/>
        <v>1</v>
      </c>
      <c r="P84" s="277"/>
      <c r="Q84" s="277"/>
      <c r="R84" s="9" t="s">
        <v>194</v>
      </c>
      <c r="S84" s="9" t="s">
        <v>1027</v>
      </c>
      <c r="T84" s="9" t="s">
        <v>30</v>
      </c>
      <c r="U84" s="45"/>
      <c r="V84" s="36" t="s">
        <v>1174</v>
      </c>
      <c r="W84" s="38" t="s">
        <v>1170</v>
      </c>
    </row>
    <row r="85" spans="1:23" ht="258.75" x14ac:dyDescent="0.2">
      <c r="A85" s="4">
        <v>2016</v>
      </c>
      <c r="B85" s="8" t="s">
        <v>182</v>
      </c>
      <c r="C85" s="4">
        <v>10</v>
      </c>
      <c r="D85" s="9" t="s">
        <v>246</v>
      </c>
      <c r="E85" s="9" t="s">
        <v>247</v>
      </c>
      <c r="F85" s="8">
        <v>1</v>
      </c>
      <c r="G85" s="9" t="s">
        <v>201</v>
      </c>
      <c r="H85" s="9" t="s">
        <v>245</v>
      </c>
      <c r="I85" s="8" t="s">
        <v>44</v>
      </c>
      <c r="J85" s="8" t="s">
        <v>193</v>
      </c>
      <c r="K85" s="4">
        <v>1</v>
      </c>
      <c r="L85" s="22">
        <v>42795</v>
      </c>
      <c r="M85" s="22">
        <v>43100</v>
      </c>
      <c r="N85" s="4">
        <v>1</v>
      </c>
      <c r="O85" s="5">
        <f t="shared" si="2"/>
        <v>1</v>
      </c>
      <c r="P85" s="5">
        <f>+O85</f>
        <v>1</v>
      </c>
      <c r="Q85" s="5" t="s">
        <v>27</v>
      </c>
      <c r="R85" s="9" t="s">
        <v>194</v>
      </c>
      <c r="S85" s="9" t="s">
        <v>248</v>
      </c>
      <c r="T85" s="9" t="s">
        <v>30</v>
      </c>
      <c r="U85" s="45"/>
      <c r="V85" s="36" t="s">
        <v>1174</v>
      </c>
      <c r="W85" s="38" t="s">
        <v>1170</v>
      </c>
    </row>
    <row r="86" spans="1:23" ht="112.5" x14ac:dyDescent="0.2">
      <c r="A86" s="4">
        <v>2016</v>
      </c>
      <c r="B86" s="8" t="s">
        <v>182</v>
      </c>
      <c r="C86" s="4">
        <v>11</v>
      </c>
      <c r="D86" s="9" t="s">
        <v>249</v>
      </c>
      <c r="E86" s="9" t="s">
        <v>250</v>
      </c>
      <c r="F86" s="8">
        <v>1</v>
      </c>
      <c r="G86" s="9" t="s">
        <v>251</v>
      </c>
      <c r="H86" s="9" t="s">
        <v>252</v>
      </c>
      <c r="I86" s="8" t="s">
        <v>44</v>
      </c>
      <c r="J86" s="8" t="s">
        <v>36</v>
      </c>
      <c r="K86" s="4">
        <v>1</v>
      </c>
      <c r="L86" s="22">
        <v>42795</v>
      </c>
      <c r="M86" s="22">
        <v>43100</v>
      </c>
      <c r="N86" s="4">
        <v>1</v>
      </c>
      <c r="O86" s="5">
        <f t="shared" si="2"/>
        <v>1</v>
      </c>
      <c r="P86" s="5">
        <f>+O86</f>
        <v>1</v>
      </c>
      <c r="Q86" s="5" t="s">
        <v>27</v>
      </c>
      <c r="R86" s="21" t="s">
        <v>253</v>
      </c>
      <c r="S86" s="24" t="s">
        <v>254</v>
      </c>
      <c r="T86" s="9" t="s">
        <v>30</v>
      </c>
      <c r="U86" s="45"/>
      <c r="V86" s="36" t="s">
        <v>1174</v>
      </c>
      <c r="W86" s="38" t="s">
        <v>1170</v>
      </c>
    </row>
    <row r="87" spans="1:23" ht="112.5" x14ac:dyDescent="0.2">
      <c r="A87" s="4">
        <v>2016</v>
      </c>
      <c r="B87" s="8" t="s">
        <v>182</v>
      </c>
      <c r="C87" s="4">
        <v>12</v>
      </c>
      <c r="D87" s="9" t="s">
        <v>255</v>
      </c>
      <c r="E87" s="9" t="s">
        <v>256</v>
      </c>
      <c r="F87" s="8">
        <v>1</v>
      </c>
      <c r="G87" s="9" t="s">
        <v>251</v>
      </c>
      <c r="H87" s="9" t="s">
        <v>252</v>
      </c>
      <c r="I87" s="8" t="s">
        <v>44</v>
      </c>
      <c r="J87" s="8" t="s">
        <v>36</v>
      </c>
      <c r="K87" s="4">
        <v>1</v>
      </c>
      <c r="L87" s="22">
        <v>42795</v>
      </c>
      <c r="M87" s="22">
        <v>43100</v>
      </c>
      <c r="N87" s="4">
        <v>1</v>
      </c>
      <c r="O87" s="5">
        <f t="shared" si="2"/>
        <v>1</v>
      </c>
      <c r="P87" s="5">
        <f>+O87</f>
        <v>1</v>
      </c>
      <c r="Q87" s="5" t="s">
        <v>27</v>
      </c>
      <c r="R87" s="21" t="s">
        <v>257</v>
      </c>
      <c r="S87" s="24" t="s">
        <v>258</v>
      </c>
      <c r="T87" s="9" t="s">
        <v>30</v>
      </c>
      <c r="U87" s="45"/>
      <c r="V87" s="36" t="s">
        <v>1174</v>
      </c>
      <c r="W87" s="38" t="s">
        <v>1170</v>
      </c>
    </row>
    <row r="88" spans="1:23" ht="258.75" x14ac:dyDescent="0.2">
      <c r="A88" s="4">
        <v>2016</v>
      </c>
      <c r="B88" s="8" t="s">
        <v>182</v>
      </c>
      <c r="C88" s="4">
        <v>13</v>
      </c>
      <c r="D88" s="9" t="s">
        <v>259</v>
      </c>
      <c r="E88" s="9" t="s">
        <v>260</v>
      </c>
      <c r="F88" s="8">
        <v>1</v>
      </c>
      <c r="G88" s="9" t="s">
        <v>201</v>
      </c>
      <c r="H88" s="9" t="s">
        <v>245</v>
      </c>
      <c r="I88" s="8" t="s">
        <v>44</v>
      </c>
      <c r="J88" s="8" t="s">
        <v>193</v>
      </c>
      <c r="K88" s="4">
        <v>1</v>
      </c>
      <c r="L88" s="22">
        <v>42795</v>
      </c>
      <c r="M88" s="22">
        <v>43100</v>
      </c>
      <c r="N88" s="4">
        <v>1</v>
      </c>
      <c r="O88" s="5">
        <f t="shared" si="2"/>
        <v>1</v>
      </c>
      <c r="P88" s="5">
        <f>+O88</f>
        <v>1</v>
      </c>
      <c r="Q88" s="5" t="s">
        <v>27</v>
      </c>
      <c r="R88" s="9" t="s">
        <v>194</v>
      </c>
      <c r="S88" s="9" t="s">
        <v>261</v>
      </c>
      <c r="T88" s="9" t="s">
        <v>30</v>
      </c>
      <c r="U88" s="45"/>
      <c r="V88" s="36" t="s">
        <v>1174</v>
      </c>
      <c r="W88" s="38" t="s">
        <v>1170</v>
      </c>
    </row>
    <row r="89" spans="1:23" ht="112.5" x14ac:dyDescent="0.2">
      <c r="A89" s="4">
        <v>2016</v>
      </c>
      <c r="B89" s="8" t="s">
        <v>182</v>
      </c>
      <c r="C89" s="4">
        <v>14</v>
      </c>
      <c r="D89" s="9" t="s">
        <v>262</v>
      </c>
      <c r="E89" s="9" t="s">
        <v>263</v>
      </c>
      <c r="F89" s="8">
        <v>1</v>
      </c>
      <c r="G89" s="9" t="s">
        <v>251</v>
      </c>
      <c r="H89" s="9" t="s">
        <v>252</v>
      </c>
      <c r="I89" s="8" t="s">
        <v>44</v>
      </c>
      <c r="J89" s="8" t="s">
        <v>36</v>
      </c>
      <c r="K89" s="4">
        <v>1</v>
      </c>
      <c r="L89" s="22">
        <v>42795</v>
      </c>
      <c r="M89" s="22">
        <v>43100</v>
      </c>
      <c r="N89" s="4">
        <v>1</v>
      </c>
      <c r="O89" s="5">
        <f t="shared" si="2"/>
        <v>1</v>
      </c>
      <c r="P89" s="5">
        <f>+O89</f>
        <v>1</v>
      </c>
      <c r="Q89" s="5" t="s">
        <v>27</v>
      </c>
      <c r="R89" s="21" t="s">
        <v>257</v>
      </c>
      <c r="S89" s="24" t="s">
        <v>258</v>
      </c>
      <c r="T89" s="9" t="s">
        <v>30</v>
      </c>
      <c r="U89" s="45"/>
      <c r="V89" s="36" t="s">
        <v>1174</v>
      </c>
      <c r="W89" s="38" t="s">
        <v>1170</v>
      </c>
    </row>
    <row r="90" spans="1:23" ht="225" x14ac:dyDescent="0.2">
      <c r="A90" s="4">
        <v>2016</v>
      </c>
      <c r="B90" s="8" t="s">
        <v>182</v>
      </c>
      <c r="C90" s="4">
        <v>15</v>
      </c>
      <c r="D90" s="9" t="s">
        <v>264</v>
      </c>
      <c r="E90" s="9" t="s">
        <v>265</v>
      </c>
      <c r="F90" s="11" t="s">
        <v>185</v>
      </c>
      <c r="G90" s="9" t="s">
        <v>218</v>
      </c>
      <c r="H90" s="9" t="s">
        <v>90</v>
      </c>
      <c r="I90" s="8" t="s">
        <v>44</v>
      </c>
      <c r="J90" s="8" t="s">
        <v>55</v>
      </c>
      <c r="K90" s="4">
        <v>2</v>
      </c>
      <c r="L90" s="22">
        <v>42795</v>
      </c>
      <c r="M90" s="22">
        <v>42916</v>
      </c>
      <c r="N90" s="4">
        <v>2</v>
      </c>
      <c r="O90" s="5">
        <f t="shared" si="2"/>
        <v>1</v>
      </c>
      <c r="P90" s="277">
        <f>AVERAGE(O90:O92)</f>
        <v>1</v>
      </c>
      <c r="Q90" s="277" t="s">
        <v>27</v>
      </c>
      <c r="R90" s="9" t="s">
        <v>219</v>
      </c>
      <c r="S90" s="9" t="s">
        <v>266</v>
      </c>
      <c r="T90" s="9" t="s">
        <v>30</v>
      </c>
      <c r="U90" s="45"/>
      <c r="V90" s="36" t="s">
        <v>1174</v>
      </c>
      <c r="W90" s="38" t="s">
        <v>1170</v>
      </c>
    </row>
    <row r="91" spans="1:23" ht="258.75" x14ac:dyDescent="0.2">
      <c r="A91" s="4">
        <v>2016</v>
      </c>
      <c r="B91" s="8" t="s">
        <v>182</v>
      </c>
      <c r="C91" s="4">
        <v>15</v>
      </c>
      <c r="D91" s="9" t="s">
        <v>264</v>
      </c>
      <c r="E91" s="9" t="s">
        <v>265</v>
      </c>
      <c r="F91" s="11" t="s">
        <v>48</v>
      </c>
      <c r="G91" s="9" t="s">
        <v>201</v>
      </c>
      <c r="H91" s="9" t="s">
        <v>245</v>
      </c>
      <c r="I91" s="8" t="s">
        <v>44</v>
      </c>
      <c r="J91" s="8" t="s">
        <v>193</v>
      </c>
      <c r="K91" s="4">
        <v>1</v>
      </c>
      <c r="L91" s="22">
        <v>42795</v>
      </c>
      <c r="M91" s="22">
        <v>43100</v>
      </c>
      <c r="N91" s="4">
        <v>1</v>
      </c>
      <c r="O91" s="5">
        <f t="shared" si="2"/>
        <v>1</v>
      </c>
      <c r="P91" s="277"/>
      <c r="Q91" s="277"/>
      <c r="R91" s="9" t="s">
        <v>194</v>
      </c>
      <c r="S91" s="9" t="s">
        <v>267</v>
      </c>
      <c r="T91" s="9" t="s">
        <v>30</v>
      </c>
      <c r="U91" s="45"/>
      <c r="V91" s="36" t="s">
        <v>1174</v>
      </c>
      <c r="W91" s="38" t="s">
        <v>1170</v>
      </c>
    </row>
    <row r="92" spans="1:23" ht="225" x14ac:dyDescent="0.2">
      <c r="A92" s="4">
        <v>2016</v>
      </c>
      <c r="B92" s="8" t="s">
        <v>182</v>
      </c>
      <c r="C92" s="4">
        <v>15</v>
      </c>
      <c r="D92" s="9" t="s">
        <v>264</v>
      </c>
      <c r="E92" s="9" t="s">
        <v>265</v>
      </c>
      <c r="F92" s="11" t="s">
        <v>52</v>
      </c>
      <c r="G92" s="9" t="s">
        <v>268</v>
      </c>
      <c r="H92" s="9" t="s">
        <v>269</v>
      </c>
      <c r="I92" s="8" t="s">
        <v>35</v>
      </c>
      <c r="J92" s="8" t="s">
        <v>206</v>
      </c>
      <c r="K92" s="4">
        <v>1</v>
      </c>
      <c r="L92" s="22">
        <v>42795</v>
      </c>
      <c r="M92" s="22">
        <v>43070</v>
      </c>
      <c r="N92" s="4">
        <v>1</v>
      </c>
      <c r="O92" s="5">
        <f t="shared" si="2"/>
        <v>1</v>
      </c>
      <c r="P92" s="277"/>
      <c r="Q92" s="277"/>
      <c r="R92" s="20" t="s">
        <v>270</v>
      </c>
      <c r="S92" s="20" t="s">
        <v>266</v>
      </c>
      <c r="T92" s="9" t="s">
        <v>30</v>
      </c>
      <c r="U92" s="45"/>
      <c r="V92" s="36" t="s">
        <v>1174</v>
      </c>
      <c r="W92" s="38" t="s">
        <v>1170</v>
      </c>
    </row>
    <row r="93" spans="1:23" ht="90" x14ac:dyDescent="0.2">
      <c r="A93" s="4">
        <v>2016</v>
      </c>
      <c r="B93" s="8" t="s">
        <v>182</v>
      </c>
      <c r="C93" s="4">
        <v>16</v>
      </c>
      <c r="D93" s="9" t="s">
        <v>271</v>
      </c>
      <c r="E93" s="9" t="s">
        <v>272</v>
      </c>
      <c r="F93" s="8" t="s">
        <v>157</v>
      </c>
      <c r="G93" s="9" t="s">
        <v>273</v>
      </c>
      <c r="H93" s="9" t="s">
        <v>274</v>
      </c>
      <c r="I93" s="8" t="s">
        <v>72</v>
      </c>
      <c r="J93" s="8" t="s">
        <v>275</v>
      </c>
      <c r="K93" s="4">
        <v>1</v>
      </c>
      <c r="L93" s="22">
        <v>43831</v>
      </c>
      <c r="M93" s="22">
        <v>44196</v>
      </c>
      <c r="N93" s="4">
        <v>0</v>
      </c>
      <c r="O93" s="5">
        <f>+N93/K93</f>
        <v>0</v>
      </c>
      <c r="P93" s="277">
        <f>AVERAGE(O93:O94)</f>
        <v>0</v>
      </c>
      <c r="Q93" s="277" t="s">
        <v>63</v>
      </c>
      <c r="R93" s="9" t="s">
        <v>64</v>
      </c>
      <c r="S93" s="9" t="s">
        <v>65</v>
      </c>
      <c r="T93" s="10" t="s">
        <v>66</v>
      </c>
      <c r="U93" s="46"/>
      <c r="V93" s="40" t="s">
        <v>1171</v>
      </c>
      <c r="W93" s="38" t="s">
        <v>1172</v>
      </c>
    </row>
    <row r="94" spans="1:23" ht="90" x14ac:dyDescent="0.2">
      <c r="A94" s="4">
        <v>2016</v>
      </c>
      <c r="B94" s="8" t="s">
        <v>182</v>
      </c>
      <c r="C94" s="4">
        <v>16</v>
      </c>
      <c r="D94" s="9" t="s">
        <v>271</v>
      </c>
      <c r="E94" s="9" t="s">
        <v>272</v>
      </c>
      <c r="F94" s="8" t="s">
        <v>159</v>
      </c>
      <c r="G94" s="9" t="s">
        <v>276</v>
      </c>
      <c r="H94" s="9" t="s">
        <v>277</v>
      </c>
      <c r="I94" s="8" t="s">
        <v>72</v>
      </c>
      <c r="J94" s="8" t="s">
        <v>278</v>
      </c>
      <c r="K94" s="4">
        <v>1</v>
      </c>
      <c r="L94" s="22">
        <v>43831</v>
      </c>
      <c r="M94" s="22">
        <v>44196</v>
      </c>
      <c r="N94" s="4">
        <v>0</v>
      </c>
      <c r="O94" s="5">
        <f>+N94/K94</f>
        <v>0</v>
      </c>
      <c r="P94" s="277"/>
      <c r="Q94" s="277"/>
      <c r="R94" s="9" t="s">
        <v>64</v>
      </c>
      <c r="S94" s="9" t="s">
        <v>65</v>
      </c>
      <c r="T94" s="10" t="s">
        <v>66</v>
      </c>
      <c r="U94" s="46"/>
      <c r="V94" s="40" t="s">
        <v>1171</v>
      </c>
      <c r="W94" s="38" t="s">
        <v>1172</v>
      </c>
    </row>
    <row r="95" spans="1:23" ht="157.5" x14ac:dyDescent="0.2">
      <c r="A95" s="4">
        <v>2016</v>
      </c>
      <c r="B95" s="8" t="s">
        <v>182</v>
      </c>
      <c r="C95" s="4">
        <v>17</v>
      </c>
      <c r="D95" s="9" t="s">
        <v>279</v>
      </c>
      <c r="E95" s="9" t="s">
        <v>280</v>
      </c>
      <c r="F95" s="11" t="s">
        <v>59</v>
      </c>
      <c r="G95" s="9" t="s">
        <v>218</v>
      </c>
      <c r="H95" s="9" t="s">
        <v>90</v>
      </c>
      <c r="I95" s="8" t="s">
        <v>44</v>
      </c>
      <c r="J95" s="8" t="s">
        <v>55</v>
      </c>
      <c r="K95" s="4">
        <v>2</v>
      </c>
      <c r="L95" s="22">
        <v>42795</v>
      </c>
      <c r="M95" s="22">
        <v>42916</v>
      </c>
      <c r="N95" s="4">
        <v>2</v>
      </c>
      <c r="O95" s="5">
        <f t="shared" si="2"/>
        <v>1</v>
      </c>
      <c r="P95" s="277">
        <f>AVERAGE(O95:O96)</f>
        <v>1</v>
      </c>
      <c r="Q95" s="277" t="s">
        <v>27</v>
      </c>
      <c r="R95" s="9" t="s">
        <v>219</v>
      </c>
      <c r="S95" s="9" t="s">
        <v>236</v>
      </c>
      <c r="T95" s="9" t="s">
        <v>30</v>
      </c>
      <c r="U95" s="45"/>
      <c r="V95" s="36" t="s">
        <v>1174</v>
      </c>
      <c r="W95" s="38" t="s">
        <v>1170</v>
      </c>
    </row>
    <row r="96" spans="1:23" ht="157.5" x14ac:dyDescent="0.2">
      <c r="A96" s="4">
        <v>2016</v>
      </c>
      <c r="B96" s="8" t="s">
        <v>182</v>
      </c>
      <c r="C96" s="4">
        <v>17</v>
      </c>
      <c r="D96" s="9" t="s">
        <v>279</v>
      </c>
      <c r="E96" s="9" t="s">
        <v>280</v>
      </c>
      <c r="F96" s="11" t="s">
        <v>68</v>
      </c>
      <c r="G96" s="9" t="s">
        <v>204</v>
      </c>
      <c r="H96" s="9" t="s">
        <v>205</v>
      </c>
      <c r="I96" s="8" t="s">
        <v>35</v>
      </c>
      <c r="J96" s="8" t="s">
        <v>206</v>
      </c>
      <c r="K96" s="4">
        <v>1</v>
      </c>
      <c r="L96" s="22">
        <v>42795</v>
      </c>
      <c r="M96" s="22">
        <v>43100</v>
      </c>
      <c r="N96" s="4">
        <v>1</v>
      </c>
      <c r="O96" s="5">
        <f t="shared" si="2"/>
        <v>1</v>
      </c>
      <c r="P96" s="277"/>
      <c r="Q96" s="277"/>
      <c r="R96" s="20" t="s">
        <v>207</v>
      </c>
      <c r="S96" s="19" t="s">
        <v>236</v>
      </c>
      <c r="T96" s="9" t="s">
        <v>30</v>
      </c>
      <c r="U96" s="45"/>
      <c r="V96" s="36" t="s">
        <v>1174</v>
      </c>
      <c r="W96" s="38" t="s">
        <v>1170</v>
      </c>
    </row>
    <row r="97" spans="1:23" ht="337.5" x14ac:dyDescent="0.2">
      <c r="A97" s="4">
        <v>2016</v>
      </c>
      <c r="B97" s="8" t="s">
        <v>182</v>
      </c>
      <c r="C97" s="4">
        <v>18</v>
      </c>
      <c r="D97" s="9" t="s">
        <v>281</v>
      </c>
      <c r="E97" s="9" t="s">
        <v>282</v>
      </c>
      <c r="F97" s="11" t="s">
        <v>59</v>
      </c>
      <c r="G97" s="9" t="s">
        <v>201</v>
      </c>
      <c r="H97" s="9" t="s">
        <v>214</v>
      </c>
      <c r="I97" s="8" t="s">
        <v>44</v>
      </c>
      <c r="J97" s="8" t="s">
        <v>193</v>
      </c>
      <c r="K97" s="4">
        <v>1</v>
      </c>
      <c r="L97" s="22">
        <v>42795</v>
      </c>
      <c r="M97" s="22">
        <v>43100</v>
      </c>
      <c r="N97" s="4">
        <v>1</v>
      </c>
      <c r="O97" s="5">
        <f t="shared" si="2"/>
        <v>1</v>
      </c>
      <c r="P97" s="277">
        <f>AVERAGE(O97:O98)</f>
        <v>1</v>
      </c>
      <c r="Q97" s="277" t="s">
        <v>27</v>
      </c>
      <c r="R97" s="9" t="s">
        <v>194</v>
      </c>
      <c r="S97" s="24" t="s">
        <v>1028</v>
      </c>
      <c r="T97" s="9" t="s">
        <v>30</v>
      </c>
      <c r="U97" s="45"/>
      <c r="V97" s="36" t="s">
        <v>1174</v>
      </c>
      <c r="W97" s="38" t="s">
        <v>1170</v>
      </c>
    </row>
    <row r="98" spans="1:23" ht="337.5" x14ac:dyDescent="0.2">
      <c r="A98" s="4">
        <v>2016</v>
      </c>
      <c r="B98" s="8" t="s">
        <v>182</v>
      </c>
      <c r="C98" s="4">
        <v>18</v>
      </c>
      <c r="D98" s="9" t="s">
        <v>281</v>
      </c>
      <c r="E98" s="9" t="s">
        <v>282</v>
      </c>
      <c r="F98" s="11" t="s">
        <v>68</v>
      </c>
      <c r="G98" s="9" t="s">
        <v>204</v>
      </c>
      <c r="H98" s="9" t="s">
        <v>205</v>
      </c>
      <c r="I98" s="8" t="s">
        <v>35</v>
      </c>
      <c r="J98" s="8" t="s">
        <v>206</v>
      </c>
      <c r="K98" s="4">
        <v>1</v>
      </c>
      <c r="L98" s="22">
        <v>42795</v>
      </c>
      <c r="M98" s="22">
        <v>43100</v>
      </c>
      <c r="N98" s="4">
        <v>1</v>
      </c>
      <c r="O98" s="5">
        <f t="shared" si="2"/>
        <v>1</v>
      </c>
      <c r="P98" s="277"/>
      <c r="Q98" s="277"/>
      <c r="R98" s="20" t="s">
        <v>283</v>
      </c>
      <c r="S98" s="24" t="s">
        <v>1029</v>
      </c>
      <c r="T98" s="9" t="s">
        <v>30</v>
      </c>
      <c r="U98" s="45"/>
      <c r="V98" s="36" t="s">
        <v>1174</v>
      </c>
      <c r="W98" s="38" t="s">
        <v>1170</v>
      </c>
    </row>
    <row r="99" spans="1:23" ht="258.75" x14ac:dyDescent="0.2">
      <c r="A99" s="4">
        <v>2016</v>
      </c>
      <c r="B99" s="8" t="s">
        <v>182</v>
      </c>
      <c r="C99" s="4">
        <v>19</v>
      </c>
      <c r="D99" s="9" t="s">
        <v>284</v>
      </c>
      <c r="E99" s="9" t="s">
        <v>285</v>
      </c>
      <c r="F99" s="8">
        <v>1</v>
      </c>
      <c r="G99" s="9" t="s">
        <v>201</v>
      </c>
      <c r="H99" s="9" t="s">
        <v>214</v>
      </c>
      <c r="I99" s="8" t="s">
        <v>44</v>
      </c>
      <c r="J99" s="8" t="s">
        <v>193</v>
      </c>
      <c r="K99" s="4">
        <v>1</v>
      </c>
      <c r="L99" s="22">
        <v>42795</v>
      </c>
      <c r="M99" s="22">
        <v>43100</v>
      </c>
      <c r="N99" s="4">
        <v>1</v>
      </c>
      <c r="O99" s="5">
        <f t="shared" si="2"/>
        <v>1</v>
      </c>
      <c r="P99" s="5">
        <f>+O99</f>
        <v>1</v>
      </c>
      <c r="Q99" s="5" t="s">
        <v>27</v>
      </c>
      <c r="R99" s="9" t="s">
        <v>194</v>
      </c>
      <c r="S99" s="9" t="s">
        <v>1030</v>
      </c>
      <c r="T99" s="9" t="s">
        <v>30</v>
      </c>
      <c r="U99" s="45"/>
      <c r="V99" s="36" t="s">
        <v>1174</v>
      </c>
      <c r="W99" s="38" t="s">
        <v>1170</v>
      </c>
    </row>
    <row r="100" spans="1:23" ht="202.5" x14ac:dyDescent="0.2">
      <c r="A100" s="4">
        <v>2016</v>
      </c>
      <c r="B100" s="8" t="s">
        <v>182</v>
      </c>
      <c r="C100" s="4">
        <v>20</v>
      </c>
      <c r="D100" s="9" t="s">
        <v>286</v>
      </c>
      <c r="E100" s="9" t="s">
        <v>287</v>
      </c>
      <c r="F100" s="11" t="s">
        <v>185</v>
      </c>
      <c r="G100" s="9" t="s">
        <v>218</v>
      </c>
      <c r="H100" s="9" t="s">
        <v>90</v>
      </c>
      <c r="I100" s="8" t="s">
        <v>44</v>
      </c>
      <c r="J100" s="8" t="s">
        <v>55</v>
      </c>
      <c r="K100" s="4">
        <v>2</v>
      </c>
      <c r="L100" s="22">
        <v>42795</v>
      </c>
      <c r="M100" s="22">
        <v>42916</v>
      </c>
      <c r="N100" s="4">
        <v>2</v>
      </c>
      <c r="O100" s="5">
        <f t="shared" si="2"/>
        <v>1</v>
      </c>
      <c r="P100" s="277">
        <f>AVERAGE(O100:O102)</f>
        <v>1</v>
      </c>
      <c r="Q100" s="277" t="s">
        <v>27</v>
      </c>
      <c r="R100" s="9" t="s">
        <v>219</v>
      </c>
      <c r="S100" s="24" t="s">
        <v>288</v>
      </c>
      <c r="T100" s="9" t="s">
        <v>30</v>
      </c>
      <c r="U100" s="45"/>
      <c r="V100" s="36" t="s">
        <v>1174</v>
      </c>
      <c r="W100" s="38" t="s">
        <v>1170</v>
      </c>
    </row>
    <row r="101" spans="1:23" ht="202.5" x14ac:dyDescent="0.2">
      <c r="A101" s="4">
        <v>2016</v>
      </c>
      <c r="B101" s="8" t="s">
        <v>182</v>
      </c>
      <c r="C101" s="4">
        <v>20</v>
      </c>
      <c r="D101" s="9" t="s">
        <v>289</v>
      </c>
      <c r="E101" s="9" t="s">
        <v>290</v>
      </c>
      <c r="F101" s="11" t="s">
        <v>48</v>
      </c>
      <c r="G101" s="9" t="s">
        <v>230</v>
      </c>
      <c r="H101" s="9" t="s">
        <v>231</v>
      </c>
      <c r="I101" s="8" t="s">
        <v>44</v>
      </c>
      <c r="J101" s="8" t="s">
        <v>232</v>
      </c>
      <c r="K101" s="4">
        <v>1</v>
      </c>
      <c r="L101" s="22">
        <v>42795</v>
      </c>
      <c r="M101" s="22">
        <v>43070</v>
      </c>
      <c r="N101" s="4">
        <v>1</v>
      </c>
      <c r="O101" s="5">
        <f t="shared" si="2"/>
        <v>1</v>
      </c>
      <c r="P101" s="277"/>
      <c r="Q101" s="277"/>
      <c r="R101" s="9" t="s">
        <v>233</v>
      </c>
      <c r="S101" s="24" t="s">
        <v>288</v>
      </c>
      <c r="T101" s="9" t="s">
        <v>30</v>
      </c>
      <c r="U101" s="45"/>
      <c r="V101" s="36" t="s">
        <v>1174</v>
      </c>
      <c r="W101" s="38" t="s">
        <v>1170</v>
      </c>
    </row>
    <row r="102" spans="1:23" ht="202.5" x14ac:dyDescent="0.2">
      <c r="A102" s="4">
        <v>2016</v>
      </c>
      <c r="B102" s="8" t="s">
        <v>182</v>
      </c>
      <c r="C102" s="4">
        <v>20</v>
      </c>
      <c r="D102" s="9" t="s">
        <v>289</v>
      </c>
      <c r="E102" s="9" t="s">
        <v>287</v>
      </c>
      <c r="F102" s="11" t="s">
        <v>52</v>
      </c>
      <c r="G102" s="9" t="s">
        <v>204</v>
      </c>
      <c r="H102" s="9" t="s">
        <v>205</v>
      </c>
      <c r="I102" s="8" t="s">
        <v>35</v>
      </c>
      <c r="J102" s="8" t="s">
        <v>206</v>
      </c>
      <c r="K102" s="4">
        <v>1</v>
      </c>
      <c r="L102" s="22">
        <v>42795</v>
      </c>
      <c r="M102" s="22">
        <v>43100</v>
      </c>
      <c r="N102" s="4">
        <v>1</v>
      </c>
      <c r="O102" s="5">
        <f t="shared" si="2"/>
        <v>1</v>
      </c>
      <c r="P102" s="277"/>
      <c r="Q102" s="277"/>
      <c r="R102" s="20" t="s">
        <v>207</v>
      </c>
      <c r="S102" s="24" t="s">
        <v>288</v>
      </c>
      <c r="T102" s="9" t="s">
        <v>30</v>
      </c>
      <c r="U102" s="45"/>
      <c r="V102" s="36" t="s">
        <v>1174</v>
      </c>
      <c r="W102" s="38" t="s">
        <v>1170</v>
      </c>
    </row>
    <row r="103" spans="1:23" ht="225" x14ac:dyDescent="0.2">
      <c r="A103" s="4">
        <v>2016</v>
      </c>
      <c r="B103" s="8" t="s">
        <v>182</v>
      </c>
      <c r="C103" s="4">
        <v>21</v>
      </c>
      <c r="D103" s="9" t="s">
        <v>291</v>
      </c>
      <c r="E103" s="9" t="s">
        <v>292</v>
      </c>
      <c r="F103" s="8">
        <v>1</v>
      </c>
      <c r="G103" s="9" t="s">
        <v>201</v>
      </c>
      <c r="H103" s="9" t="s">
        <v>214</v>
      </c>
      <c r="I103" s="8" t="s">
        <v>44</v>
      </c>
      <c r="J103" s="8" t="s">
        <v>193</v>
      </c>
      <c r="K103" s="4">
        <v>1</v>
      </c>
      <c r="L103" s="22">
        <v>42795</v>
      </c>
      <c r="M103" s="22">
        <v>43100</v>
      </c>
      <c r="N103" s="4">
        <v>1</v>
      </c>
      <c r="O103" s="5">
        <f t="shared" si="2"/>
        <v>1</v>
      </c>
      <c r="P103" s="5">
        <f>+O103</f>
        <v>1</v>
      </c>
      <c r="Q103" s="5" t="s">
        <v>27</v>
      </c>
      <c r="R103" s="9" t="s">
        <v>194</v>
      </c>
      <c r="S103" s="9" t="s">
        <v>293</v>
      </c>
      <c r="T103" s="9" t="s">
        <v>30</v>
      </c>
      <c r="U103" s="45"/>
      <c r="V103" s="36" t="s">
        <v>1174</v>
      </c>
      <c r="W103" s="38" t="s">
        <v>1170</v>
      </c>
    </row>
    <row r="104" spans="1:23" ht="180" x14ac:dyDescent="0.2">
      <c r="A104" s="4">
        <v>2016</v>
      </c>
      <c r="B104" s="8" t="s">
        <v>182</v>
      </c>
      <c r="C104" s="4">
        <v>22</v>
      </c>
      <c r="D104" s="9" t="s">
        <v>294</v>
      </c>
      <c r="E104" s="9" t="s">
        <v>287</v>
      </c>
      <c r="F104" s="11" t="s">
        <v>59</v>
      </c>
      <c r="G104" s="9" t="s">
        <v>218</v>
      </c>
      <c r="H104" s="9" t="s">
        <v>90</v>
      </c>
      <c r="I104" s="8" t="s">
        <v>44</v>
      </c>
      <c r="J104" s="8" t="s">
        <v>55</v>
      </c>
      <c r="K104" s="4">
        <v>2</v>
      </c>
      <c r="L104" s="22">
        <v>42795</v>
      </c>
      <c r="M104" s="22">
        <v>42916</v>
      </c>
      <c r="N104" s="4">
        <v>2</v>
      </c>
      <c r="O104" s="5">
        <f t="shared" si="2"/>
        <v>1</v>
      </c>
      <c r="P104" s="277">
        <f>AVERAGE(O104:O105)</f>
        <v>1</v>
      </c>
      <c r="Q104" s="277" t="s">
        <v>27</v>
      </c>
      <c r="R104" s="9" t="s">
        <v>219</v>
      </c>
      <c r="S104" s="9" t="s">
        <v>295</v>
      </c>
      <c r="T104" s="9" t="s">
        <v>30</v>
      </c>
      <c r="U104" s="45"/>
      <c r="V104" s="36" t="s">
        <v>1174</v>
      </c>
      <c r="W104" s="38" t="s">
        <v>1170</v>
      </c>
    </row>
    <row r="105" spans="1:23" ht="191.25" x14ac:dyDescent="0.2">
      <c r="A105" s="4">
        <v>2016</v>
      </c>
      <c r="B105" s="8" t="s">
        <v>182</v>
      </c>
      <c r="C105" s="4">
        <v>22</v>
      </c>
      <c r="D105" s="9" t="s">
        <v>294</v>
      </c>
      <c r="E105" s="9" t="s">
        <v>292</v>
      </c>
      <c r="F105" s="11" t="s">
        <v>68</v>
      </c>
      <c r="G105" s="9" t="s">
        <v>201</v>
      </c>
      <c r="H105" s="9" t="s">
        <v>214</v>
      </c>
      <c r="I105" s="8" t="s">
        <v>44</v>
      </c>
      <c r="J105" s="8" t="s">
        <v>193</v>
      </c>
      <c r="K105" s="4">
        <v>1</v>
      </c>
      <c r="L105" s="22">
        <v>42795</v>
      </c>
      <c r="M105" s="22">
        <v>43100</v>
      </c>
      <c r="N105" s="4">
        <v>1</v>
      </c>
      <c r="O105" s="5">
        <f t="shared" si="2"/>
        <v>1</v>
      </c>
      <c r="P105" s="277"/>
      <c r="Q105" s="277"/>
      <c r="R105" s="9" t="s">
        <v>194</v>
      </c>
      <c r="S105" s="9" t="s">
        <v>295</v>
      </c>
      <c r="T105" s="9" t="s">
        <v>30</v>
      </c>
      <c r="U105" s="45"/>
      <c r="V105" s="36" t="s">
        <v>1174</v>
      </c>
      <c r="W105" s="38" t="s">
        <v>1170</v>
      </c>
    </row>
    <row r="106" spans="1:23" ht="157.5" x14ac:dyDescent="0.2">
      <c r="A106" s="4">
        <v>2016</v>
      </c>
      <c r="B106" s="8" t="s">
        <v>182</v>
      </c>
      <c r="C106" s="4">
        <v>23</v>
      </c>
      <c r="D106" s="9" t="s">
        <v>296</v>
      </c>
      <c r="E106" s="9" t="s">
        <v>297</v>
      </c>
      <c r="F106" s="11" t="s">
        <v>59</v>
      </c>
      <c r="G106" s="9" t="s">
        <v>298</v>
      </c>
      <c r="H106" s="9" t="s">
        <v>299</v>
      </c>
      <c r="I106" s="8" t="s">
        <v>44</v>
      </c>
      <c r="J106" s="8" t="s">
        <v>55</v>
      </c>
      <c r="K106" s="4">
        <v>1</v>
      </c>
      <c r="L106" s="22">
        <v>42795</v>
      </c>
      <c r="M106" s="22">
        <v>42916</v>
      </c>
      <c r="N106" s="4">
        <v>1</v>
      </c>
      <c r="O106" s="5">
        <f t="shared" si="2"/>
        <v>1</v>
      </c>
      <c r="P106" s="277">
        <f>AVERAGE(O106:O107)</f>
        <v>1</v>
      </c>
      <c r="Q106" s="277" t="s">
        <v>27</v>
      </c>
      <c r="R106" s="9" t="s">
        <v>219</v>
      </c>
      <c r="S106" s="9" t="s">
        <v>236</v>
      </c>
      <c r="T106" s="9" t="s">
        <v>30</v>
      </c>
      <c r="U106" s="45"/>
      <c r="V106" s="36" t="s">
        <v>1174</v>
      </c>
      <c r="W106" s="38" t="s">
        <v>1170</v>
      </c>
    </row>
    <row r="107" spans="1:23" ht="157.5" x14ac:dyDescent="0.2">
      <c r="A107" s="4">
        <v>2016</v>
      </c>
      <c r="B107" s="8" t="s">
        <v>182</v>
      </c>
      <c r="C107" s="4">
        <v>23</v>
      </c>
      <c r="D107" s="9" t="s">
        <v>296</v>
      </c>
      <c r="E107" s="9" t="s">
        <v>297</v>
      </c>
      <c r="F107" s="11" t="s">
        <v>68</v>
      </c>
      <c r="G107" s="9" t="s">
        <v>204</v>
      </c>
      <c r="H107" s="9" t="s">
        <v>205</v>
      </c>
      <c r="I107" s="8" t="s">
        <v>35</v>
      </c>
      <c r="J107" s="8" t="s">
        <v>206</v>
      </c>
      <c r="K107" s="4">
        <v>1</v>
      </c>
      <c r="L107" s="22">
        <v>42795</v>
      </c>
      <c r="M107" s="22">
        <v>43100</v>
      </c>
      <c r="N107" s="4">
        <v>1</v>
      </c>
      <c r="O107" s="5">
        <f t="shared" si="2"/>
        <v>1</v>
      </c>
      <c r="P107" s="277"/>
      <c r="Q107" s="277"/>
      <c r="R107" s="20" t="s">
        <v>207</v>
      </c>
      <c r="S107" s="19" t="s">
        <v>236</v>
      </c>
      <c r="T107" s="9" t="s">
        <v>30</v>
      </c>
      <c r="U107" s="45"/>
      <c r="V107" s="36" t="s">
        <v>1174</v>
      </c>
      <c r="W107" s="38" t="s">
        <v>1170</v>
      </c>
    </row>
    <row r="108" spans="1:23" ht="157.5" x14ac:dyDescent="0.2">
      <c r="A108" s="4">
        <v>2016</v>
      </c>
      <c r="B108" s="8" t="s">
        <v>182</v>
      </c>
      <c r="C108" s="4">
        <v>24</v>
      </c>
      <c r="D108" s="9" t="s">
        <v>300</v>
      </c>
      <c r="E108" s="9" t="s">
        <v>301</v>
      </c>
      <c r="F108" s="11" t="s">
        <v>59</v>
      </c>
      <c r="G108" s="9" t="s">
        <v>302</v>
      </c>
      <c r="H108" s="9" t="s">
        <v>303</v>
      </c>
      <c r="I108" s="8" t="s">
        <v>44</v>
      </c>
      <c r="J108" s="8" t="s">
        <v>304</v>
      </c>
      <c r="K108" s="4">
        <v>1</v>
      </c>
      <c r="L108" s="22">
        <v>42795</v>
      </c>
      <c r="M108" s="22">
        <v>43100</v>
      </c>
      <c r="N108" s="4">
        <v>1</v>
      </c>
      <c r="O108" s="5">
        <f t="shared" si="2"/>
        <v>1</v>
      </c>
      <c r="P108" s="277">
        <f>AVERAGE(O108:O109)</f>
        <v>1</v>
      </c>
      <c r="Q108" s="277" t="s">
        <v>27</v>
      </c>
      <c r="R108" s="9" t="s">
        <v>305</v>
      </c>
      <c r="S108" s="9" t="s">
        <v>306</v>
      </c>
      <c r="T108" s="9" t="s">
        <v>30</v>
      </c>
      <c r="U108" s="45"/>
      <c r="V108" s="36" t="s">
        <v>1174</v>
      </c>
      <c r="W108" s="38" t="s">
        <v>1170</v>
      </c>
    </row>
    <row r="109" spans="1:23" ht="157.5" x14ac:dyDescent="0.2">
      <c r="A109" s="4">
        <v>2016</v>
      </c>
      <c r="B109" s="8" t="s">
        <v>182</v>
      </c>
      <c r="C109" s="4">
        <v>24</v>
      </c>
      <c r="D109" s="9" t="s">
        <v>307</v>
      </c>
      <c r="E109" s="9" t="s">
        <v>301</v>
      </c>
      <c r="F109" s="11" t="s">
        <v>68</v>
      </c>
      <c r="G109" s="9" t="s">
        <v>308</v>
      </c>
      <c r="H109" s="9" t="s">
        <v>309</v>
      </c>
      <c r="I109" s="8" t="s">
        <v>44</v>
      </c>
      <c r="J109" s="8" t="s">
        <v>55</v>
      </c>
      <c r="K109" s="4">
        <v>1</v>
      </c>
      <c r="L109" s="22">
        <v>42795</v>
      </c>
      <c r="M109" s="22">
        <v>42916</v>
      </c>
      <c r="N109" s="4">
        <v>1</v>
      </c>
      <c r="O109" s="5">
        <f t="shared" si="2"/>
        <v>1</v>
      </c>
      <c r="P109" s="277"/>
      <c r="Q109" s="277"/>
      <c r="R109" s="9" t="s">
        <v>219</v>
      </c>
      <c r="S109" s="9" t="s">
        <v>306</v>
      </c>
      <c r="T109" s="9" t="s">
        <v>30</v>
      </c>
      <c r="U109" s="45"/>
      <c r="V109" s="36" t="s">
        <v>1174</v>
      </c>
      <c r="W109" s="38" t="s">
        <v>1170</v>
      </c>
    </row>
    <row r="110" spans="1:23" ht="90" x14ac:dyDescent="0.2">
      <c r="A110" s="4">
        <v>2016</v>
      </c>
      <c r="B110" s="8" t="s">
        <v>182</v>
      </c>
      <c r="C110" s="4">
        <v>25</v>
      </c>
      <c r="D110" s="9" t="s">
        <v>310</v>
      </c>
      <c r="E110" s="9" t="s">
        <v>311</v>
      </c>
      <c r="F110" s="8">
        <v>1</v>
      </c>
      <c r="G110" s="9" t="s">
        <v>312</v>
      </c>
      <c r="H110" s="9" t="s">
        <v>313</v>
      </c>
      <c r="I110" s="8" t="s">
        <v>35</v>
      </c>
      <c r="J110" s="8" t="s">
        <v>314</v>
      </c>
      <c r="K110" s="4">
        <v>2</v>
      </c>
      <c r="L110" s="22">
        <v>43497</v>
      </c>
      <c r="M110" s="22">
        <v>43800</v>
      </c>
      <c r="N110" s="4">
        <v>0</v>
      </c>
      <c r="O110" s="5">
        <f>+N110/K110</f>
        <v>0</v>
      </c>
      <c r="P110" s="5">
        <f>+O110</f>
        <v>0</v>
      </c>
      <c r="Q110" s="5" t="s">
        <v>63</v>
      </c>
      <c r="R110" s="9" t="s">
        <v>315</v>
      </c>
      <c r="S110" s="9" t="s">
        <v>316</v>
      </c>
      <c r="T110" s="10" t="s">
        <v>317</v>
      </c>
      <c r="U110" s="46"/>
      <c r="V110" s="36" t="s">
        <v>1173</v>
      </c>
      <c r="W110" s="38" t="s">
        <v>1172</v>
      </c>
    </row>
    <row r="111" spans="1:23" ht="90" x14ac:dyDescent="0.2">
      <c r="A111" s="4">
        <v>2016</v>
      </c>
      <c r="B111" s="8" t="s">
        <v>182</v>
      </c>
      <c r="C111" s="4">
        <v>26</v>
      </c>
      <c r="D111" s="9" t="s">
        <v>318</v>
      </c>
      <c r="E111" s="9" t="s">
        <v>319</v>
      </c>
      <c r="F111" s="8">
        <v>1</v>
      </c>
      <c r="G111" s="9" t="s">
        <v>312</v>
      </c>
      <c r="H111" s="9" t="s">
        <v>313</v>
      </c>
      <c r="I111" s="8" t="s">
        <v>35</v>
      </c>
      <c r="J111" s="8" t="s">
        <v>314</v>
      </c>
      <c r="K111" s="4">
        <v>2</v>
      </c>
      <c r="L111" s="22">
        <v>43497</v>
      </c>
      <c r="M111" s="22">
        <v>43800</v>
      </c>
      <c r="N111" s="4">
        <v>0</v>
      </c>
      <c r="O111" s="5">
        <f>+N111/K111</f>
        <v>0</v>
      </c>
      <c r="P111" s="5">
        <f>+O111</f>
        <v>0</v>
      </c>
      <c r="Q111" s="5" t="s">
        <v>63</v>
      </c>
      <c r="R111" s="9" t="s">
        <v>315</v>
      </c>
      <c r="S111" s="9" t="s">
        <v>316</v>
      </c>
      <c r="T111" s="10" t="s">
        <v>317</v>
      </c>
      <c r="U111" s="46"/>
      <c r="V111" s="36" t="s">
        <v>1173</v>
      </c>
      <c r="W111" s="38" t="s">
        <v>1172</v>
      </c>
    </row>
    <row r="112" spans="1:23" ht="101.25" x14ac:dyDescent="0.2">
      <c r="A112" s="4">
        <v>2016</v>
      </c>
      <c r="B112" s="8" t="s">
        <v>182</v>
      </c>
      <c r="C112" s="4">
        <v>27</v>
      </c>
      <c r="D112" s="9" t="s">
        <v>320</v>
      </c>
      <c r="E112" s="9" t="s">
        <v>321</v>
      </c>
      <c r="F112" s="11" t="s">
        <v>59</v>
      </c>
      <c r="G112" s="8" t="s">
        <v>60</v>
      </c>
      <c r="H112" s="8" t="s">
        <v>1041</v>
      </c>
      <c r="I112" s="8" t="s">
        <v>72</v>
      </c>
      <c r="J112" s="8" t="s">
        <v>62</v>
      </c>
      <c r="K112" s="8">
        <v>7</v>
      </c>
      <c r="L112" s="22">
        <v>43770</v>
      </c>
      <c r="M112" s="22">
        <v>44196</v>
      </c>
      <c r="N112" s="4">
        <v>0</v>
      </c>
      <c r="O112" s="5">
        <f>+N112/K112</f>
        <v>0</v>
      </c>
      <c r="P112" s="277">
        <f>AVERAGE(O112:O113)</f>
        <v>0</v>
      </c>
      <c r="Q112" s="277" t="s">
        <v>63</v>
      </c>
      <c r="R112" s="9" t="s">
        <v>64</v>
      </c>
      <c r="S112" s="9" t="s">
        <v>65</v>
      </c>
      <c r="T112" s="10" t="s">
        <v>66</v>
      </c>
      <c r="U112" s="46"/>
      <c r="V112" s="36" t="s">
        <v>1171</v>
      </c>
      <c r="W112" s="38" t="s">
        <v>1172</v>
      </c>
    </row>
    <row r="113" spans="1:23" ht="90" x14ac:dyDescent="0.2">
      <c r="A113" s="4">
        <v>2016</v>
      </c>
      <c r="B113" s="8" t="s">
        <v>182</v>
      </c>
      <c r="C113" s="4">
        <v>27</v>
      </c>
      <c r="D113" s="9" t="s">
        <v>322</v>
      </c>
      <c r="E113" s="9" t="s">
        <v>321</v>
      </c>
      <c r="F113" s="11" t="s">
        <v>68</v>
      </c>
      <c r="G113" s="8" t="s">
        <v>60</v>
      </c>
      <c r="H113" s="8" t="s">
        <v>1042</v>
      </c>
      <c r="I113" s="8" t="s">
        <v>72</v>
      </c>
      <c r="J113" s="8" t="s">
        <v>69</v>
      </c>
      <c r="K113" s="8">
        <f>6*6</f>
        <v>36</v>
      </c>
      <c r="L113" s="22">
        <v>43770</v>
      </c>
      <c r="M113" s="22">
        <v>44196</v>
      </c>
      <c r="N113" s="4">
        <v>0</v>
      </c>
      <c r="O113" s="5">
        <f>+N113/K113</f>
        <v>0</v>
      </c>
      <c r="P113" s="277"/>
      <c r="Q113" s="277"/>
      <c r="R113" s="9" t="s">
        <v>64</v>
      </c>
      <c r="S113" s="9" t="s">
        <v>65</v>
      </c>
      <c r="T113" s="10" t="s">
        <v>66</v>
      </c>
      <c r="U113" s="46"/>
      <c r="V113" s="36" t="s">
        <v>1171</v>
      </c>
      <c r="W113" s="38" t="s">
        <v>1172</v>
      </c>
    </row>
    <row r="114" spans="1:23" ht="191.25" x14ac:dyDescent="0.2">
      <c r="A114" s="4">
        <v>2016</v>
      </c>
      <c r="B114" s="8" t="s">
        <v>182</v>
      </c>
      <c r="C114" s="4">
        <v>28</v>
      </c>
      <c r="D114" s="9" t="s">
        <v>323</v>
      </c>
      <c r="E114" s="9" t="s">
        <v>324</v>
      </c>
      <c r="F114" s="11" t="s">
        <v>59</v>
      </c>
      <c r="G114" s="9" t="s">
        <v>325</v>
      </c>
      <c r="H114" s="9" t="s">
        <v>326</v>
      </c>
      <c r="I114" s="8" t="s">
        <v>44</v>
      </c>
      <c r="J114" s="8" t="s">
        <v>36</v>
      </c>
      <c r="K114" s="4">
        <v>1</v>
      </c>
      <c r="L114" s="22">
        <v>42795</v>
      </c>
      <c r="M114" s="22">
        <v>43100</v>
      </c>
      <c r="N114" s="4">
        <v>1</v>
      </c>
      <c r="O114" s="5">
        <f t="shared" si="2"/>
        <v>1</v>
      </c>
      <c r="P114" s="277">
        <f>AVERAGE(O114:O115)</f>
        <v>1</v>
      </c>
      <c r="Q114" s="277" t="s">
        <v>27</v>
      </c>
      <c r="R114" s="24" t="s">
        <v>327</v>
      </c>
      <c r="S114" s="9" t="s">
        <v>1031</v>
      </c>
      <c r="T114" s="9" t="s">
        <v>30</v>
      </c>
      <c r="U114" s="45"/>
      <c r="V114" s="36" t="s">
        <v>1174</v>
      </c>
      <c r="W114" s="38" t="s">
        <v>1170</v>
      </c>
    </row>
    <row r="115" spans="1:23" ht="202.5" x14ac:dyDescent="0.2">
      <c r="A115" s="4">
        <v>2016</v>
      </c>
      <c r="B115" s="8" t="s">
        <v>182</v>
      </c>
      <c r="C115" s="4">
        <v>28</v>
      </c>
      <c r="D115" s="9" t="s">
        <v>328</v>
      </c>
      <c r="E115" s="9" t="s">
        <v>324</v>
      </c>
      <c r="F115" s="11" t="s">
        <v>68</v>
      </c>
      <c r="G115" s="9" t="s">
        <v>329</v>
      </c>
      <c r="H115" s="9" t="s">
        <v>330</v>
      </c>
      <c r="I115" s="8" t="s">
        <v>44</v>
      </c>
      <c r="J115" s="8" t="s">
        <v>55</v>
      </c>
      <c r="K115" s="4">
        <v>1</v>
      </c>
      <c r="L115" s="22">
        <v>42795</v>
      </c>
      <c r="M115" s="22">
        <v>42916</v>
      </c>
      <c r="N115" s="4">
        <v>1</v>
      </c>
      <c r="O115" s="5">
        <f t="shared" si="2"/>
        <v>1</v>
      </c>
      <c r="P115" s="277"/>
      <c r="Q115" s="277"/>
      <c r="R115" s="9" t="s">
        <v>219</v>
      </c>
      <c r="S115" s="9" t="s">
        <v>1032</v>
      </c>
      <c r="T115" s="9" t="s">
        <v>30</v>
      </c>
      <c r="U115" s="45"/>
      <c r="V115" s="36" t="s">
        <v>1174</v>
      </c>
      <c r="W115" s="38" t="s">
        <v>1170</v>
      </c>
    </row>
    <row r="116" spans="1:23" ht="78.75" x14ac:dyDescent="0.2">
      <c r="A116" s="4">
        <v>2016</v>
      </c>
      <c r="B116" s="8" t="s">
        <v>182</v>
      </c>
      <c r="C116" s="4">
        <v>29</v>
      </c>
      <c r="D116" s="9" t="s">
        <v>331</v>
      </c>
      <c r="E116" s="9" t="s">
        <v>332</v>
      </c>
      <c r="F116" s="8">
        <v>1</v>
      </c>
      <c r="G116" s="9" t="s">
        <v>312</v>
      </c>
      <c r="H116" s="9" t="s">
        <v>313</v>
      </c>
      <c r="I116" s="8" t="s">
        <v>72</v>
      </c>
      <c r="J116" s="8" t="s">
        <v>314</v>
      </c>
      <c r="K116" s="4">
        <v>2</v>
      </c>
      <c r="L116" s="22">
        <v>43497</v>
      </c>
      <c r="M116" s="22">
        <v>43800</v>
      </c>
      <c r="N116" s="4">
        <v>0</v>
      </c>
      <c r="O116" s="5">
        <f>+N116/K116</f>
        <v>0</v>
      </c>
      <c r="P116" s="5">
        <f>+O116</f>
        <v>0</v>
      </c>
      <c r="Q116" s="5" t="s">
        <v>63</v>
      </c>
      <c r="R116" s="9" t="s">
        <v>315</v>
      </c>
      <c r="S116" s="9" t="s">
        <v>316</v>
      </c>
      <c r="T116" s="10" t="s">
        <v>317</v>
      </c>
      <c r="U116" s="46"/>
      <c r="V116" s="36" t="s">
        <v>1173</v>
      </c>
      <c r="W116" s="38" t="s">
        <v>1172</v>
      </c>
    </row>
    <row r="117" spans="1:23" ht="101.25" x14ac:dyDescent="0.2">
      <c r="A117" s="4">
        <v>2016</v>
      </c>
      <c r="B117" s="8" t="s">
        <v>182</v>
      </c>
      <c r="C117" s="4">
        <v>30</v>
      </c>
      <c r="D117" s="9" t="s">
        <v>333</v>
      </c>
      <c r="E117" s="9" t="s">
        <v>334</v>
      </c>
      <c r="F117" s="8">
        <v>1</v>
      </c>
      <c r="G117" s="9" t="s">
        <v>312</v>
      </c>
      <c r="H117" s="9" t="s">
        <v>313</v>
      </c>
      <c r="I117" s="8" t="s">
        <v>72</v>
      </c>
      <c r="J117" s="8" t="s">
        <v>314</v>
      </c>
      <c r="K117" s="4">
        <v>2</v>
      </c>
      <c r="L117" s="22">
        <v>43497</v>
      </c>
      <c r="M117" s="22">
        <v>43800</v>
      </c>
      <c r="N117" s="4">
        <v>0</v>
      </c>
      <c r="O117" s="5">
        <f>+N117/K117</f>
        <v>0</v>
      </c>
      <c r="P117" s="5">
        <f>+O117</f>
        <v>0</v>
      </c>
      <c r="Q117" s="5" t="s">
        <v>63</v>
      </c>
      <c r="R117" s="19" t="s">
        <v>1045</v>
      </c>
      <c r="S117" s="19" t="s">
        <v>335</v>
      </c>
      <c r="T117" s="10" t="s">
        <v>317</v>
      </c>
      <c r="U117" s="46"/>
      <c r="V117" s="36" t="s">
        <v>1173</v>
      </c>
      <c r="W117" s="38" t="s">
        <v>1172</v>
      </c>
    </row>
    <row r="118" spans="1:23" ht="157.5" x14ac:dyDescent="0.2">
      <c r="A118" s="4">
        <v>2016</v>
      </c>
      <c r="B118" s="8" t="s">
        <v>182</v>
      </c>
      <c r="C118" s="4">
        <v>31</v>
      </c>
      <c r="D118" s="9" t="s">
        <v>336</v>
      </c>
      <c r="E118" s="9" t="s">
        <v>337</v>
      </c>
      <c r="F118" s="11" t="s">
        <v>59</v>
      </c>
      <c r="G118" s="9" t="s">
        <v>298</v>
      </c>
      <c r="H118" s="9" t="s">
        <v>299</v>
      </c>
      <c r="I118" s="8" t="s">
        <v>44</v>
      </c>
      <c r="J118" s="8" t="s">
        <v>55</v>
      </c>
      <c r="K118" s="4">
        <v>1</v>
      </c>
      <c r="L118" s="22">
        <v>42795</v>
      </c>
      <c r="M118" s="22">
        <v>42916</v>
      </c>
      <c r="N118" s="4">
        <v>1</v>
      </c>
      <c r="O118" s="5">
        <f t="shared" si="2"/>
        <v>1</v>
      </c>
      <c r="P118" s="277">
        <f>AVERAGE(O118:O119)</f>
        <v>1</v>
      </c>
      <c r="Q118" s="277" t="s">
        <v>27</v>
      </c>
      <c r="R118" s="9" t="s">
        <v>219</v>
      </c>
      <c r="S118" s="9" t="s">
        <v>236</v>
      </c>
      <c r="T118" s="9" t="s">
        <v>30</v>
      </c>
      <c r="U118" s="45"/>
      <c r="V118" s="36" t="s">
        <v>1174</v>
      </c>
      <c r="W118" s="38" t="s">
        <v>1170</v>
      </c>
    </row>
    <row r="119" spans="1:23" ht="157.5" x14ac:dyDescent="0.2">
      <c r="A119" s="4">
        <v>2016</v>
      </c>
      <c r="B119" s="8" t="s">
        <v>182</v>
      </c>
      <c r="C119" s="4">
        <v>31</v>
      </c>
      <c r="D119" s="9" t="s">
        <v>338</v>
      </c>
      <c r="E119" s="9" t="s">
        <v>337</v>
      </c>
      <c r="F119" s="11" t="s">
        <v>68</v>
      </c>
      <c r="G119" s="9" t="s">
        <v>204</v>
      </c>
      <c r="H119" s="9" t="s">
        <v>205</v>
      </c>
      <c r="I119" s="8" t="s">
        <v>35</v>
      </c>
      <c r="J119" s="8" t="s">
        <v>206</v>
      </c>
      <c r="K119" s="4">
        <v>1</v>
      </c>
      <c r="L119" s="22">
        <v>42795</v>
      </c>
      <c r="M119" s="22">
        <v>43100</v>
      </c>
      <c r="N119" s="4">
        <v>1</v>
      </c>
      <c r="O119" s="5">
        <f t="shared" si="2"/>
        <v>1</v>
      </c>
      <c r="P119" s="277"/>
      <c r="Q119" s="277"/>
      <c r="R119" s="20" t="s">
        <v>207</v>
      </c>
      <c r="S119" s="19" t="s">
        <v>236</v>
      </c>
      <c r="T119" s="9" t="s">
        <v>30</v>
      </c>
      <c r="U119" s="45"/>
      <c r="V119" s="36" t="s">
        <v>1174</v>
      </c>
      <c r="W119" s="38" t="s">
        <v>1170</v>
      </c>
    </row>
    <row r="120" spans="1:23" ht="168.75" x14ac:dyDescent="0.2">
      <c r="A120" s="4">
        <v>2016</v>
      </c>
      <c r="B120" s="8" t="s">
        <v>182</v>
      </c>
      <c r="C120" s="4">
        <v>32</v>
      </c>
      <c r="D120" s="9" t="s">
        <v>339</v>
      </c>
      <c r="E120" s="9" t="s">
        <v>340</v>
      </c>
      <c r="F120" s="11" t="s">
        <v>185</v>
      </c>
      <c r="G120" s="9" t="s">
        <v>341</v>
      </c>
      <c r="H120" s="9" t="s">
        <v>342</v>
      </c>
      <c r="I120" s="8" t="s">
        <v>44</v>
      </c>
      <c r="J120" s="8" t="s">
        <v>343</v>
      </c>
      <c r="K120" s="4">
        <v>1</v>
      </c>
      <c r="L120" s="22">
        <v>42795</v>
      </c>
      <c r="M120" s="22">
        <v>43100</v>
      </c>
      <c r="N120" s="4">
        <v>1</v>
      </c>
      <c r="O120" s="5">
        <f t="shared" si="2"/>
        <v>1</v>
      </c>
      <c r="P120" s="277">
        <f>AVERAGE(O120:O122)</f>
        <v>1</v>
      </c>
      <c r="Q120" s="277" t="s">
        <v>27</v>
      </c>
      <c r="R120" s="9" t="s">
        <v>344</v>
      </c>
      <c r="S120" s="9" t="s">
        <v>345</v>
      </c>
      <c r="T120" s="9" t="s">
        <v>30</v>
      </c>
      <c r="U120" s="45"/>
      <c r="V120" s="36" t="s">
        <v>1174</v>
      </c>
      <c r="W120" s="38" t="s">
        <v>1170</v>
      </c>
    </row>
    <row r="121" spans="1:23" ht="168.75" x14ac:dyDescent="0.2">
      <c r="A121" s="4">
        <v>2016</v>
      </c>
      <c r="B121" s="8" t="s">
        <v>182</v>
      </c>
      <c r="C121" s="4">
        <v>32</v>
      </c>
      <c r="D121" s="9" t="s">
        <v>339</v>
      </c>
      <c r="E121" s="9" t="s">
        <v>340</v>
      </c>
      <c r="F121" s="11" t="s">
        <v>48</v>
      </c>
      <c r="G121" s="9" t="s">
        <v>298</v>
      </c>
      <c r="H121" s="9" t="s">
        <v>299</v>
      </c>
      <c r="I121" s="8" t="s">
        <v>44</v>
      </c>
      <c r="J121" s="8" t="s">
        <v>55</v>
      </c>
      <c r="K121" s="4">
        <v>1</v>
      </c>
      <c r="L121" s="22">
        <v>42795</v>
      </c>
      <c r="M121" s="22">
        <v>42916</v>
      </c>
      <c r="N121" s="4">
        <v>1</v>
      </c>
      <c r="O121" s="5">
        <f t="shared" si="2"/>
        <v>1</v>
      </c>
      <c r="P121" s="277"/>
      <c r="Q121" s="277"/>
      <c r="R121" s="9" t="s">
        <v>219</v>
      </c>
      <c r="S121" s="9" t="s">
        <v>345</v>
      </c>
      <c r="T121" s="9" t="s">
        <v>30</v>
      </c>
      <c r="U121" s="45"/>
      <c r="V121" s="36" t="s">
        <v>1174</v>
      </c>
      <c r="W121" s="38" t="s">
        <v>1170</v>
      </c>
    </row>
    <row r="122" spans="1:23" ht="168.75" x14ac:dyDescent="0.2">
      <c r="A122" s="4">
        <v>2016</v>
      </c>
      <c r="B122" s="8" t="s">
        <v>182</v>
      </c>
      <c r="C122" s="4">
        <v>32</v>
      </c>
      <c r="D122" s="9" t="s">
        <v>339</v>
      </c>
      <c r="E122" s="9" t="s">
        <v>340</v>
      </c>
      <c r="F122" s="11" t="s">
        <v>52</v>
      </c>
      <c r="G122" s="9" t="s">
        <v>204</v>
      </c>
      <c r="H122" s="9" t="s">
        <v>205</v>
      </c>
      <c r="I122" s="8" t="s">
        <v>35</v>
      </c>
      <c r="J122" s="8" t="s">
        <v>206</v>
      </c>
      <c r="K122" s="4">
        <v>1</v>
      </c>
      <c r="L122" s="22">
        <v>42795</v>
      </c>
      <c r="M122" s="22">
        <v>43100</v>
      </c>
      <c r="N122" s="4">
        <v>1</v>
      </c>
      <c r="O122" s="5">
        <f t="shared" si="2"/>
        <v>1</v>
      </c>
      <c r="P122" s="277"/>
      <c r="Q122" s="277"/>
      <c r="R122" s="20" t="s">
        <v>207</v>
      </c>
      <c r="S122" s="19" t="s">
        <v>345</v>
      </c>
      <c r="T122" s="9" t="s">
        <v>30</v>
      </c>
      <c r="U122" s="45"/>
      <c r="V122" s="36" t="s">
        <v>1174</v>
      </c>
      <c r="W122" s="38" t="s">
        <v>1170</v>
      </c>
    </row>
    <row r="123" spans="1:23" ht="168.75" x14ac:dyDescent="0.2">
      <c r="A123" s="4">
        <v>2016</v>
      </c>
      <c r="B123" s="8" t="s">
        <v>182</v>
      </c>
      <c r="C123" s="4">
        <v>33</v>
      </c>
      <c r="D123" s="9" t="s">
        <v>346</v>
      </c>
      <c r="E123" s="9" t="s">
        <v>347</v>
      </c>
      <c r="F123" s="11" t="s">
        <v>59</v>
      </c>
      <c r="G123" s="9" t="s">
        <v>298</v>
      </c>
      <c r="H123" s="9" t="s">
        <v>299</v>
      </c>
      <c r="I123" s="8" t="s">
        <v>44</v>
      </c>
      <c r="J123" s="8" t="s">
        <v>55</v>
      </c>
      <c r="K123" s="4">
        <v>1</v>
      </c>
      <c r="L123" s="22">
        <v>42795</v>
      </c>
      <c r="M123" s="22">
        <v>42916</v>
      </c>
      <c r="N123" s="4">
        <v>1</v>
      </c>
      <c r="O123" s="5">
        <f t="shared" si="2"/>
        <v>1</v>
      </c>
      <c r="P123" s="277">
        <f>AVERAGE(O123:O124)</f>
        <v>1</v>
      </c>
      <c r="Q123" s="277" t="s">
        <v>27</v>
      </c>
      <c r="R123" s="9" t="s">
        <v>219</v>
      </c>
      <c r="S123" s="9" t="s">
        <v>345</v>
      </c>
      <c r="T123" s="9" t="s">
        <v>30</v>
      </c>
      <c r="U123" s="45"/>
      <c r="V123" s="36" t="s">
        <v>1174</v>
      </c>
      <c r="W123" s="38" t="s">
        <v>1170</v>
      </c>
    </row>
    <row r="124" spans="1:23" ht="168.75" x14ac:dyDescent="0.2">
      <c r="A124" s="4">
        <v>2016</v>
      </c>
      <c r="B124" s="8" t="s">
        <v>182</v>
      </c>
      <c r="C124" s="4">
        <v>33</v>
      </c>
      <c r="D124" s="9" t="s">
        <v>346</v>
      </c>
      <c r="E124" s="9" t="s">
        <v>347</v>
      </c>
      <c r="F124" s="11" t="s">
        <v>68</v>
      </c>
      <c r="G124" s="9" t="s">
        <v>204</v>
      </c>
      <c r="H124" s="9" t="s">
        <v>205</v>
      </c>
      <c r="I124" s="8" t="s">
        <v>35</v>
      </c>
      <c r="J124" s="8" t="s">
        <v>206</v>
      </c>
      <c r="K124" s="4">
        <v>1</v>
      </c>
      <c r="L124" s="22">
        <v>42795</v>
      </c>
      <c r="M124" s="22">
        <v>43100</v>
      </c>
      <c r="N124" s="4">
        <v>1</v>
      </c>
      <c r="O124" s="5">
        <f t="shared" si="2"/>
        <v>1</v>
      </c>
      <c r="P124" s="277"/>
      <c r="Q124" s="277"/>
      <c r="R124" s="20" t="s">
        <v>207</v>
      </c>
      <c r="S124" s="19" t="s">
        <v>345</v>
      </c>
      <c r="T124" s="9" t="s">
        <v>30</v>
      </c>
      <c r="U124" s="45"/>
      <c r="V124" s="36" t="s">
        <v>1174</v>
      </c>
      <c r="W124" s="38" t="s">
        <v>1170</v>
      </c>
    </row>
    <row r="125" spans="1:23" ht="157.5" x14ac:dyDescent="0.2">
      <c r="A125" s="4">
        <v>2016</v>
      </c>
      <c r="B125" s="8" t="s">
        <v>182</v>
      </c>
      <c r="C125" s="4">
        <v>34</v>
      </c>
      <c r="D125" s="9" t="s">
        <v>348</v>
      </c>
      <c r="E125" s="9" t="s">
        <v>349</v>
      </c>
      <c r="F125" s="11" t="s">
        <v>59</v>
      </c>
      <c r="G125" s="9" t="s">
        <v>298</v>
      </c>
      <c r="H125" s="9" t="s">
        <v>299</v>
      </c>
      <c r="I125" s="8" t="s">
        <v>44</v>
      </c>
      <c r="J125" s="8" t="s">
        <v>55</v>
      </c>
      <c r="K125" s="4">
        <v>1</v>
      </c>
      <c r="L125" s="22">
        <v>42795</v>
      </c>
      <c r="M125" s="22">
        <v>42916</v>
      </c>
      <c r="N125" s="4">
        <v>1</v>
      </c>
      <c r="O125" s="5">
        <f t="shared" si="2"/>
        <v>1</v>
      </c>
      <c r="P125" s="277">
        <f>AVERAGE(O125:O126)</f>
        <v>1</v>
      </c>
      <c r="Q125" s="277" t="s">
        <v>27</v>
      </c>
      <c r="R125" s="9" t="s">
        <v>219</v>
      </c>
      <c r="S125" s="9" t="s">
        <v>236</v>
      </c>
      <c r="T125" s="9" t="s">
        <v>30</v>
      </c>
      <c r="U125" s="45"/>
      <c r="V125" s="36" t="s">
        <v>1174</v>
      </c>
      <c r="W125" s="38" t="s">
        <v>1170</v>
      </c>
    </row>
    <row r="126" spans="1:23" ht="157.5" x14ac:dyDescent="0.2">
      <c r="A126" s="4">
        <v>2016</v>
      </c>
      <c r="B126" s="8" t="s">
        <v>182</v>
      </c>
      <c r="C126" s="4">
        <v>34</v>
      </c>
      <c r="D126" s="9" t="s">
        <v>348</v>
      </c>
      <c r="E126" s="9" t="s">
        <v>349</v>
      </c>
      <c r="F126" s="11" t="s">
        <v>68</v>
      </c>
      <c r="G126" s="9" t="s">
        <v>204</v>
      </c>
      <c r="H126" s="9" t="s">
        <v>205</v>
      </c>
      <c r="I126" s="8" t="s">
        <v>35</v>
      </c>
      <c r="J126" s="8" t="s">
        <v>206</v>
      </c>
      <c r="K126" s="4">
        <v>1</v>
      </c>
      <c r="L126" s="22">
        <v>42795</v>
      </c>
      <c r="M126" s="22">
        <v>43100</v>
      </c>
      <c r="N126" s="4">
        <v>1</v>
      </c>
      <c r="O126" s="5">
        <f>+N126/K126</f>
        <v>1</v>
      </c>
      <c r="P126" s="277"/>
      <c r="Q126" s="277"/>
      <c r="R126" s="20" t="s">
        <v>207</v>
      </c>
      <c r="S126" s="19" t="s">
        <v>236</v>
      </c>
      <c r="T126" s="9" t="s">
        <v>30</v>
      </c>
      <c r="U126" s="45"/>
      <c r="V126" s="36" t="s">
        <v>1174</v>
      </c>
      <c r="W126" s="38" t="s">
        <v>1170</v>
      </c>
    </row>
    <row r="127" spans="1:23" ht="359.25" customHeight="1" x14ac:dyDescent="0.2">
      <c r="A127" s="4">
        <v>2016</v>
      </c>
      <c r="B127" s="8" t="s">
        <v>182</v>
      </c>
      <c r="C127" s="4">
        <v>35</v>
      </c>
      <c r="D127" s="9" t="s">
        <v>350</v>
      </c>
      <c r="E127" s="9" t="s">
        <v>351</v>
      </c>
      <c r="F127" s="8">
        <v>1</v>
      </c>
      <c r="G127" s="9" t="s">
        <v>352</v>
      </c>
      <c r="H127" s="9" t="s">
        <v>353</v>
      </c>
      <c r="I127" s="8" t="s">
        <v>354</v>
      </c>
      <c r="J127" s="8" t="s">
        <v>206</v>
      </c>
      <c r="K127" s="4">
        <v>1</v>
      </c>
      <c r="L127" s="22">
        <v>43770</v>
      </c>
      <c r="M127" s="22">
        <v>43830</v>
      </c>
      <c r="N127" s="4">
        <v>1</v>
      </c>
      <c r="O127" s="5">
        <f>+N127/K127</f>
        <v>1</v>
      </c>
      <c r="P127" s="5">
        <f>+O127</f>
        <v>1</v>
      </c>
      <c r="Q127" s="5" t="s">
        <v>27</v>
      </c>
      <c r="R127" s="24" t="s">
        <v>355</v>
      </c>
      <c r="S127" s="9" t="s">
        <v>1046</v>
      </c>
      <c r="T127" s="10" t="s">
        <v>30</v>
      </c>
      <c r="U127" s="46"/>
      <c r="V127" s="40" t="s">
        <v>1174</v>
      </c>
      <c r="W127" s="38" t="s">
        <v>1172</v>
      </c>
    </row>
    <row r="128" spans="1:23" ht="90" x14ac:dyDescent="0.2">
      <c r="A128" s="4">
        <v>2016</v>
      </c>
      <c r="B128" s="8" t="s">
        <v>182</v>
      </c>
      <c r="C128" s="4">
        <v>36</v>
      </c>
      <c r="D128" s="9" t="s">
        <v>356</v>
      </c>
      <c r="E128" s="9" t="s">
        <v>357</v>
      </c>
      <c r="F128" s="8" t="s">
        <v>157</v>
      </c>
      <c r="G128" s="8" t="s">
        <v>60</v>
      </c>
      <c r="H128" s="8" t="s">
        <v>1041</v>
      </c>
      <c r="I128" s="8" t="s">
        <v>72</v>
      </c>
      <c r="J128" s="8" t="s">
        <v>62</v>
      </c>
      <c r="K128" s="8">
        <v>7</v>
      </c>
      <c r="L128" s="22">
        <v>43770</v>
      </c>
      <c r="M128" s="22">
        <v>44196</v>
      </c>
      <c r="N128" s="4">
        <v>0</v>
      </c>
      <c r="O128" s="5">
        <f>+N128/K128</f>
        <v>0</v>
      </c>
      <c r="P128" s="278">
        <f>AVERAGE(O128:O129)</f>
        <v>0</v>
      </c>
      <c r="Q128" s="278" t="s">
        <v>63</v>
      </c>
      <c r="R128" s="9" t="s">
        <v>64</v>
      </c>
      <c r="S128" s="9" t="s">
        <v>65</v>
      </c>
      <c r="T128" s="10" t="s">
        <v>66</v>
      </c>
      <c r="U128" s="46"/>
      <c r="V128" s="36" t="s">
        <v>1171</v>
      </c>
      <c r="W128" s="38" t="s">
        <v>1172</v>
      </c>
    </row>
    <row r="129" spans="1:23" ht="90" x14ac:dyDescent="0.2">
      <c r="A129" s="4">
        <v>2016</v>
      </c>
      <c r="B129" s="8" t="s">
        <v>182</v>
      </c>
      <c r="C129" s="4">
        <v>36</v>
      </c>
      <c r="D129" s="9" t="s">
        <v>356</v>
      </c>
      <c r="E129" s="9" t="s">
        <v>357</v>
      </c>
      <c r="F129" s="8" t="s">
        <v>159</v>
      </c>
      <c r="G129" s="8" t="s">
        <v>60</v>
      </c>
      <c r="H129" s="8" t="s">
        <v>1042</v>
      </c>
      <c r="I129" s="8" t="s">
        <v>72</v>
      </c>
      <c r="J129" s="8" t="s">
        <v>69</v>
      </c>
      <c r="K129" s="8">
        <f>6*6</f>
        <v>36</v>
      </c>
      <c r="L129" s="22">
        <v>43770</v>
      </c>
      <c r="M129" s="22">
        <v>44196</v>
      </c>
      <c r="N129" s="4">
        <v>0</v>
      </c>
      <c r="O129" s="5">
        <f>+N129/K129</f>
        <v>0</v>
      </c>
      <c r="P129" s="279"/>
      <c r="Q129" s="279"/>
      <c r="R129" s="9" t="s">
        <v>64</v>
      </c>
      <c r="S129" s="9" t="s">
        <v>65</v>
      </c>
      <c r="T129" s="10" t="s">
        <v>66</v>
      </c>
      <c r="U129" s="46"/>
      <c r="V129" s="36" t="s">
        <v>1171</v>
      </c>
      <c r="W129" s="38" t="s">
        <v>1172</v>
      </c>
    </row>
    <row r="130" spans="1:23" ht="90" x14ac:dyDescent="0.2">
      <c r="A130" s="4">
        <v>2016</v>
      </c>
      <c r="B130" s="8" t="s">
        <v>182</v>
      </c>
      <c r="C130" s="4">
        <v>37</v>
      </c>
      <c r="D130" s="9" t="s">
        <v>358</v>
      </c>
      <c r="E130" s="9" t="s">
        <v>359</v>
      </c>
      <c r="F130" s="8">
        <v>1</v>
      </c>
      <c r="G130" s="9" t="s">
        <v>312</v>
      </c>
      <c r="H130" s="9" t="s">
        <v>313</v>
      </c>
      <c r="I130" s="8" t="s">
        <v>72</v>
      </c>
      <c r="J130" s="8" t="s">
        <v>314</v>
      </c>
      <c r="K130" s="4">
        <v>2</v>
      </c>
      <c r="L130" s="22">
        <v>43497</v>
      </c>
      <c r="M130" s="22">
        <v>43800</v>
      </c>
      <c r="N130" s="4">
        <v>0</v>
      </c>
      <c r="O130" s="5">
        <f>+N130/K130</f>
        <v>0</v>
      </c>
      <c r="P130" s="5">
        <f>+O130</f>
        <v>0</v>
      </c>
      <c r="Q130" s="5" t="s">
        <v>63</v>
      </c>
      <c r="R130" s="9" t="s">
        <v>360</v>
      </c>
      <c r="S130" s="9" t="s">
        <v>316</v>
      </c>
      <c r="T130" s="10" t="s">
        <v>317</v>
      </c>
      <c r="U130" s="46"/>
      <c r="V130" s="36" t="s">
        <v>1173</v>
      </c>
      <c r="W130" s="38" t="s">
        <v>1172</v>
      </c>
    </row>
    <row r="131" spans="1:23" ht="180" x14ac:dyDescent="0.2">
      <c r="A131" s="4">
        <v>2016</v>
      </c>
      <c r="B131" s="8" t="s">
        <v>182</v>
      </c>
      <c r="C131" s="4">
        <v>38</v>
      </c>
      <c r="D131" s="9" t="s">
        <v>361</v>
      </c>
      <c r="E131" s="9" t="s">
        <v>362</v>
      </c>
      <c r="F131" s="8">
        <v>1</v>
      </c>
      <c r="G131" s="9" t="s">
        <v>363</v>
      </c>
      <c r="H131" s="9" t="s">
        <v>364</v>
      </c>
      <c r="I131" s="8" t="s">
        <v>44</v>
      </c>
      <c r="J131" s="8" t="s">
        <v>55</v>
      </c>
      <c r="K131" s="4">
        <v>1</v>
      </c>
      <c r="L131" s="22">
        <v>42795</v>
      </c>
      <c r="M131" s="22">
        <v>42916</v>
      </c>
      <c r="N131" s="4">
        <v>1</v>
      </c>
      <c r="O131" s="5">
        <f t="shared" ref="O131:O136" si="3">+N131/K131</f>
        <v>1</v>
      </c>
      <c r="P131" s="5">
        <f>+O131</f>
        <v>1</v>
      </c>
      <c r="Q131" s="5" t="s">
        <v>27</v>
      </c>
      <c r="R131" s="9" t="s">
        <v>219</v>
      </c>
      <c r="S131" s="9" t="s">
        <v>365</v>
      </c>
      <c r="T131" s="9" t="s">
        <v>30</v>
      </c>
      <c r="U131" s="45"/>
      <c r="V131" s="36" t="s">
        <v>1174</v>
      </c>
      <c r="W131" s="38" t="s">
        <v>1170</v>
      </c>
    </row>
    <row r="132" spans="1:23" ht="202.5" x14ac:dyDescent="0.2">
      <c r="A132" s="4">
        <v>2016</v>
      </c>
      <c r="B132" s="8" t="s">
        <v>182</v>
      </c>
      <c r="C132" s="4">
        <v>39</v>
      </c>
      <c r="D132" s="9" t="s">
        <v>366</v>
      </c>
      <c r="E132" s="9" t="s">
        <v>367</v>
      </c>
      <c r="F132" s="11" t="s">
        <v>59</v>
      </c>
      <c r="G132" s="9" t="s">
        <v>368</v>
      </c>
      <c r="H132" s="9" t="s">
        <v>369</v>
      </c>
      <c r="I132" s="8" t="s">
        <v>354</v>
      </c>
      <c r="J132" s="8" t="s">
        <v>343</v>
      </c>
      <c r="K132" s="4">
        <v>1</v>
      </c>
      <c r="L132" s="22">
        <v>42795</v>
      </c>
      <c r="M132" s="22">
        <v>43100</v>
      </c>
      <c r="N132" s="4">
        <v>1</v>
      </c>
      <c r="O132" s="5">
        <f t="shared" si="3"/>
        <v>1</v>
      </c>
      <c r="P132" s="277">
        <f>AVERAGE(O132:O133)</f>
        <v>1</v>
      </c>
      <c r="Q132" s="277" t="s">
        <v>27</v>
      </c>
      <c r="R132" s="9" t="s">
        <v>344</v>
      </c>
      <c r="S132" s="9" t="s">
        <v>1033</v>
      </c>
      <c r="T132" s="9" t="s">
        <v>30</v>
      </c>
      <c r="U132" s="45"/>
      <c r="V132" s="36" t="s">
        <v>1174</v>
      </c>
      <c r="W132" s="38" t="s">
        <v>1170</v>
      </c>
    </row>
    <row r="133" spans="1:23" ht="202.5" x14ac:dyDescent="0.2">
      <c r="A133" s="4">
        <v>2016</v>
      </c>
      <c r="B133" s="8" t="s">
        <v>182</v>
      </c>
      <c r="C133" s="4">
        <v>39</v>
      </c>
      <c r="D133" s="9" t="s">
        <v>366</v>
      </c>
      <c r="E133" s="9" t="s">
        <v>367</v>
      </c>
      <c r="F133" s="11" t="s">
        <v>68</v>
      </c>
      <c r="G133" s="9" t="s">
        <v>210</v>
      </c>
      <c r="H133" s="9" t="s">
        <v>211</v>
      </c>
      <c r="I133" s="8" t="s">
        <v>44</v>
      </c>
      <c r="J133" s="8" t="s">
        <v>36</v>
      </c>
      <c r="K133" s="4">
        <v>1</v>
      </c>
      <c r="L133" s="22">
        <v>42795</v>
      </c>
      <c r="M133" s="22">
        <v>43070</v>
      </c>
      <c r="N133" s="4">
        <v>1</v>
      </c>
      <c r="O133" s="5">
        <f t="shared" si="3"/>
        <v>1</v>
      </c>
      <c r="P133" s="277"/>
      <c r="Q133" s="277"/>
      <c r="R133" s="21" t="s">
        <v>142</v>
      </c>
      <c r="S133" s="9" t="s">
        <v>1033</v>
      </c>
      <c r="T133" s="9" t="s">
        <v>30</v>
      </c>
      <c r="U133" s="45"/>
      <c r="V133" s="36" t="s">
        <v>1174</v>
      </c>
      <c r="W133" s="38" t="s">
        <v>1170</v>
      </c>
    </row>
    <row r="134" spans="1:23" ht="180" x14ac:dyDescent="0.2">
      <c r="A134" s="4">
        <v>2016</v>
      </c>
      <c r="B134" s="8" t="s">
        <v>182</v>
      </c>
      <c r="C134" s="4">
        <v>40</v>
      </c>
      <c r="D134" s="9" t="s">
        <v>370</v>
      </c>
      <c r="E134" s="9" t="s">
        <v>371</v>
      </c>
      <c r="F134" s="8">
        <v>1</v>
      </c>
      <c r="G134" s="9" t="s">
        <v>372</v>
      </c>
      <c r="H134" s="9" t="s">
        <v>373</v>
      </c>
      <c r="I134" s="8" t="s">
        <v>44</v>
      </c>
      <c r="J134" s="8" t="s">
        <v>374</v>
      </c>
      <c r="K134" s="4">
        <v>1</v>
      </c>
      <c r="L134" s="22">
        <v>42795</v>
      </c>
      <c r="M134" s="22">
        <v>43100</v>
      </c>
      <c r="N134" s="4">
        <v>1</v>
      </c>
      <c r="O134" s="5">
        <f t="shared" si="3"/>
        <v>1</v>
      </c>
      <c r="P134" s="5">
        <f>+O134</f>
        <v>1</v>
      </c>
      <c r="Q134" s="5" t="s">
        <v>27</v>
      </c>
      <c r="R134" s="21" t="s">
        <v>375</v>
      </c>
      <c r="S134" s="24" t="s">
        <v>376</v>
      </c>
      <c r="T134" s="9" t="s">
        <v>30</v>
      </c>
      <c r="U134" s="45"/>
      <c r="V134" s="36" t="s">
        <v>1174</v>
      </c>
      <c r="W134" s="38" t="s">
        <v>1170</v>
      </c>
    </row>
    <row r="135" spans="1:23" ht="101.25" x14ac:dyDescent="0.2">
      <c r="A135" s="4">
        <v>2016</v>
      </c>
      <c r="B135" s="8" t="s">
        <v>182</v>
      </c>
      <c r="C135" s="4">
        <v>41</v>
      </c>
      <c r="D135" s="9" t="s">
        <v>377</v>
      </c>
      <c r="E135" s="9" t="s">
        <v>371</v>
      </c>
      <c r="F135" s="8">
        <v>1</v>
      </c>
      <c r="G135" s="9" t="s">
        <v>372</v>
      </c>
      <c r="H135" s="9" t="s">
        <v>373</v>
      </c>
      <c r="I135" s="8" t="s">
        <v>44</v>
      </c>
      <c r="J135" s="8" t="s">
        <v>374</v>
      </c>
      <c r="K135" s="4">
        <v>1</v>
      </c>
      <c r="L135" s="22">
        <v>42795</v>
      </c>
      <c r="M135" s="22">
        <v>43100</v>
      </c>
      <c r="N135" s="4">
        <v>1</v>
      </c>
      <c r="O135" s="5">
        <f t="shared" si="3"/>
        <v>1</v>
      </c>
      <c r="P135" s="5">
        <f>+O135</f>
        <v>1</v>
      </c>
      <c r="Q135" s="5" t="s">
        <v>27</v>
      </c>
      <c r="R135" s="21" t="s">
        <v>375</v>
      </c>
      <c r="S135" s="10" t="s">
        <v>378</v>
      </c>
      <c r="T135" s="10" t="s">
        <v>30</v>
      </c>
      <c r="U135" s="46"/>
      <c r="V135" s="36" t="s">
        <v>1174</v>
      </c>
      <c r="W135" s="38" t="s">
        <v>1170</v>
      </c>
    </row>
    <row r="136" spans="1:23" ht="258.75" x14ac:dyDescent="0.2">
      <c r="A136" s="4">
        <v>2016</v>
      </c>
      <c r="B136" s="8" t="s">
        <v>182</v>
      </c>
      <c r="C136" s="4">
        <v>42</v>
      </c>
      <c r="D136" s="9" t="s">
        <v>379</v>
      </c>
      <c r="E136" s="9" t="s">
        <v>380</v>
      </c>
      <c r="F136" s="8">
        <v>1</v>
      </c>
      <c r="G136" s="9" t="s">
        <v>201</v>
      </c>
      <c r="H136" s="9" t="s">
        <v>192</v>
      </c>
      <c r="I136" s="8" t="s">
        <v>44</v>
      </c>
      <c r="J136" s="8" t="s">
        <v>193</v>
      </c>
      <c r="K136" s="4">
        <v>1</v>
      </c>
      <c r="L136" s="22">
        <v>42795</v>
      </c>
      <c r="M136" s="22">
        <v>43100</v>
      </c>
      <c r="N136" s="4">
        <v>1</v>
      </c>
      <c r="O136" s="5">
        <f t="shared" si="3"/>
        <v>1</v>
      </c>
      <c r="P136" s="5">
        <f>+O136</f>
        <v>1</v>
      </c>
      <c r="Q136" s="5" t="s">
        <v>27</v>
      </c>
      <c r="R136" s="9" t="s">
        <v>194</v>
      </c>
      <c r="S136" s="9" t="s">
        <v>248</v>
      </c>
      <c r="T136" s="9" t="s">
        <v>30</v>
      </c>
      <c r="U136" s="45"/>
      <c r="V136" s="36" t="s">
        <v>1174</v>
      </c>
      <c r="W136" s="38" t="s">
        <v>1170</v>
      </c>
    </row>
    <row r="137" spans="1:23" ht="168.75" x14ac:dyDescent="0.2">
      <c r="A137" s="4">
        <v>2016</v>
      </c>
      <c r="B137" s="8" t="s">
        <v>182</v>
      </c>
      <c r="C137" s="4">
        <v>43</v>
      </c>
      <c r="D137" s="9" t="s">
        <v>381</v>
      </c>
      <c r="E137" s="9" t="s">
        <v>382</v>
      </c>
      <c r="F137" s="8">
        <v>1</v>
      </c>
      <c r="G137" s="9" t="s">
        <v>312</v>
      </c>
      <c r="H137" s="9" t="s">
        <v>313</v>
      </c>
      <c r="I137" s="8" t="s">
        <v>72</v>
      </c>
      <c r="J137" s="8" t="s">
        <v>314</v>
      </c>
      <c r="K137" s="4">
        <v>2</v>
      </c>
      <c r="L137" s="22">
        <v>43497</v>
      </c>
      <c r="M137" s="22">
        <v>43800</v>
      </c>
      <c r="N137" s="4">
        <v>0</v>
      </c>
      <c r="O137" s="5">
        <f>+N137/K137</f>
        <v>0</v>
      </c>
      <c r="P137" s="5">
        <f>+O137</f>
        <v>0</v>
      </c>
      <c r="Q137" s="5" t="s">
        <v>63</v>
      </c>
      <c r="R137" s="19" t="s">
        <v>1047</v>
      </c>
      <c r="S137" s="9" t="s">
        <v>1048</v>
      </c>
      <c r="T137" s="10" t="s">
        <v>317</v>
      </c>
      <c r="U137" s="46"/>
      <c r="V137" s="36" t="s">
        <v>1173</v>
      </c>
      <c r="W137" s="38" t="s">
        <v>1172</v>
      </c>
    </row>
    <row r="138" spans="1:23" ht="101.25" x14ac:dyDescent="0.2">
      <c r="A138" s="4">
        <v>2016</v>
      </c>
      <c r="B138" s="8" t="s">
        <v>383</v>
      </c>
      <c r="C138" s="4">
        <v>5</v>
      </c>
      <c r="D138" s="9" t="s">
        <v>384</v>
      </c>
      <c r="E138" s="9" t="s">
        <v>385</v>
      </c>
      <c r="F138" s="11" t="s">
        <v>185</v>
      </c>
      <c r="G138" s="9" t="s">
        <v>386</v>
      </c>
      <c r="H138" s="9" t="s">
        <v>387</v>
      </c>
      <c r="I138" s="8" t="s">
        <v>172</v>
      </c>
      <c r="J138" s="8" t="s">
        <v>388</v>
      </c>
      <c r="K138" s="4">
        <v>1</v>
      </c>
      <c r="L138" s="22">
        <v>42948</v>
      </c>
      <c r="M138" s="22">
        <v>42962</v>
      </c>
      <c r="N138" s="4">
        <v>1</v>
      </c>
      <c r="O138" s="5">
        <f t="shared" ref="O138:O145" si="4">+N138/K138</f>
        <v>1</v>
      </c>
      <c r="P138" s="277">
        <f>AVERAGE(O138:O140)</f>
        <v>1</v>
      </c>
      <c r="Q138" s="277" t="s">
        <v>27</v>
      </c>
      <c r="R138" s="9" t="s">
        <v>389</v>
      </c>
      <c r="S138" s="9" t="s">
        <v>1049</v>
      </c>
      <c r="T138" s="9" t="s">
        <v>30</v>
      </c>
      <c r="U138" s="45"/>
      <c r="V138" s="36" t="s">
        <v>1174</v>
      </c>
      <c r="W138" s="38" t="s">
        <v>1170</v>
      </c>
    </row>
    <row r="139" spans="1:23" ht="180" x14ac:dyDescent="0.2">
      <c r="A139" s="4">
        <v>2016</v>
      </c>
      <c r="B139" s="8" t="s">
        <v>383</v>
      </c>
      <c r="C139" s="4">
        <v>5</v>
      </c>
      <c r="D139" s="9" t="s">
        <v>384</v>
      </c>
      <c r="E139" s="9" t="s">
        <v>385</v>
      </c>
      <c r="F139" s="11" t="s">
        <v>48</v>
      </c>
      <c r="G139" s="9" t="s">
        <v>386</v>
      </c>
      <c r="H139" s="9" t="s">
        <v>390</v>
      </c>
      <c r="I139" s="8" t="s">
        <v>172</v>
      </c>
      <c r="J139" s="8" t="s">
        <v>391</v>
      </c>
      <c r="K139" s="4">
        <v>12</v>
      </c>
      <c r="L139" s="22">
        <v>42948</v>
      </c>
      <c r="M139" s="22">
        <v>43312</v>
      </c>
      <c r="N139" s="4">
        <v>12</v>
      </c>
      <c r="O139" s="5">
        <f t="shared" si="4"/>
        <v>1</v>
      </c>
      <c r="P139" s="277"/>
      <c r="Q139" s="277"/>
      <c r="R139" s="24" t="s">
        <v>392</v>
      </c>
      <c r="S139" s="17" t="s">
        <v>1049</v>
      </c>
      <c r="T139" s="9" t="s">
        <v>30</v>
      </c>
      <c r="U139" s="45"/>
      <c r="V139" s="36" t="s">
        <v>1174</v>
      </c>
      <c r="W139" s="38" t="s">
        <v>1170</v>
      </c>
    </row>
    <row r="140" spans="1:23" ht="247.5" x14ac:dyDescent="0.2">
      <c r="A140" s="4">
        <v>2016</v>
      </c>
      <c r="B140" s="8" t="s">
        <v>383</v>
      </c>
      <c r="C140" s="4">
        <v>5</v>
      </c>
      <c r="D140" s="9" t="s">
        <v>384</v>
      </c>
      <c r="E140" s="9" t="s">
        <v>385</v>
      </c>
      <c r="F140" s="11" t="s">
        <v>52</v>
      </c>
      <c r="G140" s="9" t="s">
        <v>386</v>
      </c>
      <c r="H140" s="9" t="s">
        <v>393</v>
      </c>
      <c r="I140" s="8" t="s">
        <v>172</v>
      </c>
      <c r="J140" s="8" t="s">
        <v>394</v>
      </c>
      <c r="K140" s="4">
        <v>6</v>
      </c>
      <c r="L140" s="22">
        <v>42948</v>
      </c>
      <c r="M140" s="22">
        <v>43312</v>
      </c>
      <c r="N140" s="4">
        <v>6</v>
      </c>
      <c r="O140" s="5">
        <f t="shared" si="4"/>
        <v>1</v>
      </c>
      <c r="P140" s="277"/>
      <c r="Q140" s="277"/>
      <c r="R140" s="9" t="s">
        <v>395</v>
      </c>
      <c r="S140" s="9" t="s">
        <v>1049</v>
      </c>
      <c r="T140" s="9" t="s">
        <v>30</v>
      </c>
      <c r="U140" s="45"/>
      <c r="V140" s="36" t="s">
        <v>1174</v>
      </c>
      <c r="W140" s="38" t="s">
        <v>1170</v>
      </c>
    </row>
    <row r="141" spans="1:23" ht="135" x14ac:dyDescent="0.2">
      <c r="A141" s="4">
        <v>2016</v>
      </c>
      <c r="B141" s="8" t="s">
        <v>383</v>
      </c>
      <c r="C141" s="4">
        <v>6</v>
      </c>
      <c r="D141" s="9" t="s">
        <v>396</v>
      </c>
      <c r="E141" s="9" t="s">
        <v>397</v>
      </c>
      <c r="F141" s="8">
        <v>1</v>
      </c>
      <c r="G141" s="9" t="s">
        <v>398</v>
      </c>
      <c r="H141" s="9" t="s">
        <v>399</v>
      </c>
      <c r="I141" s="8" t="s">
        <v>172</v>
      </c>
      <c r="J141" s="8" t="s">
        <v>400</v>
      </c>
      <c r="K141" s="4">
        <v>1</v>
      </c>
      <c r="L141" s="22">
        <v>42948</v>
      </c>
      <c r="M141" s="22">
        <v>43008</v>
      </c>
      <c r="N141" s="4">
        <v>1</v>
      </c>
      <c r="O141" s="5">
        <f t="shared" si="4"/>
        <v>1</v>
      </c>
      <c r="P141" s="5">
        <f>+O141</f>
        <v>1</v>
      </c>
      <c r="Q141" s="5" t="s">
        <v>27</v>
      </c>
      <c r="R141" s="24" t="s">
        <v>401</v>
      </c>
      <c r="S141" s="17" t="s">
        <v>402</v>
      </c>
      <c r="T141" s="9" t="s">
        <v>30</v>
      </c>
      <c r="U141" s="45"/>
      <c r="V141" s="36" t="s">
        <v>1174</v>
      </c>
      <c r="W141" s="38" t="s">
        <v>1170</v>
      </c>
    </row>
    <row r="142" spans="1:23" ht="135" x14ac:dyDescent="0.2">
      <c r="A142" s="4">
        <v>2016</v>
      </c>
      <c r="B142" s="8" t="s">
        <v>383</v>
      </c>
      <c r="C142" s="4">
        <v>7</v>
      </c>
      <c r="D142" s="9" t="s">
        <v>403</v>
      </c>
      <c r="E142" s="9" t="s">
        <v>404</v>
      </c>
      <c r="F142" s="8">
        <v>1</v>
      </c>
      <c r="G142" s="9" t="s">
        <v>405</v>
      </c>
      <c r="H142" s="9" t="s">
        <v>399</v>
      </c>
      <c r="I142" s="8" t="s">
        <v>172</v>
      </c>
      <c r="J142" s="8" t="s">
        <v>400</v>
      </c>
      <c r="K142" s="4">
        <v>1</v>
      </c>
      <c r="L142" s="22">
        <v>42948</v>
      </c>
      <c r="M142" s="22">
        <v>43008</v>
      </c>
      <c r="N142" s="4">
        <v>1</v>
      </c>
      <c r="O142" s="5">
        <f t="shared" si="4"/>
        <v>1</v>
      </c>
      <c r="P142" s="5">
        <f>+O142</f>
        <v>1</v>
      </c>
      <c r="Q142" s="5" t="s">
        <v>27</v>
      </c>
      <c r="R142" s="24" t="s">
        <v>401</v>
      </c>
      <c r="S142" s="17" t="s">
        <v>402</v>
      </c>
      <c r="T142" s="9" t="s">
        <v>30</v>
      </c>
      <c r="U142" s="45"/>
      <c r="V142" s="36" t="s">
        <v>1174</v>
      </c>
      <c r="W142" s="38" t="s">
        <v>1170</v>
      </c>
    </row>
    <row r="143" spans="1:23" ht="101.25" x14ac:dyDescent="0.2">
      <c r="A143" s="4">
        <v>2016</v>
      </c>
      <c r="B143" s="8" t="s">
        <v>383</v>
      </c>
      <c r="C143" s="4">
        <v>8</v>
      </c>
      <c r="D143" s="9" t="s">
        <v>406</v>
      </c>
      <c r="E143" s="9" t="s">
        <v>407</v>
      </c>
      <c r="F143" s="11" t="s">
        <v>185</v>
      </c>
      <c r="G143" s="9" t="s">
        <v>408</v>
      </c>
      <c r="H143" s="9" t="s">
        <v>409</v>
      </c>
      <c r="I143" s="8" t="s">
        <v>172</v>
      </c>
      <c r="J143" s="8" t="s">
        <v>410</v>
      </c>
      <c r="K143" s="4">
        <v>3</v>
      </c>
      <c r="L143" s="22">
        <v>42948</v>
      </c>
      <c r="M143" s="22">
        <v>43008</v>
      </c>
      <c r="N143" s="4">
        <v>3</v>
      </c>
      <c r="O143" s="5">
        <f t="shared" si="4"/>
        <v>1</v>
      </c>
      <c r="P143" s="277">
        <f>AVERAGE(O143:O145)</f>
        <v>1</v>
      </c>
      <c r="Q143" s="277" t="s">
        <v>27</v>
      </c>
      <c r="R143" s="24" t="s">
        <v>411</v>
      </c>
      <c r="S143" s="17" t="s">
        <v>412</v>
      </c>
      <c r="T143" s="9" t="s">
        <v>30</v>
      </c>
      <c r="U143" s="45"/>
      <c r="V143" s="36" t="s">
        <v>1174</v>
      </c>
      <c r="W143" s="38" t="s">
        <v>1170</v>
      </c>
    </row>
    <row r="144" spans="1:23" ht="101.25" x14ac:dyDescent="0.2">
      <c r="A144" s="4">
        <v>2016</v>
      </c>
      <c r="B144" s="8" t="s">
        <v>383</v>
      </c>
      <c r="C144" s="4">
        <v>8</v>
      </c>
      <c r="D144" s="9" t="s">
        <v>406</v>
      </c>
      <c r="E144" s="9" t="s">
        <v>407</v>
      </c>
      <c r="F144" s="11" t="s">
        <v>48</v>
      </c>
      <c r="G144" s="9" t="s">
        <v>408</v>
      </c>
      <c r="H144" s="9" t="s">
        <v>413</v>
      </c>
      <c r="I144" s="8" t="s">
        <v>172</v>
      </c>
      <c r="J144" s="8" t="s">
        <v>414</v>
      </c>
      <c r="K144" s="4">
        <v>1</v>
      </c>
      <c r="L144" s="22">
        <v>42948</v>
      </c>
      <c r="M144" s="22">
        <v>42978</v>
      </c>
      <c r="N144" s="4">
        <v>1</v>
      </c>
      <c r="O144" s="5">
        <f t="shared" si="4"/>
        <v>1</v>
      </c>
      <c r="P144" s="277"/>
      <c r="Q144" s="277"/>
      <c r="R144" s="24" t="s">
        <v>415</v>
      </c>
      <c r="S144" s="24" t="s">
        <v>412</v>
      </c>
      <c r="T144" s="9" t="s">
        <v>30</v>
      </c>
      <c r="U144" s="45"/>
      <c r="V144" s="36" t="s">
        <v>1174</v>
      </c>
      <c r="W144" s="38" t="s">
        <v>1170</v>
      </c>
    </row>
    <row r="145" spans="1:23" ht="123.75" x14ac:dyDescent="0.2">
      <c r="A145" s="4">
        <v>2016</v>
      </c>
      <c r="B145" s="8" t="s">
        <v>383</v>
      </c>
      <c r="C145" s="4">
        <v>8</v>
      </c>
      <c r="D145" s="9" t="s">
        <v>406</v>
      </c>
      <c r="E145" s="9" t="s">
        <v>407</v>
      </c>
      <c r="F145" s="11" t="s">
        <v>52</v>
      </c>
      <c r="G145" s="9" t="s">
        <v>408</v>
      </c>
      <c r="H145" s="9" t="s">
        <v>416</v>
      </c>
      <c r="I145" s="8" t="s">
        <v>172</v>
      </c>
      <c r="J145" s="8" t="s">
        <v>417</v>
      </c>
      <c r="K145" s="4">
        <v>1</v>
      </c>
      <c r="L145" s="22">
        <v>42948</v>
      </c>
      <c r="M145" s="22">
        <v>43312</v>
      </c>
      <c r="N145" s="4">
        <v>1</v>
      </c>
      <c r="O145" s="5">
        <f t="shared" si="4"/>
        <v>1</v>
      </c>
      <c r="P145" s="277"/>
      <c r="Q145" s="277"/>
      <c r="R145" s="9" t="s">
        <v>418</v>
      </c>
      <c r="S145" s="26" t="s">
        <v>412</v>
      </c>
      <c r="T145" s="9" t="s">
        <v>30</v>
      </c>
      <c r="U145" s="45"/>
      <c r="V145" s="36" t="s">
        <v>1174</v>
      </c>
      <c r="W145" s="38" t="s">
        <v>1170</v>
      </c>
    </row>
    <row r="146" spans="1:23" ht="112.5" x14ac:dyDescent="0.2">
      <c r="A146" s="4">
        <v>2016</v>
      </c>
      <c r="B146" s="8" t="s">
        <v>419</v>
      </c>
      <c r="C146" s="4">
        <v>1</v>
      </c>
      <c r="D146" s="9" t="s">
        <v>420</v>
      </c>
      <c r="E146" s="9" t="s">
        <v>421</v>
      </c>
      <c r="F146" s="11" t="s">
        <v>422</v>
      </c>
      <c r="G146" s="9" t="s">
        <v>423</v>
      </c>
      <c r="H146" s="9" t="s">
        <v>424</v>
      </c>
      <c r="I146" s="8" t="s">
        <v>172</v>
      </c>
      <c r="J146" s="8" t="s">
        <v>425</v>
      </c>
      <c r="K146" s="4">
        <v>4</v>
      </c>
      <c r="L146" s="22">
        <v>43770</v>
      </c>
      <c r="M146" s="22">
        <v>44196</v>
      </c>
      <c r="N146" s="4">
        <v>0</v>
      </c>
      <c r="O146" s="5">
        <f>+N146/K146</f>
        <v>0</v>
      </c>
      <c r="P146" s="15">
        <f>+O146</f>
        <v>0</v>
      </c>
      <c r="Q146" s="15" t="s">
        <v>63</v>
      </c>
      <c r="R146" s="9" t="s">
        <v>64</v>
      </c>
      <c r="S146" s="9" t="s">
        <v>65</v>
      </c>
      <c r="T146" s="10" t="s">
        <v>66</v>
      </c>
      <c r="U146" s="46"/>
      <c r="V146" s="41" t="s">
        <v>1171</v>
      </c>
      <c r="W146" s="38" t="s">
        <v>1172</v>
      </c>
    </row>
    <row r="147" spans="1:23" ht="90" x14ac:dyDescent="0.2">
      <c r="A147" s="4">
        <v>2016</v>
      </c>
      <c r="B147" s="8" t="s">
        <v>419</v>
      </c>
      <c r="C147" s="4">
        <v>2</v>
      </c>
      <c r="D147" s="9" t="s">
        <v>426</v>
      </c>
      <c r="E147" s="9" t="s">
        <v>427</v>
      </c>
      <c r="F147" s="11" t="s">
        <v>422</v>
      </c>
      <c r="G147" s="9" t="s">
        <v>164</v>
      </c>
      <c r="H147" s="9" t="s">
        <v>1044</v>
      </c>
      <c r="I147" s="8" t="s">
        <v>72</v>
      </c>
      <c r="J147" s="8" t="s">
        <v>165</v>
      </c>
      <c r="K147" s="4">
        <v>1</v>
      </c>
      <c r="L147" s="22">
        <v>43678</v>
      </c>
      <c r="M147" s="22">
        <v>44196</v>
      </c>
      <c r="N147" s="4">
        <v>0</v>
      </c>
      <c r="O147" s="5">
        <f>+N147/K147</f>
        <v>0</v>
      </c>
      <c r="P147" s="15">
        <f>+O147</f>
        <v>0</v>
      </c>
      <c r="Q147" s="15" t="s">
        <v>63</v>
      </c>
      <c r="R147" s="9" t="s">
        <v>64</v>
      </c>
      <c r="S147" s="9" t="s">
        <v>65</v>
      </c>
      <c r="T147" s="10" t="s">
        <v>66</v>
      </c>
      <c r="U147" s="46"/>
      <c r="V147" s="36" t="s">
        <v>1171</v>
      </c>
      <c r="W147" s="38" t="s">
        <v>1172</v>
      </c>
    </row>
    <row r="148" spans="1:23" ht="168.75" x14ac:dyDescent="0.2">
      <c r="A148" s="4">
        <v>2016</v>
      </c>
      <c r="B148" s="8" t="s">
        <v>419</v>
      </c>
      <c r="C148" s="4">
        <v>3</v>
      </c>
      <c r="D148" s="9" t="s">
        <v>428</v>
      </c>
      <c r="E148" s="9" t="s">
        <v>429</v>
      </c>
      <c r="F148" s="11" t="s">
        <v>422</v>
      </c>
      <c r="G148" s="9" t="s">
        <v>430</v>
      </c>
      <c r="H148" s="9" t="s">
        <v>431</v>
      </c>
      <c r="I148" s="8" t="s">
        <v>354</v>
      </c>
      <c r="J148" s="8" t="s">
        <v>432</v>
      </c>
      <c r="K148" s="4">
        <v>1</v>
      </c>
      <c r="L148" s="22">
        <v>43160</v>
      </c>
      <c r="M148" s="22">
        <v>43404</v>
      </c>
      <c r="N148" s="4">
        <v>1</v>
      </c>
      <c r="O148" s="5">
        <f t="shared" ref="O148:O211" si="5">+N148/K148</f>
        <v>1</v>
      </c>
      <c r="P148" s="5">
        <f>+O148</f>
        <v>1</v>
      </c>
      <c r="Q148" s="5" t="s">
        <v>27</v>
      </c>
      <c r="R148" s="9" t="s">
        <v>433</v>
      </c>
      <c r="S148" s="9" t="s">
        <v>1034</v>
      </c>
      <c r="T148" s="9" t="s">
        <v>30</v>
      </c>
      <c r="U148" s="45"/>
      <c r="V148" s="36" t="s">
        <v>1174</v>
      </c>
      <c r="W148" s="38" t="s">
        <v>1170</v>
      </c>
    </row>
    <row r="149" spans="1:23" ht="67.5" x14ac:dyDescent="0.2">
      <c r="A149" s="4">
        <v>2016</v>
      </c>
      <c r="B149" s="8" t="s">
        <v>419</v>
      </c>
      <c r="C149" s="4">
        <v>4</v>
      </c>
      <c r="D149" s="9" t="s">
        <v>434</v>
      </c>
      <c r="E149" s="9" t="s">
        <v>435</v>
      </c>
      <c r="F149" s="11" t="s">
        <v>59</v>
      </c>
      <c r="G149" s="8" t="s">
        <v>60</v>
      </c>
      <c r="H149" s="8" t="s">
        <v>1041</v>
      </c>
      <c r="I149" s="8" t="s">
        <v>72</v>
      </c>
      <c r="J149" s="8" t="s">
        <v>62</v>
      </c>
      <c r="K149" s="8">
        <v>7</v>
      </c>
      <c r="L149" s="22">
        <v>43770</v>
      </c>
      <c r="M149" s="22">
        <v>44196</v>
      </c>
      <c r="N149" s="4">
        <v>0</v>
      </c>
      <c r="O149" s="5">
        <f t="shared" si="5"/>
        <v>0</v>
      </c>
      <c r="P149" s="276">
        <f>AVERAGE(O149:O150)</f>
        <v>0</v>
      </c>
      <c r="Q149" s="268" t="s">
        <v>63</v>
      </c>
      <c r="R149" s="9" t="s">
        <v>64</v>
      </c>
      <c r="S149" s="9" t="s">
        <v>65</v>
      </c>
      <c r="T149" s="10" t="s">
        <v>66</v>
      </c>
      <c r="U149" s="46"/>
      <c r="V149" s="36" t="s">
        <v>1171</v>
      </c>
      <c r="W149" s="38" t="s">
        <v>1172</v>
      </c>
    </row>
    <row r="150" spans="1:23" ht="90" x14ac:dyDescent="0.2">
      <c r="A150" s="4">
        <v>2016</v>
      </c>
      <c r="B150" s="8" t="s">
        <v>419</v>
      </c>
      <c r="C150" s="4">
        <v>4</v>
      </c>
      <c r="D150" s="9" t="s">
        <v>434</v>
      </c>
      <c r="E150" s="9" t="s">
        <v>435</v>
      </c>
      <c r="F150" s="11" t="s">
        <v>68</v>
      </c>
      <c r="G150" s="8" t="s">
        <v>60</v>
      </c>
      <c r="H150" s="8" t="s">
        <v>1042</v>
      </c>
      <c r="I150" s="8" t="s">
        <v>72</v>
      </c>
      <c r="J150" s="8" t="s">
        <v>69</v>
      </c>
      <c r="K150" s="8">
        <f>6*6</f>
        <v>36</v>
      </c>
      <c r="L150" s="22">
        <v>43770</v>
      </c>
      <c r="M150" s="22">
        <v>44196</v>
      </c>
      <c r="N150" s="4">
        <v>0</v>
      </c>
      <c r="O150" s="5">
        <f t="shared" si="5"/>
        <v>0</v>
      </c>
      <c r="P150" s="276"/>
      <c r="Q150" s="270"/>
      <c r="R150" s="9" t="s">
        <v>64</v>
      </c>
      <c r="S150" s="9" t="s">
        <v>65</v>
      </c>
      <c r="T150" s="10" t="s">
        <v>66</v>
      </c>
      <c r="U150" s="46"/>
      <c r="V150" s="36" t="s">
        <v>1171</v>
      </c>
      <c r="W150" s="38" t="s">
        <v>1172</v>
      </c>
    </row>
    <row r="151" spans="1:23" ht="101.25" x14ac:dyDescent="0.2">
      <c r="A151" s="4">
        <v>2016</v>
      </c>
      <c r="B151" s="8" t="s">
        <v>419</v>
      </c>
      <c r="C151" s="4">
        <v>5</v>
      </c>
      <c r="D151" s="9" t="s">
        <v>436</v>
      </c>
      <c r="E151" s="9" t="s">
        <v>437</v>
      </c>
      <c r="F151" s="11" t="s">
        <v>59</v>
      </c>
      <c r="G151" s="8" t="s">
        <v>60</v>
      </c>
      <c r="H151" s="8" t="s">
        <v>1041</v>
      </c>
      <c r="I151" s="8" t="s">
        <v>72</v>
      </c>
      <c r="J151" s="8" t="s">
        <v>62</v>
      </c>
      <c r="K151" s="8">
        <v>7</v>
      </c>
      <c r="L151" s="22">
        <v>43770</v>
      </c>
      <c r="M151" s="22">
        <v>44196</v>
      </c>
      <c r="N151" s="4">
        <v>0</v>
      </c>
      <c r="O151" s="5">
        <f t="shared" si="5"/>
        <v>0</v>
      </c>
      <c r="P151" s="276">
        <f>AVERAGE(O151:O152)</f>
        <v>0</v>
      </c>
      <c r="Q151" s="268" t="s">
        <v>63</v>
      </c>
      <c r="R151" s="9" t="s">
        <v>64</v>
      </c>
      <c r="S151" s="9" t="s">
        <v>65</v>
      </c>
      <c r="T151" s="10" t="s">
        <v>66</v>
      </c>
      <c r="U151" s="46"/>
      <c r="V151" s="36" t="s">
        <v>1171</v>
      </c>
      <c r="W151" s="38" t="s">
        <v>1172</v>
      </c>
    </row>
    <row r="152" spans="1:23" ht="101.25" x14ac:dyDescent="0.2">
      <c r="A152" s="4">
        <v>2016</v>
      </c>
      <c r="B152" s="8" t="s">
        <v>419</v>
      </c>
      <c r="C152" s="4">
        <v>5</v>
      </c>
      <c r="D152" s="9" t="s">
        <v>436</v>
      </c>
      <c r="E152" s="9" t="s">
        <v>437</v>
      </c>
      <c r="F152" s="11" t="s">
        <v>68</v>
      </c>
      <c r="G152" s="8" t="s">
        <v>60</v>
      </c>
      <c r="H152" s="8" t="s">
        <v>1042</v>
      </c>
      <c r="I152" s="8" t="s">
        <v>72</v>
      </c>
      <c r="J152" s="8" t="s">
        <v>69</v>
      </c>
      <c r="K152" s="8">
        <f>6*6</f>
        <v>36</v>
      </c>
      <c r="L152" s="22">
        <v>43770</v>
      </c>
      <c r="M152" s="22">
        <v>44196</v>
      </c>
      <c r="N152" s="4">
        <v>0</v>
      </c>
      <c r="O152" s="5">
        <f t="shared" si="5"/>
        <v>0</v>
      </c>
      <c r="P152" s="276"/>
      <c r="Q152" s="270"/>
      <c r="R152" s="9" t="s">
        <v>64</v>
      </c>
      <c r="S152" s="9" t="s">
        <v>65</v>
      </c>
      <c r="T152" s="10" t="s">
        <v>66</v>
      </c>
      <c r="U152" s="46"/>
      <c r="V152" s="36" t="s">
        <v>1171</v>
      </c>
      <c r="W152" s="38" t="s">
        <v>1172</v>
      </c>
    </row>
    <row r="153" spans="1:23" ht="78.75" x14ac:dyDescent="0.2">
      <c r="A153" s="4">
        <v>2016</v>
      </c>
      <c r="B153" s="8" t="s">
        <v>419</v>
      </c>
      <c r="C153" s="4">
        <v>6</v>
      </c>
      <c r="D153" s="9" t="s">
        <v>438</v>
      </c>
      <c r="E153" s="9" t="s">
        <v>439</v>
      </c>
      <c r="F153" s="11" t="s">
        <v>59</v>
      </c>
      <c r="G153" s="8" t="s">
        <v>60</v>
      </c>
      <c r="H153" s="8" t="s">
        <v>1041</v>
      </c>
      <c r="I153" s="8" t="s">
        <v>72</v>
      </c>
      <c r="J153" s="8" t="s">
        <v>62</v>
      </c>
      <c r="K153" s="8">
        <v>7</v>
      </c>
      <c r="L153" s="22">
        <v>43770</v>
      </c>
      <c r="M153" s="22">
        <v>44196</v>
      </c>
      <c r="N153" s="4">
        <v>0</v>
      </c>
      <c r="O153" s="5">
        <f t="shared" si="5"/>
        <v>0</v>
      </c>
      <c r="P153" s="276">
        <f>AVERAGE(O153:O154)</f>
        <v>0</v>
      </c>
      <c r="Q153" s="268" t="s">
        <v>63</v>
      </c>
      <c r="R153" s="9" t="s">
        <v>64</v>
      </c>
      <c r="S153" s="9" t="s">
        <v>65</v>
      </c>
      <c r="T153" s="10" t="s">
        <v>66</v>
      </c>
      <c r="U153" s="46"/>
      <c r="V153" s="36" t="s">
        <v>1171</v>
      </c>
      <c r="W153" s="38" t="s">
        <v>1172</v>
      </c>
    </row>
    <row r="154" spans="1:23" ht="90" x14ac:dyDescent="0.2">
      <c r="A154" s="4">
        <v>2016</v>
      </c>
      <c r="B154" s="8" t="s">
        <v>419</v>
      </c>
      <c r="C154" s="4">
        <v>6</v>
      </c>
      <c r="D154" s="9" t="s">
        <v>438</v>
      </c>
      <c r="E154" s="9" t="s">
        <v>439</v>
      </c>
      <c r="F154" s="11" t="s">
        <v>68</v>
      </c>
      <c r="G154" s="8" t="s">
        <v>60</v>
      </c>
      <c r="H154" s="8" t="s">
        <v>1042</v>
      </c>
      <c r="I154" s="8" t="s">
        <v>72</v>
      </c>
      <c r="J154" s="8" t="s">
        <v>69</v>
      </c>
      <c r="K154" s="8">
        <f>6*6</f>
        <v>36</v>
      </c>
      <c r="L154" s="22">
        <v>43770</v>
      </c>
      <c r="M154" s="22">
        <v>44196</v>
      </c>
      <c r="N154" s="4">
        <v>0</v>
      </c>
      <c r="O154" s="5">
        <f t="shared" si="5"/>
        <v>0</v>
      </c>
      <c r="P154" s="276"/>
      <c r="Q154" s="270"/>
      <c r="R154" s="9" t="s">
        <v>64</v>
      </c>
      <c r="S154" s="9" t="s">
        <v>65</v>
      </c>
      <c r="T154" s="10" t="s">
        <v>66</v>
      </c>
      <c r="U154" s="46"/>
      <c r="V154" s="36" t="s">
        <v>1171</v>
      </c>
      <c r="W154" s="38" t="s">
        <v>1172</v>
      </c>
    </row>
    <row r="155" spans="1:23" ht="67.5" x14ac:dyDescent="0.2">
      <c r="A155" s="4">
        <v>2016</v>
      </c>
      <c r="B155" s="8" t="s">
        <v>419</v>
      </c>
      <c r="C155" s="4">
        <v>7</v>
      </c>
      <c r="D155" s="9" t="s">
        <v>440</v>
      </c>
      <c r="E155" s="9" t="s">
        <v>441</v>
      </c>
      <c r="F155" s="11" t="s">
        <v>157</v>
      </c>
      <c r="G155" s="8" t="s">
        <v>178</v>
      </c>
      <c r="H155" s="8" t="s">
        <v>179</v>
      </c>
      <c r="I155" s="8" t="s">
        <v>72</v>
      </c>
      <c r="J155" s="8" t="s">
        <v>180</v>
      </c>
      <c r="K155" s="8">
        <v>1</v>
      </c>
      <c r="L155" s="22">
        <v>43770</v>
      </c>
      <c r="M155" s="22">
        <v>44196</v>
      </c>
      <c r="N155" s="4">
        <v>0</v>
      </c>
      <c r="O155" s="5">
        <f t="shared" si="5"/>
        <v>0</v>
      </c>
      <c r="P155" s="268">
        <f>AVERAGE(O155:O156)</f>
        <v>0</v>
      </c>
      <c r="Q155" s="268" t="s">
        <v>63</v>
      </c>
      <c r="R155" s="9" t="s">
        <v>64</v>
      </c>
      <c r="S155" s="9" t="s">
        <v>65</v>
      </c>
      <c r="T155" s="10" t="s">
        <v>66</v>
      </c>
      <c r="U155" s="46"/>
      <c r="V155" s="36" t="s">
        <v>1171</v>
      </c>
      <c r="W155" s="38" t="s">
        <v>1172</v>
      </c>
    </row>
    <row r="156" spans="1:23" ht="90" x14ac:dyDescent="0.2">
      <c r="A156" s="4">
        <v>2016</v>
      </c>
      <c r="B156" s="8" t="s">
        <v>419</v>
      </c>
      <c r="C156" s="4">
        <v>7</v>
      </c>
      <c r="D156" s="9" t="s">
        <v>440</v>
      </c>
      <c r="E156" s="9" t="s">
        <v>441</v>
      </c>
      <c r="F156" s="11" t="s">
        <v>159</v>
      </c>
      <c r="G156" s="8" t="s">
        <v>178</v>
      </c>
      <c r="H156" s="8" t="s">
        <v>181</v>
      </c>
      <c r="I156" s="8" t="s">
        <v>72</v>
      </c>
      <c r="J156" s="8" t="s">
        <v>69</v>
      </c>
      <c r="K156" s="8">
        <v>59</v>
      </c>
      <c r="L156" s="22">
        <v>43770</v>
      </c>
      <c r="M156" s="22">
        <v>44196</v>
      </c>
      <c r="N156" s="4">
        <v>0</v>
      </c>
      <c r="O156" s="5">
        <f t="shared" si="5"/>
        <v>0</v>
      </c>
      <c r="P156" s="270"/>
      <c r="Q156" s="270"/>
      <c r="R156" s="9" t="s">
        <v>64</v>
      </c>
      <c r="S156" s="9" t="s">
        <v>65</v>
      </c>
      <c r="T156" s="10" t="s">
        <v>66</v>
      </c>
      <c r="U156" s="46"/>
      <c r="V156" s="36" t="s">
        <v>1171</v>
      </c>
      <c r="W156" s="38" t="s">
        <v>1172</v>
      </c>
    </row>
    <row r="157" spans="1:23" ht="236.25" x14ac:dyDescent="0.2">
      <c r="A157" s="4">
        <v>2016</v>
      </c>
      <c r="B157" s="8" t="s">
        <v>419</v>
      </c>
      <c r="C157" s="4">
        <v>8</v>
      </c>
      <c r="D157" s="9" t="s">
        <v>442</v>
      </c>
      <c r="E157" s="9" t="s">
        <v>443</v>
      </c>
      <c r="F157" s="11" t="s">
        <v>422</v>
      </c>
      <c r="G157" s="9" t="s">
        <v>444</v>
      </c>
      <c r="H157" s="9" t="s">
        <v>445</v>
      </c>
      <c r="I157" s="8" t="s">
        <v>354</v>
      </c>
      <c r="J157" s="8" t="s">
        <v>55</v>
      </c>
      <c r="K157" s="4">
        <v>2</v>
      </c>
      <c r="L157" s="22">
        <v>43132</v>
      </c>
      <c r="M157" s="22">
        <v>43281</v>
      </c>
      <c r="N157" s="4">
        <v>2</v>
      </c>
      <c r="O157" s="5">
        <f t="shared" si="5"/>
        <v>1</v>
      </c>
      <c r="P157" s="15">
        <f>+O157</f>
        <v>1</v>
      </c>
      <c r="Q157" s="15" t="s">
        <v>27</v>
      </c>
      <c r="R157" s="9" t="s">
        <v>446</v>
      </c>
      <c r="S157" s="9" t="s">
        <v>1035</v>
      </c>
      <c r="T157" s="9" t="s">
        <v>30</v>
      </c>
      <c r="U157" s="45"/>
      <c r="V157" s="36" t="s">
        <v>1174</v>
      </c>
      <c r="W157" s="38" t="s">
        <v>1170</v>
      </c>
    </row>
    <row r="158" spans="1:23" ht="191.25" x14ac:dyDescent="0.2">
      <c r="A158" s="4">
        <v>2016</v>
      </c>
      <c r="B158" s="8" t="s">
        <v>419</v>
      </c>
      <c r="C158" s="4">
        <v>9</v>
      </c>
      <c r="D158" s="9" t="s">
        <v>447</v>
      </c>
      <c r="E158" s="9" t="s">
        <v>448</v>
      </c>
      <c r="F158" s="11" t="s">
        <v>422</v>
      </c>
      <c r="G158" s="9" t="s">
        <v>449</v>
      </c>
      <c r="H158" s="9" t="s">
        <v>450</v>
      </c>
      <c r="I158" s="8" t="s">
        <v>451</v>
      </c>
      <c r="J158" s="8" t="s">
        <v>452</v>
      </c>
      <c r="K158" s="4">
        <v>1</v>
      </c>
      <c r="L158" s="22">
        <v>43132</v>
      </c>
      <c r="M158" s="22">
        <v>43281</v>
      </c>
      <c r="N158" s="4">
        <v>1</v>
      </c>
      <c r="O158" s="5">
        <f t="shared" si="5"/>
        <v>1</v>
      </c>
      <c r="P158" s="15">
        <f>+O158</f>
        <v>1</v>
      </c>
      <c r="Q158" s="15" t="s">
        <v>27</v>
      </c>
      <c r="R158" s="9" t="s">
        <v>453</v>
      </c>
      <c r="S158" s="9" t="s">
        <v>1036</v>
      </c>
      <c r="T158" s="9" t="s">
        <v>30</v>
      </c>
      <c r="U158" s="45"/>
      <c r="V158" s="36" t="s">
        <v>1174</v>
      </c>
      <c r="W158" s="38" t="s">
        <v>1170</v>
      </c>
    </row>
    <row r="159" spans="1:23" ht="78.75" x14ac:dyDescent="0.2">
      <c r="A159" s="4">
        <v>2016</v>
      </c>
      <c r="B159" s="8" t="s">
        <v>419</v>
      </c>
      <c r="C159" s="4">
        <v>12</v>
      </c>
      <c r="D159" s="9" t="s">
        <v>454</v>
      </c>
      <c r="E159" s="9" t="s">
        <v>455</v>
      </c>
      <c r="F159" s="11" t="s">
        <v>59</v>
      </c>
      <c r="G159" s="8" t="s">
        <v>1041</v>
      </c>
      <c r="H159" s="8" t="s">
        <v>62</v>
      </c>
      <c r="I159" s="8" t="s">
        <v>72</v>
      </c>
      <c r="J159" s="8" t="s">
        <v>62</v>
      </c>
      <c r="K159" s="8">
        <v>7</v>
      </c>
      <c r="L159" s="22">
        <v>43770</v>
      </c>
      <c r="M159" s="22">
        <v>44196</v>
      </c>
      <c r="N159" s="4">
        <v>0</v>
      </c>
      <c r="O159" s="5">
        <f t="shared" si="5"/>
        <v>0</v>
      </c>
      <c r="P159" s="276">
        <f>AVERAGE(O159:O160)</f>
        <v>0</v>
      </c>
      <c r="Q159" s="268" t="s">
        <v>63</v>
      </c>
      <c r="R159" s="9" t="s">
        <v>64</v>
      </c>
      <c r="S159" s="9" t="s">
        <v>65</v>
      </c>
      <c r="T159" s="10" t="s">
        <v>66</v>
      </c>
      <c r="U159" s="46"/>
      <c r="V159" s="36" t="s">
        <v>1171</v>
      </c>
      <c r="W159" s="38" t="s">
        <v>1172</v>
      </c>
    </row>
    <row r="160" spans="1:23" ht="78.75" x14ac:dyDescent="0.2">
      <c r="A160" s="4">
        <v>2016</v>
      </c>
      <c r="B160" s="8" t="s">
        <v>419</v>
      </c>
      <c r="C160" s="4">
        <v>12</v>
      </c>
      <c r="D160" s="9" t="s">
        <v>454</v>
      </c>
      <c r="E160" s="9" t="s">
        <v>455</v>
      </c>
      <c r="F160" s="11" t="s">
        <v>68</v>
      </c>
      <c r="G160" s="8" t="s">
        <v>1042</v>
      </c>
      <c r="H160" s="8" t="s">
        <v>69</v>
      </c>
      <c r="I160" s="8" t="s">
        <v>72</v>
      </c>
      <c r="J160" s="8" t="s">
        <v>69</v>
      </c>
      <c r="K160" s="8">
        <f>6*6</f>
        <v>36</v>
      </c>
      <c r="L160" s="22">
        <v>43770</v>
      </c>
      <c r="M160" s="22">
        <v>44196</v>
      </c>
      <c r="N160" s="4">
        <v>0</v>
      </c>
      <c r="O160" s="5">
        <f t="shared" si="5"/>
        <v>0</v>
      </c>
      <c r="P160" s="276"/>
      <c r="Q160" s="270"/>
      <c r="R160" s="9" t="s">
        <v>64</v>
      </c>
      <c r="S160" s="9" t="s">
        <v>65</v>
      </c>
      <c r="T160" s="10" t="s">
        <v>66</v>
      </c>
      <c r="U160" s="46"/>
      <c r="V160" s="36" t="s">
        <v>1171</v>
      </c>
      <c r="W160" s="38" t="s">
        <v>1172</v>
      </c>
    </row>
    <row r="161" spans="1:23" ht="112.5" x14ac:dyDescent="0.2">
      <c r="A161" s="4">
        <v>2016</v>
      </c>
      <c r="B161" s="8" t="s">
        <v>419</v>
      </c>
      <c r="C161" s="4">
        <v>13</v>
      </c>
      <c r="D161" s="9" t="s">
        <v>456</v>
      </c>
      <c r="E161" s="9" t="s">
        <v>457</v>
      </c>
      <c r="F161" s="11" t="s">
        <v>157</v>
      </c>
      <c r="G161" s="8" t="s">
        <v>60</v>
      </c>
      <c r="H161" s="8" t="s">
        <v>1041</v>
      </c>
      <c r="I161" s="8" t="s">
        <v>72</v>
      </c>
      <c r="J161" s="8" t="s">
        <v>62</v>
      </c>
      <c r="K161" s="8">
        <v>7</v>
      </c>
      <c r="L161" s="22">
        <v>43770</v>
      </c>
      <c r="M161" s="22">
        <v>44196</v>
      </c>
      <c r="N161" s="4">
        <v>0</v>
      </c>
      <c r="O161" s="5">
        <f t="shared" si="5"/>
        <v>0</v>
      </c>
      <c r="P161" s="268">
        <f>AVERAGE(O161:O162)</f>
        <v>0</v>
      </c>
      <c r="Q161" s="268" t="s">
        <v>63</v>
      </c>
      <c r="R161" s="9" t="s">
        <v>64</v>
      </c>
      <c r="S161" s="9" t="s">
        <v>65</v>
      </c>
      <c r="T161" s="10" t="s">
        <v>66</v>
      </c>
      <c r="U161" s="46"/>
      <c r="V161" s="36" t="s">
        <v>1171</v>
      </c>
      <c r="W161" s="38" t="s">
        <v>1172</v>
      </c>
    </row>
    <row r="162" spans="1:23" ht="112.5" x14ac:dyDescent="0.2">
      <c r="A162" s="4">
        <v>2016</v>
      </c>
      <c r="B162" s="8" t="s">
        <v>419</v>
      </c>
      <c r="C162" s="4">
        <v>13</v>
      </c>
      <c r="D162" s="9" t="s">
        <v>456</v>
      </c>
      <c r="E162" s="9" t="s">
        <v>457</v>
      </c>
      <c r="F162" s="11" t="s">
        <v>159</v>
      </c>
      <c r="G162" s="8" t="s">
        <v>60</v>
      </c>
      <c r="H162" s="8" t="s">
        <v>1042</v>
      </c>
      <c r="I162" s="8" t="s">
        <v>72</v>
      </c>
      <c r="J162" s="8" t="s">
        <v>69</v>
      </c>
      <c r="K162" s="8">
        <f>6*6</f>
        <v>36</v>
      </c>
      <c r="L162" s="22">
        <v>43770</v>
      </c>
      <c r="M162" s="22">
        <v>44196</v>
      </c>
      <c r="N162" s="4">
        <v>0</v>
      </c>
      <c r="O162" s="5">
        <f t="shared" si="5"/>
        <v>0</v>
      </c>
      <c r="P162" s="270"/>
      <c r="Q162" s="270"/>
      <c r="R162" s="9" t="s">
        <v>64</v>
      </c>
      <c r="S162" s="9" t="s">
        <v>65</v>
      </c>
      <c r="T162" s="10" t="s">
        <v>66</v>
      </c>
      <c r="U162" s="46"/>
      <c r="V162" s="36" t="s">
        <v>1171</v>
      </c>
      <c r="W162" s="38" t="s">
        <v>1172</v>
      </c>
    </row>
    <row r="163" spans="1:23" ht="202.5" x14ac:dyDescent="0.2">
      <c r="A163" s="4">
        <v>2016</v>
      </c>
      <c r="B163" s="8" t="s">
        <v>419</v>
      </c>
      <c r="C163" s="4">
        <v>14</v>
      </c>
      <c r="D163" s="9" t="s">
        <v>458</v>
      </c>
      <c r="E163" s="9" t="s">
        <v>459</v>
      </c>
      <c r="F163" s="11" t="s">
        <v>59</v>
      </c>
      <c r="G163" s="8" t="s">
        <v>60</v>
      </c>
      <c r="H163" s="8" t="s">
        <v>1041</v>
      </c>
      <c r="I163" s="8" t="s">
        <v>72</v>
      </c>
      <c r="J163" s="8" t="s">
        <v>62</v>
      </c>
      <c r="K163" s="8">
        <v>7</v>
      </c>
      <c r="L163" s="22">
        <v>43770</v>
      </c>
      <c r="M163" s="22">
        <v>44196</v>
      </c>
      <c r="N163" s="4">
        <v>0</v>
      </c>
      <c r="O163" s="5">
        <f t="shared" si="5"/>
        <v>0</v>
      </c>
      <c r="P163" s="276">
        <f>AVERAGE(O163:O164)</f>
        <v>0</v>
      </c>
      <c r="Q163" s="268" t="s">
        <v>63</v>
      </c>
      <c r="R163" s="9" t="s">
        <v>64</v>
      </c>
      <c r="S163" s="9" t="s">
        <v>65</v>
      </c>
      <c r="T163" s="10" t="s">
        <v>66</v>
      </c>
      <c r="U163" s="46"/>
      <c r="V163" s="36" t="s">
        <v>1171</v>
      </c>
      <c r="W163" s="38" t="s">
        <v>1172</v>
      </c>
    </row>
    <row r="164" spans="1:23" ht="202.5" x14ac:dyDescent="0.2">
      <c r="A164" s="4">
        <v>2016</v>
      </c>
      <c r="B164" s="8" t="s">
        <v>419</v>
      </c>
      <c r="C164" s="4">
        <v>14</v>
      </c>
      <c r="D164" s="9" t="s">
        <v>458</v>
      </c>
      <c r="E164" s="9" t="s">
        <v>459</v>
      </c>
      <c r="F164" s="11" t="s">
        <v>68</v>
      </c>
      <c r="G164" s="8" t="s">
        <v>60</v>
      </c>
      <c r="H164" s="8" t="s">
        <v>1042</v>
      </c>
      <c r="I164" s="8" t="s">
        <v>72</v>
      </c>
      <c r="J164" s="8" t="s">
        <v>69</v>
      </c>
      <c r="K164" s="8">
        <f>6*6</f>
        <v>36</v>
      </c>
      <c r="L164" s="22">
        <v>43770</v>
      </c>
      <c r="M164" s="22">
        <v>44196</v>
      </c>
      <c r="N164" s="4">
        <v>0</v>
      </c>
      <c r="O164" s="5">
        <f t="shared" si="5"/>
        <v>0</v>
      </c>
      <c r="P164" s="276"/>
      <c r="Q164" s="270"/>
      <c r="R164" s="9" t="s">
        <v>64</v>
      </c>
      <c r="S164" s="9" t="s">
        <v>65</v>
      </c>
      <c r="T164" s="10" t="s">
        <v>66</v>
      </c>
      <c r="U164" s="46"/>
      <c r="V164" s="36" t="s">
        <v>1171</v>
      </c>
      <c r="W164" s="38" t="s">
        <v>1172</v>
      </c>
    </row>
    <row r="165" spans="1:23" ht="213.75" x14ac:dyDescent="0.2">
      <c r="A165" s="4">
        <v>2017</v>
      </c>
      <c r="B165" s="8" t="s">
        <v>460</v>
      </c>
      <c r="C165" s="4">
        <v>1</v>
      </c>
      <c r="D165" s="9" t="s">
        <v>461</v>
      </c>
      <c r="E165" s="9" t="s">
        <v>462</v>
      </c>
      <c r="F165" s="11" t="s">
        <v>463</v>
      </c>
      <c r="G165" s="9" t="s">
        <v>464</v>
      </c>
      <c r="H165" s="9" t="s">
        <v>465</v>
      </c>
      <c r="I165" s="8" t="s">
        <v>451</v>
      </c>
      <c r="J165" s="8" t="s">
        <v>466</v>
      </c>
      <c r="K165" s="4">
        <v>2</v>
      </c>
      <c r="L165" s="22">
        <v>43313</v>
      </c>
      <c r="M165" s="22">
        <v>43373</v>
      </c>
      <c r="N165" s="4">
        <v>2</v>
      </c>
      <c r="O165" s="5">
        <f t="shared" si="5"/>
        <v>1</v>
      </c>
      <c r="P165" s="276">
        <f>+AVERAGE(O165:O172)</f>
        <v>0.3125</v>
      </c>
      <c r="Q165" s="276" t="s">
        <v>63</v>
      </c>
      <c r="R165" s="9" t="s">
        <v>467</v>
      </c>
      <c r="S165" s="9" t="s">
        <v>1050</v>
      </c>
      <c r="T165" s="10" t="s">
        <v>468</v>
      </c>
      <c r="U165" s="46"/>
      <c r="V165" s="40" t="s">
        <v>1173</v>
      </c>
      <c r="W165" s="38" t="s">
        <v>1175</v>
      </c>
    </row>
    <row r="166" spans="1:23" ht="213.75" x14ac:dyDescent="0.2">
      <c r="A166" s="4">
        <v>2017</v>
      </c>
      <c r="B166" s="8" t="s">
        <v>460</v>
      </c>
      <c r="C166" s="4">
        <v>1</v>
      </c>
      <c r="D166" s="9" t="s">
        <v>461</v>
      </c>
      <c r="E166" s="9" t="s">
        <v>462</v>
      </c>
      <c r="F166" s="11" t="s">
        <v>469</v>
      </c>
      <c r="G166" s="9" t="s">
        <v>464</v>
      </c>
      <c r="H166" s="9" t="s">
        <v>470</v>
      </c>
      <c r="I166" s="8" t="s">
        <v>451</v>
      </c>
      <c r="J166" s="8" t="s">
        <v>471</v>
      </c>
      <c r="K166" s="4">
        <v>2</v>
      </c>
      <c r="L166" s="22">
        <v>43313</v>
      </c>
      <c r="M166" s="22">
        <v>43465</v>
      </c>
      <c r="N166" s="4">
        <v>2</v>
      </c>
      <c r="O166" s="5">
        <f t="shared" si="5"/>
        <v>1</v>
      </c>
      <c r="P166" s="276"/>
      <c r="Q166" s="276"/>
      <c r="R166" s="10" t="s">
        <v>472</v>
      </c>
      <c r="S166" s="9" t="s">
        <v>1050</v>
      </c>
      <c r="T166" s="10" t="s">
        <v>468</v>
      </c>
      <c r="U166" s="46"/>
      <c r="V166" s="40" t="s">
        <v>1176</v>
      </c>
      <c r="W166" s="38" t="s">
        <v>1175</v>
      </c>
    </row>
    <row r="167" spans="1:23" ht="90" x14ac:dyDescent="0.2">
      <c r="A167" s="4">
        <v>2017</v>
      </c>
      <c r="B167" s="8" t="s">
        <v>460</v>
      </c>
      <c r="C167" s="4">
        <v>1</v>
      </c>
      <c r="D167" s="9" t="s">
        <v>461</v>
      </c>
      <c r="E167" s="9" t="s">
        <v>462</v>
      </c>
      <c r="F167" s="11" t="s">
        <v>473</v>
      </c>
      <c r="G167" s="10" t="s">
        <v>474</v>
      </c>
      <c r="H167" s="10" t="s">
        <v>475</v>
      </c>
      <c r="I167" s="8" t="s">
        <v>72</v>
      </c>
      <c r="J167" s="10" t="s">
        <v>476</v>
      </c>
      <c r="K167" s="4">
        <v>1</v>
      </c>
      <c r="L167" s="22">
        <v>43770</v>
      </c>
      <c r="M167" s="22">
        <v>44042</v>
      </c>
      <c r="N167" s="4">
        <v>0</v>
      </c>
      <c r="O167" s="5">
        <f>+N167/K167</f>
        <v>0</v>
      </c>
      <c r="P167" s="276"/>
      <c r="Q167" s="276"/>
      <c r="R167" s="9" t="s">
        <v>64</v>
      </c>
      <c r="S167" s="9" t="s">
        <v>65</v>
      </c>
      <c r="T167" s="10" t="s">
        <v>66</v>
      </c>
      <c r="U167" s="46"/>
      <c r="V167" s="36" t="s">
        <v>1171</v>
      </c>
      <c r="W167" s="38" t="s">
        <v>1172</v>
      </c>
    </row>
    <row r="168" spans="1:23" ht="90" x14ac:dyDescent="0.2">
      <c r="A168" s="4">
        <v>2017</v>
      </c>
      <c r="B168" s="8" t="s">
        <v>460</v>
      </c>
      <c r="C168" s="4">
        <v>1</v>
      </c>
      <c r="D168" s="9" t="s">
        <v>461</v>
      </c>
      <c r="E168" s="9" t="s">
        <v>462</v>
      </c>
      <c r="F168" s="11" t="s">
        <v>477</v>
      </c>
      <c r="G168" s="10" t="s">
        <v>474</v>
      </c>
      <c r="H168" s="10" t="s">
        <v>478</v>
      </c>
      <c r="I168" s="8" t="s">
        <v>72</v>
      </c>
      <c r="J168" s="10" t="s">
        <v>476</v>
      </c>
      <c r="K168" s="4">
        <v>1</v>
      </c>
      <c r="L168" s="22">
        <v>43770</v>
      </c>
      <c r="M168" s="22">
        <v>44042</v>
      </c>
      <c r="N168" s="4">
        <v>0</v>
      </c>
      <c r="O168" s="5">
        <f>+N168/K168</f>
        <v>0</v>
      </c>
      <c r="P168" s="276"/>
      <c r="Q168" s="276"/>
      <c r="R168" s="9" t="s">
        <v>64</v>
      </c>
      <c r="S168" s="9" t="s">
        <v>65</v>
      </c>
      <c r="T168" s="10" t="s">
        <v>66</v>
      </c>
      <c r="U168" s="46"/>
      <c r="V168" s="36" t="s">
        <v>1171</v>
      </c>
      <c r="W168" s="38" t="s">
        <v>1172</v>
      </c>
    </row>
    <row r="169" spans="1:23" ht="90" x14ac:dyDescent="0.2">
      <c r="A169" s="4">
        <v>2017</v>
      </c>
      <c r="B169" s="8" t="s">
        <v>460</v>
      </c>
      <c r="C169" s="4">
        <v>1</v>
      </c>
      <c r="D169" s="9" t="s">
        <v>461</v>
      </c>
      <c r="E169" s="9" t="s">
        <v>462</v>
      </c>
      <c r="F169" s="11" t="s">
        <v>479</v>
      </c>
      <c r="G169" s="10" t="s">
        <v>474</v>
      </c>
      <c r="H169" s="10" t="s">
        <v>1051</v>
      </c>
      <c r="I169" s="8" t="s">
        <v>72</v>
      </c>
      <c r="J169" s="10" t="s">
        <v>1052</v>
      </c>
      <c r="K169" s="4">
        <v>1</v>
      </c>
      <c r="L169" s="22">
        <v>43770</v>
      </c>
      <c r="M169" s="22">
        <v>44196</v>
      </c>
      <c r="N169" s="4">
        <v>0</v>
      </c>
      <c r="O169" s="5">
        <f t="shared" si="5"/>
        <v>0</v>
      </c>
      <c r="P169" s="276"/>
      <c r="Q169" s="276"/>
      <c r="R169" s="9" t="s">
        <v>64</v>
      </c>
      <c r="S169" s="9" t="s">
        <v>65</v>
      </c>
      <c r="T169" s="10" t="s">
        <v>66</v>
      </c>
      <c r="U169" s="46"/>
      <c r="V169" s="36" t="s">
        <v>1171</v>
      </c>
      <c r="W169" s="38" t="s">
        <v>1172</v>
      </c>
    </row>
    <row r="170" spans="1:23" ht="90" x14ac:dyDescent="0.2">
      <c r="A170" s="4">
        <v>2017</v>
      </c>
      <c r="B170" s="8" t="s">
        <v>460</v>
      </c>
      <c r="C170" s="4">
        <v>1</v>
      </c>
      <c r="D170" s="9" t="s">
        <v>461</v>
      </c>
      <c r="E170" s="9" t="s">
        <v>462</v>
      </c>
      <c r="F170" s="11" t="s">
        <v>480</v>
      </c>
      <c r="G170" s="10" t="s">
        <v>1053</v>
      </c>
      <c r="H170" s="9" t="s">
        <v>481</v>
      </c>
      <c r="I170" s="8" t="s">
        <v>72</v>
      </c>
      <c r="J170" s="10" t="s">
        <v>482</v>
      </c>
      <c r="K170" s="4">
        <v>6</v>
      </c>
      <c r="L170" s="22">
        <v>43647</v>
      </c>
      <c r="M170" s="22">
        <v>44196</v>
      </c>
      <c r="N170" s="4">
        <v>0</v>
      </c>
      <c r="O170" s="5">
        <f t="shared" si="5"/>
        <v>0</v>
      </c>
      <c r="P170" s="276"/>
      <c r="Q170" s="276"/>
      <c r="R170" s="9" t="s">
        <v>64</v>
      </c>
      <c r="S170" s="9" t="s">
        <v>65</v>
      </c>
      <c r="T170" s="10" t="s">
        <v>66</v>
      </c>
      <c r="U170" s="46"/>
      <c r="V170" s="36" t="s">
        <v>1171</v>
      </c>
      <c r="W170" s="38" t="s">
        <v>1172</v>
      </c>
    </row>
    <row r="171" spans="1:23" ht="90" x14ac:dyDescent="0.2">
      <c r="A171" s="4">
        <v>2017</v>
      </c>
      <c r="B171" s="8" t="s">
        <v>460</v>
      </c>
      <c r="C171" s="4">
        <v>1</v>
      </c>
      <c r="D171" s="9" t="s">
        <v>461</v>
      </c>
      <c r="E171" s="9" t="s">
        <v>462</v>
      </c>
      <c r="F171" s="11" t="s">
        <v>483</v>
      </c>
      <c r="G171" s="10" t="s">
        <v>484</v>
      </c>
      <c r="H171" s="9" t="s">
        <v>1054</v>
      </c>
      <c r="I171" s="8" t="s">
        <v>72</v>
      </c>
      <c r="J171" s="10" t="s">
        <v>1052</v>
      </c>
      <c r="K171" s="4">
        <v>1</v>
      </c>
      <c r="L171" s="22">
        <v>43770</v>
      </c>
      <c r="M171" s="22" t="s">
        <v>485</v>
      </c>
      <c r="N171" s="4">
        <v>0</v>
      </c>
      <c r="O171" s="5">
        <f t="shared" si="5"/>
        <v>0</v>
      </c>
      <c r="P171" s="276"/>
      <c r="Q171" s="276"/>
      <c r="R171" s="9" t="s">
        <v>64</v>
      </c>
      <c r="S171" s="9" t="s">
        <v>65</v>
      </c>
      <c r="T171" s="10" t="s">
        <v>66</v>
      </c>
      <c r="U171" s="46"/>
      <c r="V171" s="36" t="s">
        <v>1171</v>
      </c>
      <c r="W171" s="38" t="s">
        <v>1172</v>
      </c>
    </row>
    <row r="172" spans="1:23" ht="200.25" customHeight="1" x14ac:dyDescent="0.2">
      <c r="A172" s="4">
        <v>2017</v>
      </c>
      <c r="B172" s="8" t="s">
        <v>460</v>
      </c>
      <c r="C172" s="4">
        <v>1</v>
      </c>
      <c r="D172" s="9" t="s">
        <v>461</v>
      </c>
      <c r="E172" s="9" t="s">
        <v>462</v>
      </c>
      <c r="F172" s="11" t="s">
        <v>486</v>
      </c>
      <c r="G172" s="9" t="s">
        <v>464</v>
      </c>
      <c r="H172" s="9" t="s">
        <v>487</v>
      </c>
      <c r="I172" s="8" t="s">
        <v>72</v>
      </c>
      <c r="J172" s="8" t="s">
        <v>488</v>
      </c>
      <c r="K172" s="4">
        <v>4</v>
      </c>
      <c r="L172" s="22">
        <v>43313</v>
      </c>
      <c r="M172" s="22">
        <v>43677</v>
      </c>
      <c r="N172" s="27">
        <v>2</v>
      </c>
      <c r="O172" s="28">
        <f t="shared" si="5"/>
        <v>0.5</v>
      </c>
      <c r="P172" s="276"/>
      <c r="Q172" s="276"/>
      <c r="R172" s="9" t="s">
        <v>489</v>
      </c>
      <c r="S172" s="9" t="s">
        <v>1055</v>
      </c>
      <c r="T172" s="10" t="s">
        <v>317</v>
      </c>
      <c r="U172" s="46"/>
      <c r="V172" s="40" t="s">
        <v>1173</v>
      </c>
      <c r="W172" s="38" t="s">
        <v>1175</v>
      </c>
    </row>
    <row r="173" spans="1:23" ht="123.75" x14ac:dyDescent="0.2">
      <c r="A173" s="4">
        <v>2017</v>
      </c>
      <c r="B173" s="8" t="s">
        <v>460</v>
      </c>
      <c r="C173" s="4">
        <v>2</v>
      </c>
      <c r="D173" s="9" t="s">
        <v>490</v>
      </c>
      <c r="E173" s="9" t="s">
        <v>491</v>
      </c>
      <c r="F173" s="11" t="s">
        <v>59</v>
      </c>
      <c r="G173" s="9" t="s">
        <v>492</v>
      </c>
      <c r="H173" s="9" t="s">
        <v>493</v>
      </c>
      <c r="I173" s="8" t="s">
        <v>172</v>
      </c>
      <c r="J173" s="9" t="s">
        <v>494</v>
      </c>
      <c r="K173" s="29">
        <v>8</v>
      </c>
      <c r="L173" s="22">
        <v>43776</v>
      </c>
      <c r="M173" s="22">
        <v>44012</v>
      </c>
      <c r="N173" s="4">
        <v>0</v>
      </c>
      <c r="O173" s="5">
        <f t="shared" si="5"/>
        <v>0</v>
      </c>
      <c r="P173" s="276">
        <f>+AVERAGE(O173:O174)</f>
        <v>0</v>
      </c>
      <c r="Q173" s="276" t="s">
        <v>63</v>
      </c>
      <c r="R173" s="9" t="s">
        <v>64</v>
      </c>
      <c r="S173" s="9" t="s">
        <v>65</v>
      </c>
      <c r="T173" s="10" t="s">
        <v>66</v>
      </c>
      <c r="U173" s="46"/>
      <c r="V173" s="41" t="s">
        <v>1171</v>
      </c>
      <c r="W173" s="38" t="s">
        <v>1172</v>
      </c>
    </row>
    <row r="174" spans="1:23" ht="146.25" x14ac:dyDescent="0.2">
      <c r="A174" s="4">
        <v>2017</v>
      </c>
      <c r="B174" s="8" t="s">
        <v>460</v>
      </c>
      <c r="C174" s="4">
        <v>2</v>
      </c>
      <c r="D174" s="9" t="s">
        <v>490</v>
      </c>
      <c r="E174" s="9" t="s">
        <v>491</v>
      </c>
      <c r="F174" s="11" t="s">
        <v>495</v>
      </c>
      <c r="G174" s="9" t="s">
        <v>496</v>
      </c>
      <c r="H174" s="9" t="s">
        <v>497</v>
      </c>
      <c r="I174" s="8" t="s">
        <v>172</v>
      </c>
      <c r="J174" s="9" t="s">
        <v>498</v>
      </c>
      <c r="K174" s="29">
        <v>8</v>
      </c>
      <c r="L174" s="22">
        <v>43776</v>
      </c>
      <c r="M174" s="22">
        <v>44012</v>
      </c>
      <c r="N174" s="4">
        <v>0</v>
      </c>
      <c r="O174" s="5">
        <f t="shared" si="5"/>
        <v>0</v>
      </c>
      <c r="P174" s="276"/>
      <c r="Q174" s="276"/>
      <c r="R174" s="9" t="s">
        <v>64</v>
      </c>
      <c r="S174" s="9" t="s">
        <v>65</v>
      </c>
      <c r="T174" s="10" t="s">
        <v>66</v>
      </c>
      <c r="U174" s="46"/>
      <c r="V174" s="41" t="s">
        <v>1171</v>
      </c>
      <c r="W174" s="38" t="s">
        <v>1172</v>
      </c>
    </row>
    <row r="175" spans="1:23" ht="112.5" x14ac:dyDescent="0.2">
      <c r="A175" s="4">
        <v>2017</v>
      </c>
      <c r="B175" s="8" t="s">
        <v>460</v>
      </c>
      <c r="C175" s="4">
        <v>3</v>
      </c>
      <c r="D175" s="9" t="s">
        <v>499</v>
      </c>
      <c r="E175" s="9" t="s">
        <v>500</v>
      </c>
      <c r="F175" s="11" t="s">
        <v>422</v>
      </c>
      <c r="G175" s="9" t="s">
        <v>501</v>
      </c>
      <c r="H175" s="9" t="s">
        <v>502</v>
      </c>
      <c r="I175" s="8" t="s">
        <v>172</v>
      </c>
      <c r="J175" s="9" t="s">
        <v>503</v>
      </c>
      <c r="K175" s="4">
        <v>1</v>
      </c>
      <c r="L175" s="22">
        <v>43770</v>
      </c>
      <c r="M175" s="22">
        <v>43861</v>
      </c>
      <c r="N175" s="4">
        <v>0</v>
      </c>
      <c r="O175" s="5">
        <f t="shared" si="5"/>
        <v>0</v>
      </c>
      <c r="P175" s="15">
        <f>+O175</f>
        <v>0</v>
      </c>
      <c r="Q175" s="15" t="s">
        <v>63</v>
      </c>
      <c r="R175" s="9" t="s">
        <v>64</v>
      </c>
      <c r="S175" s="9" t="s">
        <v>65</v>
      </c>
      <c r="T175" s="10" t="s">
        <v>66</v>
      </c>
      <c r="U175" s="46"/>
      <c r="V175" s="36" t="s">
        <v>1171</v>
      </c>
      <c r="W175" s="38" t="s">
        <v>1172</v>
      </c>
    </row>
    <row r="176" spans="1:23" ht="112.5" x14ac:dyDescent="0.2">
      <c r="A176" s="4">
        <v>2017</v>
      </c>
      <c r="B176" s="8" t="s">
        <v>460</v>
      </c>
      <c r="C176" s="4">
        <v>4</v>
      </c>
      <c r="D176" s="9" t="s">
        <v>504</v>
      </c>
      <c r="E176" s="9" t="s">
        <v>505</v>
      </c>
      <c r="F176" s="11" t="s">
        <v>506</v>
      </c>
      <c r="G176" s="30" t="s">
        <v>507</v>
      </c>
      <c r="H176" s="30" t="s">
        <v>508</v>
      </c>
      <c r="I176" s="8" t="s">
        <v>172</v>
      </c>
      <c r="J176" s="4" t="s">
        <v>509</v>
      </c>
      <c r="K176" s="4">
        <v>1</v>
      </c>
      <c r="L176" s="22">
        <v>43739</v>
      </c>
      <c r="M176" s="22">
        <v>43749</v>
      </c>
      <c r="N176" s="4">
        <v>1</v>
      </c>
      <c r="O176" s="5">
        <v>1</v>
      </c>
      <c r="P176" s="276">
        <f>+AVERAGE(O176:O180)</f>
        <v>0.33333333333333331</v>
      </c>
      <c r="Q176" s="276" t="s">
        <v>63</v>
      </c>
      <c r="R176" s="9" t="s">
        <v>1140</v>
      </c>
      <c r="S176" s="9" t="s">
        <v>1056</v>
      </c>
      <c r="T176" s="9" t="s">
        <v>510</v>
      </c>
      <c r="U176" s="45"/>
      <c r="V176" s="41" t="s">
        <v>1176</v>
      </c>
      <c r="W176" s="38" t="s">
        <v>1172</v>
      </c>
    </row>
    <row r="177" spans="1:23" ht="112.5" x14ac:dyDescent="0.2">
      <c r="A177" s="4">
        <v>2017</v>
      </c>
      <c r="B177" s="8" t="s">
        <v>460</v>
      </c>
      <c r="C177" s="4">
        <v>4</v>
      </c>
      <c r="D177" s="9" t="s">
        <v>504</v>
      </c>
      <c r="E177" s="9" t="s">
        <v>505</v>
      </c>
      <c r="F177" s="11" t="s">
        <v>511</v>
      </c>
      <c r="G177" s="30" t="s">
        <v>512</v>
      </c>
      <c r="H177" s="30" t="s">
        <v>513</v>
      </c>
      <c r="I177" s="8" t="s">
        <v>172</v>
      </c>
      <c r="J177" s="8" t="s">
        <v>514</v>
      </c>
      <c r="K177" s="4">
        <v>3</v>
      </c>
      <c r="L177" s="22">
        <v>43759</v>
      </c>
      <c r="M177" s="22">
        <v>43830</v>
      </c>
      <c r="N177" s="4">
        <v>2</v>
      </c>
      <c r="O177" s="5">
        <v>0.66666666666666663</v>
      </c>
      <c r="P177" s="276"/>
      <c r="Q177" s="276"/>
      <c r="R177" s="6" t="s">
        <v>1141</v>
      </c>
      <c r="S177" s="7" t="s">
        <v>1057</v>
      </c>
      <c r="T177" s="9" t="s">
        <v>510</v>
      </c>
      <c r="U177" s="45"/>
      <c r="V177" s="41" t="s">
        <v>1173</v>
      </c>
      <c r="W177" s="38" t="s">
        <v>1172</v>
      </c>
    </row>
    <row r="178" spans="1:23" ht="90" x14ac:dyDescent="0.2">
      <c r="A178" s="4">
        <v>2017</v>
      </c>
      <c r="B178" s="8" t="s">
        <v>460</v>
      </c>
      <c r="C178" s="4">
        <v>4</v>
      </c>
      <c r="D178" s="9" t="s">
        <v>504</v>
      </c>
      <c r="E178" s="9" t="s">
        <v>505</v>
      </c>
      <c r="F178" s="11" t="s">
        <v>515</v>
      </c>
      <c r="G178" s="30" t="s">
        <v>516</v>
      </c>
      <c r="H178" s="30" t="s">
        <v>517</v>
      </c>
      <c r="I178" s="8" t="s">
        <v>172</v>
      </c>
      <c r="J178" s="8" t="s">
        <v>518</v>
      </c>
      <c r="K178" s="4">
        <v>1</v>
      </c>
      <c r="L178" s="22">
        <v>43759</v>
      </c>
      <c r="M178" s="22">
        <v>43830</v>
      </c>
      <c r="N178" s="4">
        <v>0</v>
      </c>
      <c r="O178" s="5">
        <v>0</v>
      </c>
      <c r="P178" s="276"/>
      <c r="Q178" s="276"/>
      <c r="R178" s="9" t="s">
        <v>315</v>
      </c>
      <c r="S178" s="9" t="s">
        <v>316</v>
      </c>
      <c r="T178" s="9" t="s">
        <v>510</v>
      </c>
      <c r="U178" s="45"/>
      <c r="V178" s="41" t="s">
        <v>1173</v>
      </c>
      <c r="W178" s="38" t="s">
        <v>1172</v>
      </c>
    </row>
    <row r="179" spans="1:23" ht="90" x14ac:dyDescent="0.2">
      <c r="A179" s="4">
        <v>2017</v>
      </c>
      <c r="B179" s="8" t="s">
        <v>460</v>
      </c>
      <c r="C179" s="4">
        <v>4</v>
      </c>
      <c r="D179" s="9" t="s">
        <v>504</v>
      </c>
      <c r="E179" s="9" t="s">
        <v>505</v>
      </c>
      <c r="F179" s="11" t="s">
        <v>519</v>
      </c>
      <c r="G179" s="30" t="s">
        <v>520</v>
      </c>
      <c r="H179" s="30" t="s">
        <v>521</v>
      </c>
      <c r="I179" s="8" t="s">
        <v>172</v>
      </c>
      <c r="J179" s="8" t="s">
        <v>518</v>
      </c>
      <c r="K179" s="4">
        <v>1</v>
      </c>
      <c r="L179" s="22">
        <v>43759</v>
      </c>
      <c r="M179" s="22">
        <v>43830</v>
      </c>
      <c r="N179" s="4">
        <v>0</v>
      </c>
      <c r="O179" s="5">
        <v>0</v>
      </c>
      <c r="P179" s="276"/>
      <c r="Q179" s="276"/>
      <c r="R179" s="9" t="s">
        <v>315</v>
      </c>
      <c r="S179" s="9" t="s">
        <v>316</v>
      </c>
      <c r="T179" s="9" t="s">
        <v>510</v>
      </c>
      <c r="U179" s="45"/>
      <c r="V179" s="41" t="s">
        <v>1173</v>
      </c>
      <c r="W179" s="38" t="s">
        <v>1172</v>
      </c>
    </row>
    <row r="180" spans="1:23" ht="90" x14ac:dyDescent="0.2">
      <c r="A180" s="4">
        <v>2017</v>
      </c>
      <c r="B180" s="8" t="s">
        <v>460</v>
      </c>
      <c r="C180" s="4">
        <v>4</v>
      </c>
      <c r="D180" s="9" t="s">
        <v>504</v>
      </c>
      <c r="E180" s="9" t="s">
        <v>505</v>
      </c>
      <c r="F180" s="11" t="s">
        <v>522</v>
      </c>
      <c r="G180" s="30" t="s">
        <v>523</v>
      </c>
      <c r="H180" s="30" t="s">
        <v>524</v>
      </c>
      <c r="I180" s="8" t="s">
        <v>172</v>
      </c>
      <c r="J180" s="8" t="s">
        <v>525</v>
      </c>
      <c r="K180" s="4">
        <v>1</v>
      </c>
      <c r="L180" s="22">
        <v>43770</v>
      </c>
      <c r="M180" s="22">
        <v>43798</v>
      </c>
      <c r="N180" s="4">
        <v>0</v>
      </c>
      <c r="O180" s="5">
        <v>0</v>
      </c>
      <c r="P180" s="276"/>
      <c r="Q180" s="276"/>
      <c r="R180" s="9" t="s">
        <v>315</v>
      </c>
      <c r="S180" s="9" t="s">
        <v>316</v>
      </c>
      <c r="T180" s="9" t="s">
        <v>510</v>
      </c>
      <c r="U180" s="45"/>
      <c r="V180" s="41" t="s">
        <v>1173</v>
      </c>
      <c r="W180" s="38" t="s">
        <v>1172</v>
      </c>
    </row>
    <row r="181" spans="1:23" ht="78.75" x14ac:dyDescent="0.2">
      <c r="A181" s="4">
        <v>2017</v>
      </c>
      <c r="B181" s="8" t="s">
        <v>460</v>
      </c>
      <c r="C181" s="4">
        <v>5</v>
      </c>
      <c r="D181" s="9" t="s">
        <v>526</v>
      </c>
      <c r="E181" s="9" t="s">
        <v>527</v>
      </c>
      <c r="F181" s="11" t="s">
        <v>157</v>
      </c>
      <c r="G181" s="8" t="s">
        <v>60</v>
      </c>
      <c r="H181" s="8" t="s">
        <v>1041</v>
      </c>
      <c r="I181" s="8" t="s">
        <v>72</v>
      </c>
      <c r="J181" s="8" t="s">
        <v>62</v>
      </c>
      <c r="K181" s="8">
        <v>7</v>
      </c>
      <c r="L181" s="22">
        <v>43770</v>
      </c>
      <c r="M181" s="22">
        <v>44196</v>
      </c>
      <c r="N181" s="4">
        <v>0</v>
      </c>
      <c r="O181" s="5">
        <f t="shared" si="5"/>
        <v>0</v>
      </c>
      <c r="P181" s="268">
        <f>AVERAGE(O181:O182)</f>
        <v>0</v>
      </c>
      <c r="Q181" s="268" t="s">
        <v>63</v>
      </c>
      <c r="R181" s="9" t="s">
        <v>64</v>
      </c>
      <c r="S181" s="9" t="s">
        <v>65</v>
      </c>
      <c r="T181" s="10" t="s">
        <v>66</v>
      </c>
      <c r="U181" s="46"/>
      <c r="V181" s="36" t="s">
        <v>1171</v>
      </c>
      <c r="W181" s="38" t="s">
        <v>1172</v>
      </c>
    </row>
    <row r="182" spans="1:23" ht="90" x14ac:dyDescent="0.2">
      <c r="A182" s="4">
        <v>2017</v>
      </c>
      <c r="B182" s="8" t="s">
        <v>460</v>
      </c>
      <c r="C182" s="4">
        <v>5</v>
      </c>
      <c r="D182" s="9" t="s">
        <v>526</v>
      </c>
      <c r="E182" s="9" t="s">
        <v>527</v>
      </c>
      <c r="F182" s="11" t="s">
        <v>159</v>
      </c>
      <c r="G182" s="8" t="s">
        <v>60</v>
      </c>
      <c r="H182" s="8" t="s">
        <v>1042</v>
      </c>
      <c r="I182" s="8" t="s">
        <v>72</v>
      </c>
      <c r="J182" s="8" t="s">
        <v>69</v>
      </c>
      <c r="K182" s="8">
        <f>6*6</f>
        <v>36</v>
      </c>
      <c r="L182" s="22">
        <v>43770</v>
      </c>
      <c r="M182" s="22">
        <v>44196</v>
      </c>
      <c r="N182" s="4">
        <v>0</v>
      </c>
      <c r="O182" s="5">
        <f t="shared" si="5"/>
        <v>0</v>
      </c>
      <c r="P182" s="270"/>
      <c r="Q182" s="270"/>
      <c r="R182" s="9" t="s">
        <v>64</v>
      </c>
      <c r="S182" s="9" t="s">
        <v>65</v>
      </c>
      <c r="T182" s="10" t="s">
        <v>66</v>
      </c>
      <c r="U182" s="46"/>
      <c r="V182" s="36" t="s">
        <v>1171</v>
      </c>
      <c r="W182" s="38" t="s">
        <v>1172</v>
      </c>
    </row>
    <row r="183" spans="1:23" ht="101.25" x14ac:dyDescent="0.2">
      <c r="A183" s="4">
        <v>2017</v>
      </c>
      <c r="B183" s="8" t="s">
        <v>460</v>
      </c>
      <c r="C183" s="4">
        <v>6</v>
      </c>
      <c r="D183" s="9" t="s">
        <v>528</v>
      </c>
      <c r="E183" s="9" t="s">
        <v>529</v>
      </c>
      <c r="F183" s="11" t="s">
        <v>185</v>
      </c>
      <c r="G183" s="9" t="s">
        <v>1058</v>
      </c>
      <c r="H183" s="9" t="s">
        <v>1059</v>
      </c>
      <c r="I183" s="8" t="s">
        <v>530</v>
      </c>
      <c r="J183" s="8" t="s">
        <v>1060</v>
      </c>
      <c r="K183" s="8">
        <v>1</v>
      </c>
      <c r="L183" s="22">
        <v>43770</v>
      </c>
      <c r="M183" s="22">
        <v>43921</v>
      </c>
      <c r="N183" s="4">
        <v>0</v>
      </c>
      <c r="O183" s="5">
        <f t="shared" si="5"/>
        <v>0</v>
      </c>
      <c r="P183" s="276">
        <f>+AVERAGE(O183:O185)</f>
        <v>0</v>
      </c>
      <c r="Q183" s="276" t="s">
        <v>63</v>
      </c>
      <c r="R183" s="9" t="s">
        <v>64</v>
      </c>
      <c r="S183" s="9" t="s">
        <v>65</v>
      </c>
      <c r="T183" s="10" t="s">
        <v>66</v>
      </c>
      <c r="U183" s="46"/>
      <c r="V183" s="40" t="s">
        <v>1171</v>
      </c>
      <c r="W183" s="38" t="s">
        <v>1172</v>
      </c>
    </row>
    <row r="184" spans="1:23" ht="157.5" x14ac:dyDescent="0.2">
      <c r="A184" s="4">
        <v>2017</v>
      </c>
      <c r="B184" s="8" t="s">
        <v>460</v>
      </c>
      <c r="C184" s="4">
        <v>6</v>
      </c>
      <c r="D184" s="9" t="s">
        <v>528</v>
      </c>
      <c r="E184" s="9" t="s">
        <v>529</v>
      </c>
      <c r="F184" s="11" t="s">
        <v>531</v>
      </c>
      <c r="G184" s="9" t="s">
        <v>532</v>
      </c>
      <c r="H184" s="9" t="s">
        <v>1061</v>
      </c>
      <c r="I184" s="8" t="s">
        <v>530</v>
      </c>
      <c r="J184" s="8" t="s">
        <v>533</v>
      </c>
      <c r="K184" s="8">
        <v>2</v>
      </c>
      <c r="L184" s="22">
        <v>43770</v>
      </c>
      <c r="M184" s="22">
        <v>44012</v>
      </c>
      <c r="N184" s="4">
        <v>0</v>
      </c>
      <c r="O184" s="5">
        <f t="shared" si="5"/>
        <v>0</v>
      </c>
      <c r="P184" s="276"/>
      <c r="Q184" s="276"/>
      <c r="R184" s="9" t="s">
        <v>64</v>
      </c>
      <c r="S184" s="9" t="s">
        <v>65</v>
      </c>
      <c r="T184" s="10" t="s">
        <v>66</v>
      </c>
      <c r="U184" s="46"/>
      <c r="V184" s="36" t="s">
        <v>1171</v>
      </c>
      <c r="W184" s="38" t="s">
        <v>1172</v>
      </c>
    </row>
    <row r="185" spans="1:23" ht="90" x14ac:dyDescent="0.2">
      <c r="A185" s="4">
        <v>2017</v>
      </c>
      <c r="B185" s="8" t="s">
        <v>460</v>
      </c>
      <c r="C185" s="4">
        <v>6</v>
      </c>
      <c r="D185" s="9" t="s">
        <v>528</v>
      </c>
      <c r="E185" s="9" t="s">
        <v>529</v>
      </c>
      <c r="F185" s="11" t="s">
        <v>534</v>
      </c>
      <c r="G185" s="9" t="s">
        <v>535</v>
      </c>
      <c r="H185" s="9" t="s">
        <v>536</v>
      </c>
      <c r="I185" s="8" t="s">
        <v>530</v>
      </c>
      <c r="J185" s="8" t="s">
        <v>537</v>
      </c>
      <c r="K185" s="15">
        <v>1</v>
      </c>
      <c r="L185" s="22">
        <v>43861</v>
      </c>
      <c r="M185" s="22">
        <v>44196</v>
      </c>
      <c r="N185" s="4">
        <v>0</v>
      </c>
      <c r="O185" s="5">
        <f t="shared" si="5"/>
        <v>0</v>
      </c>
      <c r="P185" s="276"/>
      <c r="Q185" s="276"/>
      <c r="R185" s="9" t="s">
        <v>64</v>
      </c>
      <c r="S185" s="9" t="s">
        <v>65</v>
      </c>
      <c r="T185" s="10" t="s">
        <v>66</v>
      </c>
      <c r="U185" s="46"/>
      <c r="V185" s="36" t="s">
        <v>1171</v>
      </c>
      <c r="W185" s="38" t="s">
        <v>1172</v>
      </c>
    </row>
    <row r="186" spans="1:23" ht="56.25" x14ac:dyDescent="0.2">
      <c r="A186" s="4">
        <v>2017</v>
      </c>
      <c r="B186" s="8" t="s">
        <v>460</v>
      </c>
      <c r="C186" s="4">
        <v>7</v>
      </c>
      <c r="D186" s="9" t="s">
        <v>538</v>
      </c>
      <c r="E186" s="9" t="s">
        <v>539</v>
      </c>
      <c r="F186" s="11" t="s">
        <v>177</v>
      </c>
      <c r="G186" s="8" t="s">
        <v>60</v>
      </c>
      <c r="H186" s="8" t="s">
        <v>1041</v>
      </c>
      <c r="I186" s="8" t="s">
        <v>72</v>
      </c>
      <c r="J186" s="8" t="s">
        <v>62</v>
      </c>
      <c r="K186" s="8">
        <v>7</v>
      </c>
      <c r="L186" s="22">
        <v>43770</v>
      </c>
      <c r="M186" s="22">
        <v>44196</v>
      </c>
      <c r="N186" s="4">
        <v>0</v>
      </c>
      <c r="O186" s="5">
        <f t="shared" si="5"/>
        <v>0</v>
      </c>
      <c r="P186" s="268">
        <f>AVERAGE(O186:O187)</f>
        <v>0</v>
      </c>
      <c r="Q186" s="268" t="s">
        <v>63</v>
      </c>
      <c r="R186" s="9" t="s">
        <v>64</v>
      </c>
      <c r="S186" s="9" t="s">
        <v>65</v>
      </c>
      <c r="T186" s="10" t="s">
        <v>66</v>
      </c>
      <c r="U186" s="46"/>
      <c r="V186" s="36" t="s">
        <v>1171</v>
      </c>
      <c r="W186" s="38" t="s">
        <v>1172</v>
      </c>
    </row>
    <row r="187" spans="1:23" ht="90" x14ac:dyDescent="0.2">
      <c r="A187" s="4">
        <v>2017</v>
      </c>
      <c r="B187" s="8" t="s">
        <v>460</v>
      </c>
      <c r="C187" s="4">
        <v>7</v>
      </c>
      <c r="D187" s="9" t="s">
        <v>538</v>
      </c>
      <c r="E187" s="9" t="s">
        <v>539</v>
      </c>
      <c r="F187" s="11" t="s">
        <v>159</v>
      </c>
      <c r="G187" s="8" t="s">
        <v>60</v>
      </c>
      <c r="H187" s="8" t="s">
        <v>1042</v>
      </c>
      <c r="I187" s="8" t="s">
        <v>72</v>
      </c>
      <c r="J187" s="8" t="s">
        <v>69</v>
      </c>
      <c r="K187" s="8">
        <f>6*6</f>
        <v>36</v>
      </c>
      <c r="L187" s="22">
        <v>43770</v>
      </c>
      <c r="M187" s="22">
        <v>44196</v>
      </c>
      <c r="N187" s="4">
        <v>0</v>
      </c>
      <c r="O187" s="5">
        <f t="shared" si="5"/>
        <v>0</v>
      </c>
      <c r="P187" s="270"/>
      <c r="Q187" s="270"/>
      <c r="R187" s="9" t="s">
        <v>64</v>
      </c>
      <c r="S187" s="9" t="s">
        <v>65</v>
      </c>
      <c r="T187" s="10" t="s">
        <v>66</v>
      </c>
      <c r="U187" s="46"/>
      <c r="V187" s="36" t="s">
        <v>1171</v>
      </c>
      <c r="W187" s="38" t="s">
        <v>1172</v>
      </c>
    </row>
    <row r="188" spans="1:23" ht="56.25" x14ac:dyDescent="0.2">
      <c r="A188" s="4">
        <v>2017</v>
      </c>
      <c r="B188" s="8" t="s">
        <v>460</v>
      </c>
      <c r="C188" s="4">
        <v>8</v>
      </c>
      <c r="D188" s="9" t="s">
        <v>540</v>
      </c>
      <c r="E188" s="9" t="s">
        <v>541</v>
      </c>
      <c r="F188" s="11" t="s">
        <v>177</v>
      </c>
      <c r="G188" s="8" t="s">
        <v>60</v>
      </c>
      <c r="H188" s="8" t="s">
        <v>1041</v>
      </c>
      <c r="I188" s="8" t="s">
        <v>72</v>
      </c>
      <c r="J188" s="8" t="s">
        <v>62</v>
      </c>
      <c r="K188" s="8">
        <v>7</v>
      </c>
      <c r="L188" s="22">
        <v>43770</v>
      </c>
      <c r="M188" s="22">
        <v>44196</v>
      </c>
      <c r="N188" s="4">
        <v>0</v>
      </c>
      <c r="O188" s="5">
        <f t="shared" si="5"/>
        <v>0</v>
      </c>
      <c r="P188" s="268">
        <f>AVERAGE(O188:O189)</f>
        <v>0</v>
      </c>
      <c r="Q188" s="268" t="s">
        <v>63</v>
      </c>
      <c r="R188" s="9" t="s">
        <v>64</v>
      </c>
      <c r="S188" s="9" t="s">
        <v>65</v>
      </c>
      <c r="T188" s="10" t="s">
        <v>66</v>
      </c>
      <c r="U188" s="46"/>
      <c r="V188" s="36" t="s">
        <v>1171</v>
      </c>
      <c r="W188" s="38" t="s">
        <v>1172</v>
      </c>
    </row>
    <row r="189" spans="1:23" ht="90" x14ac:dyDescent="0.2">
      <c r="A189" s="4">
        <v>2017</v>
      </c>
      <c r="B189" s="8" t="s">
        <v>460</v>
      </c>
      <c r="C189" s="4">
        <v>8</v>
      </c>
      <c r="D189" s="9" t="s">
        <v>540</v>
      </c>
      <c r="E189" s="9" t="s">
        <v>541</v>
      </c>
      <c r="F189" s="11" t="s">
        <v>542</v>
      </c>
      <c r="G189" s="8" t="s">
        <v>60</v>
      </c>
      <c r="H189" s="8" t="s">
        <v>1042</v>
      </c>
      <c r="I189" s="8" t="s">
        <v>72</v>
      </c>
      <c r="J189" s="8" t="s">
        <v>69</v>
      </c>
      <c r="K189" s="8">
        <f>6*6</f>
        <v>36</v>
      </c>
      <c r="L189" s="22">
        <v>43770</v>
      </c>
      <c r="M189" s="22">
        <v>44196</v>
      </c>
      <c r="N189" s="4">
        <v>0</v>
      </c>
      <c r="O189" s="5">
        <f t="shared" si="5"/>
        <v>0</v>
      </c>
      <c r="P189" s="270"/>
      <c r="Q189" s="270"/>
      <c r="R189" s="9" t="s">
        <v>64</v>
      </c>
      <c r="S189" s="9" t="s">
        <v>65</v>
      </c>
      <c r="T189" s="10" t="s">
        <v>66</v>
      </c>
      <c r="U189" s="46"/>
      <c r="V189" s="36" t="s">
        <v>1171</v>
      </c>
      <c r="W189" s="38" t="s">
        <v>1172</v>
      </c>
    </row>
    <row r="190" spans="1:23" ht="162" customHeight="1" x14ac:dyDescent="0.2">
      <c r="A190" s="4">
        <v>2017</v>
      </c>
      <c r="B190" s="8" t="s">
        <v>460</v>
      </c>
      <c r="C190" s="4">
        <v>9</v>
      </c>
      <c r="D190" s="9" t="s">
        <v>543</v>
      </c>
      <c r="E190" s="9" t="s">
        <v>544</v>
      </c>
      <c r="F190" s="11" t="s">
        <v>59</v>
      </c>
      <c r="G190" s="9" t="s">
        <v>545</v>
      </c>
      <c r="H190" s="9" t="s">
        <v>546</v>
      </c>
      <c r="I190" s="8" t="s">
        <v>354</v>
      </c>
      <c r="J190" s="8" t="s">
        <v>547</v>
      </c>
      <c r="K190" s="4">
        <v>1</v>
      </c>
      <c r="L190" s="22">
        <v>43282</v>
      </c>
      <c r="M190" s="22">
        <v>43465</v>
      </c>
      <c r="N190" s="4">
        <v>1</v>
      </c>
      <c r="O190" s="5">
        <f t="shared" si="5"/>
        <v>1</v>
      </c>
      <c r="P190" s="276">
        <f>+AVERAGE(O190:O191)</f>
        <v>1</v>
      </c>
      <c r="Q190" s="276" t="s">
        <v>63</v>
      </c>
      <c r="R190" s="9" t="s">
        <v>1037</v>
      </c>
      <c r="S190" s="9" t="s">
        <v>1038</v>
      </c>
      <c r="T190" s="10" t="s">
        <v>548</v>
      </c>
      <c r="U190" s="46"/>
      <c r="V190" s="40" t="s">
        <v>1176</v>
      </c>
      <c r="W190" s="38" t="s">
        <v>1175</v>
      </c>
    </row>
    <row r="191" spans="1:23" ht="112.5" x14ac:dyDescent="0.2">
      <c r="A191" s="4">
        <v>2017</v>
      </c>
      <c r="B191" s="8" t="s">
        <v>460</v>
      </c>
      <c r="C191" s="4">
        <v>9</v>
      </c>
      <c r="D191" s="9" t="s">
        <v>543</v>
      </c>
      <c r="E191" s="9" t="s">
        <v>544</v>
      </c>
      <c r="F191" s="11" t="s">
        <v>68</v>
      </c>
      <c r="G191" s="9" t="s">
        <v>549</v>
      </c>
      <c r="H191" s="9" t="s">
        <v>550</v>
      </c>
      <c r="I191" s="8" t="s">
        <v>354</v>
      </c>
      <c r="J191" s="8" t="s">
        <v>55</v>
      </c>
      <c r="K191" s="4">
        <v>1</v>
      </c>
      <c r="L191" s="22">
        <v>43282</v>
      </c>
      <c r="M191" s="22">
        <v>43465</v>
      </c>
      <c r="N191" s="4">
        <v>1</v>
      </c>
      <c r="O191" s="5">
        <f t="shared" si="5"/>
        <v>1</v>
      </c>
      <c r="P191" s="276"/>
      <c r="Q191" s="276"/>
      <c r="R191" s="10" t="s">
        <v>551</v>
      </c>
      <c r="S191" s="9" t="s">
        <v>552</v>
      </c>
      <c r="T191" s="9" t="s">
        <v>552</v>
      </c>
      <c r="U191" s="45"/>
      <c r="V191" s="36" t="s">
        <v>1176</v>
      </c>
      <c r="W191" s="38" t="s">
        <v>1175</v>
      </c>
    </row>
    <row r="192" spans="1:23" ht="225" x14ac:dyDescent="0.2">
      <c r="A192" s="4">
        <v>2017</v>
      </c>
      <c r="B192" s="8" t="s">
        <v>460</v>
      </c>
      <c r="C192" s="4">
        <v>10</v>
      </c>
      <c r="D192" s="9" t="s">
        <v>553</v>
      </c>
      <c r="E192" s="9" t="s">
        <v>554</v>
      </c>
      <c r="F192" s="11" t="s">
        <v>185</v>
      </c>
      <c r="G192" s="9" t="s">
        <v>555</v>
      </c>
      <c r="H192" s="9" t="s">
        <v>556</v>
      </c>
      <c r="I192" s="8" t="s">
        <v>557</v>
      </c>
      <c r="J192" s="8" t="s">
        <v>558</v>
      </c>
      <c r="K192" s="4">
        <v>1</v>
      </c>
      <c r="L192" s="22">
        <v>43374</v>
      </c>
      <c r="M192" s="22">
        <v>43434</v>
      </c>
      <c r="N192" s="4">
        <v>1</v>
      </c>
      <c r="O192" s="5">
        <f t="shared" si="5"/>
        <v>1</v>
      </c>
      <c r="P192" s="276">
        <f>+AVERAGE(O192:O194)</f>
        <v>1</v>
      </c>
      <c r="Q192" s="276" t="s">
        <v>27</v>
      </c>
      <c r="R192" s="10" t="s">
        <v>559</v>
      </c>
      <c r="S192" s="9" t="s">
        <v>1039</v>
      </c>
      <c r="T192" s="9" t="s">
        <v>30</v>
      </c>
      <c r="U192" s="45"/>
      <c r="V192" s="36" t="s">
        <v>1174</v>
      </c>
      <c r="W192" s="38" t="s">
        <v>1170</v>
      </c>
    </row>
    <row r="193" spans="1:23" ht="225" x14ac:dyDescent="0.2">
      <c r="A193" s="4">
        <v>2017</v>
      </c>
      <c r="B193" s="8" t="s">
        <v>460</v>
      </c>
      <c r="C193" s="4">
        <v>10</v>
      </c>
      <c r="D193" s="9" t="s">
        <v>553</v>
      </c>
      <c r="E193" s="9" t="s">
        <v>554</v>
      </c>
      <c r="F193" s="11" t="s">
        <v>48</v>
      </c>
      <c r="G193" s="9" t="s">
        <v>560</v>
      </c>
      <c r="H193" s="9" t="s">
        <v>561</v>
      </c>
      <c r="I193" s="8" t="s">
        <v>562</v>
      </c>
      <c r="J193" s="8" t="s">
        <v>563</v>
      </c>
      <c r="K193" s="4">
        <v>1</v>
      </c>
      <c r="L193" s="22">
        <v>43405</v>
      </c>
      <c r="M193" s="22">
        <v>43465</v>
      </c>
      <c r="N193" s="4">
        <v>1</v>
      </c>
      <c r="O193" s="5">
        <f t="shared" si="5"/>
        <v>1</v>
      </c>
      <c r="P193" s="276"/>
      <c r="Q193" s="276"/>
      <c r="R193" s="9" t="s">
        <v>564</v>
      </c>
      <c r="S193" s="9" t="s">
        <v>1062</v>
      </c>
      <c r="T193" s="9" t="s">
        <v>30</v>
      </c>
      <c r="U193" s="45"/>
      <c r="V193" s="36" t="s">
        <v>1174</v>
      </c>
      <c r="W193" s="38" t="s">
        <v>1170</v>
      </c>
    </row>
    <row r="194" spans="1:23" ht="225" x14ac:dyDescent="0.2">
      <c r="A194" s="4">
        <v>2017</v>
      </c>
      <c r="B194" s="8" t="s">
        <v>460</v>
      </c>
      <c r="C194" s="4">
        <v>10</v>
      </c>
      <c r="D194" s="9" t="s">
        <v>553</v>
      </c>
      <c r="E194" s="9" t="s">
        <v>554</v>
      </c>
      <c r="F194" s="11" t="s">
        <v>52</v>
      </c>
      <c r="G194" s="9" t="s">
        <v>565</v>
      </c>
      <c r="H194" s="9" t="s">
        <v>566</v>
      </c>
      <c r="I194" s="8" t="s">
        <v>562</v>
      </c>
      <c r="J194" s="8" t="s">
        <v>567</v>
      </c>
      <c r="K194" s="4">
        <v>1</v>
      </c>
      <c r="L194" s="22">
        <v>43437</v>
      </c>
      <c r="M194" s="22">
        <v>43465</v>
      </c>
      <c r="N194" s="4">
        <v>1</v>
      </c>
      <c r="O194" s="5">
        <f t="shared" si="5"/>
        <v>1</v>
      </c>
      <c r="P194" s="276"/>
      <c r="Q194" s="276"/>
      <c r="R194" s="9" t="s">
        <v>568</v>
      </c>
      <c r="S194" s="9" t="s">
        <v>1062</v>
      </c>
      <c r="T194" s="9" t="s">
        <v>30</v>
      </c>
      <c r="U194" s="45"/>
      <c r="V194" s="36" t="s">
        <v>1174</v>
      </c>
      <c r="W194" s="38" t="s">
        <v>1170</v>
      </c>
    </row>
    <row r="195" spans="1:23" ht="157.5" x14ac:dyDescent="0.2">
      <c r="A195" s="4">
        <v>2017</v>
      </c>
      <c r="B195" s="8" t="s">
        <v>460</v>
      </c>
      <c r="C195" s="4">
        <v>11</v>
      </c>
      <c r="D195" s="9" t="s">
        <v>569</v>
      </c>
      <c r="E195" s="9" t="s">
        <v>570</v>
      </c>
      <c r="F195" s="11" t="s">
        <v>422</v>
      </c>
      <c r="G195" s="9" t="s">
        <v>571</v>
      </c>
      <c r="H195" s="9" t="s">
        <v>572</v>
      </c>
      <c r="I195" s="8" t="s">
        <v>557</v>
      </c>
      <c r="J195" s="10" t="s">
        <v>573</v>
      </c>
      <c r="K195" s="4">
        <v>1</v>
      </c>
      <c r="L195" s="22">
        <v>43682</v>
      </c>
      <c r="M195" s="22">
        <v>43830</v>
      </c>
      <c r="N195" s="4">
        <v>0</v>
      </c>
      <c r="O195" s="5">
        <f>+N195/K195</f>
        <v>0</v>
      </c>
      <c r="P195" s="15">
        <f>+O195</f>
        <v>0</v>
      </c>
      <c r="Q195" s="15" t="s">
        <v>63</v>
      </c>
      <c r="R195" s="9" t="s">
        <v>1142</v>
      </c>
      <c r="S195" s="10" t="s">
        <v>574</v>
      </c>
      <c r="T195" s="10" t="s">
        <v>548</v>
      </c>
      <c r="U195" s="46"/>
      <c r="V195" s="40" t="s">
        <v>1176</v>
      </c>
      <c r="W195" s="38" t="s">
        <v>1172</v>
      </c>
    </row>
    <row r="196" spans="1:23" ht="78.75" x14ac:dyDescent="0.2">
      <c r="A196" s="4">
        <v>2017</v>
      </c>
      <c r="B196" s="8" t="s">
        <v>575</v>
      </c>
      <c r="C196" s="4">
        <v>1</v>
      </c>
      <c r="D196" s="9" t="s">
        <v>576</v>
      </c>
      <c r="E196" s="9" t="s">
        <v>577</v>
      </c>
      <c r="F196" s="11" t="s">
        <v>422</v>
      </c>
      <c r="G196" s="10" t="s">
        <v>1063</v>
      </c>
      <c r="H196" s="10" t="s">
        <v>1064</v>
      </c>
      <c r="I196" s="8" t="s">
        <v>72</v>
      </c>
      <c r="J196" s="4" t="s">
        <v>578</v>
      </c>
      <c r="K196" s="4">
        <v>2</v>
      </c>
      <c r="L196" s="22">
        <v>43311</v>
      </c>
      <c r="M196" s="22">
        <v>44042</v>
      </c>
      <c r="N196" s="4">
        <v>0</v>
      </c>
      <c r="O196" s="5">
        <f>+N196/K196</f>
        <v>0</v>
      </c>
      <c r="P196" s="15">
        <f>+O196</f>
        <v>0</v>
      </c>
      <c r="Q196" s="15" t="s">
        <v>63</v>
      </c>
      <c r="R196" s="9" t="s">
        <v>64</v>
      </c>
      <c r="S196" s="9" t="s">
        <v>65</v>
      </c>
      <c r="T196" s="10" t="s">
        <v>66</v>
      </c>
      <c r="U196" s="46"/>
      <c r="V196" s="36" t="s">
        <v>1171</v>
      </c>
      <c r="W196" s="38" t="s">
        <v>1172</v>
      </c>
    </row>
    <row r="197" spans="1:23" ht="56.25" x14ac:dyDescent="0.2">
      <c r="A197" s="4">
        <v>2017</v>
      </c>
      <c r="B197" s="8" t="s">
        <v>575</v>
      </c>
      <c r="C197" s="4">
        <v>2</v>
      </c>
      <c r="D197" s="9" t="s">
        <v>579</v>
      </c>
      <c r="E197" s="9" t="s">
        <v>580</v>
      </c>
      <c r="F197" s="11" t="s">
        <v>422</v>
      </c>
      <c r="G197" s="9" t="s">
        <v>581</v>
      </c>
      <c r="H197" s="9" t="s">
        <v>582</v>
      </c>
      <c r="I197" s="8" t="s">
        <v>72</v>
      </c>
      <c r="J197" s="10" t="s">
        <v>583</v>
      </c>
      <c r="K197" s="4">
        <v>1</v>
      </c>
      <c r="L197" s="22">
        <v>43297</v>
      </c>
      <c r="M197" s="22">
        <v>44196</v>
      </c>
      <c r="N197" s="4">
        <v>0</v>
      </c>
      <c r="O197" s="5">
        <f>+N197/K197</f>
        <v>0</v>
      </c>
      <c r="P197" s="15">
        <f>+O197</f>
        <v>0</v>
      </c>
      <c r="Q197" s="15" t="s">
        <v>63</v>
      </c>
      <c r="R197" s="9" t="s">
        <v>64</v>
      </c>
      <c r="S197" s="9" t="s">
        <v>65</v>
      </c>
      <c r="T197" s="10" t="s">
        <v>66</v>
      </c>
      <c r="U197" s="46"/>
      <c r="V197" s="36" t="s">
        <v>1171</v>
      </c>
      <c r="W197" s="38" t="s">
        <v>1172</v>
      </c>
    </row>
    <row r="198" spans="1:23" ht="371.25" x14ac:dyDescent="0.2">
      <c r="A198" s="4">
        <v>2017</v>
      </c>
      <c r="B198" s="8" t="s">
        <v>575</v>
      </c>
      <c r="C198" s="4">
        <v>3</v>
      </c>
      <c r="D198" s="9" t="s">
        <v>584</v>
      </c>
      <c r="E198" s="9" t="s">
        <v>585</v>
      </c>
      <c r="F198" s="11" t="s">
        <v>506</v>
      </c>
      <c r="G198" s="9" t="s">
        <v>586</v>
      </c>
      <c r="H198" s="9" t="s">
        <v>587</v>
      </c>
      <c r="I198" s="8" t="s">
        <v>588</v>
      </c>
      <c r="J198" s="8" t="s">
        <v>589</v>
      </c>
      <c r="K198" s="4">
        <v>1</v>
      </c>
      <c r="L198" s="22">
        <v>43313</v>
      </c>
      <c r="M198" s="22">
        <v>43444</v>
      </c>
      <c r="N198" s="4">
        <v>1</v>
      </c>
      <c r="O198" s="5">
        <f t="shared" si="5"/>
        <v>1</v>
      </c>
      <c r="P198" s="276">
        <f>+AVERAGE(O198:O202)</f>
        <v>1</v>
      </c>
      <c r="Q198" s="276" t="s">
        <v>27</v>
      </c>
      <c r="R198" s="9" t="s">
        <v>1065</v>
      </c>
      <c r="S198" s="9" t="s">
        <v>590</v>
      </c>
      <c r="T198" s="9" t="s">
        <v>30</v>
      </c>
      <c r="U198" s="45"/>
      <c r="V198" s="36" t="s">
        <v>1174</v>
      </c>
      <c r="W198" s="38" t="s">
        <v>1170</v>
      </c>
    </row>
    <row r="199" spans="1:23" ht="371.25" x14ac:dyDescent="0.2">
      <c r="A199" s="4">
        <v>2017</v>
      </c>
      <c r="B199" s="8" t="s">
        <v>575</v>
      </c>
      <c r="C199" s="4">
        <v>3</v>
      </c>
      <c r="D199" s="9" t="s">
        <v>584</v>
      </c>
      <c r="E199" s="9" t="s">
        <v>585</v>
      </c>
      <c r="F199" s="11" t="s">
        <v>591</v>
      </c>
      <c r="G199" s="9" t="s">
        <v>586</v>
      </c>
      <c r="H199" s="9" t="s">
        <v>592</v>
      </c>
      <c r="I199" s="8" t="s">
        <v>588</v>
      </c>
      <c r="J199" s="8" t="s">
        <v>593</v>
      </c>
      <c r="K199" s="4">
        <v>1</v>
      </c>
      <c r="L199" s="22">
        <v>43294</v>
      </c>
      <c r="M199" s="22">
        <v>43444</v>
      </c>
      <c r="N199" s="4">
        <v>1</v>
      </c>
      <c r="O199" s="5">
        <f t="shared" si="5"/>
        <v>1</v>
      </c>
      <c r="P199" s="276"/>
      <c r="Q199" s="276"/>
      <c r="R199" s="9" t="s">
        <v>594</v>
      </c>
      <c r="S199" s="9" t="s">
        <v>590</v>
      </c>
      <c r="T199" s="9" t="s">
        <v>30</v>
      </c>
      <c r="U199" s="45"/>
      <c r="V199" s="36" t="s">
        <v>1174</v>
      </c>
      <c r="W199" s="38" t="s">
        <v>1170</v>
      </c>
    </row>
    <row r="200" spans="1:23" ht="371.25" x14ac:dyDescent="0.2">
      <c r="A200" s="4">
        <v>2017</v>
      </c>
      <c r="B200" s="8" t="s">
        <v>575</v>
      </c>
      <c r="C200" s="4">
        <v>3</v>
      </c>
      <c r="D200" s="9" t="s">
        <v>584</v>
      </c>
      <c r="E200" s="9" t="s">
        <v>595</v>
      </c>
      <c r="F200" s="11" t="s">
        <v>596</v>
      </c>
      <c r="G200" s="9" t="s">
        <v>586</v>
      </c>
      <c r="H200" s="9" t="s">
        <v>597</v>
      </c>
      <c r="I200" s="8" t="s">
        <v>588</v>
      </c>
      <c r="J200" s="8" t="s">
        <v>593</v>
      </c>
      <c r="K200" s="4">
        <v>1</v>
      </c>
      <c r="L200" s="22">
        <v>43313</v>
      </c>
      <c r="M200" s="22">
        <v>43444</v>
      </c>
      <c r="N200" s="4">
        <v>1</v>
      </c>
      <c r="O200" s="5">
        <f t="shared" si="5"/>
        <v>1</v>
      </c>
      <c r="P200" s="276"/>
      <c r="Q200" s="276"/>
      <c r="R200" s="9" t="s">
        <v>598</v>
      </c>
      <c r="S200" s="9" t="s">
        <v>590</v>
      </c>
      <c r="T200" s="9" t="s">
        <v>30</v>
      </c>
      <c r="U200" s="45"/>
      <c r="V200" s="36" t="s">
        <v>1174</v>
      </c>
      <c r="W200" s="38" t="s">
        <v>1170</v>
      </c>
    </row>
    <row r="201" spans="1:23" ht="371.25" x14ac:dyDescent="0.2">
      <c r="A201" s="4">
        <v>2017</v>
      </c>
      <c r="B201" s="8" t="s">
        <v>575</v>
      </c>
      <c r="C201" s="4">
        <v>3</v>
      </c>
      <c r="D201" s="9" t="s">
        <v>599</v>
      </c>
      <c r="E201" s="9" t="s">
        <v>595</v>
      </c>
      <c r="F201" s="11" t="s">
        <v>600</v>
      </c>
      <c r="G201" s="9" t="s">
        <v>586</v>
      </c>
      <c r="H201" s="9" t="s">
        <v>601</v>
      </c>
      <c r="I201" s="8" t="s">
        <v>588</v>
      </c>
      <c r="J201" s="8" t="s">
        <v>602</v>
      </c>
      <c r="K201" s="4">
        <v>1</v>
      </c>
      <c r="L201" s="22">
        <v>43445</v>
      </c>
      <c r="M201" s="22">
        <v>43670</v>
      </c>
      <c r="N201" s="4">
        <v>1</v>
      </c>
      <c r="O201" s="5">
        <f t="shared" si="5"/>
        <v>1</v>
      </c>
      <c r="P201" s="276"/>
      <c r="Q201" s="276"/>
      <c r="R201" s="9" t="s">
        <v>603</v>
      </c>
      <c r="S201" s="9" t="s">
        <v>590</v>
      </c>
      <c r="T201" s="9" t="s">
        <v>30</v>
      </c>
      <c r="U201" s="45"/>
      <c r="V201" s="36" t="s">
        <v>1174</v>
      </c>
      <c r="W201" s="38" t="s">
        <v>1170</v>
      </c>
    </row>
    <row r="202" spans="1:23" ht="371.25" x14ac:dyDescent="0.2">
      <c r="A202" s="4">
        <v>2017</v>
      </c>
      <c r="B202" s="8" t="s">
        <v>575</v>
      </c>
      <c r="C202" s="4">
        <v>3</v>
      </c>
      <c r="D202" s="9" t="s">
        <v>584</v>
      </c>
      <c r="E202" s="9" t="s">
        <v>604</v>
      </c>
      <c r="F202" s="11" t="s">
        <v>605</v>
      </c>
      <c r="G202" s="9" t="s">
        <v>586</v>
      </c>
      <c r="H202" s="9" t="s">
        <v>606</v>
      </c>
      <c r="I202" s="8" t="s">
        <v>562</v>
      </c>
      <c r="J202" s="8" t="s">
        <v>607</v>
      </c>
      <c r="K202" s="4">
        <v>1</v>
      </c>
      <c r="L202" s="22">
        <v>43460</v>
      </c>
      <c r="M202" s="22">
        <v>43131</v>
      </c>
      <c r="N202" s="4">
        <v>1</v>
      </c>
      <c r="O202" s="5">
        <f t="shared" si="5"/>
        <v>1</v>
      </c>
      <c r="P202" s="276"/>
      <c r="Q202" s="276"/>
      <c r="R202" s="9" t="s">
        <v>608</v>
      </c>
      <c r="S202" s="9" t="s">
        <v>590</v>
      </c>
      <c r="T202" s="9" t="s">
        <v>30</v>
      </c>
      <c r="U202" s="45"/>
      <c r="V202" s="36" t="s">
        <v>1174</v>
      </c>
      <c r="W202" s="38" t="s">
        <v>1170</v>
      </c>
    </row>
    <row r="203" spans="1:23" ht="281.25" x14ac:dyDescent="0.2">
      <c r="A203" s="4">
        <v>2018</v>
      </c>
      <c r="B203" s="8" t="s">
        <v>609</v>
      </c>
      <c r="C203" s="4">
        <v>1</v>
      </c>
      <c r="D203" s="10" t="s">
        <v>610</v>
      </c>
      <c r="E203" s="10" t="s">
        <v>611</v>
      </c>
      <c r="F203" s="11">
        <v>1</v>
      </c>
      <c r="G203" s="10" t="s">
        <v>612</v>
      </c>
      <c r="H203" s="10" t="s">
        <v>613</v>
      </c>
      <c r="I203" s="8" t="s">
        <v>614</v>
      </c>
      <c r="J203" s="14" t="s">
        <v>615</v>
      </c>
      <c r="K203" s="14">
        <v>1</v>
      </c>
      <c r="L203" s="22">
        <v>43654</v>
      </c>
      <c r="M203" s="22">
        <v>43677</v>
      </c>
      <c r="N203" s="4">
        <v>1</v>
      </c>
      <c r="O203" s="5">
        <f t="shared" si="5"/>
        <v>1</v>
      </c>
      <c r="P203" s="15">
        <f>+O203</f>
        <v>1</v>
      </c>
      <c r="Q203" s="15" t="s">
        <v>27</v>
      </c>
      <c r="R203" s="9" t="s">
        <v>1138</v>
      </c>
      <c r="S203" s="9" t="s">
        <v>1066</v>
      </c>
      <c r="T203" s="9" t="s">
        <v>30</v>
      </c>
      <c r="U203" s="45"/>
      <c r="V203" s="42" t="s">
        <v>1174</v>
      </c>
      <c r="W203" s="38" t="s">
        <v>1175</v>
      </c>
    </row>
    <row r="204" spans="1:23" ht="112.5" x14ac:dyDescent="0.2">
      <c r="A204" s="4">
        <v>2018</v>
      </c>
      <c r="B204" s="8" t="s">
        <v>609</v>
      </c>
      <c r="C204" s="4">
        <v>2</v>
      </c>
      <c r="D204" s="10" t="s">
        <v>616</v>
      </c>
      <c r="E204" s="10" t="s">
        <v>617</v>
      </c>
      <c r="F204" s="11">
        <v>1</v>
      </c>
      <c r="G204" s="10" t="s">
        <v>618</v>
      </c>
      <c r="H204" s="10" t="s">
        <v>619</v>
      </c>
      <c r="I204" s="8" t="s">
        <v>354</v>
      </c>
      <c r="J204" s="13" t="s">
        <v>620</v>
      </c>
      <c r="K204" s="14">
        <v>1</v>
      </c>
      <c r="L204" s="22">
        <v>43647</v>
      </c>
      <c r="M204" s="22">
        <v>43677</v>
      </c>
      <c r="N204" s="4">
        <v>1</v>
      </c>
      <c r="O204" s="5">
        <f t="shared" si="5"/>
        <v>1</v>
      </c>
      <c r="P204" s="15">
        <f>+O204</f>
        <v>1</v>
      </c>
      <c r="Q204" s="15" t="s">
        <v>63</v>
      </c>
      <c r="R204" s="9" t="s">
        <v>1040</v>
      </c>
      <c r="S204" s="9" t="s">
        <v>621</v>
      </c>
      <c r="T204" s="10" t="s">
        <v>548</v>
      </c>
      <c r="U204" s="46"/>
      <c r="V204" s="40" t="s">
        <v>1176</v>
      </c>
      <c r="W204" s="38" t="s">
        <v>1175</v>
      </c>
    </row>
    <row r="205" spans="1:23" ht="78.75" x14ac:dyDescent="0.2">
      <c r="A205" s="4">
        <v>2018</v>
      </c>
      <c r="B205" s="8" t="s">
        <v>609</v>
      </c>
      <c r="C205" s="4">
        <v>3</v>
      </c>
      <c r="D205" s="10" t="s">
        <v>622</v>
      </c>
      <c r="E205" s="10" t="s">
        <v>623</v>
      </c>
      <c r="F205" s="11" t="s">
        <v>422</v>
      </c>
      <c r="G205" s="10" t="s">
        <v>624</v>
      </c>
      <c r="H205" s="10" t="s">
        <v>625</v>
      </c>
      <c r="I205" s="8" t="s">
        <v>614</v>
      </c>
      <c r="J205" s="14" t="s">
        <v>626</v>
      </c>
      <c r="K205" s="14">
        <v>7</v>
      </c>
      <c r="L205" s="22">
        <v>43647</v>
      </c>
      <c r="M205" s="22">
        <v>43830</v>
      </c>
      <c r="N205" s="4">
        <v>0</v>
      </c>
      <c r="O205" s="5">
        <f t="shared" si="5"/>
        <v>0</v>
      </c>
      <c r="P205" s="15">
        <f>+O205</f>
        <v>0</v>
      </c>
      <c r="Q205" s="15" t="s">
        <v>63</v>
      </c>
      <c r="R205" s="9" t="s">
        <v>315</v>
      </c>
      <c r="S205" s="9" t="s">
        <v>316</v>
      </c>
      <c r="T205" s="10" t="s">
        <v>317</v>
      </c>
      <c r="U205" s="46"/>
      <c r="V205" s="42" t="s">
        <v>1173</v>
      </c>
      <c r="W205" s="38" t="s">
        <v>1175</v>
      </c>
    </row>
    <row r="206" spans="1:23" ht="67.5" x14ac:dyDescent="0.2">
      <c r="A206" s="4">
        <v>2018</v>
      </c>
      <c r="B206" s="8" t="s">
        <v>609</v>
      </c>
      <c r="C206" s="4">
        <v>4</v>
      </c>
      <c r="D206" s="10" t="s">
        <v>627</v>
      </c>
      <c r="E206" s="10" t="s">
        <v>628</v>
      </c>
      <c r="F206" s="11" t="s">
        <v>59</v>
      </c>
      <c r="G206" s="10" t="s">
        <v>629</v>
      </c>
      <c r="H206" s="10" t="s">
        <v>630</v>
      </c>
      <c r="I206" s="8" t="s">
        <v>614</v>
      </c>
      <c r="J206" s="14" t="s">
        <v>615</v>
      </c>
      <c r="K206" s="14">
        <v>1</v>
      </c>
      <c r="L206" s="22">
        <v>43654</v>
      </c>
      <c r="M206" s="22">
        <v>43769</v>
      </c>
      <c r="N206" s="4">
        <v>1</v>
      </c>
      <c r="O206" s="5">
        <f t="shared" si="5"/>
        <v>1</v>
      </c>
      <c r="P206" s="268">
        <f>AVERAGE(O206:O207)</f>
        <v>1</v>
      </c>
      <c r="Q206" s="268" t="s">
        <v>63</v>
      </c>
      <c r="R206" s="274" t="s">
        <v>1143</v>
      </c>
      <c r="S206" s="274" t="s">
        <v>631</v>
      </c>
      <c r="T206" s="33" t="s">
        <v>548</v>
      </c>
      <c r="U206" s="40"/>
      <c r="V206" s="42" t="s">
        <v>1176</v>
      </c>
      <c r="W206" s="38" t="s">
        <v>1175</v>
      </c>
    </row>
    <row r="207" spans="1:23" ht="123.75" x14ac:dyDescent="0.2">
      <c r="A207" s="4">
        <v>2018</v>
      </c>
      <c r="B207" s="8" t="s">
        <v>609</v>
      </c>
      <c r="C207" s="4">
        <v>4</v>
      </c>
      <c r="D207" s="10" t="s">
        <v>627</v>
      </c>
      <c r="E207" s="10" t="s">
        <v>628</v>
      </c>
      <c r="F207" s="11" t="s">
        <v>68</v>
      </c>
      <c r="G207" s="10" t="s">
        <v>632</v>
      </c>
      <c r="H207" s="10" t="s">
        <v>633</v>
      </c>
      <c r="I207" s="8" t="s">
        <v>614</v>
      </c>
      <c r="J207" s="14" t="s">
        <v>634</v>
      </c>
      <c r="K207" s="14">
        <v>1</v>
      </c>
      <c r="L207" s="22">
        <v>43654</v>
      </c>
      <c r="M207" s="22">
        <v>43769</v>
      </c>
      <c r="N207" s="4">
        <v>1</v>
      </c>
      <c r="O207" s="5">
        <f t="shared" si="5"/>
        <v>1</v>
      </c>
      <c r="P207" s="270"/>
      <c r="Q207" s="270"/>
      <c r="R207" s="275"/>
      <c r="S207" s="275"/>
      <c r="T207" s="33" t="s">
        <v>548</v>
      </c>
      <c r="U207" s="40"/>
      <c r="V207" s="42" t="s">
        <v>1176</v>
      </c>
      <c r="W207" s="38" t="s">
        <v>1175</v>
      </c>
    </row>
    <row r="208" spans="1:23" ht="123.75" x14ac:dyDescent="0.2">
      <c r="A208" s="4">
        <v>2018</v>
      </c>
      <c r="B208" s="8" t="s">
        <v>609</v>
      </c>
      <c r="C208" s="14">
        <v>5</v>
      </c>
      <c r="D208" s="12" t="s">
        <v>635</v>
      </c>
      <c r="E208" s="12" t="s">
        <v>1067</v>
      </c>
      <c r="F208" s="11" t="s">
        <v>59</v>
      </c>
      <c r="G208" s="12" t="s">
        <v>636</v>
      </c>
      <c r="H208" s="12" t="s">
        <v>1068</v>
      </c>
      <c r="I208" s="8" t="s">
        <v>614</v>
      </c>
      <c r="J208" s="13" t="s">
        <v>637</v>
      </c>
      <c r="K208" s="14">
        <v>2</v>
      </c>
      <c r="L208" s="22">
        <v>43620</v>
      </c>
      <c r="M208" s="22">
        <v>43830</v>
      </c>
      <c r="N208" s="4">
        <v>1</v>
      </c>
      <c r="O208" s="5">
        <f t="shared" si="5"/>
        <v>0.5</v>
      </c>
      <c r="P208" s="268">
        <f>AVERAGE(O208:O209)</f>
        <v>0.25</v>
      </c>
      <c r="Q208" s="268" t="s">
        <v>63</v>
      </c>
      <c r="R208" s="9" t="s">
        <v>1144</v>
      </c>
      <c r="S208" s="9" t="s">
        <v>638</v>
      </c>
      <c r="T208" s="10" t="s">
        <v>317</v>
      </c>
      <c r="U208" s="46"/>
      <c r="V208" s="42" t="s">
        <v>1173</v>
      </c>
      <c r="W208" s="38" t="s">
        <v>1175</v>
      </c>
    </row>
    <row r="209" spans="1:23" ht="90" x14ac:dyDescent="0.2">
      <c r="A209" s="4">
        <v>2018</v>
      </c>
      <c r="B209" s="8" t="s">
        <v>609</v>
      </c>
      <c r="C209" s="14">
        <v>5</v>
      </c>
      <c r="D209" s="12" t="s">
        <v>635</v>
      </c>
      <c r="E209" s="12" t="s">
        <v>1067</v>
      </c>
      <c r="F209" s="11" t="s">
        <v>68</v>
      </c>
      <c r="G209" s="12" t="s">
        <v>636</v>
      </c>
      <c r="H209" s="12" t="s">
        <v>639</v>
      </c>
      <c r="I209" s="8" t="s">
        <v>614</v>
      </c>
      <c r="J209" s="13" t="s">
        <v>640</v>
      </c>
      <c r="K209" s="14">
        <v>2</v>
      </c>
      <c r="L209" s="22">
        <v>43678</v>
      </c>
      <c r="M209" s="22">
        <v>43830</v>
      </c>
      <c r="N209" s="4">
        <v>0</v>
      </c>
      <c r="O209" s="5">
        <f t="shared" si="5"/>
        <v>0</v>
      </c>
      <c r="P209" s="270"/>
      <c r="Q209" s="270"/>
      <c r="R209" s="9" t="s">
        <v>1145</v>
      </c>
      <c r="S209" s="9" t="s">
        <v>316</v>
      </c>
      <c r="T209" s="10" t="s">
        <v>317</v>
      </c>
      <c r="U209" s="46"/>
      <c r="V209" s="42" t="s">
        <v>1173</v>
      </c>
      <c r="W209" s="38" t="s">
        <v>1175</v>
      </c>
    </row>
    <row r="210" spans="1:23" ht="112.5" x14ac:dyDescent="0.2">
      <c r="A210" s="4">
        <v>2018</v>
      </c>
      <c r="B210" s="8" t="s">
        <v>609</v>
      </c>
      <c r="C210" s="14">
        <v>6</v>
      </c>
      <c r="D210" s="12" t="s">
        <v>641</v>
      </c>
      <c r="E210" s="12" t="s">
        <v>642</v>
      </c>
      <c r="F210" s="11" t="s">
        <v>422</v>
      </c>
      <c r="G210" s="12" t="s">
        <v>643</v>
      </c>
      <c r="H210" s="12" t="s">
        <v>644</v>
      </c>
      <c r="I210" s="8" t="s">
        <v>614</v>
      </c>
      <c r="J210" s="13" t="s">
        <v>615</v>
      </c>
      <c r="K210" s="14">
        <v>1</v>
      </c>
      <c r="L210" s="22">
        <v>43466</v>
      </c>
      <c r="M210" s="22">
        <v>43539</v>
      </c>
      <c r="N210" s="4">
        <v>1</v>
      </c>
      <c r="O210" s="5">
        <f t="shared" si="5"/>
        <v>1</v>
      </c>
      <c r="P210" s="15">
        <f t="shared" ref="P210:P217" si="6">+O210</f>
        <v>1</v>
      </c>
      <c r="Q210" s="15" t="s">
        <v>27</v>
      </c>
      <c r="R210" s="9" t="s">
        <v>1139</v>
      </c>
      <c r="S210" s="9" t="s">
        <v>1066</v>
      </c>
      <c r="T210" s="9" t="s">
        <v>30</v>
      </c>
      <c r="U210" s="45"/>
      <c r="V210" s="42" t="s">
        <v>1174</v>
      </c>
      <c r="W210" s="38" t="s">
        <v>1175</v>
      </c>
    </row>
    <row r="211" spans="1:23" ht="90" x14ac:dyDescent="0.2">
      <c r="A211" s="4">
        <v>2018</v>
      </c>
      <c r="B211" s="8" t="s">
        <v>609</v>
      </c>
      <c r="C211" s="14">
        <v>7</v>
      </c>
      <c r="D211" s="12" t="s">
        <v>645</v>
      </c>
      <c r="E211" s="12" t="s">
        <v>646</v>
      </c>
      <c r="F211" s="11" t="s">
        <v>422</v>
      </c>
      <c r="G211" s="12" t="s">
        <v>647</v>
      </c>
      <c r="H211" s="12" t="s">
        <v>647</v>
      </c>
      <c r="I211" s="8" t="s">
        <v>614</v>
      </c>
      <c r="J211" s="13" t="s">
        <v>648</v>
      </c>
      <c r="K211" s="14">
        <v>1</v>
      </c>
      <c r="L211" s="22">
        <v>43654</v>
      </c>
      <c r="M211" s="22">
        <v>43707</v>
      </c>
      <c r="N211" s="4">
        <v>0</v>
      </c>
      <c r="O211" s="5">
        <f t="shared" si="5"/>
        <v>0</v>
      </c>
      <c r="P211" s="15">
        <f t="shared" si="6"/>
        <v>0</v>
      </c>
      <c r="Q211" s="15" t="s">
        <v>63</v>
      </c>
      <c r="R211" s="9" t="s">
        <v>1146</v>
      </c>
      <c r="S211" s="9" t="s">
        <v>649</v>
      </c>
      <c r="T211" s="10" t="s">
        <v>317</v>
      </c>
      <c r="U211" s="46"/>
      <c r="V211" s="42" t="s">
        <v>1173</v>
      </c>
      <c r="W211" s="38" t="s">
        <v>1175</v>
      </c>
    </row>
    <row r="212" spans="1:23" ht="123.75" x14ac:dyDescent="0.2">
      <c r="A212" s="4">
        <v>2018</v>
      </c>
      <c r="B212" s="8" t="s">
        <v>609</v>
      </c>
      <c r="C212" s="14">
        <v>8</v>
      </c>
      <c r="D212" s="12" t="s">
        <v>650</v>
      </c>
      <c r="E212" s="12" t="s">
        <v>651</v>
      </c>
      <c r="F212" s="11" t="s">
        <v>422</v>
      </c>
      <c r="G212" s="12" t="s">
        <v>652</v>
      </c>
      <c r="H212" s="12" t="s">
        <v>653</v>
      </c>
      <c r="I212" s="8" t="s">
        <v>614</v>
      </c>
      <c r="J212" s="13" t="s">
        <v>654</v>
      </c>
      <c r="K212" s="14">
        <v>1</v>
      </c>
      <c r="L212" s="22">
        <v>43832</v>
      </c>
      <c r="M212" s="22">
        <v>43889</v>
      </c>
      <c r="N212" s="4">
        <v>0</v>
      </c>
      <c r="O212" s="5">
        <f t="shared" ref="O212:O275" si="7">+N212/K212</f>
        <v>0</v>
      </c>
      <c r="P212" s="15">
        <f t="shared" si="6"/>
        <v>0</v>
      </c>
      <c r="Q212" s="15" t="s">
        <v>63</v>
      </c>
      <c r="R212" s="9" t="s">
        <v>64</v>
      </c>
      <c r="S212" s="9" t="s">
        <v>65</v>
      </c>
      <c r="T212" s="10" t="s">
        <v>66</v>
      </c>
      <c r="U212" s="46"/>
      <c r="V212" s="42" t="s">
        <v>1171</v>
      </c>
      <c r="W212" s="38" t="s">
        <v>1175</v>
      </c>
    </row>
    <row r="213" spans="1:23" ht="203.25" customHeight="1" x14ac:dyDescent="0.2">
      <c r="A213" s="4">
        <v>2018</v>
      </c>
      <c r="B213" s="8" t="s">
        <v>609</v>
      </c>
      <c r="C213" s="14">
        <v>9</v>
      </c>
      <c r="D213" s="12" t="s">
        <v>655</v>
      </c>
      <c r="E213" s="12" t="s">
        <v>656</v>
      </c>
      <c r="F213" s="11" t="s">
        <v>422</v>
      </c>
      <c r="G213" s="12" t="s">
        <v>657</v>
      </c>
      <c r="H213" s="12" t="s">
        <v>658</v>
      </c>
      <c r="I213" s="8" t="s">
        <v>72</v>
      </c>
      <c r="J213" s="13" t="s">
        <v>659</v>
      </c>
      <c r="K213" s="14">
        <v>1</v>
      </c>
      <c r="L213" s="22">
        <v>43678</v>
      </c>
      <c r="M213" s="22">
        <v>43830</v>
      </c>
      <c r="N213" s="4">
        <v>1</v>
      </c>
      <c r="O213" s="5">
        <f t="shared" si="7"/>
        <v>1</v>
      </c>
      <c r="P213" s="15">
        <f t="shared" si="6"/>
        <v>1</v>
      </c>
      <c r="Q213" s="15" t="s">
        <v>63</v>
      </c>
      <c r="R213" s="9" t="s">
        <v>660</v>
      </c>
      <c r="S213" s="9" t="s">
        <v>1069</v>
      </c>
      <c r="T213" s="10" t="s">
        <v>548</v>
      </c>
      <c r="U213" s="46"/>
      <c r="V213" s="42" t="s">
        <v>1176</v>
      </c>
      <c r="W213" s="38" t="s">
        <v>1175</v>
      </c>
    </row>
    <row r="214" spans="1:23" ht="123.75" x14ac:dyDescent="0.2">
      <c r="A214" s="4">
        <v>2018</v>
      </c>
      <c r="B214" s="8" t="s">
        <v>609</v>
      </c>
      <c r="C214" s="14">
        <v>10</v>
      </c>
      <c r="D214" s="12" t="s">
        <v>661</v>
      </c>
      <c r="E214" s="12" t="s">
        <v>662</v>
      </c>
      <c r="F214" s="11" t="s">
        <v>422</v>
      </c>
      <c r="G214" s="12" t="s">
        <v>663</v>
      </c>
      <c r="H214" s="12" t="s">
        <v>664</v>
      </c>
      <c r="I214" s="8" t="s">
        <v>354</v>
      </c>
      <c r="J214" s="13" t="s">
        <v>665</v>
      </c>
      <c r="K214" s="14">
        <v>1</v>
      </c>
      <c r="L214" s="22">
        <v>43678</v>
      </c>
      <c r="M214" s="22">
        <v>43830</v>
      </c>
      <c r="N214" s="4">
        <v>0</v>
      </c>
      <c r="O214" s="5">
        <f t="shared" si="7"/>
        <v>0</v>
      </c>
      <c r="P214" s="15">
        <f t="shared" si="6"/>
        <v>0</v>
      </c>
      <c r="Q214" s="15" t="s">
        <v>63</v>
      </c>
      <c r="R214" s="9" t="s">
        <v>666</v>
      </c>
      <c r="S214" s="9" t="s">
        <v>316</v>
      </c>
      <c r="T214" s="10" t="s">
        <v>667</v>
      </c>
      <c r="U214" s="46"/>
      <c r="V214" s="36" t="s">
        <v>1173</v>
      </c>
      <c r="W214" s="38" t="s">
        <v>1175</v>
      </c>
    </row>
    <row r="215" spans="1:23" ht="101.25" x14ac:dyDescent="0.2">
      <c r="A215" s="4">
        <v>2018</v>
      </c>
      <c r="B215" s="8" t="s">
        <v>609</v>
      </c>
      <c r="C215" s="14">
        <v>11</v>
      </c>
      <c r="D215" s="12" t="s">
        <v>668</v>
      </c>
      <c r="E215" s="12" t="s">
        <v>669</v>
      </c>
      <c r="F215" s="11" t="s">
        <v>422</v>
      </c>
      <c r="G215" s="12" t="s">
        <v>670</v>
      </c>
      <c r="H215" s="12" t="s">
        <v>671</v>
      </c>
      <c r="I215" s="8" t="s">
        <v>614</v>
      </c>
      <c r="J215" s="13" t="s">
        <v>672</v>
      </c>
      <c r="K215" s="14">
        <v>1</v>
      </c>
      <c r="L215" s="22">
        <v>43678</v>
      </c>
      <c r="M215" s="22">
        <v>43830</v>
      </c>
      <c r="N215" s="4">
        <v>1</v>
      </c>
      <c r="O215" s="5">
        <f t="shared" si="7"/>
        <v>1</v>
      </c>
      <c r="P215" s="15">
        <f t="shared" si="6"/>
        <v>1</v>
      </c>
      <c r="Q215" s="15" t="s">
        <v>63</v>
      </c>
      <c r="R215" s="9" t="s">
        <v>1147</v>
      </c>
      <c r="S215" s="9" t="s">
        <v>673</v>
      </c>
      <c r="T215" s="10" t="s">
        <v>548</v>
      </c>
      <c r="U215" s="46"/>
      <c r="V215" s="40" t="s">
        <v>1176</v>
      </c>
      <c r="W215" s="38" t="s">
        <v>1175</v>
      </c>
    </row>
    <row r="216" spans="1:23" ht="191.25" x14ac:dyDescent="0.2">
      <c r="A216" s="4">
        <v>2018</v>
      </c>
      <c r="B216" s="8" t="s">
        <v>609</v>
      </c>
      <c r="C216" s="14">
        <v>12</v>
      </c>
      <c r="D216" s="12" t="s">
        <v>674</v>
      </c>
      <c r="E216" s="12" t="s">
        <v>675</v>
      </c>
      <c r="F216" s="11" t="s">
        <v>422</v>
      </c>
      <c r="G216" s="12" t="s">
        <v>676</v>
      </c>
      <c r="H216" s="12" t="s">
        <v>677</v>
      </c>
      <c r="I216" s="8" t="s">
        <v>614</v>
      </c>
      <c r="J216" s="13" t="s">
        <v>678</v>
      </c>
      <c r="K216" s="14">
        <v>2</v>
      </c>
      <c r="L216" s="22">
        <v>43678</v>
      </c>
      <c r="M216" s="22">
        <v>43800</v>
      </c>
      <c r="N216" s="4">
        <v>2</v>
      </c>
      <c r="O216" s="5">
        <f t="shared" si="7"/>
        <v>1</v>
      </c>
      <c r="P216" s="15">
        <f t="shared" si="6"/>
        <v>1</v>
      </c>
      <c r="Q216" s="15" t="s">
        <v>63</v>
      </c>
      <c r="R216" s="9" t="s">
        <v>1148</v>
      </c>
      <c r="S216" s="9" t="s">
        <v>679</v>
      </c>
      <c r="T216" s="10" t="s">
        <v>548</v>
      </c>
      <c r="U216" s="46"/>
      <c r="V216" s="40" t="s">
        <v>1176</v>
      </c>
      <c r="W216" s="38" t="s">
        <v>1175</v>
      </c>
    </row>
    <row r="217" spans="1:23" ht="101.25" x14ac:dyDescent="0.2">
      <c r="A217" s="4">
        <v>2018</v>
      </c>
      <c r="B217" s="8" t="s">
        <v>609</v>
      </c>
      <c r="C217" s="14">
        <v>13</v>
      </c>
      <c r="D217" s="12" t="s">
        <v>680</v>
      </c>
      <c r="E217" s="12" t="s">
        <v>681</v>
      </c>
      <c r="F217" s="11" t="s">
        <v>422</v>
      </c>
      <c r="G217" s="12" t="s">
        <v>682</v>
      </c>
      <c r="H217" s="12" t="s">
        <v>682</v>
      </c>
      <c r="I217" s="8" t="s">
        <v>614</v>
      </c>
      <c r="J217" s="13" t="s">
        <v>683</v>
      </c>
      <c r="K217" s="14">
        <v>1</v>
      </c>
      <c r="L217" s="22">
        <v>43668</v>
      </c>
      <c r="M217" s="22">
        <v>43799</v>
      </c>
      <c r="N217" s="4">
        <v>1</v>
      </c>
      <c r="O217" s="5">
        <f t="shared" si="7"/>
        <v>1</v>
      </c>
      <c r="P217" s="15">
        <f t="shared" si="6"/>
        <v>1</v>
      </c>
      <c r="Q217" s="15" t="s">
        <v>63</v>
      </c>
      <c r="R217" s="9" t="s">
        <v>1149</v>
      </c>
      <c r="S217" s="9" t="s">
        <v>684</v>
      </c>
      <c r="T217" s="10" t="s">
        <v>548</v>
      </c>
      <c r="U217" s="46"/>
      <c r="V217" s="42" t="s">
        <v>1176</v>
      </c>
      <c r="W217" s="38" t="s">
        <v>1175</v>
      </c>
    </row>
    <row r="218" spans="1:23" ht="409.5" x14ac:dyDescent="0.2">
      <c r="A218" s="4">
        <v>2018</v>
      </c>
      <c r="B218" s="8" t="s">
        <v>609</v>
      </c>
      <c r="C218" s="14">
        <v>14</v>
      </c>
      <c r="D218" s="12" t="s">
        <v>685</v>
      </c>
      <c r="E218" s="12" t="s">
        <v>686</v>
      </c>
      <c r="F218" s="11" t="s">
        <v>185</v>
      </c>
      <c r="G218" s="12" t="s">
        <v>687</v>
      </c>
      <c r="H218" s="12" t="s">
        <v>688</v>
      </c>
      <c r="I218" s="8" t="s">
        <v>689</v>
      </c>
      <c r="J218" s="13" t="s">
        <v>690</v>
      </c>
      <c r="K218" s="14">
        <v>2</v>
      </c>
      <c r="L218" s="22">
        <v>43678</v>
      </c>
      <c r="M218" s="22">
        <v>43830</v>
      </c>
      <c r="N218" s="4">
        <v>2</v>
      </c>
      <c r="O218" s="5">
        <f t="shared" si="7"/>
        <v>1</v>
      </c>
      <c r="P218" s="268">
        <f>AVERAGE(O218:O220)</f>
        <v>0.66666666666666663</v>
      </c>
      <c r="Q218" s="268" t="s">
        <v>63</v>
      </c>
      <c r="R218" s="9" t="s">
        <v>691</v>
      </c>
      <c r="S218" s="9" t="s">
        <v>692</v>
      </c>
      <c r="T218" s="9" t="s">
        <v>693</v>
      </c>
      <c r="U218" s="45"/>
      <c r="V218" s="42" t="s">
        <v>1173</v>
      </c>
      <c r="W218" s="38" t="s">
        <v>1175</v>
      </c>
    </row>
    <row r="219" spans="1:23" ht="225" x14ac:dyDescent="0.2">
      <c r="A219" s="4">
        <v>2018</v>
      </c>
      <c r="B219" s="8" t="s">
        <v>609</v>
      </c>
      <c r="C219" s="14">
        <v>14</v>
      </c>
      <c r="D219" s="12" t="s">
        <v>685</v>
      </c>
      <c r="E219" s="12" t="s">
        <v>686</v>
      </c>
      <c r="F219" s="11" t="s">
        <v>48</v>
      </c>
      <c r="G219" s="12" t="s">
        <v>687</v>
      </c>
      <c r="H219" s="12" t="s">
        <v>694</v>
      </c>
      <c r="I219" s="8" t="s">
        <v>689</v>
      </c>
      <c r="J219" s="13" t="s">
        <v>695</v>
      </c>
      <c r="K219" s="14">
        <v>2</v>
      </c>
      <c r="L219" s="22">
        <v>43647</v>
      </c>
      <c r="M219" s="22">
        <v>43830</v>
      </c>
      <c r="N219" s="4">
        <v>2</v>
      </c>
      <c r="O219" s="5">
        <f t="shared" si="7"/>
        <v>1</v>
      </c>
      <c r="P219" s="269"/>
      <c r="Q219" s="269"/>
      <c r="R219" s="9" t="s">
        <v>1070</v>
      </c>
      <c r="S219" s="9" t="s">
        <v>692</v>
      </c>
      <c r="T219" s="9" t="s">
        <v>693</v>
      </c>
      <c r="U219" s="45"/>
      <c r="V219" s="42" t="s">
        <v>1173</v>
      </c>
      <c r="W219" s="38" t="s">
        <v>1175</v>
      </c>
    </row>
    <row r="220" spans="1:23" ht="123.75" x14ac:dyDescent="0.2">
      <c r="A220" s="4">
        <v>2018</v>
      </c>
      <c r="B220" s="8" t="s">
        <v>609</v>
      </c>
      <c r="C220" s="14">
        <v>14</v>
      </c>
      <c r="D220" s="12" t="s">
        <v>685</v>
      </c>
      <c r="E220" s="12" t="s">
        <v>686</v>
      </c>
      <c r="F220" s="11" t="s">
        <v>52</v>
      </c>
      <c r="G220" s="12" t="s">
        <v>687</v>
      </c>
      <c r="H220" s="12" t="s">
        <v>696</v>
      </c>
      <c r="I220" s="8" t="s">
        <v>689</v>
      </c>
      <c r="J220" s="13" t="s">
        <v>697</v>
      </c>
      <c r="K220" s="14">
        <v>1</v>
      </c>
      <c r="L220" s="22">
        <v>43678</v>
      </c>
      <c r="M220" s="22">
        <v>43830</v>
      </c>
      <c r="N220" s="4">
        <v>0</v>
      </c>
      <c r="O220" s="5">
        <f t="shared" si="7"/>
        <v>0</v>
      </c>
      <c r="P220" s="270"/>
      <c r="Q220" s="270"/>
      <c r="R220" s="9" t="s">
        <v>698</v>
      </c>
      <c r="S220" s="9" t="s">
        <v>699</v>
      </c>
      <c r="T220" s="9" t="s">
        <v>317</v>
      </c>
      <c r="U220" s="45"/>
      <c r="V220" s="42" t="s">
        <v>1173</v>
      </c>
      <c r="W220" s="38" t="s">
        <v>1175</v>
      </c>
    </row>
    <row r="221" spans="1:23" ht="157.5" x14ac:dyDescent="0.2">
      <c r="A221" s="4">
        <v>2018</v>
      </c>
      <c r="B221" s="8" t="s">
        <v>609</v>
      </c>
      <c r="C221" s="14">
        <v>15</v>
      </c>
      <c r="D221" s="12" t="s">
        <v>700</v>
      </c>
      <c r="E221" s="12" t="s">
        <v>701</v>
      </c>
      <c r="F221" s="11" t="s">
        <v>422</v>
      </c>
      <c r="G221" s="12" t="s">
        <v>702</v>
      </c>
      <c r="H221" s="12" t="s">
        <v>1071</v>
      </c>
      <c r="I221" s="8" t="s">
        <v>72</v>
      </c>
      <c r="J221" s="13" t="s">
        <v>703</v>
      </c>
      <c r="K221" s="14">
        <v>1</v>
      </c>
      <c r="L221" s="22">
        <v>43647</v>
      </c>
      <c r="M221" s="22">
        <v>43830</v>
      </c>
      <c r="N221" s="4">
        <v>1</v>
      </c>
      <c r="O221" s="5">
        <f t="shared" si="7"/>
        <v>1</v>
      </c>
      <c r="P221" s="15">
        <f>+O221</f>
        <v>1</v>
      </c>
      <c r="Q221" s="15" t="s">
        <v>27</v>
      </c>
      <c r="R221" s="9" t="s">
        <v>1072</v>
      </c>
      <c r="S221" s="9" t="s">
        <v>1073</v>
      </c>
      <c r="T221" s="10" t="s">
        <v>30</v>
      </c>
      <c r="U221" s="46"/>
      <c r="V221" s="40" t="s">
        <v>1174</v>
      </c>
      <c r="W221" s="38" t="s">
        <v>1175</v>
      </c>
    </row>
    <row r="222" spans="1:23" ht="191.25" x14ac:dyDescent="0.2">
      <c r="A222" s="4">
        <v>2018</v>
      </c>
      <c r="B222" s="8" t="s">
        <v>609</v>
      </c>
      <c r="C222" s="14">
        <v>16</v>
      </c>
      <c r="D222" s="12" t="s">
        <v>704</v>
      </c>
      <c r="E222" s="12" t="s">
        <v>705</v>
      </c>
      <c r="F222" s="11" t="s">
        <v>422</v>
      </c>
      <c r="G222" s="12" t="s">
        <v>706</v>
      </c>
      <c r="H222" s="12" t="s">
        <v>707</v>
      </c>
      <c r="I222" s="8" t="s">
        <v>72</v>
      </c>
      <c r="J222" s="13" t="s">
        <v>695</v>
      </c>
      <c r="K222" s="31">
        <v>1</v>
      </c>
      <c r="L222" s="22">
        <v>43678</v>
      </c>
      <c r="M222" s="22">
        <v>43830</v>
      </c>
      <c r="N222" s="4">
        <v>100</v>
      </c>
      <c r="O222" s="5">
        <v>1</v>
      </c>
      <c r="P222" s="15">
        <f>+O222</f>
        <v>1</v>
      </c>
      <c r="Q222" s="15" t="s">
        <v>27</v>
      </c>
      <c r="R222" s="9" t="s">
        <v>1074</v>
      </c>
      <c r="S222" s="9" t="s">
        <v>1075</v>
      </c>
      <c r="T222" s="10" t="s">
        <v>30</v>
      </c>
      <c r="U222" s="46"/>
      <c r="V222" s="42" t="s">
        <v>1174</v>
      </c>
      <c r="W222" s="38" t="s">
        <v>1175</v>
      </c>
    </row>
    <row r="223" spans="1:23" ht="315" x14ac:dyDescent="0.2">
      <c r="A223" s="4">
        <v>2018</v>
      </c>
      <c r="B223" s="8" t="s">
        <v>609</v>
      </c>
      <c r="C223" s="14">
        <v>17</v>
      </c>
      <c r="D223" s="12" t="s">
        <v>708</v>
      </c>
      <c r="E223" s="12" t="s">
        <v>709</v>
      </c>
      <c r="F223" s="11" t="s">
        <v>422</v>
      </c>
      <c r="G223" s="12" t="s">
        <v>710</v>
      </c>
      <c r="H223" s="12" t="s">
        <v>696</v>
      </c>
      <c r="I223" s="8" t="s">
        <v>72</v>
      </c>
      <c r="J223" s="13" t="s">
        <v>697</v>
      </c>
      <c r="K223" s="31">
        <v>1</v>
      </c>
      <c r="L223" s="22">
        <v>43678</v>
      </c>
      <c r="M223" s="22">
        <v>43830</v>
      </c>
      <c r="N223" s="4">
        <v>0</v>
      </c>
      <c r="O223" s="5">
        <f t="shared" si="7"/>
        <v>0</v>
      </c>
      <c r="P223" s="15">
        <f>+O223</f>
        <v>0</v>
      </c>
      <c r="Q223" s="15" t="s">
        <v>63</v>
      </c>
      <c r="R223" s="9" t="s">
        <v>1076</v>
      </c>
      <c r="S223" s="9" t="s">
        <v>1077</v>
      </c>
      <c r="T223" s="10" t="s">
        <v>317</v>
      </c>
      <c r="U223" s="46"/>
      <c r="V223" s="36" t="s">
        <v>1173</v>
      </c>
      <c r="W223" s="38" t="s">
        <v>1175</v>
      </c>
    </row>
    <row r="224" spans="1:23" ht="90" x14ac:dyDescent="0.2">
      <c r="A224" s="4">
        <v>2018</v>
      </c>
      <c r="B224" s="8" t="s">
        <v>609</v>
      </c>
      <c r="C224" s="14">
        <v>18</v>
      </c>
      <c r="D224" s="12" t="s">
        <v>711</v>
      </c>
      <c r="E224" s="12" t="s">
        <v>712</v>
      </c>
      <c r="F224" s="11" t="s">
        <v>422</v>
      </c>
      <c r="G224" s="12" t="s">
        <v>713</v>
      </c>
      <c r="H224" s="12" t="s">
        <v>714</v>
      </c>
      <c r="I224" s="8" t="s">
        <v>72</v>
      </c>
      <c r="J224" s="13" t="s">
        <v>715</v>
      </c>
      <c r="K224" s="14">
        <v>1</v>
      </c>
      <c r="L224" s="22">
        <v>43678</v>
      </c>
      <c r="M224" s="22">
        <v>43830</v>
      </c>
      <c r="N224" s="4">
        <v>0</v>
      </c>
      <c r="O224" s="5">
        <f t="shared" si="7"/>
        <v>0</v>
      </c>
      <c r="P224" s="15">
        <f>+O224</f>
        <v>0</v>
      </c>
      <c r="Q224" s="15" t="s">
        <v>63</v>
      </c>
      <c r="R224" s="9" t="s">
        <v>1078</v>
      </c>
      <c r="S224" s="9" t="s">
        <v>1079</v>
      </c>
      <c r="T224" s="10" t="s">
        <v>317</v>
      </c>
      <c r="U224" s="46"/>
      <c r="V224" s="42" t="s">
        <v>1173</v>
      </c>
      <c r="W224" s="38" t="s">
        <v>1175</v>
      </c>
    </row>
    <row r="225" spans="1:23" ht="258.75" x14ac:dyDescent="0.2">
      <c r="A225" s="4">
        <v>2018</v>
      </c>
      <c r="B225" s="8" t="s">
        <v>609</v>
      </c>
      <c r="C225" s="14">
        <v>19</v>
      </c>
      <c r="D225" s="12" t="s">
        <v>716</v>
      </c>
      <c r="E225" s="12" t="s">
        <v>717</v>
      </c>
      <c r="F225" s="11" t="s">
        <v>422</v>
      </c>
      <c r="G225" s="12" t="s">
        <v>718</v>
      </c>
      <c r="H225" s="12" t="s">
        <v>719</v>
      </c>
      <c r="I225" s="8" t="s">
        <v>72</v>
      </c>
      <c r="J225" s="13" t="s">
        <v>720</v>
      </c>
      <c r="K225" s="14">
        <v>1</v>
      </c>
      <c r="L225" s="22">
        <v>43678</v>
      </c>
      <c r="M225" s="22">
        <v>43830</v>
      </c>
      <c r="N225" s="4">
        <v>1</v>
      </c>
      <c r="O225" s="5">
        <f t="shared" si="7"/>
        <v>1</v>
      </c>
      <c r="P225" s="15">
        <f>+O225</f>
        <v>1</v>
      </c>
      <c r="Q225" s="15" t="s">
        <v>63</v>
      </c>
      <c r="R225" s="9" t="s">
        <v>721</v>
      </c>
      <c r="S225" s="9" t="s">
        <v>1080</v>
      </c>
      <c r="T225" s="10" t="s">
        <v>548</v>
      </c>
      <c r="U225" s="46"/>
      <c r="V225" s="43" t="s">
        <v>1176</v>
      </c>
      <c r="W225" s="38" t="s">
        <v>1175</v>
      </c>
    </row>
    <row r="226" spans="1:23" ht="123.75" x14ac:dyDescent="0.2">
      <c r="A226" s="4">
        <v>2018</v>
      </c>
      <c r="B226" s="8" t="s">
        <v>609</v>
      </c>
      <c r="C226" s="14">
        <v>20</v>
      </c>
      <c r="D226" s="12" t="s">
        <v>722</v>
      </c>
      <c r="E226" s="12" t="s">
        <v>723</v>
      </c>
      <c r="F226" s="11" t="s">
        <v>59</v>
      </c>
      <c r="G226" s="12" t="s">
        <v>724</v>
      </c>
      <c r="H226" s="12" t="s">
        <v>725</v>
      </c>
      <c r="I226" s="8" t="s">
        <v>726</v>
      </c>
      <c r="J226" s="13" t="s">
        <v>727</v>
      </c>
      <c r="K226" s="14">
        <v>1</v>
      </c>
      <c r="L226" s="22">
        <v>43678</v>
      </c>
      <c r="M226" s="22">
        <v>43709</v>
      </c>
      <c r="N226" s="4">
        <v>1</v>
      </c>
      <c r="O226" s="5">
        <f t="shared" si="7"/>
        <v>1</v>
      </c>
      <c r="P226" s="268">
        <f>AVERAGE(O226:O227)</f>
        <v>0.5</v>
      </c>
      <c r="Q226" s="268" t="s">
        <v>63</v>
      </c>
      <c r="R226" s="9" t="s">
        <v>728</v>
      </c>
      <c r="S226" s="9" t="s">
        <v>729</v>
      </c>
      <c r="T226" s="9" t="s">
        <v>730</v>
      </c>
      <c r="U226" s="45"/>
      <c r="V226" s="42" t="s">
        <v>1173</v>
      </c>
      <c r="W226" s="38" t="s">
        <v>1175</v>
      </c>
    </row>
    <row r="227" spans="1:23" ht="258.75" x14ac:dyDescent="0.2">
      <c r="A227" s="4">
        <v>2018</v>
      </c>
      <c r="B227" s="8" t="s">
        <v>609</v>
      </c>
      <c r="C227" s="14">
        <v>20</v>
      </c>
      <c r="D227" s="12" t="s">
        <v>722</v>
      </c>
      <c r="E227" s="12" t="s">
        <v>723</v>
      </c>
      <c r="F227" s="11" t="s">
        <v>68</v>
      </c>
      <c r="G227" s="12" t="s">
        <v>731</v>
      </c>
      <c r="H227" s="12" t="s">
        <v>732</v>
      </c>
      <c r="I227" s="8" t="s">
        <v>726</v>
      </c>
      <c r="J227" s="13" t="s">
        <v>733</v>
      </c>
      <c r="K227" s="14">
        <v>500</v>
      </c>
      <c r="L227" s="22">
        <v>43678</v>
      </c>
      <c r="M227" s="22">
        <v>43800</v>
      </c>
      <c r="N227" s="4">
        <v>0</v>
      </c>
      <c r="O227" s="5">
        <f t="shared" si="7"/>
        <v>0</v>
      </c>
      <c r="P227" s="272"/>
      <c r="Q227" s="270"/>
      <c r="R227" s="9" t="s">
        <v>1150</v>
      </c>
      <c r="S227" s="9" t="s">
        <v>734</v>
      </c>
      <c r="T227" s="9" t="s">
        <v>317</v>
      </c>
      <c r="U227" s="45"/>
      <c r="V227" s="42" t="s">
        <v>1173</v>
      </c>
      <c r="W227" s="38" t="s">
        <v>1175</v>
      </c>
    </row>
    <row r="228" spans="1:23" ht="112.5" x14ac:dyDescent="0.2">
      <c r="A228" s="4">
        <v>2018</v>
      </c>
      <c r="B228" s="8" t="s">
        <v>609</v>
      </c>
      <c r="C228" s="14">
        <v>21</v>
      </c>
      <c r="D228" s="12" t="s">
        <v>735</v>
      </c>
      <c r="E228" s="12" t="s">
        <v>736</v>
      </c>
      <c r="F228" s="11" t="s">
        <v>185</v>
      </c>
      <c r="G228" s="12" t="s">
        <v>737</v>
      </c>
      <c r="H228" s="12" t="s">
        <v>738</v>
      </c>
      <c r="I228" s="8" t="s">
        <v>72</v>
      </c>
      <c r="J228" s="13" t="s">
        <v>739</v>
      </c>
      <c r="K228" s="14">
        <v>2</v>
      </c>
      <c r="L228" s="22">
        <v>43678</v>
      </c>
      <c r="M228" s="22">
        <v>44012</v>
      </c>
      <c r="N228" s="4">
        <v>0</v>
      </c>
      <c r="O228" s="5">
        <f t="shared" si="7"/>
        <v>0</v>
      </c>
      <c r="P228" s="268">
        <f>AVERAGE(O228:O230)</f>
        <v>0</v>
      </c>
      <c r="Q228" s="268" t="s">
        <v>63</v>
      </c>
      <c r="R228" s="9" t="s">
        <v>64</v>
      </c>
      <c r="S228" s="9" t="s">
        <v>65</v>
      </c>
      <c r="T228" s="10" t="s">
        <v>66</v>
      </c>
      <c r="U228" s="46"/>
      <c r="V228" s="36" t="s">
        <v>1171</v>
      </c>
      <c r="W228" s="38" t="s">
        <v>1175</v>
      </c>
    </row>
    <row r="229" spans="1:23" ht="157.5" x14ac:dyDescent="0.2">
      <c r="A229" s="4">
        <v>2018</v>
      </c>
      <c r="B229" s="8" t="s">
        <v>609</v>
      </c>
      <c r="C229" s="14">
        <v>21</v>
      </c>
      <c r="D229" s="12" t="s">
        <v>735</v>
      </c>
      <c r="E229" s="12" t="s">
        <v>740</v>
      </c>
      <c r="F229" s="11" t="s">
        <v>48</v>
      </c>
      <c r="G229" s="12" t="s">
        <v>741</v>
      </c>
      <c r="H229" s="12" t="s">
        <v>742</v>
      </c>
      <c r="I229" s="8" t="s">
        <v>72</v>
      </c>
      <c r="J229" s="13" t="s">
        <v>743</v>
      </c>
      <c r="K229" s="14">
        <v>300</v>
      </c>
      <c r="L229" s="22">
        <v>43678</v>
      </c>
      <c r="M229" s="22">
        <v>44012</v>
      </c>
      <c r="N229" s="4">
        <v>0</v>
      </c>
      <c r="O229" s="5">
        <f t="shared" si="7"/>
        <v>0</v>
      </c>
      <c r="P229" s="271"/>
      <c r="Q229" s="269"/>
      <c r="R229" s="9" t="s">
        <v>64</v>
      </c>
      <c r="S229" s="9" t="s">
        <v>65</v>
      </c>
      <c r="T229" s="10" t="s">
        <v>66</v>
      </c>
      <c r="U229" s="46"/>
      <c r="V229" s="36" t="s">
        <v>1171</v>
      </c>
      <c r="W229" s="38" t="s">
        <v>1175</v>
      </c>
    </row>
    <row r="230" spans="1:23" ht="67.5" x14ac:dyDescent="0.2">
      <c r="A230" s="4">
        <v>2018</v>
      </c>
      <c r="B230" s="8" t="s">
        <v>609</v>
      </c>
      <c r="C230" s="14">
        <v>21</v>
      </c>
      <c r="D230" s="12" t="s">
        <v>735</v>
      </c>
      <c r="E230" s="12" t="s">
        <v>744</v>
      </c>
      <c r="F230" s="11" t="s">
        <v>52</v>
      </c>
      <c r="G230" s="12" t="s">
        <v>745</v>
      </c>
      <c r="H230" s="12" t="s">
        <v>746</v>
      </c>
      <c r="I230" s="8" t="s">
        <v>72</v>
      </c>
      <c r="J230" s="13" t="s">
        <v>747</v>
      </c>
      <c r="K230" s="14">
        <v>4</v>
      </c>
      <c r="L230" s="22">
        <v>43678</v>
      </c>
      <c r="M230" s="22">
        <v>44012</v>
      </c>
      <c r="N230" s="4">
        <v>0</v>
      </c>
      <c r="O230" s="5">
        <f t="shared" si="7"/>
        <v>0</v>
      </c>
      <c r="P230" s="272"/>
      <c r="Q230" s="270"/>
      <c r="R230" s="9" t="s">
        <v>64</v>
      </c>
      <c r="S230" s="9" t="s">
        <v>65</v>
      </c>
      <c r="T230" s="10" t="s">
        <v>66</v>
      </c>
      <c r="U230" s="46"/>
      <c r="V230" s="36" t="s">
        <v>1171</v>
      </c>
      <c r="W230" s="38" t="s">
        <v>1175</v>
      </c>
    </row>
    <row r="231" spans="1:23" ht="67.5" x14ac:dyDescent="0.2">
      <c r="A231" s="4">
        <v>2018</v>
      </c>
      <c r="B231" s="8" t="s">
        <v>609</v>
      </c>
      <c r="C231" s="14">
        <v>22</v>
      </c>
      <c r="D231" s="12" t="s">
        <v>748</v>
      </c>
      <c r="E231" s="12" t="s">
        <v>1081</v>
      </c>
      <c r="F231" s="11" t="s">
        <v>422</v>
      </c>
      <c r="G231" s="12" t="s">
        <v>749</v>
      </c>
      <c r="H231" s="12" t="s">
        <v>750</v>
      </c>
      <c r="I231" s="8" t="s">
        <v>72</v>
      </c>
      <c r="J231" s="13" t="s">
        <v>720</v>
      </c>
      <c r="K231" s="14">
        <v>1</v>
      </c>
      <c r="L231" s="22">
        <v>43678</v>
      </c>
      <c r="M231" s="22">
        <v>43830</v>
      </c>
      <c r="N231" s="4">
        <v>0</v>
      </c>
      <c r="O231" s="5">
        <f t="shared" si="7"/>
        <v>0</v>
      </c>
      <c r="P231" s="15">
        <f>+O231</f>
        <v>0</v>
      </c>
      <c r="Q231" s="15" t="s">
        <v>63</v>
      </c>
      <c r="R231" s="9" t="s">
        <v>360</v>
      </c>
      <c r="S231" s="9" t="s">
        <v>316</v>
      </c>
      <c r="T231" s="10" t="s">
        <v>317</v>
      </c>
      <c r="U231" s="46"/>
      <c r="V231" s="36" t="s">
        <v>1173</v>
      </c>
      <c r="W231" s="38" t="s">
        <v>1175</v>
      </c>
    </row>
    <row r="232" spans="1:23" ht="90" x14ac:dyDescent="0.2">
      <c r="A232" s="4">
        <v>2018</v>
      </c>
      <c r="B232" s="8" t="s">
        <v>609</v>
      </c>
      <c r="C232" s="14">
        <v>23</v>
      </c>
      <c r="D232" s="12" t="s">
        <v>751</v>
      </c>
      <c r="E232" s="12" t="s">
        <v>752</v>
      </c>
      <c r="F232" s="11" t="s">
        <v>422</v>
      </c>
      <c r="G232" s="12" t="s">
        <v>753</v>
      </c>
      <c r="H232" s="12" t="s">
        <v>754</v>
      </c>
      <c r="I232" s="8" t="s">
        <v>72</v>
      </c>
      <c r="J232" s="32" t="s">
        <v>695</v>
      </c>
      <c r="K232" s="14">
        <v>1</v>
      </c>
      <c r="L232" s="22">
        <v>43678</v>
      </c>
      <c r="M232" s="22">
        <v>43830</v>
      </c>
      <c r="N232" s="4">
        <v>0</v>
      </c>
      <c r="O232" s="5">
        <f t="shared" si="7"/>
        <v>0</v>
      </c>
      <c r="P232" s="15">
        <f>+O232</f>
        <v>0</v>
      </c>
      <c r="Q232" s="15" t="s">
        <v>63</v>
      </c>
      <c r="R232" s="9" t="s">
        <v>360</v>
      </c>
      <c r="S232" s="9" t="s">
        <v>316</v>
      </c>
      <c r="T232" s="10" t="s">
        <v>317</v>
      </c>
      <c r="U232" s="46"/>
      <c r="V232" s="36" t="s">
        <v>1173</v>
      </c>
      <c r="W232" s="38" t="s">
        <v>1175</v>
      </c>
    </row>
    <row r="233" spans="1:23" ht="112.5" x14ac:dyDescent="0.2">
      <c r="A233" s="4">
        <v>2018</v>
      </c>
      <c r="B233" s="8" t="s">
        <v>609</v>
      </c>
      <c r="C233" s="14">
        <v>24</v>
      </c>
      <c r="D233" s="12" t="s">
        <v>755</v>
      </c>
      <c r="E233" s="12" t="s">
        <v>756</v>
      </c>
      <c r="F233" s="11" t="s">
        <v>422</v>
      </c>
      <c r="G233" s="12" t="s">
        <v>757</v>
      </c>
      <c r="H233" s="12" t="s">
        <v>758</v>
      </c>
      <c r="I233" s="8" t="s">
        <v>72</v>
      </c>
      <c r="J233" s="32" t="s">
        <v>206</v>
      </c>
      <c r="K233" s="14">
        <v>4</v>
      </c>
      <c r="L233" s="22">
        <v>43678</v>
      </c>
      <c r="M233" s="22">
        <v>43830</v>
      </c>
      <c r="N233" s="4">
        <v>0</v>
      </c>
      <c r="O233" s="5">
        <f t="shared" si="7"/>
        <v>0</v>
      </c>
      <c r="P233" s="15">
        <f>+O233</f>
        <v>0</v>
      </c>
      <c r="Q233" s="15" t="s">
        <v>63</v>
      </c>
      <c r="R233" s="9" t="s">
        <v>360</v>
      </c>
      <c r="S233" s="9" t="s">
        <v>1082</v>
      </c>
      <c r="T233" s="10" t="s">
        <v>317</v>
      </c>
      <c r="U233" s="46"/>
      <c r="V233" s="36" t="s">
        <v>1173</v>
      </c>
      <c r="W233" s="38" t="s">
        <v>1175</v>
      </c>
    </row>
    <row r="234" spans="1:23" ht="78.75" x14ac:dyDescent="0.2">
      <c r="A234" s="4">
        <v>2018</v>
      </c>
      <c r="B234" s="8" t="s">
        <v>609</v>
      </c>
      <c r="C234" s="14">
        <v>25</v>
      </c>
      <c r="D234" s="12" t="s">
        <v>759</v>
      </c>
      <c r="E234" s="12" t="s">
        <v>760</v>
      </c>
      <c r="F234" s="11" t="s">
        <v>59</v>
      </c>
      <c r="G234" s="12" t="s">
        <v>761</v>
      </c>
      <c r="H234" s="12" t="s">
        <v>762</v>
      </c>
      <c r="I234" s="8" t="s">
        <v>614</v>
      </c>
      <c r="J234" s="13" t="s">
        <v>763</v>
      </c>
      <c r="K234" s="14">
        <v>1</v>
      </c>
      <c r="L234" s="22">
        <v>43678</v>
      </c>
      <c r="M234" s="22">
        <v>44012</v>
      </c>
      <c r="N234" s="4">
        <v>0</v>
      </c>
      <c r="O234" s="5">
        <f t="shared" si="7"/>
        <v>0</v>
      </c>
      <c r="P234" s="268">
        <f>AVERAGE(O234:O235)</f>
        <v>0</v>
      </c>
      <c r="Q234" s="268" t="s">
        <v>63</v>
      </c>
      <c r="R234" s="9" t="s">
        <v>64</v>
      </c>
      <c r="S234" s="9" t="s">
        <v>65</v>
      </c>
      <c r="T234" s="10" t="s">
        <v>66</v>
      </c>
      <c r="U234" s="46"/>
      <c r="V234" s="42" t="s">
        <v>1171</v>
      </c>
      <c r="W234" s="38" t="s">
        <v>1175</v>
      </c>
    </row>
    <row r="235" spans="1:23" ht="78.75" x14ac:dyDescent="0.2">
      <c r="A235" s="4">
        <v>2018</v>
      </c>
      <c r="B235" s="8" t="s">
        <v>609</v>
      </c>
      <c r="C235" s="14">
        <v>25</v>
      </c>
      <c r="D235" s="12" t="s">
        <v>759</v>
      </c>
      <c r="E235" s="12" t="s">
        <v>760</v>
      </c>
      <c r="F235" s="11" t="s">
        <v>68</v>
      </c>
      <c r="G235" s="12" t="s">
        <v>764</v>
      </c>
      <c r="H235" s="12" t="s">
        <v>765</v>
      </c>
      <c r="I235" s="8" t="s">
        <v>614</v>
      </c>
      <c r="J235" s="13" t="s">
        <v>766</v>
      </c>
      <c r="K235" s="14">
        <v>1</v>
      </c>
      <c r="L235" s="22">
        <v>43678</v>
      </c>
      <c r="M235" s="22">
        <v>44012</v>
      </c>
      <c r="N235" s="4">
        <v>0</v>
      </c>
      <c r="O235" s="5">
        <f t="shared" si="7"/>
        <v>0</v>
      </c>
      <c r="P235" s="270"/>
      <c r="Q235" s="270"/>
      <c r="R235" s="9" t="s">
        <v>64</v>
      </c>
      <c r="S235" s="9" t="s">
        <v>65</v>
      </c>
      <c r="T235" s="10" t="s">
        <v>66</v>
      </c>
      <c r="U235" s="46"/>
      <c r="V235" s="42" t="s">
        <v>1171</v>
      </c>
      <c r="W235" s="38" t="s">
        <v>1175</v>
      </c>
    </row>
    <row r="236" spans="1:23" ht="67.5" x14ac:dyDescent="0.2">
      <c r="A236" s="4">
        <v>2018</v>
      </c>
      <c r="B236" s="8" t="s">
        <v>609</v>
      </c>
      <c r="C236" s="14">
        <v>26</v>
      </c>
      <c r="D236" s="12" t="s">
        <v>767</v>
      </c>
      <c r="E236" s="12" t="s">
        <v>768</v>
      </c>
      <c r="F236" s="11" t="s">
        <v>59</v>
      </c>
      <c r="G236" s="12" t="s">
        <v>769</v>
      </c>
      <c r="H236" s="12" t="s">
        <v>770</v>
      </c>
      <c r="I236" s="8" t="s">
        <v>614</v>
      </c>
      <c r="J236" s="13" t="s">
        <v>763</v>
      </c>
      <c r="K236" s="14">
        <v>1</v>
      </c>
      <c r="L236" s="22">
        <v>43678</v>
      </c>
      <c r="M236" s="22">
        <v>44012</v>
      </c>
      <c r="N236" s="4">
        <v>0</v>
      </c>
      <c r="O236" s="5">
        <f t="shared" si="7"/>
        <v>0</v>
      </c>
      <c r="P236" s="268">
        <f>AVERAGE(O236:O237)</f>
        <v>0</v>
      </c>
      <c r="Q236" s="268" t="s">
        <v>63</v>
      </c>
      <c r="R236" s="9" t="s">
        <v>64</v>
      </c>
      <c r="S236" s="9" t="s">
        <v>65</v>
      </c>
      <c r="T236" s="10" t="s">
        <v>66</v>
      </c>
      <c r="U236" s="46"/>
      <c r="V236" s="42" t="s">
        <v>1171</v>
      </c>
      <c r="W236" s="38" t="s">
        <v>1175</v>
      </c>
    </row>
    <row r="237" spans="1:23" ht="67.5" x14ac:dyDescent="0.2">
      <c r="A237" s="4">
        <v>2018</v>
      </c>
      <c r="B237" s="8" t="s">
        <v>609</v>
      </c>
      <c r="C237" s="14">
        <v>26</v>
      </c>
      <c r="D237" s="12" t="s">
        <v>767</v>
      </c>
      <c r="E237" s="12" t="s">
        <v>768</v>
      </c>
      <c r="F237" s="11" t="s">
        <v>68</v>
      </c>
      <c r="G237" s="12" t="s">
        <v>771</v>
      </c>
      <c r="H237" s="12" t="s">
        <v>772</v>
      </c>
      <c r="I237" s="8" t="s">
        <v>614</v>
      </c>
      <c r="J237" s="13" t="s">
        <v>773</v>
      </c>
      <c r="K237" s="14">
        <v>1</v>
      </c>
      <c r="L237" s="22">
        <v>43678</v>
      </c>
      <c r="M237" s="22">
        <v>44012</v>
      </c>
      <c r="N237" s="4">
        <v>0</v>
      </c>
      <c r="O237" s="5">
        <f t="shared" si="7"/>
        <v>0</v>
      </c>
      <c r="P237" s="270"/>
      <c r="Q237" s="270"/>
      <c r="R237" s="9" t="s">
        <v>64</v>
      </c>
      <c r="S237" s="9" t="s">
        <v>65</v>
      </c>
      <c r="T237" s="10" t="s">
        <v>66</v>
      </c>
      <c r="U237" s="46"/>
      <c r="V237" s="42" t="s">
        <v>1171</v>
      </c>
      <c r="W237" s="38" t="s">
        <v>1175</v>
      </c>
    </row>
    <row r="238" spans="1:23" ht="90" x14ac:dyDescent="0.2">
      <c r="A238" s="4">
        <v>2018</v>
      </c>
      <c r="B238" s="8" t="s">
        <v>609</v>
      </c>
      <c r="C238" s="14">
        <v>27</v>
      </c>
      <c r="D238" s="12" t="s">
        <v>774</v>
      </c>
      <c r="E238" s="12" t="s">
        <v>775</v>
      </c>
      <c r="F238" s="11" t="s">
        <v>422</v>
      </c>
      <c r="G238" s="12" t="s">
        <v>776</v>
      </c>
      <c r="H238" s="12" t="s">
        <v>762</v>
      </c>
      <c r="I238" s="8" t="s">
        <v>614</v>
      </c>
      <c r="J238" s="13" t="s">
        <v>763</v>
      </c>
      <c r="K238" s="14">
        <v>1</v>
      </c>
      <c r="L238" s="22">
        <v>43678</v>
      </c>
      <c r="M238" s="22">
        <v>44012</v>
      </c>
      <c r="N238" s="4">
        <v>0</v>
      </c>
      <c r="O238" s="5">
        <f t="shared" si="7"/>
        <v>0</v>
      </c>
      <c r="P238" s="15">
        <f>+O238</f>
        <v>0</v>
      </c>
      <c r="Q238" s="15" t="s">
        <v>63</v>
      </c>
      <c r="R238" s="9" t="s">
        <v>64</v>
      </c>
      <c r="S238" s="9" t="s">
        <v>65</v>
      </c>
      <c r="T238" s="10" t="s">
        <v>66</v>
      </c>
      <c r="U238" s="46"/>
      <c r="V238" s="42" t="s">
        <v>1171</v>
      </c>
      <c r="W238" s="38" t="s">
        <v>1175</v>
      </c>
    </row>
    <row r="239" spans="1:23" ht="101.25" x14ac:dyDescent="0.2">
      <c r="A239" s="4">
        <v>2018</v>
      </c>
      <c r="B239" s="8" t="s">
        <v>609</v>
      </c>
      <c r="C239" s="14">
        <v>28</v>
      </c>
      <c r="D239" s="12" t="s">
        <v>777</v>
      </c>
      <c r="E239" s="12" t="s">
        <v>778</v>
      </c>
      <c r="F239" s="11" t="s">
        <v>779</v>
      </c>
      <c r="G239" s="12" t="s">
        <v>780</v>
      </c>
      <c r="H239" s="12" t="s">
        <v>781</v>
      </c>
      <c r="I239" s="8" t="s">
        <v>614</v>
      </c>
      <c r="J239" s="13" t="s">
        <v>782</v>
      </c>
      <c r="K239" s="14">
        <v>1</v>
      </c>
      <c r="L239" s="22">
        <v>43678</v>
      </c>
      <c r="M239" s="22">
        <v>44012</v>
      </c>
      <c r="N239" s="4">
        <v>0</v>
      </c>
      <c r="O239" s="5">
        <f t="shared" si="7"/>
        <v>0</v>
      </c>
      <c r="P239" s="268">
        <f>AVERAGE(O239:O244)</f>
        <v>0</v>
      </c>
      <c r="Q239" s="273" t="s">
        <v>63</v>
      </c>
      <c r="R239" s="9" t="s">
        <v>64</v>
      </c>
      <c r="S239" s="9" t="s">
        <v>65</v>
      </c>
      <c r="T239" s="10" t="s">
        <v>66</v>
      </c>
      <c r="U239" s="46"/>
      <c r="V239" s="42" t="s">
        <v>1171</v>
      </c>
      <c r="W239" s="38" t="s">
        <v>1175</v>
      </c>
    </row>
    <row r="240" spans="1:23" ht="101.25" x14ac:dyDescent="0.2">
      <c r="A240" s="4">
        <v>2018</v>
      </c>
      <c r="B240" s="8" t="s">
        <v>609</v>
      </c>
      <c r="C240" s="14">
        <v>28</v>
      </c>
      <c r="D240" s="12" t="s">
        <v>783</v>
      </c>
      <c r="E240" s="12" t="s">
        <v>778</v>
      </c>
      <c r="F240" s="11" t="s">
        <v>784</v>
      </c>
      <c r="G240" s="12" t="s">
        <v>785</v>
      </c>
      <c r="H240" s="12" t="s">
        <v>786</v>
      </c>
      <c r="I240" s="8" t="s">
        <v>614</v>
      </c>
      <c r="J240" s="13" t="s">
        <v>787</v>
      </c>
      <c r="K240" s="14">
        <v>1</v>
      </c>
      <c r="L240" s="22">
        <v>43678</v>
      </c>
      <c r="M240" s="22">
        <v>44012</v>
      </c>
      <c r="N240" s="4">
        <v>0</v>
      </c>
      <c r="O240" s="5">
        <f t="shared" si="7"/>
        <v>0</v>
      </c>
      <c r="P240" s="271"/>
      <c r="Q240" s="271"/>
      <c r="R240" s="9" t="s">
        <v>64</v>
      </c>
      <c r="S240" s="9" t="s">
        <v>65</v>
      </c>
      <c r="T240" s="10" t="s">
        <v>66</v>
      </c>
      <c r="U240" s="46"/>
      <c r="V240" s="42" t="s">
        <v>1171</v>
      </c>
      <c r="W240" s="38" t="s">
        <v>1175</v>
      </c>
    </row>
    <row r="241" spans="1:23" ht="101.25" x14ac:dyDescent="0.2">
      <c r="A241" s="4">
        <v>2018</v>
      </c>
      <c r="B241" s="8" t="s">
        <v>609</v>
      </c>
      <c r="C241" s="14">
        <v>28</v>
      </c>
      <c r="D241" s="12" t="s">
        <v>783</v>
      </c>
      <c r="E241" s="12" t="s">
        <v>778</v>
      </c>
      <c r="F241" s="11" t="s">
        <v>788</v>
      </c>
      <c r="G241" s="12" t="s">
        <v>789</v>
      </c>
      <c r="H241" s="12" t="s">
        <v>790</v>
      </c>
      <c r="I241" s="8" t="s">
        <v>614</v>
      </c>
      <c r="J241" s="13" t="s">
        <v>763</v>
      </c>
      <c r="K241" s="14">
        <v>1</v>
      </c>
      <c r="L241" s="22">
        <v>43678</v>
      </c>
      <c r="M241" s="22">
        <v>44012</v>
      </c>
      <c r="N241" s="4">
        <v>0</v>
      </c>
      <c r="O241" s="5">
        <f t="shared" si="7"/>
        <v>0</v>
      </c>
      <c r="P241" s="271"/>
      <c r="Q241" s="271"/>
      <c r="R241" s="9" t="s">
        <v>64</v>
      </c>
      <c r="S241" s="9" t="s">
        <v>65</v>
      </c>
      <c r="T241" s="10" t="s">
        <v>66</v>
      </c>
      <c r="U241" s="46"/>
      <c r="V241" s="42" t="s">
        <v>1171</v>
      </c>
      <c r="W241" s="38" t="s">
        <v>1175</v>
      </c>
    </row>
    <row r="242" spans="1:23" ht="101.25" x14ac:dyDescent="0.2">
      <c r="A242" s="4">
        <v>2018</v>
      </c>
      <c r="B242" s="8" t="s">
        <v>609</v>
      </c>
      <c r="C242" s="14">
        <v>28</v>
      </c>
      <c r="D242" s="12" t="s">
        <v>783</v>
      </c>
      <c r="E242" s="12" t="s">
        <v>778</v>
      </c>
      <c r="F242" s="11" t="s">
        <v>791</v>
      </c>
      <c r="G242" s="12" t="s">
        <v>792</v>
      </c>
      <c r="H242" s="12" t="s">
        <v>793</v>
      </c>
      <c r="I242" s="8" t="s">
        <v>614</v>
      </c>
      <c r="J242" s="13" t="s">
        <v>794</v>
      </c>
      <c r="K242" s="14">
        <v>1</v>
      </c>
      <c r="L242" s="22">
        <v>43678</v>
      </c>
      <c r="M242" s="22">
        <v>44012</v>
      </c>
      <c r="N242" s="4">
        <v>0</v>
      </c>
      <c r="O242" s="5">
        <f t="shared" si="7"/>
        <v>0</v>
      </c>
      <c r="P242" s="271"/>
      <c r="Q242" s="271"/>
      <c r="R242" s="9" t="s">
        <v>64</v>
      </c>
      <c r="S242" s="9" t="s">
        <v>65</v>
      </c>
      <c r="T242" s="10" t="s">
        <v>66</v>
      </c>
      <c r="U242" s="46"/>
      <c r="V242" s="42" t="s">
        <v>1171</v>
      </c>
      <c r="W242" s="38" t="s">
        <v>1175</v>
      </c>
    </row>
    <row r="243" spans="1:23" ht="101.25" x14ac:dyDescent="0.2">
      <c r="A243" s="4">
        <v>2018</v>
      </c>
      <c r="B243" s="8" t="s">
        <v>609</v>
      </c>
      <c r="C243" s="14">
        <v>28</v>
      </c>
      <c r="D243" s="12" t="s">
        <v>783</v>
      </c>
      <c r="E243" s="12" t="s">
        <v>778</v>
      </c>
      <c r="F243" s="11" t="s">
        <v>795</v>
      </c>
      <c r="G243" s="12" t="s">
        <v>796</v>
      </c>
      <c r="H243" s="12" t="s">
        <v>797</v>
      </c>
      <c r="I243" s="8" t="s">
        <v>614</v>
      </c>
      <c r="J243" s="13" t="s">
        <v>798</v>
      </c>
      <c r="K243" s="14">
        <v>1</v>
      </c>
      <c r="L243" s="22">
        <v>43678</v>
      </c>
      <c r="M243" s="22">
        <v>44012</v>
      </c>
      <c r="N243" s="4">
        <v>0</v>
      </c>
      <c r="O243" s="5">
        <f t="shared" si="7"/>
        <v>0</v>
      </c>
      <c r="P243" s="271"/>
      <c r="Q243" s="271"/>
      <c r="R243" s="9" t="s">
        <v>64</v>
      </c>
      <c r="S243" s="9" t="s">
        <v>65</v>
      </c>
      <c r="T243" s="10" t="s">
        <v>66</v>
      </c>
      <c r="U243" s="46"/>
      <c r="V243" s="42" t="s">
        <v>1171</v>
      </c>
      <c r="W243" s="38" t="s">
        <v>1175</v>
      </c>
    </row>
    <row r="244" spans="1:23" ht="101.25" x14ac:dyDescent="0.2">
      <c r="A244" s="4">
        <v>2018</v>
      </c>
      <c r="B244" s="8" t="s">
        <v>609</v>
      </c>
      <c r="C244" s="14">
        <v>28</v>
      </c>
      <c r="D244" s="12" t="s">
        <v>777</v>
      </c>
      <c r="E244" s="12" t="s">
        <v>778</v>
      </c>
      <c r="F244" s="11" t="s">
        <v>799</v>
      </c>
      <c r="G244" s="12" t="s">
        <v>800</v>
      </c>
      <c r="H244" s="12" t="s">
        <v>801</v>
      </c>
      <c r="I244" s="8" t="s">
        <v>614</v>
      </c>
      <c r="J244" s="13" t="s">
        <v>802</v>
      </c>
      <c r="K244" s="14">
        <v>2</v>
      </c>
      <c r="L244" s="22">
        <v>43678</v>
      </c>
      <c r="M244" s="22">
        <v>44012</v>
      </c>
      <c r="N244" s="4">
        <v>0</v>
      </c>
      <c r="O244" s="5">
        <f t="shared" si="7"/>
        <v>0</v>
      </c>
      <c r="P244" s="272"/>
      <c r="Q244" s="272"/>
      <c r="R244" s="9" t="s">
        <v>64</v>
      </c>
      <c r="S244" s="9" t="s">
        <v>65</v>
      </c>
      <c r="T244" s="10" t="s">
        <v>66</v>
      </c>
      <c r="U244" s="46"/>
      <c r="V244" s="42" t="s">
        <v>1171</v>
      </c>
      <c r="W244" s="38" t="s">
        <v>1175</v>
      </c>
    </row>
    <row r="245" spans="1:23" s="16" customFormat="1" ht="168.75" x14ac:dyDescent="0.2">
      <c r="A245" s="4">
        <v>2018</v>
      </c>
      <c r="B245" s="8" t="s">
        <v>609</v>
      </c>
      <c r="C245" s="14">
        <v>29</v>
      </c>
      <c r="D245" s="12" t="s">
        <v>803</v>
      </c>
      <c r="E245" s="12" t="s">
        <v>804</v>
      </c>
      <c r="F245" s="11" t="s">
        <v>422</v>
      </c>
      <c r="G245" s="12" t="s">
        <v>805</v>
      </c>
      <c r="H245" s="12" t="s">
        <v>806</v>
      </c>
      <c r="I245" s="8" t="s">
        <v>72</v>
      </c>
      <c r="J245" s="13" t="s">
        <v>206</v>
      </c>
      <c r="K245" s="14">
        <v>1</v>
      </c>
      <c r="L245" s="22">
        <v>43657</v>
      </c>
      <c r="M245" s="22">
        <v>43830</v>
      </c>
      <c r="N245" s="4">
        <v>0</v>
      </c>
      <c r="O245" s="5">
        <f t="shared" si="7"/>
        <v>0</v>
      </c>
      <c r="P245" s="15">
        <f t="shared" ref="P245:P253" si="8">+O245</f>
        <v>0</v>
      </c>
      <c r="Q245" s="15" t="s">
        <v>63</v>
      </c>
      <c r="R245" s="9" t="s">
        <v>1083</v>
      </c>
      <c r="S245" s="9" t="s">
        <v>1084</v>
      </c>
      <c r="T245" s="10" t="s">
        <v>317</v>
      </c>
      <c r="U245" s="46"/>
      <c r="V245" s="36" t="s">
        <v>1173</v>
      </c>
      <c r="W245" s="44" t="s">
        <v>1175</v>
      </c>
    </row>
    <row r="246" spans="1:23" ht="123.75" x14ac:dyDescent="0.2">
      <c r="A246" s="4">
        <v>2018</v>
      </c>
      <c r="B246" s="8" t="s">
        <v>609</v>
      </c>
      <c r="C246" s="14">
        <v>30</v>
      </c>
      <c r="D246" s="12" t="s">
        <v>807</v>
      </c>
      <c r="E246" s="12" t="s">
        <v>1085</v>
      </c>
      <c r="F246" s="11" t="s">
        <v>422</v>
      </c>
      <c r="G246" s="12" t="s">
        <v>808</v>
      </c>
      <c r="H246" s="12" t="s">
        <v>809</v>
      </c>
      <c r="I246" s="8" t="s">
        <v>72</v>
      </c>
      <c r="J246" s="13" t="s">
        <v>720</v>
      </c>
      <c r="K246" s="14">
        <v>1</v>
      </c>
      <c r="L246" s="22">
        <v>43657</v>
      </c>
      <c r="M246" s="22">
        <v>43830</v>
      </c>
      <c r="N246" s="4">
        <v>1</v>
      </c>
      <c r="O246" s="5">
        <f t="shared" si="7"/>
        <v>1</v>
      </c>
      <c r="P246" s="15">
        <f t="shared" si="8"/>
        <v>1</v>
      </c>
      <c r="Q246" s="15" t="s">
        <v>63</v>
      </c>
      <c r="R246" s="9" t="s">
        <v>1086</v>
      </c>
      <c r="S246" s="9" t="s">
        <v>1087</v>
      </c>
      <c r="T246" s="10" t="s">
        <v>317</v>
      </c>
      <c r="U246" s="46"/>
      <c r="V246" s="36" t="s">
        <v>1176</v>
      </c>
      <c r="W246" s="38" t="s">
        <v>1175</v>
      </c>
    </row>
    <row r="247" spans="1:23" ht="90" x14ac:dyDescent="0.2">
      <c r="A247" s="4">
        <v>2018</v>
      </c>
      <c r="B247" s="8" t="s">
        <v>609</v>
      </c>
      <c r="C247" s="14">
        <v>31</v>
      </c>
      <c r="D247" s="12" t="s">
        <v>810</v>
      </c>
      <c r="E247" s="12" t="s">
        <v>1088</v>
      </c>
      <c r="F247" s="11" t="s">
        <v>422</v>
      </c>
      <c r="G247" s="12" t="s">
        <v>811</v>
      </c>
      <c r="H247" s="12" t="s">
        <v>812</v>
      </c>
      <c r="I247" s="8" t="s">
        <v>72</v>
      </c>
      <c r="J247" s="13" t="s">
        <v>695</v>
      </c>
      <c r="K247" s="14">
        <v>1</v>
      </c>
      <c r="L247" s="22">
        <v>43657</v>
      </c>
      <c r="M247" s="22">
        <v>43830</v>
      </c>
      <c r="N247" s="4">
        <v>0</v>
      </c>
      <c r="O247" s="5">
        <f t="shared" si="7"/>
        <v>0</v>
      </c>
      <c r="P247" s="15">
        <f t="shared" si="8"/>
        <v>0</v>
      </c>
      <c r="Q247" s="15" t="s">
        <v>63</v>
      </c>
      <c r="R247" s="9" t="s">
        <v>360</v>
      </c>
      <c r="S247" s="9" t="s">
        <v>1089</v>
      </c>
      <c r="T247" s="10" t="s">
        <v>317</v>
      </c>
      <c r="U247" s="46"/>
      <c r="V247" s="36" t="s">
        <v>1173</v>
      </c>
      <c r="W247" s="38" t="s">
        <v>1175</v>
      </c>
    </row>
    <row r="248" spans="1:23" ht="90" x14ac:dyDescent="0.2">
      <c r="A248" s="4">
        <v>2018</v>
      </c>
      <c r="B248" s="8" t="s">
        <v>609</v>
      </c>
      <c r="C248" s="14">
        <v>32</v>
      </c>
      <c r="D248" s="12" t="s">
        <v>813</v>
      </c>
      <c r="E248" s="12" t="s">
        <v>814</v>
      </c>
      <c r="F248" s="11" t="s">
        <v>422</v>
      </c>
      <c r="G248" s="12" t="s">
        <v>1090</v>
      </c>
      <c r="H248" s="12" t="s">
        <v>1091</v>
      </c>
      <c r="I248" s="8" t="s">
        <v>72</v>
      </c>
      <c r="J248" s="13" t="s">
        <v>815</v>
      </c>
      <c r="K248" s="14">
        <v>1</v>
      </c>
      <c r="L248" s="22">
        <v>43657</v>
      </c>
      <c r="M248" s="22">
        <v>43830</v>
      </c>
      <c r="N248" s="4">
        <v>0</v>
      </c>
      <c r="O248" s="5">
        <f t="shared" si="7"/>
        <v>0</v>
      </c>
      <c r="P248" s="15">
        <f t="shared" si="8"/>
        <v>0</v>
      </c>
      <c r="Q248" s="15" t="s">
        <v>63</v>
      </c>
      <c r="R248" s="9" t="s">
        <v>360</v>
      </c>
      <c r="S248" s="9" t="s">
        <v>1089</v>
      </c>
      <c r="T248" s="10" t="s">
        <v>317</v>
      </c>
      <c r="U248" s="46"/>
      <c r="V248" s="36" t="s">
        <v>1173</v>
      </c>
      <c r="W248" s="38" t="s">
        <v>1175</v>
      </c>
    </row>
    <row r="249" spans="1:23" ht="146.25" x14ac:dyDescent="0.2">
      <c r="A249" s="4">
        <v>2018</v>
      </c>
      <c r="B249" s="8" t="s">
        <v>609</v>
      </c>
      <c r="C249" s="14">
        <v>33</v>
      </c>
      <c r="D249" s="12" t="s">
        <v>816</v>
      </c>
      <c r="E249" s="12" t="s">
        <v>817</v>
      </c>
      <c r="F249" s="11" t="s">
        <v>422</v>
      </c>
      <c r="G249" s="12" t="s">
        <v>818</v>
      </c>
      <c r="H249" s="12" t="s">
        <v>819</v>
      </c>
      <c r="I249" s="8" t="s">
        <v>72</v>
      </c>
      <c r="J249" s="13" t="s">
        <v>820</v>
      </c>
      <c r="K249" s="14">
        <v>1</v>
      </c>
      <c r="L249" s="22">
        <v>43657</v>
      </c>
      <c r="M249" s="22">
        <v>43830</v>
      </c>
      <c r="N249" s="4">
        <v>1</v>
      </c>
      <c r="O249" s="5">
        <f t="shared" si="7"/>
        <v>1</v>
      </c>
      <c r="P249" s="15">
        <f t="shared" si="8"/>
        <v>1</v>
      </c>
      <c r="Q249" s="15" t="s">
        <v>63</v>
      </c>
      <c r="R249" s="12" t="s">
        <v>821</v>
      </c>
      <c r="S249" s="9" t="s">
        <v>822</v>
      </c>
      <c r="T249" s="10" t="s">
        <v>548</v>
      </c>
      <c r="U249" s="46"/>
      <c r="V249" s="43" t="s">
        <v>1176</v>
      </c>
      <c r="W249" s="38" t="s">
        <v>1175</v>
      </c>
    </row>
    <row r="250" spans="1:23" ht="146.25" x14ac:dyDescent="0.2">
      <c r="A250" s="4">
        <v>2018</v>
      </c>
      <c r="B250" s="8" t="s">
        <v>609</v>
      </c>
      <c r="C250" s="14">
        <v>34</v>
      </c>
      <c r="D250" s="12" t="s">
        <v>823</v>
      </c>
      <c r="E250" s="12" t="s">
        <v>824</v>
      </c>
      <c r="F250" s="11" t="s">
        <v>422</v>
      </c>
      <c r="G250" s="12" t="s">
        <v>1092</v>
      </c>
      <c r="H250" s="12" t="s">
        <v>825</v>
      </c>
      <c r="I250" s="8" t="s">
        <v>72</v>
      </c>
      <c r="J250" s="13" t="s">
        <v>720</v>
      </c>
      <c r="K250" s="14">
        <v>1</v>
      </c>
      <c r="L250" s="22">
        <v>43657</v>
      </c>
      <c r="M250" s="22">
        <v>43830</v>
      </c>
      <c r="N250" s="4">
        <v>0</v>
      </c>
      <c r="O250" s="5">
        <f t="shared" si="7"/>
        <v>0</v>
      </c>
      <c r="P250" s="15">
        <f t="shared" si="8"/>
        <v>0</v>
      </c>
      <c r="Q250" s="15" t="s">
        <v>63</v>
      </c>
      <c r="R250" s="12" t="s">
        <v>826</v>
      </c>
      <c r="S250" s="9" t="s">
        <v>1093</v>
      </c>
      <c r="T250" s="10" t="s">
        <v>317</v>
      </c>
      <c r="U250" s="46"/>
      <c r="V250" s="36" t="s">
        <v>1173</v>
      </c>
      <c r="W250" s="38" t="s">
        <v>1175</v>
      </c>
    </row>
    <row r="251" spans="1:23" ht="101.25" x14ac:dyDescent="0.2">
      <c r="A251" s="4">
        <v>2018</v>
      </c>
      <c r="B251" s="8" t="s">
        <v>609</v>
      </c>
      <c r="C251" s="14">
        <v>35</v>
      </c>
      <c r="D251" s="12" t="s">
        <v>827</v>
      </c>
      <c r="E251" s="12" t="s">
        <v>828</v>
      </c>
      <c r="F251" s="11" t="s">
        <v>422</v>
      </c>
      <c r="G251" s="12" t="s">
        <v>829</v>
      </c>
      <c r="H251" s="12" t="s">
        <v>830</v>
      </c>
      <c r="I251" s="8" t="s">
        <v>72</v>
      </c>
      <c r="J251" s="13" t="s">
        <v>720</v>
      </c>
      <c r="K251" s="14">
        <v>1</v>
      </c>
      <c r="L251" s="22">
        <v>43657</v>
      </c>
      <c r="M251" s="22">
        <v>43830</v>
      </c>
      <c r="N251" s="4">
        <v>0</v>
      </c>
      <c r="O251" s="5">
        <f t="shared" si="7"/>
        <v>0</v>
      </c>
      <c r="P251" s="15">
        <f t="shared" si="8"/>
        <v>0</v>
      </c>
      <c r="Q251" s="15" t="s">
        <v>63</v>
      </c>
      <c r="R251" s="12" t="s">
        <v>1094</v>
      </c>
      <c r="S251" s="9" t="s">
        <v>1095</v>
      </c>
      <c r="T251" s="10" t="s">
        <v>317</v>
      </c>
      <c r="U251" s="46"/>
      <c r="V251" s="36" t="s">
        <v>1173</v>
      </c>
      <c r="W251" s="38" t="s">
        <v>1175</v>
      </c>
    </row>
    <row r="252" spans="1:23" ht="315" x14ac:dyDescent="0.2">
      <c r="A252" s="4">
        <v>2018</v>
      </c>
      <c r="B252" s="8" t="s">
        <v>609</v>
      </c>
      <c r="C252" s="14">
        <v>36</v>
      </c>
      <c r="D252" s="12" t="s">
        <v>831</v>
      </c>
      <c r="E252" s="12" t="s">
        <v>832</v>
      </c>
      <c r="F252" s="11" t="s">
        <v>422</v>
      </c>
      <c r="G252" s="12" t="s">
        <v>833</v>
      </c>
      <c r="H252" s="12" t="s">
        <v>1096</v>
      </c>
      <c r="I252" s="8" t="s">
        <v>72</v>
      </c>
      <c r="J252" s="13" t="s">
        <v>697</v>
      </c>
      <c r="K252" s="14">
        <v>1</v>
      </c>
      <c r="L252" s="22">
        <v>43678</v>
      </c>
      <c r="M252" s="22">
        <v>43830</v>
      </c>
      <c r="N252" s="4">
        <v>0</v>
      </c>
      <c r="O252" s="5">
        <f t="shared" si="7"/>
        <v>0</v>
      </c>
      <c r="P252" s="15">
        <f t="shared" si="8"/>
        <v>0</v>
      </c>
      <c r="Q252" s="15" t="s">
        <v>63</v>
      </c>
      <c r="R252" s="9" t="s">
        <v>1076</v>
      </c>
      <c r="S252" s="9" t="s">
        <v>1077</v>
      </c>
      <c r="T252" s="10" t="s">
        <v>317</v>
      </c>
      <c r="U252" s="46"/>
      <c r="V252" s="36" t="s">
        <v>1173</v>
      </c>
      <c r="W252" s="38" t="s">
        <v>1175</v>
      </c>
    </row>
    <row r="253" spans="1:23" ht="292.5" x14ac:dyDescent="0.2">
      <c r="A253" s="4">
        <v>2018</v>
      </c>
      <c r="B253" s="8" t="s">
        <v>609</v>
      </c>
      <c r="C253" s="14">
        <v>37</v>
      </c>
      <c r="D253" s="12" t="s">
        <v>834</v>
      </c>
      <c r="E253" s="12" t="s">
        <v>835</v>
      </c>
      <c r="F253" s="11" t="s">
        <v>422</v>
      </c>
      <c r="G253" s="12" t="s">
        <v>836</v>
      </c>
      <c r="H253" s="12" t="s">
        <v>837</v>
      </c>
      <c r="I253" s="8" t="s">
        <v>72</v>
      </c>
      <c r="J253" s="13" t="s">
        <v>720</v>
      </c>
      <c r="K253" s="14">
        <v>1</v>
      </c>
      <c r="L253" s="22">
        <v>43678</v>
      </c>
      <c r="M253" s="22">
        <v>43830</v>
      </c>
      <c r="N253" s="4">
        <v>1</v>
      </c>
      <c r="O253" s="5">
        <f t="shared" si="7"/>
        <v>1</v>
      </c>
      <c r="P253" s="15">
        <f t="shared" si="8"/>
        <v>1</v>
      </c>
      <c r="Q253" s="15" t="s">
        <v>63</v>
      </c>
      <c r="R253" s="17" t="s">
        <v>1097</v>
      </c>
      <c r="S253" s="9" t="s">
        <v>838</v>
      </c>
      <c r="T253" s="10" t="s">
        <v>548</v>
      </c>
      <c r="U253" s="46"/>
      <c r="V253" s="43" t="s">
        <v>1176</v>
      </c>
      <c r="W253" s="38" t="s">
        <v>1175</v>
      </c>
    </row>
    <row r="254" spans="1:23" ht="315" x14ac:dyDescent="0.2">
      <c r="A254" s="4">
        <v>2018</v>
      </c>
      <c r="B254" s="8" t="s">
        <v>609</v>
      </c>
      <c r="C254" s="14">
        <v>38</v>
      </c>
      <c r="D254" s="12" t="s">
        <v>839</v>
      </c>
      <c r="E254" s="12" t="s">
        <v>840</v>
      </c>
      <c r="F254" s="11" t="s">
        <v>59</v>
      </c>
      <c r="G254" s="12" t="s">
        <v>833</v>
      </c>
      <c r="H254" s="8" t="s">
        <v>841</v>
      </c>
      <c r="I254" s="8" t="s">
        <v>72</v>
      </c>
      <c r="J254" s="13" t="s">
        <v>697</v>
      </c>
      <c r="K254" s="4">
        <v>1</v>
      </c>
      <c r="L254" s="22">
        <v>43678</v>
      </c>
      <c r="M254" s="22">
        <v>43830</v>
      </c>
      <c r="N254" s="4">
        <v>1</v>
      </c>
      <c r="O254" s="5">
        <f t="shared" si="7"/>
        <v>1</v>
      </c>
      <c r="P254" s="268">
        <f>AVERAGE(O254:O255)</f>
        <v>1</v>
      </c>
      <c r="Q254" s="268" t="s">
        <v>63</v>
      </c>
      <c r="R254" s="9" t="s">
        <v>1076</v>
      </c>
      <c r="S254" s="9" t="s">
        <v>1077</v>
      </c>
      <c r="T254" s="10" t="s">
        <v>548</v>
      </c>
      <c r="U254" s="46"/>
      <c r="V254" s="43" t="s">
        <v>1176</v>
      </c>
      <c r="W254" s="38" t="s">
        <v>1175</v>
      </c>
    </row>
    <row r="255" spans="1:23" ht="258.75" x14ac:dyDescent="0.2">
      <c r="A255" s="4">
        <v>2018</v>
      </c>
      <c r="B255" s="8" t="s">
        <v>609</v>
      </c>
      <c r="C255" s="14">
        <v>38</v>
      </c>
      <c r="D255" s="12" t="s">
        <v>839</v>
      </c>
      <c r="E255" s="12" t="s">
        <v>840</v>
      </c>
      <c r="F255" s="11" t="s">
        <v>68</v>
      </c>
      <c r="G255" s="12" t="s">
        <v>833</v>
      </c>
      <c r="H255" s="8" t="s">
        <v>842</v>
      </c>
      <c r="I255" s="8" t="s">
        <v>72</v>
      </c>
      <c r="J255" s="13" t="s">
        <v>720</v>
      </c>
      <c r="K255" s="4">
        <v>1</v>
      </c>
      <c r="L255" s="22">
        <v>43678</v>
      </c>
      <c r="M255" s="22">
        <v>43830</v>
      </c>
      <c r="N255" s="4">
        <v>1</v>
      </c>
      <c r="O255" s="5">
        <f t="shared" si="7"/>
        <v>1</v>
      </c>
      <c r="P255" s="270"/>
      <c r="Q255" s="270"/>
      <c r="R255" s="9" t="s">
        <v>721</v>
      </c>
      <c r="S255" s="9" t="s">
        <v>1080</v>
      </c>
      <c r="T255" s="10" t="s">
        <v>548</v>
      </c>
      <c r="U255" s="46"/>
      <c r="V255" s="43" t="s">
        <v>1176</v>
      </c>
      <c r="W255" s="38" t="s">
        <v>1175</v>
      </c>
    </row>
    <row r="256" spans="1:23" ht="78.75" x14ac:dyDescent="0.2">
      <c r="A256" s="4">
        <v>2018</v>
      </c>
      <c r="B256" s="8" t="s">
        <v>609</v>
      </c>
      <c r="C256" s="14">
        <v>39</v>
      </c>
      <c r="D256" s="12" t="s">
        <v>843</v>
      </c>
      <c r="E256" s="12" t="s">
        <v>835</v>
      </c>
      <c r="F256" s="11" t="s">
        <v>422</v>
      </c>
      <c r="G256" s="12" t="s">
        <v>844</v>
      </c>
      <c r="H256" s="12" t="s">
        <v>1098</v>
      </c>
      <c r="I256" s="8" t="s">
        <v>72</v>
      </c>
      <c r="J256" s="13" t="s">
        <v>845</v>
      </c>
      <c r="K256" s="14">
        <v>1</v>
      </c>
      <c r="L256" s="22">
        <v>43678</v>
      </c>
      <c r="M256" s="22">
        <v>43830</v>
      </c>
      <c r="N256" s="4">
        <v>0</v>
      </c>
      <c r="O256" s="5">
        <f t="shared" si="7"/>
        <v>0</v>
      </c>
      <c r="P256" s="15">
        <f>+O256</f>
        <v>0</v>
      </c>
      <c r="Q256" s="15" t="s">
        <v>63</v>
      </c>
      <c r="R256" s="9" t="s">
        <v>1099</v>
      </c>
      <c r="S256" s="9" t="s">
        <v>1100</v>
      </c>
      <c r="T256" s="10" t="s">
        <v>317</v>
      </c>
      <c r="U256" s="46"/>
      <c r="V256" s="36" t="s">
        <v>1173</v>
      </c>
      <c r="W256" s="38" t="s">
        <v>1175</v>
      </c>
    </row>
    <row r="257" spans="1:23" ht="315" x14ac:dyDescent="0.2">
      <c r="A257" s="4">
        <v>2018</v>
      </c>
      <c r="B257" s="8" t="s">
        <v>609</v>
      </c>
      <c r="C257" s="14">
        <v>40</v>
      </c>
      <c r="D257" s="12" t="s">
        <v>846</v>
      </c>
      <c r="E257" s="12" t="s">
        <v>847</v>
      </c>
      <c r="F257" s="11" t="s">
        <v>422</v>
      </c>
      <c r="G257" s="12" t="s">
        <v>848</v>
      </c>
      <c r="H257" s="12" t="s">
        <v>849</v>
      </c>
      <c r="I257" s="8" t="s">
        <v>72</v>
      </c>
      <c r="J257" s="13" t="s">
        <v>697</v>
      </c>
      <c r="K257" s="14">
        <v>1</v>
      </c>
      <c r="L257" s="22">
        <v>43678</v>
      </c>
      <c r="M257" s="22">
        <v>43830</v>
      </c>
      <c r="N257" s="4">
        <v>0</v>
      </c>
      <c r="O257" s="5">
        <f t="shared" si="7"/>
        <v>0</v>
      </c>
      <c r="P257" s="15">
        <f>+O257</f>
        <v>0</v>
      </c>
      <c r="Q257" s="15" t="s">
        <v>63</v>
      </c>
      <c r="R257" s="9" t="s">
        <v>1076</v>
      </c>
      <c r="S257" s="9" t="s">
        <v>1077</v>
      </c>
      <c r="T257" s="10" t="s">
        <v>317</v>
      </c>
      <c r="U257" s="46"/>
      <c r="V257" s="36" t="s">
        <v>1173</v>
      </c>
      <c r="W257" s="38" t="s">
        <v>1175</v>
      </c>
    </row>
    <row r="258" spans="1:23" ht="101.25" x14ac:dyDescent="0.2">
      <c r="A258" s="4">
        <v>2018</v>
      </c>
      <c r="B258" s="8" t="s">
        <v>609</v>
      </c>
      <c r="C258" s="14">
        <v>41</v>
      </c>
      <c r="D258" s="12" t="s">
        <v>850</v>
      </c>
      <c r="E258" s="12" t="s">
        <v>851</v>
      </c>
      <c r="F258" s="11" t="s">
        <v>463</v>
      </c>
      <c r="G258" s="12" t="s">
        <v>852</v>
      </c>
      <c r="H258" s="12" t="s">
        <v>853</v>
      </c>
      <c r="I258" s="8" t="s">
        <v>614</v>
      </c>
      <c r="J258" s="13" t="s">
        <v>854</v>
      </c>
      <c r="K258" s="14">
        <v>1</v>
      </c>
      <c r="L258" s="22">
        <v>43661</v>
      </c>
      <c r="M258" s="22">
        <v>43738</v>
      </c>
      <c r="N258" s="4">
        <v>0</v>
      </c>
      <c r="O258" s="5">
        <f t="shared" si="7"/>
        <v>0</v>
      </c>
      <c r="P258" s="268">
        <f>AVERAGE(O258:O265)</f>
        <v>0</v>
      </c>
      <c r="Q258" s="268" t="s">
        <v>63</v>
      </c>
      <c r="R258" s="9" t="s">
        <v>1151</v>
      </c>
      <c r="S258" s="9" t="s">
        <v>1101</v>
      </c>
      <c r="T258" s="10" t="s">
        <v>66</v>
      </c>
      <c r="U258" s="46"/>
      <c r="V258" s="42" t="s">
        <v>1173</v>
      </c>
      <c r="W258" s="38" t="s">
        <v>1175</v>
      </c>
    </row>
    <row r="259" spans="1:23" ht="101.25" x14ac:dyDescent="0.2">
      <c r="A259" s="4">
        <v>2018</v>
      </c>
      <c r="B259" s="8" t="s">
        <v>609</v>
      </c>
      <c r="C259" s="14">
        <v>41</v>
      </c>
      <c r="D259" s="12" t="s">
        <v>850</v>
      </c>
      <c r="E259" s="12" t="s">
        <v>855</v>
      </c>
      <c r="F259" s="11" t="s">
        <v>469</v>
      </c>
      <c r="G259" s="12" t="s">
        <v>856</v>
      </c>
      <c r="H259" s="12" t="s">
        <v>857</v>
      </c>
      <c r="I259" s="8" t="s">
        <v>614</v>
      </c>
      <c r="J259" s="13" t="s">
        <v>858</v>
      </c>
      <c r="K259" s="14">
        <v>1</v>
      </c>
      <c r="L259" s="22">
        <v>43678</v>
      </c>
      <c r="M259" s="22">
        <v>44012</v>
      </c>
      <c r="N259" s="4">
        <v>0</v>
      </c>
      <c r="O259" s="5">
        <f t="shared" si="7"/>
        <v>0</v>
      </c>
      <c r="P259" s="269"/>
      <c r="Q259" s="269"/>
      <c r="R259" s="30" t="s">
        <v>64</v>
      </c>
      <c r="S259" s="9" t="s">
        <v>65</v>
      </c>
      <c r="T259" s="10" t="s">
        <v>66</v>
      </c>
      <c r="U259" s="46"/>
      <c r="V259" s="42" t="s">
        <v>1171</v>
      </c>
      <c r="W259" s="38" t="s">
        <v>1175</v>
      </c>
    </row>
    <row r="260" spans="1:23" ht="348.75" x14ac:dyDescent="0.2">
      <c r="A260" s="4">
        <v>2018</v>
      </c>
      <c r="B260" s="8" t="s">
        <v>609</v>
      </c>
      <c r="C260" s="14">
        <v>41</v>
      </c>
      <c r="D260" s="12" t="s">
        <v>850</v>
      </c>
      <c r="E260" s="12" t="s">
        <v>859</v>
      </c>
      <c r="F260" s="11" t="s">
        <v>473</v>
      </c>
      <c r="G260" s="12" t="s">
        <v>1102</v>
      </c>
      <c r="H260" s="12" t="s">
        <v>860</v>
      </c>
      <c r="I260" s="8" t="s">
        <v>614</v>
      </c>
      <c r="J260" s="13" t="s">
        <v>861</v>
      </c>
      <c r="K260" s="14">
        <v>1</v>
      </c>
      <c r="L260" s="22">
        <v>43770</v>
      </c>
      <c r="M260" s="22">
        <v>44012</v>
      </c>
      <c r="N260" s="4">
        <v>0</v>
      </c>
      <c r="O260" s="5">
        <f t="shared" si="7"/>
        <v>0</v>
      </c>
      <c r="P260" s="269"/>
      <c r="Q260" s="269"/>
      <c r="R260" s="30" t="s">
        <v>1152</v>
      </c>
      <c r="S260" s="9" t="s">
        <v>862</v>
      </c>
      <c r="T260" s="10" t="s">
        <v>66</v>
      </c>
      <c r="U260" s="46"/>
      <c r="V260" s="42" t="s">
        <v>1171</v>
      </c>
      <c r="W260" s="38" t="s">
        <v>1175</v>
      </c>
    </row>
    <row r="261" spans="1:23" ht="90" x14ac:dyDescent="0.2">
      <c r="A261" s="4">
        <v>2018</v>
      </c>
      <c r="B261" s="8" t="s">
        <v>609</v>
      </c>
      <c r="C261" s="14">
        <v>41</v>
      </c>
      <c r="D261" s="12" t="s">
        <v>850</v>
      </c>
      <c r="E261" s="12" t="s">
        <v>863</v>
      </c>
      <c r="F261" s="11" t="s">
        <v>477</v>
      </c>
      <c r="G261" s="12" t="s">
        <v>864</v>
      </c>
      <c r="H261" s="12" t="s">
        <v>865</v>
      </c>
      <c r="I261" s="8" t="s">
        <v>614</v>
      </c>
      <c r="J261" s="13" t="s">
        <v>206</v>
      </c>
      <c r="K261" s="14">
        <v>1</v>
      </c>
      <c r="L261" s="22">
        <v>43815</v>
      </c>
      <c r="M261" s="22">
        <v>44012</v>
      </c>
      <c r="N261" s="4">
        <v>0</v>
      </c>
      <c r="O261" s="5">
        <f t="shared" si="7"/>
        <v>0</v>
      </c>
      <c r="P261" s="269"/>
      <c r="Q261" s="269"/>
      <c r="R261" s="30" t="s">
        <v>64</v>
      </c>
      <c r="S261" s="9" t="s">
        <v>65</v>
      </c>
      <c r="T261" s="10" t="s">
        <v>66</v>
      </c>
      <c r="U261" s="46"/>
      <c r="V261" s="42" t="s">
        <v>1171</v>
      </c>
      <c r="W261" s="38" t="s">
        <v>1175</v>
      </c>
    </row>
    <row r="262" spans="1:23" ht="90" x14ac:dyDescent="0.2">
      <c r="A262" s="4">
        <v>2018</v>
      </c>
      <c r="B262" s="8" t="s">
        <v>609</v>
      </c>
      <c r="C262" s="14">
        <v>41</v>
      </c>
      <c r="D262" s="12" t="s">
        <v>850</v>
      </c>
      <c r="E262" s="12" t="s">
        <v>863</v>
      </c>
      <c r="F262" s="11" t="s">
        <v>479</v>
      </c>
      <c r="G262" s="12" t="s">
        <v>866</v>
      </c>
      <c r="H262" s="12" t="s">
        <v>867</v>
      </c>
      <c r="I262" s="8" t="s">
        <v>614</v>
      </c>
      <c r="J262" s="13" t="s">
        <v>727</v>
      </c>
      <c r="K262" s="14">
        <v>1</v>
      </c>
      <c r="L262" s="22">
        <v>43678</v>
      </c>
      <c r="M262" s="22">
        <v>44012</v>
      </c>
      <c r="N262" s="4">
        <v>0</v>
      </c>
      <c r="O262" s="5">
        <f t="shared" si="7"/>
        <v>0</v>
      </c>
      <c r="P262" s="269"/>
      <c r="Q262" s="269"/>
      <c r="R262" s="30" t="s">
        <v>64</v>
      </c>
      <c r="S262" s="9" t="s">
        <v>65</v>
      </c>
      <c r="T262" s="10" t="s">
        <v>66</v>
      </c>
      <c r="U262" s="46"/>
      <c r="V262" s="42" t="s">
        <v>1171</v>
      </c>
      <c r="W262" s="38" t="s">
        <v>1175</v>
      </c>
    </row>
    <row r="263" spans="1:23" ht="112.5" x14ac:dyDescent="0.2">
      <c r="A263" s="4">
        <v>2018</v>
      </c>
      <c r="B263" s="8" t="s">
        <v>609</v>
      </c>
      <c r="C263" s="14">
        <v>41</v>
      </c>
      <c r="D263" s="12" t="s">
        <v>850</v>
      </c>
      <c r="E263" s="12" t="s">
        <v>863</v>
      </c>
      <c r="F263" s="11" t="s">
        <v>480</v>
      </c>
      <c r="G263" s="12" t="s">
        <v>866</v>
      </c>
      <c r="H263" s="12" t="s">
        <v>868</v>
      </c>
      <c r="I263" s="8" t="s">
        <v>614</v>
      </c>
      <c r="J263" s="13" t="s">
        <v>869</v>
      </c>
      <c r="K263" s="14">
        <v>3</v>
      </c>
      <c r="L263" s="22">
        <v>43678</v>
      </c>
      <c r="M263" s="22">
        <v>44012</v>
      </c>
      <c r="N263" s="4">
        <v>0</v>
      </c>
      <c r="O263" s="5">
        <f t="shared" si="7"/>
        <v>0</v>
      </c>
      <c r="P263" s="269"/>
      <c r="Q263" s="269"/>
      <c r="R263" s="9" t="s">
        <v>1153</v>
      </c>
      <c r="S263" s="9" t="s">
        <v>862</v>
      </c>
      <c r="T263" s="10" t="s">
        <v>66</v>
      </c>
      <c r="U263" s="46"/>
      <c r="V263" s="42" t="s">
        <v>1171</v>
      </c>
      <c r="W263" s="38" t="s">
        <v>1175</v>
      </c>
    </row>
    <row r="264" spans="1:23" ht="258.75" x14ac:dyDescent="0.2">
      <c r="A264" s="4">
        <v>2018</v>
      </c>
      <c r="B264" s="8" t="s">
        <v>609</v>
      </c>
      <c r="C264" s="14">
        <v>41</v>
      </c>
      <c r="D264" s="12" t="s">
        <v>850</v>
      </c>
      <c r="E264" s="12" t="s">
        <v>870</v>
      </c>
      <c r="F264" s="11" t="s">
        <v>483</v>
      </c>
      <c r="G264" s="12" t="s">
        <v>871</v>
      </c>
      <c r="H264" s="12" t="s">
        <v>872</v>
      </c>
      <c r="I264" s="8" t="s">
        <v>614</v>
      </c>
      <c r="J264" s="13" t="s">
        <v>873</v>
      </c>
      <c r="K264" s="14">
        <v>1</v>
      </c>
      <c r="L264" s="22">
        <v>43661</v>
      </c>
      <c r="M264" s="22">
        <v>44012</v>
      </c>
      <c r="N264" s="4">
        <v>0</v>
      </c>
      <c r="O264" s="5">
        <f t="shared" si="7"/>
        <v>0</v>
      </c>
      <c r="P264" s="269"/>
      <c r="Q264" s="269"/>
      <c r="R264" s="9" t="s">
        <v>1154</v>
      </c>
      <c r="S264" s="9" t="s">
        <v>862</v>
      </c>
      <c r="T264" s="10" t="s">
        <v>66</v>
      </c>
      <c r="U264" s="46"/>
      <c r="V264" s="42" t="s">
        <v>1171</v>
      </c>
      <c r="W264" s="38" t="s">
        <v>1175</v>
      </c>
    </row>
    <row r="265" spans="1:23" ht="90" x14ac:dyDescent="0.2">
      <c r="A265" s="4">
        <v>2018</v>
      </c>
      <c r="B265" s="8" t="s">
        <v>609</v>
      </c>
      <c r="C265" s="14">
        <v>41</v>
      </c>
      <c r="D265" s="12" t="s">
        <v>850</v>
      </c>
      <c r="E265" s="12" t="s">
        <v>870</v>
      </c>
      <c r="F265" s="11" t="s">
        <v>486</v>
      </c>
      <c r="G265" s="12" t="s">
        <v>871</v>
      </c>
      <c r="H265" s="12" t="s">
        <v>874</v>
      </c>
      <c r="I265" s="8" t="s">
        <v>614</v>
      </c>
      <c r="J265" s="13" t="s">
        <v>875</v>
      </c>
      <c r="K265" s="14">
        <v>1</v>
      </c>
      <c r="L265" s="22">
        <v>43770</v>
      </c>
      <c r="M265" s="22">
        <v>44012</v>
      </c>
      <c r="N265" s="4">
        <v>0</v>
      </c>
      <c r="O265" s="5">
        <f t="shared" si="7"/>
        <v>0</v>
      </c>
      <c r="P265" s="270"/>
      <c r="Q265" s="270"/>
      <c r="R265" s="9" t="s">
        <v>1155</v>
      </c>
      <c r="S265" s="9" t="s">
        <v>862</v>
      </c>
      <c r="T265" s="10" t="s">
        <v>66</v>
      </c>
      <c r="U265" s="46"/>
      <c r="V265" s="42" t="s">
        <v>1171</v>
      </c>
      <c r="W265" s="38" t="s">
        <v>1175</v>
      </c>
    </row>
    <row r="266" spans="1:23" ht="236.25" x14ac:dyDescent="0.2">
      <c r="A266" s="4">
        <v>2018</v>
      </c>
      <c r="B266" s="8" t="s">
        <v>609</v>
      </c>
      <c r="C266" s="14">
        <v>42</v>
      </c>
      <c r="D266" s="12" t="s">
        <v>876</v>
      </c>
      <c r="E266" s="12" t="s">
        <v>835</v>
      </c>
      <c r="F266" s="11" t="s">
        <v>422</v>
      </c>
      <c r="G266" s="12" t="s">
        <v>848</v>
      </c>
      <c r="H266" s="12" t="s">
        <v>877</v>
      </c>
      <c r="I266" s="8" t="s">
        <v>72</v>
      </c>
      <c r="J266" s="13" t="s">
        <v>695</v>
      </c>
      <c r="K266" s="14">
        <v>1</v>
      </c>
      <c r="L266" s="22">
        <v>43678</v>
      </c>
      <c r="M266" s="22">
        <v>43830</v>
      </c>
      <c r="N266" s="4">
        <v>1</v>
      </c>
      <c r="O266" s="5">
        <f t="shared" si="7"/>
        <v>1</v>
      </c>
      <c r="P266" s="15">
        <f>+O266</f>
        <v>1</v>
      </c>
      <c r="Q266" s="15" t="s">
        <v>63</v>
      </c>
      <c r="R266" s="9" t="s">
        <v>1103</v>
      </c>
      <c r="S266" s="9" t="s">
        <v>878</v>
      </c>
      <c r="T266" s="10" t="s">
        <v>548</v>
      </c>
      <c r="U266" s="46"/>
      <c r="V266" s="43" t="s">
        <v>1176</v>
      </c>
      <c r="W266" s="38" t="s">
        <v>1175</v>
      </c>
    </row>
    <row r="267" spans="1:23" ht="112.5" x14ac:dyDescent="0.2">
      <c r="A267" s="4">
        <v>2018</v>
      </c>
      <c r="B267" s="8" t="s">
        <v>609</v>
      </c>
      <c r="C267" s="14">
        <v>43</v>
      </c>
      <c r="D267" s="12" t="s">
        <v>879</v>
      </c>
      <c r="E267" s="12" t="s">
        <v>880</v>
      </c>
      <c r="F267" s="11" t="s">
        <v>422</v>
      </c>
      <c r="G267" s="12" t="s">
        <v>881</v>
      </c>
      <c r="H267" s="12" t="s">
        <v>882</v>
      </c>
      <c r="I267" s="8" t="s">
        <v>72</v>
      </c>
      <c r="J267" s="13" t="s">
        <v>883</v>
      </c>
      <c r="K267" s="14">
        <v>2</v>
      </c>
      <c r="L267" s="22">
        <v>43678</v>
      </c>
      <c r="M267" s="22">
        <v>43830</v>
      </c>
      <c r="N267" s="4">
        <v>0</v>
      </c>
      <c r="O267" s="5">
        <f t="shared" si="7"/>
        <v>0</v>
      </c>
      <c r="P267" s="15">
        <f>+O267</f>
        <v>0</v>
      </c>
      <c r="Q267" s="15" t="s">
        <v>63</v>
      </c>
      <c r="R267" s="9" t="s">
        <v>1104</v>
      </c>
      <c r="S267" s="9" t="s">
        <v>1105</v>
      </c>
      <c r="T267" s="10" t="s">
        <v>317</v>
      </c>
      <c r="U267" s="46"/>
      <c r="V267" s="36" t="s">
        <v>1173</v>
      </c>
      <c r="W267" s="38" t="s">
        <v>1175</v>
      </c>
    </row>
    <row r="268" spans="1:23" ht="112.5" x14ac:dyDescent="0.2">
      <c r="A268" s="4">
        <v>2018</v>
      </c>
      <c r="B268" s="8" t="s">
        <v>609</v>
      </c>
      <c r="C268" s="14">
        <v>44</v>
      </c>
      <c r="D268" s="12" t="s">
        <v>884</v>
      </c>
      <c r="E268" s="12" t="s">
        <v>885</v>
      </c>
      <c r="F268" s="11" t="s">
        <v>422</v>
      </c>
      <c r="G268" s="12" t="s">
        <v>1106</v>
      </c>
      <c r="H268" s="12" t="s">
        <v>886</v>
      </c>
      <c r="I268" s="8" t="s">
        <v>72</v>
      </c>
      <c r="J268" s="13" t="s">
        <v>887</v>
      </c>
      <c r="K268" s="14">
        <v>2</v>
      </c>
      <c r="L268" s="22">
        <v>43678</v>
      </c>
      <c r="M268" s="22">
        <v>43830</v>
      </c>
      <c r="N268" s="4">
        <v>0</v>
      </c>
      <c r="O268" s="5">
        <f t="shared" si="7"/>
        <v>0</v>
      </c>
      <c r="P268" s="15">
        <f>+O268</f>
        <v>0</v>
      </c>
      <c r="Q268" s="15" t="s">
        <v>63</v>
      </c>
      <c r="R268" s="9" t="s">
        <v>1104</v>
      </c>
      <c r="S268" s="9" t="s">
        <v>1105</v>
      </c>
      <c r="T268" s="10" t="s">
        <v>317</v>
      </c>
      <c r="U268" s="46"/>
      <c r="V268" s="36" t="s">
        <v>1173</v>
      </c>
      <c r="W268" s="38" t="s">
        <v>1175</v>
      </c>
    </row>
    <row r="269" spans="1:23" ht="112.5" x14ac:dyDescent="0.2">
      <c r="A269" s="4" t="s">
        <v>888</v>
      </c>
      <c r="B269" s="8" t="s">
        <v>889</v>
      </c>
      <c r="C269" s="14" t="s">
        <v>890</v>
      </c>
      <c r="D269" s="12" t="s">
        <v>891</v>
      </c>
      <c r="E269" s="12" t="s">
        <v>892</v>
      </c>
      <c r="F269" s="11">
        <v>1</v>
      </c>
      <c r="G269" s="12" t="s">
        <v>1107</v>
      </c>
      <c r="H269" s="12" t="s">
        <v>893</v>
      </c>
      <c r="I269" s="8" t="s">
        <v>894</v>
      </c>
      <c r="J269" s="8" t="s">
        <v>1108</v>
      </c>
      <c r="K269" s="13">
        <v>1</v>
      </c>
      <c r="L269" s="22">
        <v>43692</v>
      </c>
      <c r="M269" s="22">
        <v>44043</v>
      </c>
      <c r="N269" s="4">
        <v>0</v>
      </c>
      <c r="O269" s="5">
        <f t="shared" si="7"/>
        <v>0</v>
      </c>
      <c r="P269" s="15">
        <f>+O269</f>
        <v>0</v>
      </c>
      <c r="Q269" s="15" t="s">
        <v>63</v>
      </c>
      <c r="R269" s="9" t="s">
        <v>316</v>
      </c>
      <c r="S269" s="10" t="s">
        <v>316</v>
      </c>
      <c r="T269" s="10" t="s">
        <v>667</v>
      </c>
      <c r="U269" s="46"/>
      <c r="V269" s="40" t="s">
        <v>1171</v>
      </c>
      <c r="W269" s="38" t="s">
        <v>1175</v>
      </c>
    </row>
    <row r="270" spans="1:23" ht="90" x14ac:dyDescent="0.2">
      <c r="A270" s="4" t="s">
        <v>888</v>
      </c>
      <c r="B270" s="8" t="s">
        <v>889</v>
      </c>
      <c r="C270" s="14" t="s">
        <v>895</v>
      </c>
      <c r="D270" s="12" t="s">
        <v>896</v>
      </c>
      <c r="E270" s="12" t="s">
        <v>1109</v>
      </c>
      <c r="F270" s="11">
        <v>1</v>
      </c>
      <c r="G270" s="12" t="s">
        <v>1110</v>
      </c>
      <c r="H270" s="12" t="s">
        <v>1111</v>
      </c>
      <c r="I270" s="8" t="s">
        <v>894</v>
      </c>
      <c r="J270" s="8" t="s">
        <v>1112</v>
      </c>
      <c r="K270" s="13">
        <v>1</v>
      </c>
      <c r="L270" s="22">
        <v>43692</v>
      </c>
      <c r="M270" s="22">
        <v>44043</v>
      </c>
      <c r="N270" s="4">
        <v>0</v>
      </c>
      <c r="O270" s="5">
        <f t="shared" si="7"/>
        <v>0</v>
      </c>
      <c r="P270" s="15">
        <f>+O270</f>
        <v>0</v>
      </c>
      <c r="Q270" s="15" t="s">
        <v>63</v>
      </c>
      <c r="R270" s="9" t="s">
        <v>316</v>
      </c>
      <c r="S270" s="10" t="s">
        <v>316</v>
      </c>
      <c r="T270" s="10" t="s">
        <v>667</v>
      </c>
      <c r="U270" s="46"/>
      <c r="V270" s="40" t="s">
        <v>1171</v>
      </c>
      <c r="W270" s="38" t="s">
        <v>1175</v>
      </c>
    </row>
    <row r="271" spans="1:23" ht="101.25" x14ac:dyDescent="0.2">
      <c r="A271" s="4" t="s">
        <v>888</v>
      </c>
      <c r="B271" s="8" t="s">
        <v>889</v>
      </c>
      <c r="C271" s="14" t="s">
        <v>897</v>
      </c>
      <c r="D271" s="12" t="s">
        <v>898</v>
      </c>
      <c r="E271" s="12" t="s">
        <v>899</v>
      </c>
      <c r="F271" s="11" t="s">
        <v>59</v>
      </c>
      <c r="G271" s="12" t="s">
        <v>900</v>
      </c>
      <c r="H271" s="12" t="s">
        <v>901</v>
      </c>
      <c r="I271" s="8" t="s">
        <v>72</v>
      </c>
      <c r="J271" s="8" t="s">
        <v>902</v>
      </c>
      <c r="K271" s="13">
        <v>28</v>
      </c>
      <c r="L271" s="22">
        <v>43723</v>
      </c>
      <c r="M271" s="22">
        <v>44043</v>
      </c>
      <c r="N271" s="4">
        <v>0</v>
      </c>
      <c r="O271" s="5">
        <f t="shared" si="7"/>
        <v>0</v>
      </c>
      <c r="P271" s="268">
        <f>AVERAGE(O271:O272)</f>
        <v>0</v>
      </c>
      <c r="Q271" s="268" t="s">
        <v>63</v>
      </c>
      <c r="R271" s="9" t="s">
        <v>64</v>
      </c>
      <c r="S271" s="9" t="s">
        <v>65</v>
      </c>
      <c r="T271" s="10" t="s">
        <v>66</v>
      </c>
      <c r="U271" s="46"/>
      <c r="V271" s="36" t="s">
        <v>1171</v>
      </c>
      <c r="W271" s="38" t="s">
        <v>1175</v>
      </c>
    </row>
    <row r="272" spans="1:23" ht="90" x14ac:dyDescent="0.2">
      <c r="A272" s="4" t="s">
        <v>888</v>
      </c>
      <c r="B272" s="8" t="s">
        <v>889</v>
      </c>
      <c r="C272" s="14" t="s">
        <v>897</v>
      </c>
      <c r="D272" s="12" t="s">
        <v>898</v>
      </c>
      <c r="E272" s="12" t="s">
        <v>899</v>
      </c>
      <c r="F272" s="11" t="s">
        <v>68</v>
      </c>
      <c r="G272" s="12" t="s">
        <v>903</v>
      </c>
      <c r="H272" s="12" t="s">
        <v>904</v>
      </c>
      <c r="I272" s="8" t="s">
        <v>72</v>
      </c>
      <c r="J272" s="8" t="s">
        <v>902</v>
      </c>
      <c r="K272" s="13">
        <v>5</v>
      </c>
      <c r="L272" s="22">
        <v>43723</v>
      </c>
      <c r="M272" s="22">
        <v>44043</v>
      </c>
      <c r="N272" s="4">
        <v>0</v>
      </c>
      <c r="O272" s="5">
        <f t="shared" si="7"/>
        <v>0</v>
      </c>
      <c r="P272" s="270"/>
      <c r="Q272" s="270"/>
      <c r="R272" s="9" t="s">
        <v>64</v>
      </c>
      <c r="S272" s="9" t="s">
        <v>65</v>
      </c>
      <c r="T272" s="10" t="s">
        <v>66</v>
      </c>
      <c r="U272" s="46"/>
      <c r="V272" s="36" t="s">
        <v>1171</v>
      </c>
      <c r="W272" s="38" t="s">
        <v>1175</v>
      </c>
    </row>
    <row r="273" spans="1:23" ht="89.25" customHeight="1" x14ac:dyDescent="0.2">
      <c r="A273" s="4" t="s">
        <v>888</v>
      </c>
      <c r="B273" s="8" t="s">
        <v>889</v>
      </c>
      <c r="C273" s="14" t="s">
        <v>905</v>
      </c>
      <c r="D273" s="12" t="s">
        <v>906</v>
      </c>
      <c r="E273" s="12" t="s">
        <v>907</v>
      </c>
      <c r="F273" s="11" t="s">
        <v>59</v>
      </c>
      <c r="G273" s="12" t="s">
        <v>908</v>
      </c>
      <c r="H273" s="12" t="s">
        <v>1113</v>
      </c>
      <c r="I273" s="8" t="s">
        <v>72</v>
      </c>
      <c r="J273" s="8" t="s">
        <v>909</v>
      </c>
      <c r="K273" s="13">
        <v>1</v>
      </c>
      <c r="L273" s="22">
        <v>43723</v>
      </c>
      <c r="M273" s="22">
        <v>43830</v>
      </c>
      <c r="N273" s="4">
        <v>0</v>
      </c>
      <c r="O273" s="5">
        <f t="shared" si="7"/>
        <v>0</v>
      </c>
      <c r="P273" s="268">
        <f>AVERAGE(O273:O274)</f>
        <v>0</v>
      </c>
      <c r="Q273" s="268" t="s">
        <v>63</v>
      </c>
      <c r="R273" s="12" t="s">
        <v>1114</v>
      </c>
      <c r="S273" s="12" t="s">
        <v>910</v>
      </c>
      <c r="T273" s="10" t="s">
        <v>317</v>
      </c>
      <c r="U273" s="46"/>
      <c r="V273" s="36" t="s">
        <v>1173</v>
      </c>
      <c r="W273" s="38" t="s">
        <v>1175</v>
      </c>
    </row>
    <row r="274" spans="1:23" ht="78.75" x14ac:dyDescent="0.2">
      <c r="A274" s="4" t="s">
        <v>888</v>
      </c>
      <c r="B274" s="8" t="s">
        <v>889</v>
      </c>
      <c r="C274" s="14" t="s">
        <v>905</v>
      </c>
      <c r="D274" s="12" t="s">
        <v>906</v>
      </c>
      <c r="E274" s="12" t="s">
        <v>1115</v>
      </c>
      <c r="F274" s="11" t="s">
        <v>68</v>
      </c>
      <c r="G274" s="12" t="s">
        <v>911</v>
      </c>
      <c r="H274" s="12" t="s">
        <v>912</v>
      </c>
      <c r="I274" s="8" t="s">
        <v>72</v>
      </c>
      <c r="J274" s="8" t="s">
        <v>913</v>
      </c>
      <c r="K274" s="13">
        <v>1</v>
      </c>
      <c r="L274" s="22">
        <v>43709</v>
      </c>
      <c r="M274" s="22">
        <v>43830</v>
      </c>
      <c r="N274" s="4">
        <v>0</v>
      </c>
      <c r="O274" s="5">
        <f t="shared" si="7"/>
        <v>0</v>
      </c>
      <c r="P274" s="270"/>
      <c r="Q274" s="270"/>
      <c r="R274" s="12" t="s">
        <v>914</v>
      </c>
      <c r="S274" s="12" t="s">
        <v>915</v>
      </c>
      <c r="T274" s="10" t="s">
        <v>317</v>
      </c>
      <c r="U274" s="46"/>
      <c r="V274" s="36" t="s">
        <v>1173</v>
      </c>
      <c r="W274" s="38" t="s">
        <v>1175</v>
      </c>
    </row>
    <row r="275" spans="1:23" ht="67.5" x14ac:dyDescent="0.2">
      <c r="A275" s="4" t="s">
        <v>888</v>
      </c>
      <c r="B275" s="8" t="s">
        <v>889</v>
      </c>
      <c r="C275" s="14" t="s">
        <v>916</v>
      </c>
      <c r="D275" s="12" t="s">
        <v>917</v>
      </c>
      <c r="E275" s="12" t="s">
        <v>918</v>
      </c>
      <c r="F275" s="11" t="s">
        <v>919</v>
      </c>
      <c r="G275" s="12" t="s">
        <v>920</v>
      </c>
      <c r="H275" s="12" t="s">
        <v>921</v>
      </c>
      <c r="I275" s="8" t="s">
        <v>72</v>
      </c>
      <c r="J275" s="8" t="s">
        <v>922</v>
      </c>
      <c r="K275" s="13">
        <v>1</v>
      </c>
      <c r="L275" s="22">
        <v>43697</v>
      </c>
      <c r="M275" s="22">
        <v>44042</v>
      </c>
      <c r="N275" s="4">
        <v>0</v>
      </c>
      <c r="O275" s="5">
        <f t="shared" si="7"/>
        <v>0</v>
      </c>
      <c r="P275" s="268">
        <f>AVERAGE(O275:O278)</f>
        <v>0.5</v>
      </c>
      <c r="Q275" s="268" t="s">
        <v>63</v>
      </c>
      <c r="R275" s="9" t="s">
        <v>64</v>
      </c>
      <c r="S275" s="9" t="s">
        <v>65</v>
      </c>
      <c r="T275" s="10" t="s">
        <v>66</v>
      </c>
      <c r="U275" s="46"/>
      <c r="V275" s="36" t="s">
        <v>1171</v>
      </c>
      <c r="W275" s="38" t="s">
        <v>1175</v>
      </c>
    </row>
    <row r="276" spans="1:23" ht="67.5" x14ac:dyDescent="0.2">
      <c r="A276" s="4" t="s">
        <v>888</v>
      </c>
      <c r="B276" s="8" t="s">
        <v>889</v>
      </c>
      <c r="C276" s="14" t="s">
        <v>916</v>
      </c>
      <c r="D276" s="12" t="s">
        <v>917</v>
      </c>
      <c r="E276" s="12" t="s">
        <v>918</v>
      </c>
      <c r="F276" s="11" t="s">
        <v>923</v>
      </c>
      <c r="G276" s="12" t="s">
        <v>920</v>
      </c>
      <c r="H276" s="12" t="s">
        <v>924</v>
      </c>
      <c r="I276" s="8" t="s">
        <v>72</v>
      </c>
      <c r="J276" s="8" t="s">
        <v>925</v>
      </c>
      <c r="K276" s="13">
        <v>1</v>
      </c>
      <c r="L276" s="22">
        <v>43769</v>
      </c>
      <c r="M276" s="22">
        <v>44042</v>
      </c>
      <c r="N276" s="4">
        <v>0</v>
      </c>
      <c r="O276" s="5">
        <f t="shared" ref="O276:O300" si="9">+N276/K276</f>
        <v>0</v>
      </c>
      <c r="P276" s="269"/>
      <c r="Q276" s="269"/>
      <c r="R276" s="9" t="s">
        <v>64</v>
      </c>
      <c r="S276" s="9" t="s">
        <v>65</v>
      </c>
      <c r="T276" s="10" t="s">
        <v>66</v>
      </c>
      <c r="U276" s="46"/>
      <c r="V276" s="36" t="s">
        <v>1171</v>
      </c>
      <c r="W276" s="38" t="s">
        <v>1175</v>
      </c>
    </row>
    <row r="277" spans="1:23" ht="146.25" x14ac:dyDescent="0.2">
      <c r="A277" s="4" t="s">
        <v>888</v>
      </c>
      <c r="B277" s="8" t="s">
        <v>889</v>
      </c>
      <c r="C277" s="14" t="s">
        <v>916</v>
      </c>
      <c r="D277" s="12" t="s">
        <v>917</v>
      </c>
      <c r="E277" s="12" t="s">
        <v>918</v>
      </c>
      <c r="F277" s="11" t="s">
        <v>926</v>
      </c>
      <c r="G277" s="12" t="s">
        <v>927</v>
      </c>
      <c r="H277" s="12" t="s">
        <v>928</v>
      </c>
      <c r="I277" s="8" t="s">
        <v>72</v>
      </c>
      <c r="J277" s="8" t="s">
        <v>929</v>
      </c>
      <c r="K277" s="13">
        <v>1</v>
      </c>
      <c r="L277" s="22">
        <v>43769</v>
      </c>
      <c r="M277" s="22">
        <v>43830</v>
      </c>
      <c r="N277" s="4">
        <v>1</v>
      </c>
      <c r="O277" s="5">
        <f t="shared" si="9"/>
        <v>1</v>
      </c>
      <c r="P277" s="269"/>
      <c r="Q277" s="269"/>
      <c r="R277" s="12" t="s">
        <v>930</v>
      </c>
      <c r="S277" s="9" t="s">
        <v>822</v>
      </c>
      <c r="T277" s="9" t="s">
        <v>931</v>
      </c>
      <c r="U277" s="45"/>
      <c r="V277" s="43" t="s">
        <v>1176</v>
      </c>
      <c r="W277" s="38" t="s">
        <v>1175</v>
      </c>
    </row>
    <row r="278" spans="1:23" ht="78.75" x14ac:dyDescent="0.2">
      <c r="A278" s="4" t="s">
        <v>888</v>
      </c>
      <c r="B278" s="8" t="s">
        <v>889</v>
      </c>
      <c r="C278" s="14" t="s">
        <v>916</v>
      </c>
      <c r="D278" s="12" t="s">
        <v>917</v>
      </c>
      <c r="E278" s="12" t="s">
        <v>918</v>
      </c>
      <c r="F278" s="11" t="s">
        <v>932</v>
      </c>
      <c r="G278" s="12" t="s">
        <v>927</v>
      </c>
      <c r="H278" s="12" t="s">
        <v>933</v>
      </c>
      <c r="I278" s="8" t="s">
        <v>72</v>
      </c>
      <c r="J278" s="8" t="s">
        <v>934</v>
      </c>
      <c r="K278" s="13">
        <v>1</v>
      </c>
      <c r="L278" s="22">
        <v>43769</v>
      </c>
      <c r="M278" s="22">
        <v>43830</v>
      </c>
      <c r="N278" s="4">
        <v>1</v>
      </c>
      <c r="O278" s="5">
        <f t="shared" si="9"/>
        <v>1</v>
      </c>
      <c r="P278" s="270"/>
      <c r="Q278" s="270"/>
      <c r="R278" s="12" t="s">
        <v>935</v>
      </c>
      <c r="S278" s="9" t="s">
        <v>1116</v>
      </c>
      <c r="T278" s="9" t="s">
        <v>931</v>
      </c>
      <c r="U278" s="45"/>
      <c r="V278" s="42" t="s">
        <v>1176</v>
      </c>
      <c r="W278" s="38" t="s">
        <v>1175</v>
      </c>
    </row>
    <row r="279" spans="1:23" ht="90" x14ac:dyDescent="0.2">
      <c r="A279" s="4" t="s">
        <v>888</v>
      </c>
      <c r="B279" s="8" t="s">
        <v>889</v>
      </c>
      <c r="C279" s="14" t="s">
        <v>936</v>
      </c>
      <c r="D279" s="12" t="s">
        <v>937</v>
      </c>
      <c r="E279" s="12" t="s">
        <v>938</v>
      </c>
      <c r="F279" s="11" t="s">
        <v>59</v>
      </c>
      <c r="G279" s="12" t="s">
        <v>1117</v>
      </c>
      <c r="H279" s="12" t="s">
        <v>939</v>
      </c>
      <c r="I279" s="8" t="s">
        <v>72</v>
      </c>
      <c r="J279" s="8" t="s">
        <v>940</v>
      </c>
      <c r="K279" s="13">
        <v>1</v>
      </c>
      <c r="L279" s="22">
        <v>43739</v>
      </c>
      <c r="M279" s="22">
        <v>44012</v>
      </c>
      <c r="N279" s="4">
        <v>0</v>
      </c>
      <c r="O279" s="5">
        <f t="shared" si="9"/>
        <v>0</v>
      </c>
      <c r="P279" s="268">
        <f>AVERAGE(O279:O280)</f>
        <v>0</v>
      </c>
      <c r="Q279" s="268" t="s">
        <v>63</v>
      </c>
      <c r="R279" s="9" t="s">
        <v>64</v>
      </c>
      <c r="S279" s="9" t="s">
        <v>65</v>
      </c>
      <c r="T279" s="10" t="s">
        <v>66</v>
      </c>
      <c r="U279" s="46"/>
      <c r="V279" s="36" t="s">
        <v>1171</v>
      </c>
      <c r="W279" s="38" t="s">
        <v>1175</v>
      </c>
    </row>
    <row r="280" spans="1:23" ht="90" x14ac:dyDescent="0.2">
      <c r="A280" s="4" t="s">
        <v>888</v>
      </c>
      <c r="B280" s="8" t="s">
        <v>889</v>
      </c>
      <c r="C280" s="14" t="s">
        <v>936</v>
      </c>
      <c r="D280" s="12" t="s">
        <v>937</v>
      </c>
      <c r="E280" s="12" t="s">
        <v>938</v>
      </c>
      <c r="F280" s="11" t="s">
        <v>68</v>
      </c>
      <c r="G280" s="12" t="s">
        <v>941</v>
      </c>
      <c r="H280" s="12" t="s">
        <v>942</v>
      </c>
      <c r="I280" s="8" t="s">
        <v>72</v>
      </c>
      <c r="J280" s="8" t="s">
        <v>943</v>
      </c>
      <c r="K280" s="13">
        <v>1</v>
      </c>
      <c r="L280" s="22">
        <v>43739</v>
      </c>
      <c r="M280" s="22">
        <v>44012</v>
      </c>
      <c r="N280" s="4">
        <v>0</v>
      </c>
      <c r="O280" s="5">
        <f t="shared" si="9"/>
        <v>0</v>
      </c>
      <c r="P280" s="270"/>
      <c r="Q280" s="270"/>
      <c r="R280" s="9" t="s">
        <v>64</v>
      </c>
      <c r="S280" s="9" t="s">
        <v>65</v>
      </c>
      <c r="T280" s="10" t="s">
        <v>66</v>
      </c>
      <c r="U280" s="46"/>
      <c r="V280" s="36" t="s">
        <v>1171</v>
      </c>
      <c r="W280" s="38" t="s">
        <v>1175</v>
      </c>
    </row>
    <row r="281" spans="1:23" ht="78.75" x14ac:dyDescent="0.2">
      <c r="A281" s="4" t="s">
        <v>888</v>
      </c>
      <c r="B281" s="8" t="s">
        <v>889</v>
      </c>
      <c r="C281" s="14" t="s">
        <v>944</v>
      </c>
      <c r="D281" s="12" t="s">
        <v>945</v>
      </c>
      <c r="E281" s="12" t="s">
        <v>946</v>
      </c>
      <c r="F281" s="11" t="s">
        <v>59</v>
      </c>
      <c r="G281" s="12" t="s">
        <v>947</v>
      </c>
      <c r="H281" s="12" t="s">
        <v>948</v>
      </c>
      <c r="I281" s="8" t="s">
        <v>72</v>
      </c>
      <c r="J281" s="8" t="s">
        <v>1118</v>
      </c>
      <c r="K281" s="13">
        <v>5</v>
      </c>
      <c r="L281" s="22">
        <v>43709</v>
      </c>
      <c r="M281" s="22">
        <v>44012</v>
      </c>
      <c r="N281" s="4">
        <v>0</v>
      </c>
      <c r="O281" s="5">
        <f t="shared" si="9"/>
        <v>0</v>
      </c>
      <c r="P281" s="268">
        <f>AVERAGE(O281:O282)</f>
        <v>0</v>
      </c>
      <c r="Q281" s="268" t="s">
        <v>63</v>
      </c>
      <c r="R281" s="9" t="s">
        <v>64</v>
      </c>
      <c r="S281" s="9" t="s">
        <v>65</v>
      </c>
      <c r="T281" s="10" t="s">
        <v>66</v>
      </c>
      <c r="U281" s="46"/>
      <c r="V281" s="36" t="s">
        <v>1171</v>
      </c>
      <c r="W281" s="38" t="s">
        <v>1175</v>
      </c>
    </row>
    <row r="282" spans="1:23" ht="78.75" x14ac:dyDescent="0.2">
      <c r="A282" s="4" t="s">
        <v>888</v>
      </c>
      <c r="B282" s="8" t="s">
        <v>889</v>
      </c>
      <c r="C282" s="14" t="s">
        <v>944</v>
      </c>
      <c r="D282" s="12" t="s">
        <v>945</v>
      </c>
      <c r="E282" s="12" t="s">
        <v>946</v>
      </c>
      <c r="F282" s="11" t="s">
        <v>68</v>
      </c>
      <c r="G282" s="12" t="s">
        <v>1119</v>
      </c>
      <c r="H282" s="12" t="s">
        <v>1120</v>
      </c>
      <c r="I282" s="8" t="s">
        <v>72</v>
      </c>
      <c r="J282" s="8" t="s">
        <v>949</v>
      </c>
      <c r="K282" s="13">
        <v>1</v>
      </c>
      <c r="L282" s="22">
        <v>43692</v>
      </c>
      <c r="M282" s="22">
        <v>44012</v>
      </c>
      <c r="N282" s="4">
        <v>0</v>
      </c>
      <c r="O282" s="5">
        <f t="shared" si="9"/>
        <v>0</v>
      </c>
      <c r="P282" s="270"/>
      <c r="Q282" s="270"/>
      <c r="R282" s="9" t="s">
        <v>64</v>
      </c>
      <c r="S282" s="9" t="s">
        <v>65</v>
      </c>
      <c r="T282" s="10" t="s">
        <v>66</v>
      </c>
      <c r="U282" s="46"/>
      <c r="V282" s="36" t="s">
        <v>1171</v>
      </c>
      <c r="W282" s="38" t="s">
        <v>1175</v>
      </c>
    </row>
    <row r="283" spans="1:23" ht="56.25" x14ac:dyDescent="0.2">
      <c r="A283" s="4" t="s">
        <v>888</v>
      </c>
      <c r="B283" s="8" t="s">
        <v>889</v>
      </c>
      <c r="C283" s="14" t="s">
        <v>950</v>
      </c>
      <c r="D283" s="12" t="s">
        <v>951</v>
      </c>
      <c r="E283" s="12" t="s">
        <v>952</v>
      </c>
      <c r="F283" s="11" t="s">
        <v>59</v>
      </c>
      <c r="G283" s="12" t="s">
        <v>1121</v>
      </c>
      <c r="H283" s="12" t="s">
        <v>1122</v>
      </c>
      <c r="I283" s="8" t="s">
        <v>72</v>
      </c>
      <c r="J283" s="8" t="s">
        <v>953</v>
      </c>
      <c r="K283" s="13">
        <v>1</v>
      </c>
      <c r="L283" s="22">
        <v>43709</v>
      </c>
      <c r="M283" s="22">
        <v>44012</v>
      </c>
      <c r="N283" s="4">
        <v>0</v>
      </c>
      <c r="O283" s="5">
        <f t="shared" si="9"/>
        <v>0</v>
      </c>
      <c r="P283" s="268">
        <f>AVERAGE(O283:O284)</f>
        <v>0</v>
      </c>
      <c r="Q283" s="268" t="s">
        <v>63</v>
      </c>
      <c r="R283" s="9" t="s">
        <v>64</v>
      </c>
      <c r="S283" s="9" t="s">
        <v>65</v>
      </c>
      <c r="T283" s="10" t="s">
        <v>66</v>
      </c>
      <c r="U283" s="46"/>
      <c r="V283" s="36" t="s">
        <v>1171</v>
      </c>
      <c r="W283" s="38" t="s">
        <v>1175</v>
      </c>
    </row>
    <row r="284" spans="1:23" ht="56.25" x14ac:dyDescent="0.2">
      <c r="A284" s="4" t="s">
        <v>888</v>
      </c>
      <c r="B284" s="8" t="s">
        <v>889</v>
      </c>
      <c r="C284" s="14" t="s">
        <v>950</v>
      </c>
      <c r="D284" s="12" t="s">
        <v>951</v>
      </c>
      <c r="E284" s="12" t="s">
        <v>952</v>
      </c>
      <c r="F284" s="11" t="s">
        <v>68</v>
      </c>
      <c r="G284" s="12" t="s">
        <v>1123</v>
      </c>
      <c r="H284" s="12" t="s">
        <v>954</v>
      </c>
      <c r="I284" s="8" t="s">
        <v>72</v>
      </c>
      <c r="J284" s="8" t="s">
        <v>943</v>
      </c>
      <c r="K284" s="13">
        <v>1</v>
      </c>
      <c r="L284" s="22">
        <v>43709</v>
      </c>
      <c r="M284" s="22">
        <v>44012</v>
      </c>
      <c r="N284" s="4">
        <v>0</v>
      </c>
      <c r="O284" s="5">
        <f t="shared" si="9"/>
        <v>0</v>
      </c>
      <c r="P284" s="270"/>
      <c r="Q284" s="270"/>
      <c r="R284" s="9" t="s">
        <v>64</v>
      </c>
      <c r="S284" s="9" t="s">
        <v>65</v>
      </c>
      <c r="T284" s="10" t="s">
        <v>66</v>
      </c>
      <c r="U284" s="46"/>
      <c r="V284" s="36" t="s">
        <v>1171</v>
      </c>
      <c r="W284" s="38" t="s">
        <v>1175</v>
      </c>
    </row>
    <row r="285" spans="1:23" ht="78.75" x14ac:dyDescent="0.2">
      <c r="A285" s="4" t="s">
        <v>888</v>
      </c>
      <c r="B285" s="8" t="s">
        <v>889</v>
      </c>
      <c r="C285" s="14" t="s">
        <v>955</v>
      </c>
      <c r="D285" s="12" t="s">
        <v>956</v>
      </c>
      <c r="E285" s="12" t="s">
        <v>957</v>
      </c>
      <c r="F285" s="11" t="s">
        <v>422</v>
      </c>
      <c r="G285" s="12" t="s">
        <v>958</v>
      </c>
      <c r="H285" s="12" t="s">
        <v>959</v>
      </c>
      <c r="I285" s="8" t="s">
        <v>72</v>
      </c>
      <c r="J285" s="8" t="s">
        <v>943</v>
      </c>
      <c r="K285" s="13">
        <v>1</v>
      </c>
      <c r="L285" s="22">
        <v>43709</v>
      </c>
      <c r="M285" s="22">
        <v>44012</v>
      </c>
      <c r="N285" s="4">
        <v>0</v>
      </c>
      <c r="O285" s="5">
        <f t="shared" si="9"/>
        <v>0</v>
      </c>
      <c r="P285" s="15">
        <f>+O285</f>
        <v>0</v>
      </c>
      <c r="Q285" s="15" t="s">
        <v>63</v>
      </c>
      <c r="R285" s="9" t="s">
        <v>64</v>
      </c>
      <c r="S285" s="9" t="s">
        <v>65</v>
      </c>
      <c r="T285" s="10" t="s">
        <v>66</v>
      </c>
      <c r="U285" s="46"/>
      <c r="V285" s="36" t="s">
        <v>1171</v>
      </c>
      <c r="W285" s="38" t="s">
        <v>1175</v>
      </c>
    </row>
    <row r="286" spans="1:23" ht="146.25" x14ac:dyDescent="0.2">
      <c r="A286" s="4" t="s">
        <v>888</v>
      </c>
      <c r="B286" s="8" t="s">
        <v>889</v>
      </c>
      <c r="C286" s="14" t="s">
        <v>960</v>
      </c>
      <c r="D286" s="12" t="s">
        <v>961</v>
      </c>
      <c r="E286" s="12" t="s">
        <v>962</v>
      </c>
      <c r="F286" s="11" t="s">
        <v>422</v>
      </c>
      <c r="G286" s="12" t="s">
        <v>963</v>
      </c>
      <c r="H286" s="12" t="s">
        <v>1124</v>
      </c>
      <c r="I286" s="8" t="s">
        <v>72</v>
      </c>
      <c r="J286" s="8" t="s">
        <v>1125</v>
      </c>
      <c r="K286" s="13">
        <v>1</v>
      </c>
      <c r="L286" s="22">
        <v>43709</v>
      </c>
      <c r="M286" s="22">
        <v>44042</v>
      </c>
      <c r="N286" s="4">
        <v>0</v>
      </c>
      <c r="O286" s="5">
        <f t="shared" si="9"/>
        <v>0</v>
      </c>
      <c r="P286" s="15">
        <f>+O286</f>
        <v>0</v>
      </c>
      <c r="Q286" s="15" t="s">
        <v>63</v>
      </c>
      <c r="R286" s="9" t="s">
        <v>64</v>
      </c>
      <c r="S286" s="9" t="s">
        <v>65</v>
      </c>
      <c r="T286" s="10" t="s">
        <v>66</v>
      </c>
      <c r="U286" s="46"/>
      <c r="V286" s="36" t="s">
        <v>1171</v>
      </c>
      <c r="W286" s="38" t="s">
        <v>1175</v>
      </c>
    </row>
    <row r="287" spans="1:23" ht="157.5" x14ac:dyDescent="0.2">
      <c r="A287" s="8" t="s">
        <v>964</v>
      </c>
      <c r="B287" s="8" t="s">
        <v>965</v>
      </c>
      <c r="C287" s="14">
        <v>4</v>
      </c>
      <c r="D287" s="12" t="s">
        <v>1126</v>
      </c>
      <c r="E287" s="12" t="s">
        <v>966</v>
      </c>
      <c r="F287" s="11" t="s">
        <v>185</v>
      </c>
      <c r="G287" s="12" t="s">
        <v>967</v>
      </c>
      <c r="H287" s="12" t="s">
        <v>968</v>
      </c>
      <c r="I287" s="8" t="s">
        <v>72</v>
      </c>
      <c r="J287" s="8" t="s">
        <v>969</v>
      </c>
      <c r="K287" s="13">
        <v>1</v>
      </c>
      <c r="L287" s="22">
        <v>43691</v>
      </c>
      <c r="M287" s="22">
        <v>43830</v>
      </c>
      <c r="N287" s="4">
        <v>0</v>
      </c>
      <c r="O287" s="5">
        <f t="shared" si="9"/>
        <v>0</v>
      </c>
      <c r="P287" s="268">
        <f>AVERAGE(O287:O289)</f>
        <v>0</v>
      </c>
      <c r="Q287" s="268" t="s">
        <v>63</v>
      </c>
      <c r="R287" s="9" t="s">
        <v>1156</v>
      </c>
      <c r="S287" s="9" t="s">
        <v>970</v>
      </c>
      <c r="T287" s="10" t="s">
        <v>66</v>
      </c>
      <c r="U287" s="46"/>
      <c r="V287" s="36" t="s">
        <v>1173</v>
      </c>
      <c r="W287" s="38" t="s">
        <v>1175</v>
      </c>
    </row>
    <row r="288" spans="1:23" ht="180" x14ac:dyDescent="0.2">
      <c r="A288" s="8" t="s">
        <v>964</v>
      </c>
      <c r="B288" s="8" t="s">
        <v>965</v>
      </c>
      <c r="C288" s="14">
        <v>4</v>
      </c>
      <c r="D288" s="12" t="s">
        <v>1126</v>
      </c>
      <c r="E288" s="12" t="s">
        <v>966</v>
      </c>
      <c r="F288" s="11" t="s">
        <v>48</v>
      </c>
      <c r="G288" s="12" t="s">
        <v>967</v>
      </c>
      <c r="H288" s="12" t="s">
        <v>971</v>
      </c>
      <c r="I288" s="8" t="s">
        <v>72</v>
      </c>
      <c r="J288" s="8" t="s">
        <v>972</v>
      </c>
      <c r="K288" s="13">
        <v>1</v>
      </c>
      <c r="L288" s="22">
        <v>43707</v>
      </c>
      <c r="M288" s="22">
        <v>43830</v>
      </c>
      <c r="N288" s="4">
        <v>0</v>
      </c>
      <c r="O288" s="5">
        <f t="shared" si="9"/>
        <v>0</v>
      </c>
      <c r="P288" s="271"/>
      <c r="Q288" s="269"/>
      <c r="R288" s="9" t="s">
        <v>1157</v>
      </c>
      <c r="S288" s="9" t="s">
        <v>973</v>
      </c>
      <c r="T288" s="10" t="s">
        <v>317</v>
      </c>
      <c r="U288" s="46"/>
      <c r="V288" s="36" t="s">
        <v>1173</v>
      </c>
      <c r="W288" s="38" t="s">
        <v>1175</v>
      </c>
    </row>
    <row r="289" spans="1:23" ht="225" x14ac:dyDescent="0.2">
      <c r="A289" s="8" t="s">
        <v>964</v>
      </c>
      <c r="B289" s="8" t="s">
        <v>965</v>
      </c>
      <c r="C289" s="14">
        <v>4</v>
      </c>
      <c r="D289" s="12" t="s">
        <v>1126</v>
      </c>
      <c r="E289" s="12" t="s">
        <v>966</v>
      </c>
      <c r="F289" s="11" t="s">
        <v>52</v>
      </c>
      <c r="G289" s="12" t="s">
        <v>967</v>
      </c>
      <c r="H289" s="12" t="s">
        <v>974</v>
      </c>
      <c r="I289" s="8" t="s">
        <v>72</v>
      </c>
      <c r="J289" s="8" t="s">
        <v>975</v>
      </c>
      <c r="K289" s="13">
        <v>1</v>
      </c>
      <c r="L289" s="22">
        <v>43731</v>
      </c>
      <c r="M289" s="22">
        <v>43830</v>
      </c>
      <c r="N289" s="4">
        <v>0</v>
      </c>
      <c r="O289" s="5">
        <f t="shared" si="9"/>
        <v>0</v>
      </c>
      <c r="P289" s="272"/>
      <c r="Q289" s="270"/>
      <c r="R289" s="9" t="s">
        <v>1158</v>
      </c>
      <c r="S289" s="9" t="s">
        <v>976</v>
      </c>
      <c r="T289" s="10" t="s">
        <v>66</v>
      </c>
      <c r="U289" s="46"/>
      <c r="V289" s="36" t="s">
        <v>1173</v>
      </c>
      <c r="W289" s="38" t="s">
        <v>1175</v>
      </c>
    </row>
    <row r="290" spans="1:23" ht="225" x14ac:dyDescent="0.2">
      <c r="A290" s="8" t="s">
        <v>964</v>
      </c>
      <c r="B290" s="8" t="s">
        <v>965</v>
      </c>
      <c r="C290" s="14">
        <v>5</v>
      </c>
      <c r="D290" s="12" t="s">
        <v>977</v>
      </c>
      <c r="E290" s="12" t="s">
        <v>978</v>
      </c>
      <c r="F290" s="11" t="s">
        <v>422</v>
      </c>
      <c r="G290" s="12" t="s">
        <v>979</v>
      </c>
      <c r="H290" s="12" t="s">
        <v>980</v>
      </c>
      <c r="I290" s="8" t="s">
        <v>72</v>
      </c>
      <c r="J290" s="8" t="s">
        <v>975</v>
      </c>
      <c r="K290" s="13">
        <v>1</v>
      </c>
      <c r="L290" s="22">
        <v>43731</v>
      </c>
      <c r="M290" s="22">
        <v>43830</v>
      </c>
      <c r="N290" s="4">
        <v>0</v>
      </c>
      <c r="O290" s="5">
        <f t="shared" si="9"/>
        <v>0</v>
      </c>
      <c r="P290" s="15">
        <f>+O290</f>
        <v>0</v>
      </c>
      <c r="Q290" s="15" t="s">
        <v>63</v>
      </c>
      <c r="R290" s="9" t="s">
        <v>1159</v>
      </c>
      <c r="S290" s="9" t="s">
        <v>981</v>
      </c>
      <c r="T290" s="10" t="s">
        <v>66</v>
      </c>
      <c r="U290" s="46"/>
      <c r="V290" s="42" t="s">
        <v>1173</v>
      </c>
      <c r="W290" s="38" t="s">
        <v>1175</v>
      </c>
    </row>
    <row r="291" spans="1:23" ht="135" x14ac:dyDescent="0.2">
      <c r="A291" s="8" t="s">
        <v>964</v>
      </c>
      <c r="B291" s="8" t="s">
        <v>965</v>
      </c>
      <c r="C291" s="14">
        <v>8</v>
      </c>
      <c r="D291" s="12" t="s">
        <v>1127</v>
      </c>
      <c r="E291" s="12" t="s">
        <v>982</v>
      </c>
      <c r="F291" s="11" t="s">
        <v>422</v>
      </c>
      <c r="G291" s="12" t="s">
        <v>983</v>
      </c>
      <c r="H291" s="12" t="s">
        <v>984</v>
      </c>
      <c r="I291" s="8" t="s">
        <v>72</v>
      </c>
      <c r="J291" s="8" t="s">
        <v>985</v>
      </c>
      <c r="K291" s="13">
        <v>1</v>
      </c>
      <c r="L291" s="22">
        <v>43715</v>
      </c>
      <c r="M291" s="22">
        <v>43830</v>
      </c>
      <c r="N291" s="4">
        <v>1</v>
      </c>
      <c r="O291" s="5">
        <f t="shared" si="9"/>
        <v>1</v>
      </c>
      <c r="P291" s="15">
        <f>+O291</f>
        <v>1</v>
      </c>
      <c r="Q291" s="15" t="s">
        <v>63</v>
      </c>
      <c r="R291" s="9" t="s">
        <v>1160</v>
      </c>
      <c r="S291" s="9" t="s">
        <v>986</v>
      </c>
      <c r="T291" s="10" t="s">
        <v>66</v>
      </c>
      <c r="U291" s="46"/>
      <c r="V291" s="42" t="s">
        <v>1176</v>
      </c>
      <c r="W291" s="38" t="s">
        <v>1175</v>
      </c>
    </row>
    <row r="292" spans="1:23" ht="123.75" x14ac:dyDescent="0.2">
      <c r="A292" s="8" t="s">
        <v>964</v>
      </c>
      <c r="B292" s="8" t="s">
        <v>965</v>
      </c>
      <c r="C292" s="14">
        <v>9</v>
      </c>
      <c r="D292" s="12" t="s">
        <v>987</v>
      </c>
      <c r="E292" s="12" t="s">
        <v>1128</v>
      </c>
      <c r="F292" s="11" t="s">
        <v>422</v>
      </c>
      <c r="G292" s="12" t="s">
        <v>988</v>
      </c>
      <c r="H292" s="12" t="s">
        <v>989</v>
      </c>
      <c r="I292" s="8" t="s">
        <v>72</v>
      </c>
      <c r="J292" s="8" t="s">
        <v>990</v>
      </c>
      <c r="K292" s="13">
        <v>1</v>
      </c>
      <c r="L292" s="22">
        <v>43703</v>
      </c>
      <c r="M292" s="22">
        <v>43830</v>
      </c>
      <c r="N292" s="4">
        <v>0</v>
      </c>
      <c r="O292" s="5">
        <f t="shared" si="9"/>
        <v>0</v>
      </c>
      <c r="P292" s="15">
        <f>+O292</f>
        <v>0</v>
      </c>
      <c r="Q292" s="15" t="s">
        <v>63</v>
      </c>
      <c r="R292" s="9" t="s">
        <v>1161</v>
      </c>
      <c r="S292" s="9" t="s">
        <v>1129</v>
      </c>
      <c r="T292" s="10" t="s">
        <v>317</v>
      </c>
      <c r="U292" s="46"/>
      <c r="V292" s="36" t="s">
        <v>1173</v>
      </c>
      <c r="W292" s="38" t="s">
        <v>1175</v>
      </c>
    </row>
    <row r="293" spans="1:23" ht="168.75" x14ac:dyDescent="0.2">
      <c r="A293" s="8" t="s">
        <v>964</v>
      </c>
      <c r="B293" s="8" t="s">
        <v>965</v>
      </c>
      <c r="C293" s="14">
        <v>10</v>
      </c>
      <c r="D293" s="12" t="s">
        <v>991</v>
      </c>
      <c r="E293" s="12" t="s">
        <v>992</v>
      </c>
      <c r="F293" s="11" t="s">
        <v>422</v>
      </c>
      <c r="G293" s="12" t="s">
        <v>993</v>
      </c>
      <c r="H293" s="12" t="s">
        <v>1130</v>
      </c>
      <c r="I293" s="8" t="s">
        <v>72</v>
      </c>
      <c r="J293" s="8" t="s">
        <v>994</v>
      </c>
      <c r="K293" s="13">
        <v>1</v>
      </c>
      <c r="L293" s="22">
        <v>43703</v>
      </c>
      <c r="M293" s="22">
        <v>43830</v>
      </c>
      <c r="N293" s="4">
        <v>0</v>
      </c>
      <c r="O293" s="5">
        <v>0</v>
      </c>
      <c r="P293" s="15">
        <f>+O293</f>
        <v>0</v>
      </c>
      <c r="Q293" s="15" t="s">
        <v>63</v>
      </c>
      <c r="R293" s="9" t="s">
        <v>1162</v>
      </c>
      <c r="S293" s="9" t="s">
        <v>995</v>
      </c>
      <c r="T293" s="10" t="s">
        <v>317</v>
      </c>
      <c r="U293" s="46"/>
      <c r="V293" s="36" t="s">
        <v>1173</v>
      </c>
      <c r="W293" s="38" t="s">
        <v>1175</v>
      </c>
    </row>
    <row r="294" spans="1:23" ht="123.75" x14ac:dyDescent="0.2">
      <c r="A294" s="8" t="s">
        <v>964</v>
      </c>
      <c r="B294" s="8" t="s">
        <v>965</v>
      </c>
      <c r="C294" s="14">
        <v>13</v>
      </c>
      <c r="D294" s="12" t="s">
        <v>1131</v>
      </c>
      <c r="E294" s="12" t="s">
        <v>996</v>
      </c>
      <c r="F294" s="11" t="s">
        <v>185</v>
      </c>
      <c r="G294" s="12" t="s">
        <v>1132</v>
      </c>
      <c r="H294" s="12" t="s">
        <v>997</v>
      </c>
      <c r="I294" s="8" t="s">
        <v>72</v>
      </c>
      <c r="J294" s="8" t="s">
        <v>998</v>
      </c>
      <c r="K294" s="13">
        <v>1</v>
      </c>
      <c r="L294" s="22">
        <v>43697</v>
      </c>
      <c r="M294" s="22">
        <v>43830</v>
      </c>
      <c r="N294" s="4">
        <v>0</v>
      </c>
      <c r="O294" s="5">
        <f t="shared" si="9"/>
        <v>0</v>
      </c>
      <c r="P294" s="268">
        <f>AVERAGE(O294:O296)</f>
        <v>0.51851851851851849</v>
      </c>
      <c r="Q294" s="268" t="s">
        <v>63</v>
      </c>
      <c r="R294" s="9" t="s">
        <v>1163</v>
      </c>
      <c r="S294" s="9" t="s">
        <v>1133</v>
      </c>
      <c r="T294" s="10" t="s">
        <v>317</v>
      </c>
      <c r="U294" s="46"/>
      <c r="V294" s="36" t="s">
        <v>1173</v>
      </c>
      <c r="W294" s="38" t="s">
        <v>1175</v>
      </c>
    </row>
    <row r="295" spans="1:23" ht="409.5" x14ac:dyDescent="0.2">
      <c r="A295" s="8" t="s">
        <v>964</v>
      </c>
      <c r="B295" s="8" t="s">
        <v>965</v>
      </c>
      <c r="C295" s="14">
        <v>13</v>
      </c>
      <c r="D295" s="12" t="s">
        <v>1131</v>
      </c>
      <c r="E295" s="12" t="s">
        <v>999</v>
      </c>
      <c r="F295" s="11" t="s">
        <v>48</v>
      </c>
      <c r="G295" s="12" t="s">
        <v>1000</v>
      </c>
      <c r="H295" s="12" t="s">
        <v>1001</v>
      </c>
      <c r="I295" s="8" t="s">
        <v>72</v>
      </c>
      <c r="J295" s="8" t="s">
        <v>1002</v>
      </c>
      <c r="K295" s="13">
        <v>9</v>
      </c>
      <c r="L295" s="22">
        <v>43697</v>
      </c>
      <c r="M295" s="22">
        <v>43830</v>
      </c>
      <c r="N295" s="4">
        <v>5</v>
      </c>
      <c r="O295" s="5">
        <f t="shared" si="9"/>
        <v>0.55555555555555558</v>
      </c>
      <c r="P295" s="269"/>
      <c r="Q295" s="269"/>
      <c r="R295" s="9" t="s">
        <v>1164</v>
      </c>
      <c r="S295" s="9" t="s">
        <v>1003</v>
      </c>
      <c r="T295" s="10" t="s">
        <v>66</v>
      </c>
      <c r="U295" s="46"/>
      <c r="V295" s="42" t="s">
        <v>1173</v>
      </c>
      <c r="W295" s="38" t="s">
        <v>1175</v>
      </c>
    </row>
    <row r="296" spans="1:23" ht="315" x14ac:dyDescent="0.2">
      <c r="A296" s="8" t="s">
        <v>964</v>
      </c>
      <c r="B296" s="8" t="s">
        <v>965</v>
      </c>
      <c r="C296" s="14">
        <v>13</v>
      </c>
      <c r="D296" s="12" t="s">
        <v>1131</v>
      </c>
      <c r="E296" s="12" t="s">
        <v>999</v>
      </c>
      <c r="F296" s="11" t="s">
        <v>52</v>
      </c>
      <c r="G296" s="12" t="s">
        <v>1004</v>
      </c>
      <c r="H296" s="12" t="s">
        <v>1134</v>
      </c>
      <c r="I296" s="8" t="s">
        <v>72</v>
      </c>
      <c r="J296" s="8" t="s">
        <v>1005</v>
      </c>
      <c r="K296" s="13">
        <v>1</v>
      </c>
      <c r="L296" s="22">
        <v>43697</v>
      </c>
      <c r="M296" s="22">
        <v>43830</v>
      </c>
      <c r="N296" s="4">
        <v>4</v>
      </c>
      <c r="O296" s="5">
        <v>1</v>
      </c>
      <c r="P296" s="270"/>
      <c r="Q296" s="270"/>
      <c r="R296" s="9" t="s">
        <v>1165</v>
      </c>
      <c r="S296" s="9" t="s">
        <v>1006</v>
      </c>
      <c r="T296" s="9" t="s">
        <v>66</v>
      </c>
      <c r="U296" s="45"/>
      <c r="V296" s="42" t="s">
        <v>1176</v>
      </c>
      <c r="W296" s="38" t="s">
        <v>1175</v>
      </c>
    </row>
    <row r="297" spans="1:23" ht="168.75" x14ac:dyDescent="0.2">
      <c r="A297" s="8" t="s">
        <v>964</v>
      </c>
      <c r="B297" s="8" t="s">
        <v>965</v>
      </c>
      <c r="C297" s="14">
        <v>14</v>
      </c>
      <c r="D297" s="12" t="s">
        <v>1007</v>
      </c>
      <c r="E297" s="12" t="s">
        <v>1008</v>
      </c>
      <c r="F297" s="11" t="s">
        <v>422</v>
      </c>
      <c r="G297" s="12" t="s">
        <v>1009</v>
      </c>
      <c r="H297" s="12" t="s">
        <v>1010</v>
      </c>
      <c r="I297" s="8" t="s">
        <v>72</v>
      </c>
      <c r="J297" s="8" t="s">
        <v>1011</v>
      </c>
      <c r="K297" s="13">
        <v>1</v>
      </c>
      <c r="L297" s="22">
        <v>43700</v>
      </c>
      <c r="M297" s="22">
        <v>43769</v>
      </c>
      <c r="N297" s="4">
        <v>0</v>
      </c>
      <c r="O297" s="5">
        <f t="shared" si="9"/>
        <v>0</v>
      </c>
      <c r="P297" s="15">
        <f>+O297</f>
        <v>0</v>
      </c>
      <c r="Q297" s="15" t="s">
        <v>63</v>
      </c>
      <c r="R297" s="12" t="s">
        <v>1166</v>
      </c>
      <c r="S297" s="9" t="s">
        <v>1135</v>
      </c>
      <c r="T297" s="10" t="s">
        <v>317</v>
      </c>
      <c r="U297" s="46"/>
      <c r="V297" s="36" t="s">
        <v>1173</v>
      </c>
      <c r="W297" s="38" t="s">
        <v>1175</v>
      </c>
    </row>
    <row r="298" spans="1:23" ht="247.5" x14ac:dyDescent="0.2">
      <c r="A298" s="8" t="s">
        <v>964</v>
      </c>
      <c r="B298" s="8" t="s">
        <v>965</v>
      </c>
      <c r="C298" s="14">
        <v>16</v>
      </c>
      <c r="D298" s="12" t="s">
        <v>1012</v>
      </c>
      <c r="E298" s="12" t="s">
        <v>1013</v>
      </c>
      <c r="F298" s="11" t="s">
        <v>422</v>
      </c>
      <c r="G298" s="12" t="s">
        <v>1014</v>
      </c>
      <c r="H298" s="12" t="s">
        <v>1015</v>
      </c>
      <c r="I298" s="8" t="s">
        <v>72</v>
      </c>
      <c r="J298" s="8" t="s">
        <v>1016</v>
      </c>
      <c r="K298" s="13">
        <v>1</v>
      </c>
      <c r="L298" s="22">
        <v>43770</v>
      </c>
      <c r="M298" s="22">
        <v>43830</v>
      </c>
      <c r="N298" s="4">
        <v>0</v>
      </c>
      <c r="O298" s="5">
        <f t="shared" si="9"/>
        <v>0</v>
      </c>
      <c r="P298" s="15">
        <f>+O298</f>
        <v>0</v>
      </c>
      <c r="Q298" s="15" t="s">
        <v>63</v>
      </c>
      <c r="R298" s="12" t="s">
        <v>1167</v>
      </c>
      <c r="S298" s="12" t="s">
        <v>1017</v>
      </c>
      <c r="T298" s="9" t="s">
        <v>66</v>
      </c>
      <c r="U298" s="45"/>
      <c r="V298" s="42" t="s">
        <v>1173</v>
      </c>
      <c r="W298" s="38" t="s">
        <v>1175</v>
      </c>
    </row>
    <row r="299" spans="1:23" ht="213.75" x14ac:dyDescent="0.2">
      <c r="A299" s="8" t="s">
        <v>964</v>
      </c>
      <c r="B299" s="8" t="s">
        <v>965</v>
      </c>
      <c r="C299" s="14">
        <v>17</v>
      </c>
      <c r="D299" s="12" t="s">
        <v>1018</v>
      </c>
      <c r="E299" s="12" t="s">
        <v>1019</v>
      </c>
      <c r="F299" s="11" t="s">
        <v>59</v>
      </c>
      <c r="G299" s="12" t="s">
        <v>1020</v>
      </c>
      <c r="H299" s="12" t="s">
        <v>1136</v>
      </c>
      <c r="I299" s="8" t="s">
        <v>72</v>
      </c>
      <c r="J299" s="8" t="s">
        <v>1021</v>
      </c>
      <c r="K299" s="13">
        <v>1</v>
      </c>
      <c r="L299" s="22">
        <v>43607</v>
      </c>
      <c r="M299" s="22">
        <v>43609</v>
      </c>
      <c r="N299" s="4">
        <v>1</v>
      </c>
      <c r="O299" s="5">
        <f t="shared" si="9"/>
        <v>1</v>
      </c>
      <c r="P299" s="268">
        <f>AVERAGE(O299:O300)</f>
        <v>0.5</v>
      </c>
      <c r="Q299" s="268" t="s">
        <v>63</v>
      </c>
      <c r="R299" s="12" t="s">
        <v>1168</v>
      </c>
      <c r="S299" s="12" t="s">
        <v>1022</v>
      </c>
      <c r="T299" s="9" t="s">
        <v>66</v>
      </c>
      <c r="U299" s="45"/>
      <c r="V299" s="42" t="s">
        <v>1173</v>
      </c>
      <c r="W299" s="38" t="s">
        <v>1175</v>
      </c>
    </row>
    <row r="300" spans="1:23" ht="180" x14ac:dyDescent="0.2">
      <c r="A300" s="8" t="s">
        <v>964</v>
      </c>
      <c r="B300" s="8" t="s">
        <v>965</v>
      </c>
      <c r="C300" s="14">
        <v>17</v>
      </c>
      <c r="D300" s="12" t="s">
        <v>1018</v>
      </c>
      <c r="E300" s="12" t="s">
        <v>1023</v>
      </c>
      <c r="F300" s="11" t="s">
        <v>68</v>
      </c>
      <c r="G300" s="12" t="s">
        <v>1024</v>
      </c>
      <c r="H300" s="12" t="s">
        <v>1137</v>
      </c>
      <c r="I300" s="8" t="s">
        <v>72</v>
      </c>
      <c r="J300" s="8" t="s">
        <v>1025</v>
      </c>
      <c r="K300" s="13">
        <v>4</v>
      </c>
      <c r="L300" s="22">
        <v>43647</v>
      </c>
      <c r="M300" s="22" t="s">
        <v>1026</v>
      </c>
      <c r="N300" s="4">
        <v>0</v>
      </c>
      <c r="O300" s="5">
        <f t="shared" si="9"/>
        <v>0</v>
      </c>
      <c r="P300" s="270"/>
      <c r="Q300" s="270"/>
      <c r="R300" s="9" t="s">
        <v>64</v>
      </c>
      <c r="S300" s="9" t="s">
        <v>65</v>
      </c>
      <c r="T300" s="10" t="s">
        <v>66</v>
      </c>
      <c r="U300" s="46"/>
      <c r="V300" s="36" t="s">
        <v>1171</v>
      </c>
      <c r="W300" s="38" t="s">
        <v>1175</v>
      </c>
    </row>
  </sheetData>
  <mergeCells count="173">
    <mergeCell ref="A1:H1"/>
    <mergeCell ref="P5:P7"/>
    <mergeCell ref="Q5:Q7"/>
    <mergeCell ref="P8:P9"/>
    <mergeCell ref="Q8:Q9"/>
    <mergeCell ref="P10:P11"/>
    <mergeCell ref="Q10:Q11"/>
    <mergeCell ref="P20:P21"/>
    <mergeCell ref="Q20:Q21"/>
    <mergeCell ref="P22:P23"/>
    <mergeCell ref="Q22:Q23"/>
    <mergeCell ref="P24:P25"/>
    <mergeCell ref="Q24:Q25"/>
    <mergeCell ref="P14:P15"/>
    <mergeCell ref="Q14:Q15"/>
    <mergeCell ref="P16:P17"/>
    <mergeCell ref="Q16:Q17"/>
    <mergeCell ref="P18:P19"/>
    <mergeCell ref="Q18:Q19"/>
    <mergeCell ref="P32:P33"/>
    <mergeCell ref="Q32:Q33"/>
    <mergeCell ref="P34:P35"/>
    <mergeCell ref="Q34:Q35"/>
    <mergeCell ref="P37:P38"/>
    <mergeCell ref="Q37:Q38"/>
    <mergeCell ref="P26:P27"/>
    <mergeCell ref="Q26:Q27"/>
    <mergeCell ref="P28:P29"/>
    <mergeCell ref="Q28:Q29"/>
    <mergeCell ref="P30:P31"/>
    <mergeCell ref="Q30:Q31"/>
    <mergeCell ref="P47:P48"/>
    <mergeCell ref="Q47:Q48"/>
    <mergeCell ref="P55:P56"/>
    <mergeCell ref="Q55:Q56"/>
    <mergeCell ref="P57:P58"/>
    <mergeCell ref="Q57:Q58"/>
    <mergeCell ref="P39:P40"/>
    <mergeCell ref="Q39:Q40"/>
    <mergeCell ref="P43:P44"/>
    <mergeCell ref="Q43:Q44"/>
    <mergeCell ref="P45:P46"/>
    <mergeCell ref="Q45:Q46"/>
    <mergeCell ref="P70:P71"/>
    <mergeCell ref="Q70:Q71"/>
    <mergeCell ref="P72:P74"/>
    <mergeCell ref="Q72:Q74"/>
    <mergeCell ref="P75:P76"/>
    <mergeCell ref="Q75:Q76"/>
    <mergeCell ref="P62:P63"/>
    <mergeCell ref="Q62:Q63"/>
    <mergeCell ref="P64:P66"/>
    <mergeCell ref="Q64:Q66"/>
    <mergeCell ref="P67:P69"/>
    <mergeCell ref="Q67:Q69"/>
    <mergeCell ref="P83:P84"/>
    <mergeCell ref="Q83:Q84"/>
    <mergeCell ref="P90:P92"/>
    <mergeCell ref="Q90:Q92"/>
    <mergeCell ref="P93:P94"/>
    <mergeCell ref="Q93:Q94"/>
    <mergeCell ref="P77:P78"/>
    <mergeCell ref="Q77:Q78"/>
    <mergeCell ref="P79:P80"/>
    <mergeCell ref="Q79:Q80"/>
    <mergeCell ref="P81:P82"/>
    <mergeCell ref="Q81:Q82"/>
    <mergeCell ref="P104:P105"/>
    <mergeCell ref="Q104:Q105"/>
    <mergeCell ref="P106:P107"/>
    <mergeCell ref="Q106:Q107"/>
    <mergeCell ref="P108:P109"/>
    <mergeCell ref="Q108:Q109"/>
    <mergeCell ref="P95:P96"/>
    <mergeCell ref="Q95:Q96"/>
    <mergeCell ref="P97:P98"/>
    <mergeCell ref="Q97:Q98"/>
    <mergeCell ref="P100:P102"/>
    <mergeCell ref="Q100:Q102"/>
    <mergeCell ref="P120:P122"/>
    <mergeCell ref="Q120:Q122"/>
    <mergeCell ref="P123:P124"/>
    <mergeCell ref="Q123:Q124"/>
    <mergeCell ref="P125:P126"/>
    <mergeCell ref="Q125:Q126"/>
    <mergeCell ref="P112:P113"/>
    <mergeCell ref="Q112:Q113"/>
    <mergeCell ref="P114:P115"/>
    <mergeCell ref="Q114:Q115"/>
    <mergeCell ref="P118:P119"/>
    <mergeCell ref="Q118:Q119"/>
    <mergeCell ref="P143:P145"/>
    <mergeCell ref="Q143:Q145"/>
    <mergeCell ref="P149:P150"/>
    <mergeCell ref="Q149:Q150"/>
    <mergeCell ref="P151:P152"/>
    <mergeCell ref="Q151:Q152"/>
    <mergeCell ref="P128:P129"/>
    <mergeCell ref="Q128:Q129"/>
    <mergeCell ref="P132:P133"/>
    <mergeCell ref="Q132:Q133"/>
    <mergeCell ref="P138:P140"/>
    <mergeCell ref="Q138:Q140"/>
    <mergeCell ref="P161:P162"/>
    <mergeCell ref="Q161:Q162"/>
    <mergeCell ref="P163:P164"/>
    <mergeCell ref="Q163:Q164"/>
    <mergeCell ref="P165:P172"/>
    <mergeCell ref="Q165:Q172"/>
    <mergeCell ref="P153:P154"/>
    <mergeCell ref="Q153:Q154"/>
    <mergeCell ref="P155:P156"/>
    <mergeCell ref="Q155:Q156"/>
    <mergeCell ref="P159:P160"/>
    <mergeCell ref="Q159:Q160"/>
    <mergeCell ref="P183:P185"/>
    <mergeCell ref="Q183:Q185"/>
    <mergeCell ref="P186:P187"/>
    <mergeCell ref="Q186:Q187"/>
    <mergeCell ref="P188:P189"/>
    <mergeCell ref="Q188:Q189"/>
    <mergeCell ref="P173:P174"/>
    <mergeCell ref="Q173:Q174"/>
    <mergeCell ref="P176:P180"/>
    <mergeCell ref="Q176:Q180"/>
    <mergeCell ref="P181:P182"/>
    <mergeCell ref="Q181:Q182"/>
    <mergeCell ref="P206:P207"/>
    <mergeCell ref="Q206:Q207"/>
    <mergeCell ref="R206:R207"/>
    <mergeCell ref="S206:S207"/>
    <mergeCell ref="P208:P209"/>
    <mergeCell ref="Q208:Q209"/>
    <mergeCell ref="P190:P191"/>
    <mergeCell ref="Q190:Q191"/>
    <mergeCell ref="P192:P194"/>
    <mergeCell ref="Q192:Q194"/>
    <mergeCell ref="P198:P202"/>
    <mergeCell ref="Q198:Q202"/>
    <mergeCell ref="P234:P235"/>
    <mergeCell ref="Q234:Q235"/>
    <mergeCell ref="P236:P237"/>
    <mergeCell ref="Q236:Q237"/>
    <mergeCell ref="P239:P244"/>
    <mergeCell ref="Q239:Q244"/>
    <mergeCell ref="P218:P220"/>
    <mergeCell ref="Q218:Q220"/>
    <mergeCell ref="P226:P227"/>
    <mergeCell ref="Q226:Q227"/>
    <mergeCell ref="P228:P230"/>
    <mergeCell ref="Q228:Q230"/>
    <mergeCell ref="P273:P274"/>
    <mergeCell ref="Q273:Q274"/>
    <mergeCell ref="P275:P278"/>
    <mergeCell ref="Q275:Q278"/>
    <mergeCell ref="P279:P280"/>
    <mergeCell ref="Q279:Q280"/>
    <mergeCell ref="P254:P255"/>
    <mergeCell ref="Q254:Q255"/>
    <mergeCell ref="P258:P265"/>
    <mergeCell ref="Q258:Q265"/>
    <mergeCell ref="P271:P272"/>
    <mergeCell ref="Q271:Q272"/>
    <mergeCell ref="P294:P296"/>
    <mergeCell ref="Q294:Q296"/>
    <mergeCell ref="P299:P300"/>
    <mergeCell ref="Q299:Q300"/>
    <mergeCell ref="P281:P282"/>
    <mergeCell ref="Q281:Q282"/>
    <mergeCell ref="P283:P284"/>
    <mergeCell ref="Q283:Q284"/>
    <mergeCell ref="P287:P289"/>
    <mergeCell ref="Q287:Q289"/>
  </mergeCells>
  <dataValidations count="12">
    <dataValidation type="date" showInputMessage="1" showErrorMessage="1" prompt="Ingrese dato de fecha DD/MM/AAAA_x000a_" sqref="L8:M11 L16:M17 L32:M33 L37:M40 L43:M44 L55:M58 L62:M63 L112:M113 L128:M129 L149:M156 L159:M164 L175:M189 L195:M195">
      <formula1>36161</formula1>
      <formula2>44561</formula2>
    </dataValidation>
    <dataValidation type="whole" allowBlank="1" showInputMessage="1" showErrorMessage="1" prompt="Ingrese un valor númerico" sqref="K8:K11 K16:K17 K32:K33 K37:K40 K43:K44 K55:K58 K62:K63 K112:K113 K128:K129 K149:K156 K159:K164 K173:K182 K185:K189 K195 K146">
      <formula1>1</formula1>
      <formula2>1000</formula2>
    </dataValidation>
    <dataValidation type="textLength" allowBlank="1" showInputMessage="1" showErrorMessage="1" prompt="Cualquier contenido, máximo 390 caracteres_x000a_" sqref="J8:J11 G8:H11 G16:H17 J16:J17 G32:H33 J32:J33 J37:J40 G37:H40 G43:H44 J43:J44 J55:J58 G55:H58 G62:H63 J62:J63 G112:H113 J112:J113 G128:H129 J128:J129 J149:J156 G149:H156 J159:J164 G159:H164 G178:H182 G176 J173:J182 G186:H189 G183:G185 J185:J189 G195:H195 J195 G146 J146">
      <formula1>1</formula1>
      <formula2>300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54:E255 D208:D289 D165:D202 D146:D15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56:E289 E165:E253 E146:E15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55:C156 C208:C289 C165:C202 C146:C152">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98 G203:H204 G206:H207 G208:G290 G148 G157:G158 G165:G166 G172 G190:G194 G197:G20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90:H194 H256:H289 J203:J207 H208:H253 H148 H157:H158 H165:H166 H170:H172 H197:H202">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98 M256:M290 M148 M157:M158 M165:M166 M172:M174 M190:M194 M146 M197:M253">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98 L256:L290 L148 L157:L158 L165:L166 L172:L174 L190:L194 L146 L197:L25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98 J208:J253 J256:J290 J148 J157:J158 J165:J166 J172 J190:J194 J198:J20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98 K148 K256:K290 K165:K166 K170:K172 K190:K194 K198:K253">
      <formula1>-9223372036854770000</formula1>
      <formula2>9223372036854770000</formula2>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2"/>
  <sheetViews>
    <sheetView topLeftCell="A110" workbookViewId="0">
      <selection activeCell="D112" sqref="D112"/>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 min="21" max="21" width="16" hidden="1" customWidth="1"/>
    <col min="22" max="22" width="26.28515625" hidden="1" customWidth="1"/>
    <col min="23" max="23" width="18.7109375" hidden="1" customWidth="1"/>
  </cols>
  <sheetData>
    <row r="1" spans="1:23" ht="28.5" customHeight="1" x14ac:dyDescent="0.25">
      <c r="A1" s="340" t="s">
        <v>1178</v>
      </c>
      <c r="B1" s="340"/>
      <c r="C1" s="340"/>
      <c r="D1" s="340"/>
      <c r="E1" s="340"/>
      <c r="F1" s="340"/>
      <c r="G1" s="340"/>
    </row>
    <row r="2" spans="1:23"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row>
    <row r="3" spans="1:23" s="61" customFormat="1" ht="146.25" x14ac:dyDescent="0.25">
      <c r="A3" s="47">
        <v>2015</v>
      </c>
      <c r="B3" s="48" t="s">
        <v>20</v>
      </c>
      <c r="C3" s="47">
        <v>1</v>
      </c>
      <c r="D3" s="49" t="s">
        <v>21</v>
      </c>
      <c r="E3" s="49" t="s">
        <v>22</v>
      </c>
      <c r="F3" s="48">
        <v>1</v>
      </c>
      <c r="G3" s="49" t="s">
        <v>23</v>
      </c>
      <c r="H3" s="49" t="s">
        <v>24</v>
      </c>
      <c r="I3" s="48" t="s">
        <v>25</v>
      </c>
      <c r="J3" s="48" t="s">
        <v>26</v>
      </c>
      <c r="K3" s="47">
        <v>1</v>
      </c>
      <c r="L3" s="62">
        <v>42767</v>
      </c>
      <c r="M3" s="62">
        <v>42826</v>
      </c>
      <c r="N3" s="47">
        <v>1</v>
      </c>
      <c r="O3" s="52">
        <f>+N3/K3</f>
        <v>1</v>
      </c>
      <c r="P3" s="52">
        <f>+O3</f>
        <v>1</v>
      </c>
      <c r="Q3" s="52" t="s">
        <v>27</v>
      </c>
      <c r="R3" s="49" t="s">
        <v>28</v>
      </c>
      <c r="S3" s="53" t="s">
        <v>29</v>
      </c>
      <c r="T3" s="49" t="s">
        <v>30</v>
      </c>
      <c r="U3" s="63"/>
      <c r="V3" s="36" t="s">
        <v>1174</v>
      </c>
      <c r="W3" s="64" t="s">
        <v>1170</v>
      </c>
    </row>
    <row r="4" spans="1:23" s="61" customFormat="1" ht="191.25" x14ac:dyDescent="0.25">
      <c r="A4" s="47">
        <v>2015</v>
      </c>
      <c r="B4" s="48" t="s">
        <v>20</v>
      </c>
      <c r="C4" s="47">
        <v>2</v>
      </c>
      <c r="D4" s="54" t="s">
        <v>31</v>
      </c>
      <c r="E4" s="54" t="s">
        <v>32</v>
      </c>
      <c r="F4" s="48">
        <v>1</v>
      </c>
      <c r="G4" s="54" t="s">
        <v>33</v>
      </c>
      <c r="H4" s="54" t="s">
        <v>34</v>
      </c>
      <c r="I4" s="48" t="s">
        <v>35</v>
      </c>
      <c r="J4" s="48" t="s">
        <v>36</v>
      </c>
      <c r="K4" s="47">
        <v>1</v>
      </c>
      <c r="L4" s="62">
        <v>42733</v>
      </c>
      <c r="M4" s="62">
        <v>42750</v>
      </c>
      <c r="N4" s="47">
        <v>1</v>
      </c>
      <c r="O4" s="52">
        <f t="shared" ref="O4:O67" si="0">+N4/K4</f>
        <v>1</v>
      </c>
      <c r="P4" s="52">
        <f>+O4</f>
        <v>1</v>
      </c>
      <c r="Q4" s="52" t="s">
        <v>27</v>
      </c>
      <c r="R4" s="65" t="s">
        <v>37</v>
      </c>
      <c r="S4" s="49" t="s">
        <v>38</v>
      </c>
      <c r="T4" s="49" t="s">
        <v>30</v>
      </c>
      <c r="U4" s="63"/>
      <c r="V4" s="36" t="s">
        <v>1174</v>
      </c>
      <c r="W4" s="64" t="s">
        <v>1170</v>
      </c>
    </row>
    <row r="5" spans="1:23" s="61" customFormat="1" ht="191.25" x14ac:dyDescent="0.25">
      <c r="A5" s="47">
        <v>2015</v>
      </c>
      <c r="B5" s="48" t="s">
        <v>20</v>
      </c>
      <c r="C5" s="47">
        <v>3</v>
      </c>
      <c r="D5" s="49" t="s">
        <v>39</v>
      </c>
      <c r="E5" s="49" t="s">
        <v>40</v>
      </c>
      <c r="F5" s="50" t="s">
        <v>41</v>
      </c>
      <c r="G5" s="49" t="s">
        <v>42</v>
      </c>
      <c r="H5" s="49" t="s">
        <v>43</v>
      </c>
      <c r="I5" s="48" t="s">
        <v>44</v>
      </c>
      <c r="J5" s="48" t="s">
        <v>45</v>
      </c>
      <c r="K5" s="47">
        <v>8</v>
      </c>
      <c r="L5" s="62">
        <v>42558</v>
      </c>
      <c r="M5" s="62">
        <v>42735</v>
      </c>
      <c r="N5" s="47">
        <v>8</v>
      </c>
      <c r="O5" s="52">
        <f t="shared" si="0"/>
        <v>1</v>
      </c>
      <c r="P5" s="331">
        <f>AVERAGE(O5:O7)</f>
        <v>1</v>
      </c>
      <c r="Q5" s="331" t="s">
        <v>27</v>
      </c>
      <c r="R5" s="66" t="s">
        <v>46</v>
      </c>
      <c r="S5" s="54" t="s">
        <v>47</v>
      </c>
      <c r="T5" s="49" t="s">
        <v>30</v>
      </c>
      <c r="U5" s="63"/>
      <c r="V5" s="36" t="s">
        <v>1174</v>
      </c>
      <c r="W5" s="64" t="s">
        <v>1170</v>
      </c>
    </row>
    <row r="6" spans="1:23" s="61" customFormat="1" ht="191.25" x14ac:dyDescent="0.25">
      <c r="A6" s="47">
        <v>2015</v>
      </c>
      <c r="B6" s="48" t="s">
        <v>20</v>
      </c>
      <c r="C6" s="47">
        <v>3</v>
      </c>
      <c r="D6" s="49" t="s">
        <v>39</v>
      </c>
      <c r="E6" s="49" t="s">
        <v>40</v>
      </c>
      <c r="F6" s="50" t="s">
        <v>48</v>
      </c>
      <c r="G6" s="49" t="s">
        <v>49</v>
      </c>
      <c r="H6" s="49" t="s">
        <v>50</v>
      </c>
      <c r="I6" s="48" t="s">
        <v>44</v>
      </c>
      <c r="J6" s="48" t="s">
        <v>36</v>
      </c>
      <c r="K6" s="47">
        <v>1</v>
      </c>
      <c r="L6" s="62">
        <v>42556</v>
      </c>
      <c r="M6" s="62">
        <v>42735</v>
      </c>
      <c r="N6" s="47">
        <v>1</v>
      </c>
      <c r="O6" s="52">
        <f t="shared" si="0"/>
        <v>1</v>
      </c>
      <c r="P6" s="331"/>
      <c r="Q6" s="331"/>
      <c r="R6" s="49" t="s">
        <v>51</v>
      </c>
      <c r="S6" s="54" t="s">
        <v>47</v>
      </c>
      <c r="T6" s="49" t="s">
        <v>30</v>
      </c>
      <c r="U6" s="63"/>
      <c r="V6" s="36" t="s">
        <v>1174</v>
      </c>
      <c r="W6" s="64" t="s">
        <v>1170</v>
      </c>
    </row>
    <row r="7" spans="1:23" s="61" customFormat="1" ht="191.25" x14ac:dyDescent="0.25">
      <c r="A7" s="47">
        <v>2015</v>
      </c>
      <c r="B7" s="48" t="s">
        <v>20</v>
      </c>
      <c r="C7" s="47">
        <v>3</v>
      </c>
      <c r="D7" s="49" t="s">
        <v>39</v>
      </c>
      <c r="E7" s="49" t="s">
        <v>40</v>
      </c>
      <c r="F7" s="50" t="s">
        <v>52</v>
      </c>
      <c r="G7" s="49" t="s">
        <v>53</v>
      </c>
      <c r="H7" s="49" t="s">
        <v>54</v>
      </c>
      <c r="I7" s="48" t="s">
        <v>44</v>
      </c>
      <c r="J7" s="48" t="s">
        <v>55</v>
      </c>
      <c r="K7" s="47">
        <v>2</v>
      </c>
      <c r="L7" s="62">
        <v>42644</v>
      </c>
      <c r="M7" s="62">
        <v>42916</v>
      </c>
      <c r="N7" s="47">
        <v>2</v>
      </c>
      <c r="O7" s="52">
        <f t="shared" si="0"/>
        <v>1</v>
      </c>
      <c r="P7" s="331"/>
      <c r="Q7" s="331"/>
      <c r="R7" s="49" t="s">
        <v>56</v>
      </c>
      <c r="S7" s="54" t="s">
        <v>47</v>
      </c>
      <c r="T7" s="49" t="s">
        <v>30</v>
      </c>
      <c r="U7" s="63"/>
      <c r="V7" s="36" t="s">
        <v>1174</v>
      </c>
      <c r="W7" s="64" t="s">
        <v>1170</v>
      </c>
    </row>
    <row r="8" spans="1:23" s="61" customFormat="1" ht="180" x14ac:dyDescent="0.25">
      <c r="A8" s="47">
        <v>2015</v>
      </c>
      <c r="B8" s="48" t="s">
        <v>20</v>
      </c>
      <c r="C8" s="47">
        <v>6</v>
      </c>
      <c r="D8" s="49" t="s">
        <v>73</v>
      </c>
      <c r="E8" s="49" t="s">
        <v>74</v>
      </c>
      <c r="F8" s="48">
        <v>1</v>
      </c>
      <c r="G8" s="49" t="s">
        <v>75</v>
      </c>
      <c r="H8" s="49" t="s">
        <v>76</v>
      </c>
      <c r="I8" s="48" t="s">
        <v>44</v>
      </c>
      <c r="J8" s="48" t="s">
        <v>77</v>
      </c>
      <c r="K8" s="47">
        <v>1</v>
      </c>
      <c r="L8" s="51">
        <v>42644</v>
      </c>
      <c r="M8" s="51">
        <v>42735</v>
      </c>
      <c r="N8" s="47">
        <v>1</v>
      </c>
      <c r="O8" s="52">
        <f t="shared" si="0"/>
        <v>1</v>
      </c>
      <c r="P8" s="52">
        <f>+O8</f>
        <v>1</v>
      </c>
      <c r="Q8" s="52" t="s">
        <v>27</v>
      </c>
      <c r="R8" s="66" t="s">
        <v>78</v>
      </c>
      <c r="S8" s="49" t="s">
        <v>79</v>
      </c>
      <c r="T8" s="49" t="s">
        <v>30</v>
      </c>
      <c r="U8" s="63"/>
      <c r="V8" s="36" t="s">
        <v>1174</v>
      </c>
      <c r="W8" s="64" t="s">
        <v>1170</v>
      </c>
    </row>
    <row r="9" spans="1:23" s="61" customFormat="1" ht="180" x14ac:dyDescent="0.25">
      <c r="A9" s="47">
        <v>2015</v>
      </c>
      <c r="B9" s="48" t="s">
        <v>20</v>
      </c>
      <c r="C9" s="47">
        <v>7</v>
      </c>
      <c r="D9" s="49" t="s">
        <v>80</v>
      </c>
      <c r="E9" s="49" t="s">
        <v>81</v>
      </c>
      <c r="F9" s="48">
        <v>1</v>
      </c>
      <c r="G9" s="49" t="s">
        <v>49</v>
      </c>
      <c r="H9" s="49" t="s">
        <v>82</v>
      </c>
      <c r="I9" s="48" t="s">
        <v>44</v>
      </c>
      <c r="J9" s="48" t="s">
        <v>36</v>
      </c>
      <c r="K9" s="47">
        <v>1</v>
      </c>
      <c r="L9" s="51">
        <v>42556</v>
      </c>
      <c r="M9" s="51">
        <v>42735</v>
      </c>
      <c r="N9" s="47">
        <v>1</v>
      </c>
      <c r="O9" s="52">
        <f t="shared" si="0"/>
        <v>1</v>
      </c>
      <c r="P9" s="52">
        <f>+O9</f>
        <v>1</v>
      </c>
      <c r="Q9" s="52" t="s">
        <v>27</v>
      </c>
      <c r="R9" s="49" t="s">
        <v>83</v>
      </c>
      <c r="S9" s="49" t="s">
        <v>1043</v>
      </c>
      <c r="T9" s="49" t="s">
        <v>30</v>
      </c>
      <c r="U9" s="63"/>
      <c r="V9" s="36" t="s">
        <v>1174</v>
      </c>
      <c r="W9" s="64" t="s">
        <v>1170</v>
      </c>
    </row>
    <row r="10" spans="1:23" s="61" customFormat="1" ht="191.25" x14ac:dyDescent="0.25">
      <c r="A10" s="47">
        <v>2015</v>
      </c>
      <c r="B10" s="48" t="s">
        <v>20</v>
      </c>
      <c r="C10" s="47">
        <v>8</v>
      </c>
      <c r="D10" s="49" t="s">
        <v>84</v>
      </c>
      <c r="E10" s="49" t="s">
        <v>85</v>
      </c>
      <c r="F10" s="50" t="s">
        <v>59</v>
      </c>
      <c r="G10" s="49" t="s">
        <v>86</v>
      </c>
      <c r="H10" s="49" t="s">
        <v>87</v>
      </c>
      <c r="I10" s="48" t="s">
        <v>44</v>
      </c>
      <c r="J10" s="48" t="s">
        <v>45</v>
      </c>
      <c r="K10" s="47">
        <v>8</v>
      </c>
      <c r="L10" s="51">
        <v>42558</v>
      </c>
      <c r="M10" s="51">
        <v>42735</v>
      </c>
      <c r="N10" s="47">
        <v>8</v>
      </c>
      <c r="O10" s="52">
        <f t="shared" si="0"/>
        <v>1</v>
      </c>
      <c r="P10" s="331">
        <f>AVERAGE(O10:O11)</f>
        <v>1</v>
      </c>
      <c r="Q10" s="331" t="s">
        <v>27</v>
      </c>
      <c r="R10" s="49" t="s">
        <v>88</v>
      </c>
      <c r="S10" s="54" t="s">
        <v>47</v>
      </c>
      <c r="T10" s="49" t="s">
        <v>30</v>
      </c>
      <c r="U10" s="63"/>
      <c r="V10" s="36" t="s">
        <v>1174</v>
      </c>
      <c r="W10" s="64" t="s">
        <v>1170</v>
      </c>
    </row>
    <row r="11" spans="1:23" s="61" customFormat="1" ht="191.25" x14ac:dyDescent="0.25">
      <c r="A11" s="47">
        <v>2015</v>
      </c>
      <c r="B11" s="48" t="s">
        <v>20</v>
      </c>
      <c r="C11" s="47">
        <v>8</v>
      </c>
      <c r="D11" s="49" t="s">
        <v>84</v>
      </c>
      <c r="E11" s="49" t="s">
        <v>85</v>
      </c>
      <c r="F11" s="50" t="s">
        <v>68</v>
      </c>
      <c r="G11" s="49" t="s">
        <v>89</v>
      </c>
      <c r="H11" s="49" t="s">
        <v>90</v>
      </c>
      <c r="I11" s="48" t="s">
        <v>44</v>
      </c>
      <c r="J11" s="48" t="s">
        <v>55</v>
      </c>
      <c r="K11" s="47">
        <v>2</v>
      </c>
      <c r="L11" s="51">
        <v>42644</v>
      </c>
      <c r="M11" s="51">
        <v>42916</v>
      </c>
      <c r="N11" s="47">
        <v>2</v>
      </c>
      <c r="O11" s="52">
        <f t="shared" si="0"/>
        <v>1</v>
      </c>
      <c r="P11" s="331"/>
      <c r="Q11" s="331"/>
      <c r="R11" s="49" t="s">
        <v>91</v>
      </c>
      <c r="S11" s="54" t="s">
        <v>47</v>
      </c>
      <c r="T11" s="49" t="s">
        <v>30</v>
      </c>
      <c r="U11" s="63"/>
      <c r="V11" s="36" t="s">
        <v>1174</v>
      </c>
      <c r="W11" s="64" t="s">
        <v>1170</v>
      </c>
    </row>
    <row r="12" spans="1:23" s="61" customFormat="1" ht="191.25" x14ac:dyDescent="0.25">
      <c r="A12" s="47">
        <v>2015</v>
      </c>
      <c r="B12" s="48" t="s">
        <v>20</v>
      </c>
      <c r="C12" s="47">
        <v>10</v>
      </c>
      <c r="D12" s="49" t="s">
        <v>94</v>
      </c>
      <c r="E12" s="49" t="s">
        <v>95</v>
      </c>
      <c r="F12" s="50" t="s">
        <v>59</v>
      </c>
      <c r="G12" s="49" t="s">
        <v>86</v>
      </c>
      <c r="H12" s="49" t="s">
        <v>87</v>
      </c>
      <c r="I12" s="48" t="s">
        <v>44</v>
      </c>
      <c r="J12" s="48" t="s">
        <v>45</v>
      </c>
      <c r="K12" s="47">
        <v>8</v>
      </c>
      <c r="L12" s="51">
        <v>42558</v>
      </c>
      <c r="M12" s="51">
        <v>42735</v>
      </c>
      <c r="N12" s="47">
        <v>8</v>
      </c>
      <c r="O12" s="52">
        <f t="shared" si="0"/>
        <v>1</v>
      </c>
      <c r="P12" s="331">
        <f>AVERAGE(O12:O13)</f>
        <v>1</v>
      </c>
      <c r="Q12" s="331" t="s">
        <v>27</v>
      </c>
      <c r="R12" s="49" t="s">
        <v>88</v>
      </c>
      <c r="S12" s="49" t="s">
        <v>47</v>
      </c>
      <c r="T12" s="49" t="s">
        <v>30</v>
      </c>
      <c r="U12" s="63"/>
      <c r="V12" s="36" t="s">
        <v>1174</v>
      </c>
      <c r="W12" s="64" t="s">
        <v>1170</v>
      </c>
    </row>
    <row r="13" spans="1:23" s="61" customFormat="1" ht="191.25" x14ac:dyDescent="0.25">
      <c r="A13" s="47">
        <v>2015</v>
      </c>
      <c r="B13" s="48" t="s">
        <v>20</v>
      </c>
      <c r="C13" s="47">
        <v>10</v>
      </c>
      <c r="D13" s="49" t="s">
        <v>94</v>
      </c>
      <c r="E13" s="49" t="s">
        <v>95</v>
      </c>
      <c r="F13" s="50" t="s">
        <v>68</v>
      </c>
      <c r="G13" s="49" t="s">
        <v>89</v>
      </c>
      <c r="H13" s="49" t="s">
        <v>90</v>
      </c>
      <c r="I13" s="48" t="s">
        <v>44</v>
      </c>
      <c r="J13" s="48" t="s">
        <v>55</v>
      </c>
      <c r="K13" s="47">
        <v>2</v>
      </c>
      <c r="L13" s="51">
        <v>42644</v>
      </c>
      <c r="M13" s="51">
        <v>42916</v>
      </c>
      <c r="N13" s="47">
        <v>2</v>
      </c>
      <c r="O13" s="52">
        <f t="shared" si="0"/>
        <v>1</v>
      </c>
      <c r="P13" s="331"/>
      <c r="Q13" s="331"/>
      <c r="R13" s="49" t="s">
        <v>91</v>
      </c>
      <c r="S13" s="49" t="s">
        <v>47</v>
      </c>
      <c r="T13" s="49" t="s">
        <v>30</v>
      </c>
      <c r="U13" s="63"/>
      <c r="V13" s="36" t="s">
        <v>1174</v>
      </c>
      <c r="W13" s="64" t="s">
        <v>1170</v>
      </c>
    </row>
    <row r="14" spans="1:23" s="61" customFormat="1" ht="191.25" x14ac:dyDescent="0.25">
      <c r="A14" s="47">
        <v>2015</v>
      </c>
      <c r="B14" s="48" t="s">
        <v>20</v>
      </c>
      <c r="C14" s="47">
        <v>11</v>
      </c>
      <c r="D14" s="49" t="s">
        <v>96</v>
      </c>
      <c r="E14" s="49" t="s">
        <v>97</v>
      </c>
      <c r="F14" s="50" t="s">
        <v>59</v>
      </c>
      <c r="G14" s="49" t="s">
        <v>86</v>
      </c>
      <c r="H14" s="49" t="s">
        <v>87</v>
      </c>
      <c r="I14" s="48" t="s">
        <v>44</v>
      </c>
      <c r="J14" s="48" t="s">
        <v>45</v>
      </c>
      <c r="K14" s="47">
        <v>8</v>
      </c>
      <c r="L14" s="51">
        <v>42558</v>
      </c>
      <c r="M14" s="51">
        <v>42735</v>
      </c>
      <c r="N14" s="47">
        <v>8</v>
      </c>
      <c r="O14" s="52">
        <f t="shared" si="0"/>
        <v>1</v>
      </c>
      <c r="P14" s="331">
        <f>AVERAGE(O14:O15)</f>
        <v>1</v>
      </c>
      <c r="Q14" s="331" t="s">
        <v>27</v>
      </c>
      <c r="R14" s="49" t="s">
        <v>88</v>
      </c>
      <c r="S14" s="49" t="s">
        <v>47</v>
      </c>
      <c r="T14" s="49" t="s">
        <v>30</v>
      </c>
      <c r="U14" s="63"/>
      <c r="V14" s="36" t="s">
        <v>1174</v>
      </c>
      <c r="W14" s="64" t="s">
        <v>1170</v>
      </c>
    </row>
    <row r="15" spans="1:23" s="61" customFormat="1" ht="191.25" x14ac:dyDescent="0.25">
      <c r="A15" s="47">
        <v>2015</v>
      </c>
      <c r="B15" s="48" t="s">
        <v>20</v>
      </c>
      <c r="C15" s="47">
        <v>11</v>
      </c>
      <c r="D15" s="49" t="s">
        <v>96</v>
      </c>
      <c r="E15" s="49" t="s">
        <v>97</v>
      </c>
      <c r="F15" s="50" t="s">
        <v>68</v>
      </c>
      <c r="G15" s="49" t="s">
        <v>89</v>
      </c>
      <c r="H15" s="49" t="s">
        <v>90</v>
      </c>
      <c r="I15" s="48" t="s">
        <v>44</v>
      </c>
      <c r="J15" s="48" t="s">
        <v>55</v>
      </c>
      <c r="K15" s="47">
        <v>2</v>
      </c>
      <c r="L15" s="51">
        <v>42644</v>
      </c>
      <c r="M15" s="51">
        <v>42916</v>
      </c>
      <c r="N15" s="47">
        <v>2</v>
      </c>
      <c r="O15" s="52">
        <f t="shared" si="0"/>
        <v>1</v>
      </c>
      <c r="P15" s="331"/>
      <c r="Q15" s="331"/>
      <c r="R15" s="49" t="s">
        <v>91</v>
      </c>
      <c r="S15" s="49" t="s">
        <v>47</v>
      </c>
      <c r="T15" s="49" t="s">
        <v>30</v>
      </c>
      <c r="U15" s="63"/>
      <c r="V15" s="36" t="s">
        <v>1174</v>
      </c>
      <c r="W15" s="64" t="s">
        <v>1170</v>
      </c>
    </row>
    <row r="16" spans="1:23" s="61" customFormat="1" ht="191.25" x14ac:dyDescent="0.25">
      <c r="A16" s="47">
        <v>2015</v>
      </c>
      <c r="B16" s="48" t="s">
        <v>20</v>
      </c>
      <c r="C16" s="47">
        <v>12</v>
      </c>
      <c r="D16" s="49" t="s">
        <v>98</v>
      </c>
      <c r="E16" s="49" t="s">
        <v>99</v>
      </c>
      <c r="F16" s="50" t="s">
        <v>59</v>
      </c>
      <c r="G16" s="49" t="s">
        <v>86</v>
      </c>
      <c r="H16" s="49" t="s">
        <v>87</v>
      </c>
      <c r="I16" s="48" t="s">
        <v>44</v>
      </c>
      <c r="J16" s="48" t="s">
        <v>45</v>
      </c>
      <c r="K16" s="47">
        <v>8</v>
      </c>
      <c r="L16" s="51">
        <v>42558</v>
      </c>
      <c r="M16" s="51">
        <v>42735</v>
      </c>
      <c r="N16" s="47">
        <v>8</v>
      </c>
      <c r="O16" s="52">
        <f t="shared" si="0"/>
        <v>1</v>
      </c>
      <c r="P16" s="331">
        <f>AVERAGE(O16:O17)</f>
        <v>1</v>
      </c>
      <c r="Q16" s="331" t="s">
        <v>27</v>
      </c>
      <c r="R16" s="49" t="s">
        <v>88</v>
      </c>
      <c r="S16" s="49" t="s">
        <v>47</v>
      </c>
      <c r="T16" s="49" t="s">
        <v>30</v>
      </c>
      <c r="U16" s="63"/>
      <c r="V16" s="36" t="s">
        <v>1174</v>
      </c>
      <c r="W16" s="64" t="s">
        <v>1170</v>
      </c>
    </row>
    <row r="17" spans="1:23" s="61" customFormat="1" ht="191.25" x14ac:dyDescent="0.25">
      <c r="A17" s="47">
        <v>2015</v>
      </c>
      <c r="B17" s="48" t="s">
        <v>20</v>
      </c>
      <c r="C17" s="47">
        <v>12</v>
      </c>
      <c r="D17" s="49" t="s">
        <v>98</v>
      </c>
      <c r="E17" s="49" t="s">
        <v>99</v>
      </c>
      <c r="F17" s="50" t="s">
        <v>68</v>
      </c>
      <c r="G17" s="49" t="s">
        <v>89</v>
      </c>
      <c r="H17" s="49" t="s">
        <v>90</v>
      </c>
      <c r="I17" s="48" t="s">
        <v>44</v>
      </c>
      <c r="J17" s="48" t="s">
        <v>55</v>
      </c>
      <c r="K17" s="47">
        <v>2</v>
      </c>
      <c r="L17" s="51">
        <v>42644</v>
      </c>
      <c r="M17" s="51">
        <v>42916</v>
      </c>
      <c r="N17" s="47">
        <v>2</v>
      </c>
      <c r="O17" s="52">
        <f t="shared" si="0"/>
        <v>1</v>
      </c>
      <c r="P17" s="331"/>
      <c r="Q17" s="331"/>
      <c r="R17" s="49" t="s">
        <v>91</v>
      </c>
      <c r="S17" s="49" t="s">
        <v>47</v>
      </c>
      <c r="T17" s="49" t="s">
        <v>30</v>
      </c>
      <c r="U17" s="63"/>
      <c r="V17" s="36" t="s">
        <v>1174</v>
      </c>
      <c r="W17" s="64" t="s">
        <v>1170</v>
      </c>
    </row>
    <row r="18" spans="1:23" s="61" customFormat="1" ht="191.25" x14ac:dyDescent="0.25">
      <c r="A18" s="47">
        <v>2015</v>
      </c>
      <c r="B18" s="48" t="s">
        <v>20</v>
      </c>
      <c r="C18" s="47">
        <v>13</v>
      </c>
      <c r="D18" s="49" t="s">
        <v>100</v>
      </c>
      <c r="E18" s="49" t="s">
        <v>101</v>
      </c>
      <c r="F18" s="50" t="s">
        <v>59</v>
      </c>
      <c r="G18" s="49" t="s">
        <v>86</v>
      </c>
      <c r="H18" s="49" t="s">
        <v>87</v>
      </c>
      <c r="I18" s="48" t="s">
        <v>44</v>
      </c>
      <c r="J18" s="48" t="s">
        <v>45</v>
      </c>
      <c r="K18" s="47">
        <v>8</v>
      </c>
      <c r="L18" s="51">
        <v>42558</v>
      </c>
      <c r="M18" s="51">
        <v>42735</v>
      </c>
      <c r="N18" s="47">
        <v>8</v>
      </c>
      <c r="O18" s="52">
        <f t="shared" si="0"/>
        <v>1</v>
      </c>
      <c r="P18" s="331">
        <f>AVERAGE(O18:O19)</f>
        <v>1</v>
      </c>
      <c r="Q18" s="331" t="s">
        <v>27</v>
      </c>
      <c r="R18" s="49" t="s">
        <v>88</v>
      </c>
      <c r="S18" s="49" t="s">
        <v>47</v>
      </c>
      <c r="T18" s="49" t="s">
        <v>30</v>
      </c>
      <c r="U18" s="63"/>
      <c r="V18" s="36" t="s">
        <v>1174</v>
      </c>
      <c r="W18" s="64" t="s">
        <v>1170</v>
      </c>
    </row>
    <row r="19" spans="1:23" s="61" customFormat="1" ht="191.25" x14ac:dyDescent="0.25">
      <c r="A19" s="47">
        <v>2015</v>
      </c>
      <c r="B19" s="48" t="s">
        <v>20</v>
      </c>
      <c r="C19" s="47">
        <v>13</v>
      </c>
      <c r="D19" s="49" t="s">
        <v>100</v>
      </c>
      <c r="E19" s="49" t="s">
        <v>101</v>
      </c>
      <c r="F19" s="50" t="s">
        <v>68</v>
      </c>
      <c r="G19" s="49" t="s">
        <v>89</v>
      </c>
      <c r="H19" s="49" t="s">
        <v>90</v>
      </c>
      <c r="I19" s="48" t="s">
        <v>44</v>
      </c>
      <c r="J19" s="48" t="s">
        <v>55</v>
      </c>
      <c r="K19" s="47">
        <v>2</v>
      </c>
      <c r="L19" s="51">
        <v>42644</v>
      </c>
      <c r="M19" s="51">
        <v>42916</v>
      </c>
      <c r="N19" s="47">
        <v>2</v>
      </c>
      <c r="O19" s="52">
        <f t="shared" si="0"/>
        <v>1</v>
      </c>
      <c r="P19" s="331"/>
      <c r="Q19" s="331"/>
      <c r="R19" s="49" t="s">
        <v>91</v>
      </c>
      <c r="S19" s="49" t="s">
        <v>47</v>
      </c>
      <c r="T19" s="49" t="s">
        <v>30</v>
      </c>
      <c r="U19" s="63"/>
      <c r="V19" s="36" t="s">
        <v>1174</v>
      </c>
      <c r="W19" s="64" t="s">
        <v>1170</v>
      </c>
    </row>
    <row r="20" spans="1:23" s="61" customFormat="1" ht="191.25" x14ac:dyDescent="0.25">
      <c r="A20" s="47">
        <v>2015</v>
      </c>
      <c r="B20" s="48" t="s">
        <v>20</v>
      </c>
      <c r="C20" s="47">
        <v>14</v>
      </c>
      <c r="D20" s="49" t="s">
        <v>102</v>
      </c>
      <c r="E20" s="49" t="s">
        <v>103</v>
      </c>
      <c r="F20" s="50" t="s">
        <v>59</v>
      </c>
      <c r="G20" s="49" t="s">
        <v>86</v>
      </c>
      <c r="H20" s="49" t="s">
        <v>87</v>
      </c>
      <c r="I20" s="48" t="s">
        <v>44</v>
      </c>
      <c r="J20" s="48" t="s">
        <v>45</v>
      </c>
      <c r="K20" s="47">
        <v>8</v>
      </c>
      <c r="L20" s="51">
        <v>42558</v>
      </c>
      <c r="M20" s="51">
        <v>42735</v>
      </c>
      <c r="N20" s="47">
        <v>8</v>
      </c>
      <c r="O20" s="52">
        <f t="shared" si="0"/>
        <v>1</v>
      </c>
      <c r="P20" s="331">
        <f>AVERAGE(O20:O21)</f>
        <v>1</v>
      </c>
      <c r="Q20" s="331" t="s">
        <v>27</v>
      </c>
      <c r="R20" s="49" t="s">
        <v>88</v>
      </c>
      <c r="S20" s="49" t="s">
        <v>47</v>
      </c>
      <c r="T20" s="49" t="s">
        <v>30</v>
      </c>
      <c r="U20" s="63"/>
      <c r="V20" s="36" t="s">
        <v>1174</v>
      </c>
      <c r="W20" s="64" t="s">
        <v>1170</v>
      </c>
    </row>
    <row r="21" spans="1:23" s="61" customFormat="1" ht="191.25" x14ac:dyDescent="0.25">
      <c r="A21" s="47">
        <v>2015</v>
      </c>
      <c r="B21" s="48" t="s">
        <v>20</v>
      </c>
      <c r="C21" s="47">
        <v>14</v>
      </c>
      <c r="D21" s="49" t="s">
        <v>102</v>
      </c>
      <c r="E21" s="49" t="s">
        <v>103</v>
      </c>
      <c r="F21" s="50" t="s">
        <v>68</v>
      </c>
      <c r="G21" s="49" t="s">
        <v>89</v>
      </c>
      <c r="H21" s="49" t="s">
        <v>90</v>
      </c>
      <c r="I21" s="48" t="s">
        <v>44</v>
      </c>
      <c r="J21" s="48" t="s">
        <v>55</v>
      </c>
      <c r="K21" s="47">
        <v>2</v>
      </c>
      <c r="L21" s="51">
        <v>42644</v>
      </c>
      <c r="M21" s="51">
        <v>42916</v>
      </c>
      <c r="N21" s="47">
        <v>2</v>
      </c>
      <c r="O21" s="52">
        <f t="shared" si="0"/>
        <v>1</v>
      </c>
      <c r="P21" s="331"/>
      <c r="Q21" s="331"/>
      <c r="R21" s="49" t="s">
        <v>91</v>
      </c>
      <c r="S21" s="49" t="s">
        <v>47</v>
      </c>
      <c r="T21" s="49" t="s">
        <v>30</v>
      </c>
      <c r="U21" s="63"/>
      <c r="V21" s="36" t="s">
        <v>1174</v>
      </c>
      <c r="W21" s="64" t="s">
        <v>1170</v>
      </c>
    </row>
    <row r="22" spans="1:23" s="61" customFormat="1" ht="191.25" x14ac:dyDescent="0.25">
      <c r="A22" s="47">
        <v>2015</v>
      </c>
      <c r="B22" s="48" t="s">
        <v>20</v>
      </c>
      <c r="C22" s="47">
        <v>15</v>
      </c>
      <c r="D22" s="49" t="s">
        <v>104</v>
      </c>
      <c r="E22" s="49" t="s">
        <v>105</v>
      </c>
      <c r="F22" s="50" t="s">
        <v>59</v>
      </c>
      <c r="G22" s="49" t="s">
        <v>86</v>
      </c>
      <c r="H22" s="49" t="s">
        <v>87</v>
      </c>
      <c r="I22" s="48" t="s">
        <v>44</v>
      </c>
      <c r="J22" s="48" t="s">
        <v>45</v>
      </c>
      <c r="K22" s="47">
        <v>8</v>
      </c>
      <c r="L22" s="51">
        <v>42558</v>
      </c>
      <c r="M22" s="51">
        <v>42735</v>
      </c>
      <c r="N22" s="47">
        <v>8</v>
      </c>
      <c r="O22" s="52">
        <f t="shared" si="0"/>
        <v>1</v>
      </c>
      <c r="P22" s="331">
        <f>AVERAGE(O22:O23)</f>
        <v>1</v>
      </c>
      <c r="Q22" s="331" t="s">
        <v>27</v>
      </c>
      <c r="R22" s="49" t="s">
        <v>88</v>
      </c>
      <c r="S22" s="49" t="s">
        <v>47</v>
      </c>
      <c r="T22" s="49" t="s">
        <v>30</v>
      </c>
      <c r="U22" s="63"/>
      <c r="V22" s="36" t="s">
        <v>1174</v>
      </c>
      <c r="W22" s="64" t="s">
        <v>1170</v>
      </c>
    </row>
    <row r="23" spans="1:23" s="61" customFormat="1" ht="191.25" x14ac:dyDescent="0.25">
      <c r="A23" s="47">
        <v>2015</v>
      </c>
      <c r="B23" s="48" t="s">
        <v>20</v>
      </c>
      <c r="C23" s="47">
        <v>15</v>
      </c>
      <c r="D23" s="49" t="s">
        <v>104</v>
      </c>
      <c r="E23" s="49" t="s">
        <v>105</v>
      </c>
      <c r="F23" s="50" t="s">
        <v>68</v>
      </c>
      <c r="G23" s="49" t="s">
        <v>89</v>
      </c>
      <c r="H23" s="49" t="s">
        <v>90</v>
      </c>
      <c r="I23" s="48" t="s">
        <v>44</v>
      </c>
      <c r="J23" s="48" t="s">
        <v>55</v>
      </c>
      <c r="K23" s="47">
        <v>2</v>
      </c>
      <c r="L23" s="51">
        <v>42644</v>
      </c>
      <c r="M23" s="51">
        <v>42916</v>
      </c>
      <c r="N23" s="47">
        <v>2</v>
      </c>
      <c r="O23" s="52">
        <f t="shared" si="0"/>
        <v>1</v>
      </c>
      <c r="P23" s="331"/>
      <c r="Q23" s="331"/>
      <c r="R23" s="49" t="s">
        <v>91</v>
      </c>
      <c r="S23" s="49" t="s">
        <v>47</v>
      </c>
      <c r="T23" s="49" t="s">
        <v>30</v>
      </c>
      <c r="U23" s="63"/>
      <c r="V23" s="36" t="s">
        <v>1174</v>
      </c>
      <c r="W23" s="64" t="s">
        <v>1170</v>
      </c>
    </row>
    <row r="24" spans="1:23" s="61" customFormat="1" ht="191.25" x14ac:dyDescent="0.25">
      <c r="A24" s="47">
        <v>2015</v>
      </c>
      <c r="B24" s="48" t="s">
        <v>20</v>
      </c>
      <c r="C24" s="47">
        <v>16</v>
      </c>
      <c r="D24" s="49" t="s">
        <v>106</v>
      </c>
      <c r="E24" s="49" t="s">
        <v>107</v>
      </c>
      <c r="F24" s="50" t="s">
        <v>59</v>
      </c>
      <c r="G24" s="49" t="s">
        <v>86</v>
      </c>
      <c r="H24" s="49" t="s">
        <v>87</v>
      </c>
      <c r="I24" s="48" t="s">
        <v>44</v>
      </c>
      <c r="J24" s="48" t="s">
        <v>45</v>
      </c>
      <c r="K24" s="47">
        <v>8</v>
      </c>
      <c r="L24" s="51">
        <v>42558</v>
      </c>
      <c r="M24" s="51">
        <v>42735</v>
      </c>
      <c r="N24" s="47">
        <v>8</v>
      </c>
      <c r="O24" s="52">
        <f t="shared" si="0"/>
        <v>1</v>
      </c>
      <c r="P24" s="331">
        <f>AVERAGE(O24:O25)</f>
        <v>1</v>
      </c>
      <c r="Q24" s="331" t="s">
        <v>27</v>
      </c>
      <c r="R24" s="49" t="s">
        <v>88</v>
      </c>
      <c r="S24" s="49" t="s">
        <v>47</v>
      </c>
      <c r="T24" s="49" t="s">
        <v>30</v>
      </c>
      <c r="U24" s="63"/>
      <c r="V24" s="36" t="s">
        <v>1174</v>
      </c>
      <c r="W24" s="64" t="s">
        <v>1170</v>
      </c>
    </row>
    <row r="25" spans="1:23" s="61" customFormat="1" ht="191.25" x14ac:dyDescent="0.25">
      <c r="A25" s="47">
        <v>2015</v>
      </c>
      <c r="B25" s="48" t="s">
        <v>20</v>
      </c>
      <c r="C25" s="47">
        <v>16</v>
      </c>
      <c r="D25" s="49" t="s">
        <v>106</v>
      </c>
      <c r="E25" s="49" t="s">
        <v>107</v>
      </c>
      <c r="F25" s="50" t="s">
        <v>68</v>
      </c>
      <c r="G25" s="49" t="s">
        <v>89</v>
      </c>
      <c r="H25" s="49" t="s">
        <v>90</v>
      </c>
      <c r="I25" s="48" t="s">
        <v>44</v>
      </c>
      <c r="J25" s="48" t="s">
        <v>55</v>
      </c>
      <c r="K25" s="47">
        <v>2</v>
      </c>
      <c r="L25" s="51">
        <v>42644</v>
      </c>
      <c r="M25" s="51">
        <v>42916</v>
      </c>
      <c r="N25" s="47">
        <v>2</v>
      </c>
      <c r="O25" s="52">
        <f t="shared" si="0"/>
        <v>1</v>
      </c>
      <c r="P25" s="331"/>
      <c r="Q25" s="331"/>
      <c r="R25" s="49" t="s">
        <v>91</v>
      </c>
      <c r="S25" s="49" t="s">
        <v>47</v>
      </c>
      <c r="T25" s="49" t="s">
        <v>30</v>
      </c>
      <c r="U25" s="63"/>
      <c r="V25" s="36" t="s">
        <v>1174</v>
      </c>
      <c r="W25" s="64" t="s">
        <v>1170</v>
      </c>
    </row>
    <row r="26" spans="1:23" s="61" customFormat="1" ht="191.25" x14ac:dyDescent="0.25">
      <c r="A26" s="47">
        <v>2015</v>
      </c>
      <c r="B26" s="48" t="s">
        <v>20</v>
      </c>
      <c r="C26" s="47">
        <v>18</v>
      </c>
      <c r="D26" s="49" t="s">
        <v>110</v>
      </c>
      <c r="E26" s="49" t="s">
        <v>111</v>
      </c>
      <c r="F26" s="50" t="s">
        <v>59</v>
      </c>
      <c r="G26" s="49" t="s">
        <v>86</v>
      </c>
      <c r="H26" s="49" t="s">
        <v>87</v>
      </c>
      <c r="I26" s="48" t="s">
        <v>44</v>
      </c>
      <c r="J26" s="48" t="s">
        <v>45</v>
      </c>
      <c r="K26" s="47">
        <v>8</v>
      </c>
      <c r="L26" s="51">
        <v>42558</v>
      </c>
      <c r="M26" s="51">
        <v>42735</v>
      </c>
      <c r="N26" s="47">
        <v>8</v>
      </c>
      <c r="O26" s="52">
        <f t="shared" si="0"/>
        <v>1</v>
      </c>
      <c r="P26" s="331">
        <f>AVERAGE(O26:O27)</f>
        <v>1</v>
      </c>
      <c r="Q26" s="331" t="s">
        <v>27</v>
      </c>
      <c r="R26" s="49" t="s">
        <v>88</v>
      </c>
      <c r="S26" s="49" t="s">
        <v>47</v>
      </c>
      <c r="T26" s="49" t="s">
        <v>30</v>
      </c>
      <c r="U26" s="63"/>
      <c r="V26" s="36" t="s">
        <v>1174</v>
      </c>
      <c r="W26" s="64" t="s">
        <v>1170</v>
      </c>
    </row>
    <row r="27" spans="1:23" s="61" customFormat="1" ht="191.25" x14ac:dyDescent="0.25">
      <c r="A27" s="47">
        <v>2015</v>
      </c>
      <c r="B27" s="48" t="s">
        <v>20</v>
      </c>
      <c r="C27" s="47">
        <v>18</v>
      </c>
      <c r="D27" s="49" t="s">
        <v>110</v>
      </c>
      <c r="E27" s="49" t="s">
        <v>111</v>
      </c>
      <c r="F27" s="50" t="s">
        <v>68</v>
      </c>
      <c r="G27" s="49" t="s">
        <v>89</v>
      </c>
      <c r="H27" s="49" t="s">
        <v>90</v>
      </c>
      <c r="I27" s="48" t="s">
        <v>44</v>
      </c>
      <c r="J27" s="48" t="s">
        <v>55</v>
      </c>
      <c r="K27" s="47">
        <v>2</v>
      </c>
      <c r="L27" s="51">
        <v>42644</v>
      </c>
      <c r="M27" s="51">
        <v>42916</v>
      </c>
      <c r="N27" s="47">
        <v>2</v>
      </c>
      <c r="O27" s="52">
        <f t="shared" si="0"/>
        <v>1</v>
      </c>
      <c r="P27" s="331"/>
      <c r="Q27" s="331"/>
      <c r="R27" s="49" t="s">
        <v>91</v>
      </c>
      <c r="S27" s="49" t="s">
        <v>47</v>
      </c>
      <c r="T27" s="49" t="s">
        <v>30</v>
      </c>
      <c r="U27" s="63"/>
      <c r="V27" s="36" t="s">
        <v>1174</v>
      </c>
      <c r="W27" s="64" t="s">
        <v>1170</v>
      </c>
    </row>
    <row r="28" spans="1:23" s="61" customFormat="1" ht="180" x14ac:dyDescent="0.25">
      <c r="A28" s="47">
        <v>2015</v>
      </c>
      <c r="B28" s="48" t="s">
        <v>20</v>
      </c>
      <c r="C28" s="47">
        <v>19</v>
      </c>
      <c r="D28" s="49" t="s">
        <v>112</v>
      </c>
      <c r="E28" s="49" t="s">
        <v>113</v>
      </c>
      <c r="F28" s="48">
        <v>1</v>
      </c>
      <c r="G28" s="49" t="s">
        <v>53</v>
      </c>
      <c r="H28" s="49" t="s">
        <v>114</v>
      </c>
      <c r="I28" s="48" t="s">
        <v>44</v>
      </c>
      <c r="J28" s="48" t="s">
        <v>55</v>
      </c>
      <c r="K28" s="47">
        <v>2</v>
      </c>
      <c r="L28" s="51">
        <v>42644</v>
      </c>
      <c r="M28" s="51">
        <v>42916</v>
      </c>
      <c r="N28" s="47">
        <v>2</v>
      </c>
      <c r="O28" s="52">
        <f t="shared" si="0"/>
        <v>1</v>
      </c>
      <c r="P28" s="52">
        <f>+O28</f>
        <v>1</v>
      </c>
      <c r="Q28" s="52" t="s">
        <v>27</v>
      </c>
      <c r="R28" s="49" t="s">
        <v>115</v>
      </c>
      <c r="S28" s="49" t="s">
        <v>116</v>
      </c>
      <c r="T28" s="49" t="s">
        <v>30</v>
      </c>
      <c r="U28" s="63"/>
      <c r="V28" s="36" t="s">
        <v>1174</v>
      </c>
      <c r="W28" s="64" t="s">
        <v>1170</v>
      </c>
    </row>
    <row r="29" spans="1:23" s="61" customFormat="1" ht="180" x14ac:dyDescent="0.25">
      <c r="A29" s="47">
        <v>2015</v>
      </c>
      <c r="B29" s="48" t="s">
        <v>20</v>
      </c>
      <c r="C29" s="47">
        <v>22</v>
      </c>
      <c r="D29" s="49" t="s">
        <v>121</v>
      </c>
      <c r="E29" s="49" t="s">
        <v>122</v>
      </c>
      <c r="F29" s="48">
        <v>1</v>
      </c>
      <c r="G29" s="49" t="s">
        <v>123</v>
      </c>
      <c r="H29" s="49" t="s">
        <v>114</v>
      </c>
      <c r="I29" s="48" t="s">
        <v>44</v>
      </c>
      <c r="J29" s="48" t="s">
        <v>55</v>
      </c>
      <c r="K29" s="47">
        <v>2</v>
      </c>
      <c r="L29" s="51">
        <v>42644</v>
      </c>
      <c r="M29" s="51">
        <v>42916</v>
      </c>
      <c r="N29" s="47">
        <v>2</v>
      </c>
      <c r="O29" s="52">
        <f t="shared" si="0"/>
        <v>1</v>
      </c>
      <c r="P29" s="52">
        <f>+O29</f>
        <v>1</v>
      </c>
      <c r="Q29" s="52" t="s">
        <v>27</v>
      </c>
      <c r="R29" s="49" t="s">
        <v>124</v>
      </c>
      <c r="S29" s="49" t="s">
        <v>116</v>
      </c>
      <c r="T29" s="49" t="s">
        <v>30</v>
      </c>
      <c r="U29" s="63"/>
      <c r="V29" s="36" t="s">
        <v>1174</v>
      </c>
      <c r="W29" s="64" t="s">
        <v>1170</v>
      </c>
    </row>
    <row r="30" spans="1:23" s="61" customFormat="1" ht="146.25" x14ac:dyDescent="0.25">
      <c r="A30" s="47">
        <v>2015</v>
      </c>
      <c r="B30" s="48" t="s">
        <v>20</v>
      </c>
      <c r="C30" s="47">
        <v>23</v>
      </c>
      <c r="D30" s="49" t="s">
        <v>125</v>
      </c>
      <c r="E30" s="49" t="s">
        <v>126</v>
      </c>
      <c r="F30" s="48">
        <v>1</v>
      </c>
      <c r="G30" s="49" t="s">
        <v>127</v>
      </c>
      <c r="H30" s="49" t="s">
        <v>127</v>
      </c>
      <c r="I30" s="48" t="s">
        <v>44</v>
      </c>
      <c r="J30" s="48" t="s">
        <v>36</v>
      </c>
      <c r="K30" s="47">
        <v>1</v>
      </c>
      <c r="L30" s="51">
        <v>42644</v>
      </c>
      <c r="M30" s="51">
        <v>42916</v>
      </c>
      <c r="N30" s="47">
        <v>1</v>
      </c>
      <c r="O30" s="52">
        <f t="shared" si="0"/>
        <v>1</v>
      </c>
      <c r="P30" s="52">
        <f>+O30</f>
        <v>1</v>
      </c>
      <c r="Q30" s="52" t="s">
        <v>27</v>
      </c>
      <c r="R30" s="66" t="s">
        <v>128</v>
      </c>
      <c r="S30" s="49" t="s">
        <v>129</v>
      </c>
      <c r="T30" s="49" t="s">
        <v>30</v>
      </c>
      <c r="U30" s="63"/>
      <c r="V30" s="36" t="s">
        <v>1174</v>
      </c>
      <c r="W30" s="64" t="s">
        <v>1170</v>
      </c>
    </row>
    <row r="31" spans="1:23" s="61" customFormat="1" ht="191.25" x14ac:dyDescent="0.25">
      <c r="A31" s="47">
        <v>2015</v>
      </c>
      <c r="B31" s="48" t="s">
        <v>20</v>
      </c>
      <c r="C31" s="47">
        <v>25</v>
      </c>
      <c r="D31" s="49" t="s">
        <v>132</v>
      </c>
      <c r="E31" s="49" t="s">
        <v>133</v>
      </c>
      <c r="F31" s="50" t="s">
        <v>59</v>
      </c>
      <c r="G31" s="49" t="s">
        <v>86</v>
      </c>
      <c r="H31" s="49" t="s">
        <v>87</v>
      </c>
      <c r="I31" s="48" t="s">
        <v>44</v>
      </c>
      <c r="J31" s="48" t="s">
        <v>45</v>
      </c>
      <c r="K31" s="47">
        <v>8</v>
      </c>
      <c r="L31" s="51">
        <v>42558</v>
      </c>
      <c r="M31" s="51">
        <v>42735</v>
      </c>
      <c r="N31" s="47">
        <v>8</v>
      </c>
      <c r="O31" s="52">
        <f t="shared" si="0"/>
        <v>1</v>
      </c>
      <c r="P31" s="331">
        <f>AVERAGE(O31:O32)</f>
        <v>1</v>
      </c>
      <c r="Q31" s="331" t="s">
        <v>27</v>
      </c>
      <c r="R31" s="49" t="s">
        <v>88</v>
      </c>
      <c r="S31" s="49" t="s">
        <v>47</v>
      </c>
      <c r="T31" s="49" t="s">
        <v>30</v>
      </c>
      <c r="U31" s="63"/>
      <c r="V31" s="36" t="s">
        <v>1174</v>
      </c>
      <c r="W31" s="64" t="s">
        <v>1170</v>
      </c>
    </row>
    <row r="32" spans="1:23" s="61" customFormat="1" ht="191.25" x14ac:dyDescent="0.25">
      <c r="A32" s="47">
        <v>2015</v>
      </c>
      <c r="B32" s="48" t="s">
        <v>20</v>
      </c>
      <c r="C32" s="47">
        <v>25</v>
      </c>
      <c r="D32" s="49" t="s">
        <v>132</v>
      </c>
      <c r="E32" s="49" t="s">
        <v>133</v>
      </c>
      <c r="F32" s="50" t="s">
        <v>68</v>
      </c>
      <c r="G32" s="49" t="s">
        <v>89</v>
      </c>
      <c r="H32" s="49" t="s">
        <v>90</v>
      </c>
      <c r="I32" s="48" t="s">
        <v>44</v>
      </c>
      <c r="J32" s="48" t="s">
        <v>55</v>
      </c>
      <c r="K32" s="47">
        <v>2</v>
      </c>
      <c r="L32" s="51">
        <v>42644</v>
      </c>
      <c r="M32" s="51">
        <v>42916</v>
      </c>
      <c r="N32" s="47">
        <v>2</v>
      </c>
      <c r="O32" s="52">
        <f t="shared" si="0"/>
        <v>1</v>
      </c>
      <c r="P32" s="331"/>
      <c r="Q32" s="331"/>
      <c r="R32" s="49" t="s">
        <v>91</v>
      </c>
      <c r="S32" s="49" t="s">
        <v>47</v>
      </c>
      <c r="T32" s="49" t="s">
        <v>30</v>
      </c>
      <c r="U32" s="63"/>
      <c r="V32" s="36" t="s">
        <v>1174</v>
      </c>
      <c r="W32" s="64" t="s">
        <v>1170</v>
      </c>
    </row>
    <row r="33" spans="1:23" s="61" customFormat="1" ht="135" x14ac:dyDescent="0.25">
      <c r="A33" s="47">
        <v>2015</v>
      </c>
      <c r="B33" s="48" t="s">
        <v>20</v>
      </c>
      <c r="C33" s="47">
        <v>26</v>
      </c>
      <c r="D33" s="49" t="s">
        <v>134</v>
      </c>
      <c r="E33" s="49" t="s">
        <v>135</v>
      </c>
      <c r="F33" s="50" t="s">
        <v>59</v>
      </c>
      <c r="G33" s="49" t="s">
        <v>75</v>
      </c>
      <c r="H33" s="49" t="s">
        <v>76</v>
      </c>
      <c r="I33" s="48" t="s">
        <v>44</v>
      </c>
      <c r="J33" s="48" t="s">
        <v>77</v>
      </c>
      <c r="K33" s="47">
        <v>1</v>
      </c>
      <c r="L33" s="51">
        <v>42644</v>
      </c>
      <c r="M33" s="51">
        <v>42735</v>
      </c>
      <c r="N33" s="47">
        <v>1</v>
      </c>
      <c r="O33" s="52">
        <f t="shared" si="0"/>
        <v>1</v>
      </c>
      <c r="P33" s="331">
        <f>AVERAGE(O33:O34)</f>
        <v>1</v>
      </c>
      <c r="Q33" s="331" t="s">
        <v>27</v>
      </c>
      <c r="R33" s="66" t="s">
        <v>78</v>
      </c>
      <c r="S33" s="49" t="s">
        <v>136</v>
      </c>
      <c r="T33" s="49" t="s">
        <v>30</v>
      </c>
      <c r="U33" s="63"/>
      <c r="V33" s="36" t="s">
        <v>1174</v>
      </c>
      <c r="W33" s="64" t="s">
        <v>1170</v>
      </c>
    </row>
    <row r="34" spans="1:23" s="61" customFormat="1" ht="135" x14ac:dyDescent="0.25">
      <c r="A34" s="47">
        <v>2015</v>
      </c>
      <c r="B34" s="48" t="s">
        <v>20</v>
      </c>
      <c r="C34" s="47">
        <v>26</v>
      </c>
      <c r="D34" s="49" t="s">
        <v>134</v>
      </c>
      <c r="E34" s="49" t="s">
        <v>135</v>
      </c>
      <c r="F34" s="50" t="s">
        <v>68</v>
      </c>
      <c r="G34" s="49" t="s">
        <v>123</v>
      </c>
      <c r="H34" s="49" t="s">
        <v>137</v>
      </c>
      <c r="I34" s="48" t="s">
        <v>44</v>
      </c>
      <c r="J34" s="48" t="s">
        <v>55</v>
      </c>
      <c r="K34" s="47">
        <v>2</v>
      </c>
      <c r="L34" s="51">
        <v>42644</v>
      </c>
      <c r="M34" s="51">
        <v>42916</v>
      </c>
      <c r="N34" s="47">
        <v>2</v>
      </c>
      <c r="O34" s="52">
        <f t="shared" si="0"/>
        <v>1</v>
      </c>
      <c r="P34" s="331"/>
      <c r="Q34" s="331"/>
      <c r="R34" s="49" t="s">
        <v>124</v>
      </c>
      <c r="S34" s="49" t="s">
        <v>136</v>
      </c>
      <c r="T34" s="49" t="s">
        <v>30</v>
      </c>
      <c r="U34" s="63"/>
      <c r="V34" s="36" t="s">
        <v>1174</v>
      </c>
      <c r="W34" s="64" t="s">
        <v>1170</v>
      </c>
    </row>
    <row r="35" spans="1:23" s="61" customFormat="1" ht="135" x14ac:dyDescent="0.25">
      <c r="A35" s="47">
        <v>2015</v>
      </c>
      <c r="B35" s="48" t="s">
        <v>20</v>
      </c>
      <c r="C35" s="47">
        <v>27</v>
      </c>
      <c r="D35" s="49" t="s">
        <v>138</v>
      </c>
      <c r="E35" s="49" t="s">
        <v>139</v>
      </c>
      <c r="F35" s="48">
        <v>1</v>
      </c>
      <c r="G35" s="49" t="s">
        <v>140</v>
      </c>
      <c r="H35" s="49" t="s">
        <v>141</v>
      </c>
      <c r="I35" s="48" t="s">
        <v>44</v>
      </c>
      <c r="J35" s="48" t="s">
        <v>36</v>
      </c>
      <c r="K35" s="47">
        <v>1</v>
      </c>
      <c r="L35" s="51">
        <v>42644</v>
      </c>
      <c r="M35" s="51">
        <v>42916</v>
      </c>
      <c r="N35" s="47">
        <v>1</v>
      </c>
      <c r="O35" s="52">
        <f t="shared" si="0"/>
        <v>1</v>
      </c>
      <c r="P35" s="52">
        <f t="shared" ref="P35:P42" si="1">+O35</f>
        <v>1</v>
      </c>
      <c r="Q35" s="52" t="s">
        <v>27</v>
      </c>
      <c r="R35" s="66" t="s">
        <v>142</v>
      </c>
      <c r="S35" s="49" t="s">
        <v>143</v>
      </c>
      <c r="T35" s="49" t="s">
        <v>30</v>
      </c>
      <c r="U35" s="63"/>
      <c r="V35" s="36" t="s">
        <v>1174</v>
      </c>
      <c r="W35" s="64" t="s">
        <v>1170</v>
      </c>
    </row>
    <row r="36" spans="1:23" s="61" customFormat="1" ht="180" x14ac:dyDescent="0.25">
      <c r="A36" s="47">
        <v>2015</v>
      </c>
      <c r="B36" s="48" t="s">
        <v>20</v>
      </c>
      <c r="C36" s="47">
        <v>28</v>
      </c>
      <c r="D36" s="49" t="s">
        <v>144</v>
      </c>
      <c r="E36" s="49" t="s">
        <v>145</v>
      </c>
      <c r="F36" s="48">
        <v>1</v>
      </c>
      <c r="G36" s="49" t="s">
        <v>123</v>
      </c>
      <c r="H36" s="49" t="s">
        <v>114</v>
      </c>
      <c r="I36" s="48" t="s">
        <v>44</v>
      </c>
      <c r="J36" s="48" t="s">
        <v>55</v>
      </c>
      <c r="K36" s="47">
        <v>2</v>
      </c>
      <c r="L36" s="51">
        <v>42644</v>
      </c>
      <c r="M36" s="51">
        <v>42916</v>
      </c>
      <c r="N36" s="47">
        <v>2</v>
      </c>
      <c r="O36" s="52">
        <f t="shared" si="0"/>
        <v>1</v>
      </c>
      <c r="P36" s="52">
        <f t="shared" si="1"/>
        <v>1</v>
      </c>
      <c r="Q36" s="52" t="s">
        <v>27</v>
      </c>
      <c r="R36" s="49" t="s">
        <v>124</v>
      </c>
      <c r="S36" s="49" t="s">
        <v>116</v>
      </c>
      <c r="T36" s="49" t="s">
        <v>30</v>
      </c>
      <c r="U36" s="63"/>
      <c r="V36" s="36" t="s">
        <v>1174</v>
      </c>
      <c r="W36" s="64" t="s">
        <v>1170</v>
      </c>
    </row>
    <row r="37" spans="1:23" s="61" customFormat="1" ht="180" x14ac:dyDescent="0.25">
      <c r="A37" s="47">
        <v>2015</v>
      </c>
      <c r="B37" s="48" t="s">
        <v>20</v>
      </c>
      <c r="C37" s="47">
        <v>29</v>
      </c>
      <c r="D37" s="49" t="s">
        <v>146</v>
      </c>
      <c r="E37" s="49" t="s">
        <v>147</v>
      </c>
      <c r="F37" s="48">
        <v>1</v>
      </c>
      <c r="G37" s="49" t="s">
        <v>89</v>
      </c>
      <c r="H37" s="49" t="s">
        <v>90</v>
      </c>
      <c r="I37" s="48" t="s">
        <v>44</v>
      </c>
      <c r="J37" s="48" t="s">
        <v>55</v>
      </c>
      <c r="K37" s="47">
        <v>2</v>
      </c>
      <c r="L37" s="51">
        <v>42644</v>
      </c>
      <c r="M37" s="51">
        <v>42916</v>
      </c>
      <c r="N37" s="47">
        <v>2</v>
      </c>
      <c r="O37" s="52">
        <f t="shared" si="0"/>
        <v>1</v>
      </c>
      <c r="P37" s="52">
        <f t="shared" si="1"/>
        <v>1</v>
      </c>
      <c r="Q37" s="52" t="s">
        <v>27</v>
      </c>
      <c r="R37" s="49" t="s">
        <v>91</v>
      </c>
      <c r="S37" s="49" t="s">
        <v>116</v>
      </c>
      <c r="T37" s="49" t="s">
        <v>30</v>
      </c>
      <c r="U37" s="63"/>
      <c r="V37" s="36" t="s">
        <v>1174</v>
      </c>
      <c r="W37" s="64" t="s">
        <v>1170</v>
      </c>
    </row>
    <row r="38" spans="1:23" s="61" customFormat="1" ht="180" x14ac:dyDescent="0.25">
      <c r="A38" s="47">
        <v>2015</v>
      </c>
      <c r="B38" s="48" t="s">
        <v>20</v>
      </c>
      <c r="C38" s="47">
        <v>30</v>
      </c>
      <c r="D38" s="49" t="s">
        <v>148</v>
      </c>
      <c r="E38" s="49" t="s">
        <v>149</v>
      </c>
      <c r="F38" s="48">
        <v>1</v>
      </c>
      <c r="G38" s="49" t="s">
        <v>89</v>
      </c>
      <c r="H38" s="49" t="s">
        <v>90</v>
      </c>
      <c r="I38" s="48" t="s">
        <v>44</v>
      </c>
      <c r="J38" s="48" t="s">
        <v>55</v>
      </c>
      <c r="K38" s="47">
        <v>2</v>
      </c>
      <c r="L38" s="51">
        <v>42644</v>
      </c>
      <c r="M38" s="51">
        <v>42916</v>
      </c>
      <c r="N38" s="47">
        <v>2</v>
      </c>
      <c r="O38" s="52">
        <f t="shared" si="0"/>
        <v>1</v>
      </c>
      <c r="P38" s="52">
        <f t="shared" si="1"/>
        <v>1</v>
      </c>
      <c r="Q38" s="52" t="s">
        <v>27</v>
      </c>
      <c r="R38" s="49" t="s">
        <v>91</v>
      </c>
      <c r="S38" s="49" t="s">
        <v>116</v>
      </c>
      <c r="T38" s="49" t="s">
        <v>30</v>
      </c>
      <c r="U38" s="63"/>
      <c r="V38" s="36" t="s">
        <v>1174</v>
      </c>
      <c r="W38" s="64" t="s">
        <v>1170</v>
      </c>
    </row>
    <row r="39" spans="1:23" s="61" customFormat="1" ht="135" x14ac:dyDescent="0.25">
      <c r="A39" s="47">
        <v>2015</v>
      </c>
      <c r="B39" s="48" t="s">
        <v>20</v>
      </c>
      <c r="C39" s="47">
        <v>31</v>
      </c>
      <c r="D39" s="49" t="s">
        <v>150</v>
      </c>
      <c r="E39" s="49" t="s">
        <v>151</v>
      </c>
      <c r="F39" s="48">
        <v>1</v>
      </c>
      <c r="G39" s="49" t="s">
        <v>140</v>
      </c>
      <c r="H39" s="49" t="s">
        <v>141</v>
      </c>
      <c r="I39" s="48" t="s">
        <v>44</v>
      </c>
      <c r="J39" s="48" t="s">
        <v>36</v>
      </c>
      <c r="K39" s="47">
        <v>1</v>
      </c>
      <c r="L39" s="51">
        <v>42644</v>
      </c>
      <c r="M39" s="51">
        <v>42916</v>
      </c>
      <c r="N39" s="47">
        <v>1</v>
      </c>
      <c r="O39" s="52">
        <f t="shared" si="0"/>
        <v>1</v>
      </c>
      <c r="P39" s="52">
        <f t="shared" si="1"/>
        <v>1</v>
      </c>
      <c r="Q39" s="52" t="s">
        <v>27</v>
      </c>
      <c r="R39" s="66" t="s">
        <v>142</v>
      </c>
      <c r="S39" s="49" t="s">
        <v>143</v>
      </c>
      <c r="T39" s="49" t="s">
        <v>30</v>
      </c>
      <c r="U39" s="63"/>
      <c r="V39" s="36" t="s">
        <v>1174</v>
      </c>
      <c r="W39" s="64" t="s">
        <v>1170</v>
      </c>
    </row>
    <row r="40" spans="1:23" s="61" customFormat="1" ht="180" x14ac:dyDescent="0.25">
      <c r="A40" s="47">
        <v>2015</v>
      </c>
      <c r="B40" s="48" t="s">
        <v>20</v>
      </c>
      <c r="C40" s="47">
        <v>32</v>
      </c>
      <c r="D40" s="49" t="s">
        <v>152</v>
      </c>
      <c r="E40" s="49" t="s">
        <v>153</v>
      </c>
      <c r="F40" s="48">
        <v>1</v>
      </c>
      <c r="G40" s="49" t="s">
        <v>123</v>
      </c>
      <c r="H40" s="49" t="s">
        <v>154</v>
      </c>
      <c r="I40" s="48" t="s">
        <v>44</v>
      </c>
      <c r="J40" s="48" t="s">
        <v>55</v>
      </c>
      <c r="K40" s="47">
        <v>2</v>
      </c>
      <c r="L40" s="51">
        <v>42644</v>
      </c>
      <c r="M40" s="51">
        <v>42916</v>
      </c>
      <c r="N40" s="47">
        <v>2</v>
      </c>
      <c r="O40" s="52">
        <f t="shared" si="0"/>
        <v>1</v>
      </c>
      <c r="P40" s="52">
        <f t="shared" si="1"/>
        <v>1</v>
      </c>
      <c r="Q40" s="52" t="s">
        <v>27</v>
      </c>
      <c r="R40" s="49" t="s">
        <v>124</v>
      </c>
      <c r="S40" s="49" t="s">
        <v>116</v>
      </c>
      <c r="T40" s="49" t="s">
        <v>30</v>
      </c>
      <c r="U40" s="63"/>
      <c r="V40" s="36" t="s">
        <v>1174</v>
      </c>
      <c r="W40" s="64" t="s">
        <v>1170</v>
      </c>
    </row>
    <row r="41" spans="1:23" s="61" customFormat="1" ht="135" x14ac:dyDescent="0.25">
      <c r="A41" s="47">
        <v>2015</v>
      </c>
      <c r="B41" s="48" t="s">
        <v>20</v>
      </c>
      <c r="C41" s="47">
        <v>37</v>
      </c>
      <c r="D41" s="49" t="s">
        <v>166</v>
      </c>
      <c r="E41" s="49" t="s">
        <v>167</v>
      </c>
      <c r="F41" s="48">
        <v>1</v>
      </c>
      <c r="G41" s="49" t="s">
        <v>140</v>
      </c>
      <c r="H41" s="49" t="s">
        <v>141</v>
      </c>
      <c r="I41" s="48" t="s">
        <v>44</v>
      </c>
      <c r="J41" s="48" t="s">
        <v>36</v>
      </c>
      <c r="K41" s="47">
        <v>1</v>
      </c>
      <c r="L41" s="51">
        <v>42644</v>
      </c>
      <c r="M41" s="51">
        <v>42916</v>
      </c>
      <c r="N41" s="47">
        <v>1</v>
      </c>
      <c r="O41" s="52">
        <f t="shared" si="0"/>
        <v>1</v>
      </c>
      <c r="P41" s="52">
        <f t="shared" si="1"/>
        <v>1</v>
      </c>
      <c r="Q41" s="52" t="s">
        <v>27</v>
      </c>
      <c r="R41" s="49" t="s">
        <v>142</v>
      </c>
      <c r="S41" s="49" t="s">
        <v>143</v>
      </c>
      <c r="T41" s="49" t="s">
        <v>30</v>
      </c>
      <c r="U41" s="63"/>
      <c r="V41" s="36" t="s">
        <v>1174</v>
      </c>
      <c r="W41" s="64" t="s">
        <v>1170</v>
      </c>
    </row>
    <row r="42" spans="1:23" s="61" customFormat="1" ht="409.5" x14ac:dyDescent="0.25">
      <c r="A42" s="47">
        <v>2015</v>
      </c>
      <c r="B42" s="48" t="s">
        <v>20</v>
      </c>
      <c r="C42" s="47">
        <v>54</v>
      </c>
      <c r="D42" s="49" t="s">
        <v>168</v>
      </c>
      <c r="E42" s="49" t="s">
        <v>169</v>
      </c>
      <c r="F42" s="48">
        <v>1</v>
      </c>
      <c r="G42" s="49" t="s">
        <v>170</v>
      </c>
      <c r="H42" s="49" t="s">
        <v>171</v>
      </c>
      <c r="I42" s="48" t="s">
        <v>172</v>
      </c>
      <c r="J42" s="48" t="s">
        <v>36</v>
      </c>
      <c r="K42" s="47">
        <v>1</v>
      </c>
      <c r="L42" s="51">
        <v>42644</v>
      </c>
      <c r="M42" s="51">
        <v>42916</v>
      </c>
      <c r="N42" s="47">
        <v>1</v>
      </c>
      <c r="O42" s="52">
        <f t="shared" si="0"/>
        <v>1</v>
      </c>
      <c r="P42" s="52">
        <f t="shared" si="1"/>
        <v>1</v>
      </c>
      <c r="Q42" s="52" t="s">
        <v>27</v>
      </c>
      <c r="R42" s="67" t="s">
        <v>173</v>
      </c>
      <c r="S42" s="49" t="s">
        <v>174</v>
      </c>
      <c r="T42" s="49" t="s">
        <v>30</v>
      </c>
      <c r="U42" s="63"/>
      <c r="V42" s="36" t="s">
        <v>1174</v>
      </c>
      <c r="W42" s="68" t="s">
        <v>1170</v>
      </c>
    </row>
    <row r="43" spans="1:23" s="61" customFormat="1" ht="258.75" x14ac:dyDescent="0.25">
      <c r="A43" s="47">
        <v>2016</v>
      </c>
      <c r="B43" s="48" t="s">
        <v>182</v>
      </c>
      <c r="C43" s="47">
        <v>1</v>
      </c>
      <c r="D43" s="49" t="s">
        <v>183</v>
      </c>
      <c r="E43" s="49" t="s">
        <v>184</v>
      </c>
      <c r="F43" s="50" t="s">
        <v>185</v>
      </c>
      <c r="G43" s="49" t="s">
        <v>186</v>
      </c>
      <c r="H43" s="49" t="s">
        <v>187</v>
      </c>
      <c r="I43" s="48" t="s">
        <v>35</v>
      </c>
      <c r="J43" s="48" t="s">
        <v>36</v>
      </c>
      <c r="K43" s="47">
        <v>1</v>
      </c>
      <c r="L43" s="51">
        <v>42795</v>
      </c>
      <c r="M43" s="51">
        <v>43070</v>
      </c>
      <c r="N43" s="47">
        <v>1</v>
      </c>
      <c r="O43" s="52">
        <f t="shared" si="0"/>
        <v>1</v>
      </c>
      <c r="P43" s="331">
        <f>AVERAGE(O43:O45)</f>
        <v>1</v>
      </c>
      <c r="Q43" s="331" t="s">
        <v>27</v>
      </c>
      <c r="R43" s="65" t="s">
        <v>188</v>
      </c>
      <c r="S43" s="65" t="s">
        <v>189</v>
      </c>
      <c r="T43" s="49" t="s">
        <v>30</v>
      </c>
      <c r="U43" s="63"/>
      <c r="V43" s="36" t="s">
        <v>1174</v>
      </c>
      <c r="W43" s="69" t="s">
        <v>1170</v>
      </c>
    </row>
    <row r="44" spans="1:23" s="61" customFormat="1" ht="225" x14ac:dyDescent="0.25">
      <c r="A44" s="47">
        <v>2016</v>
      </c>
      <c r="B44" s="48" t="s">
        <v>182</v>
      </c>
      <c r="C44" s="47">
        <v>1</v>
      </c>
      <c r="D44" s="49" t="s">
        <v>183</v>
      </c>
      <c r="E44" s="49" t="s">
        <v>190</v>
      </c>
      <c r="F44" s="50" t="s">
        <v>48</v>
      </c>
      <c r="G44" s="49" t="s">
        <v>191</v>
      </c>
      <c r="H44" s="49" t="s">
        <v>192</v>
      </c>
      <c r="I44" s="48" t="s">
        <v>44</v>
      </c>
      <c r="J44" s="48" t="s">
        <v>193</v>
      </c>
      <c r="K44" s="47">
        <v>1</v>
      </c>
      <c r="L44" s="51">
        <v>42795</v>
      </c>
      <c r="M44" s="51">
        <v>43100</v>
      </c>
      <c r="N44" s="47">
        <v>1</v>
      </c>
      <c r="O44" s="52">
        <f t="shared" si="0"/>
        <v>1</v>
      </c>
      <c r="P44" s="331"/>
      <c r="Q44" s="331"/>
      <c r="R44" s="49" t="s">
        <v>194</v>
      </c>
      <c r="S44" s="49" t="s">
        <v>189</v>
      </c>
      <c r="T44" s="49" t="s">
        <v>30</v>
      </c>
      <c r="U44" s="63"/>
      <c r="V44" s="36" t="s">
        <v>1174</v>
      </c>
      <c r="W44" s="69" t="s">
        <v>1170</v>
      </c>
    </row>
    <row r="45" spans="1:23" s="61" customFormat="1" ht="225" x14ac:dyDescent="0.25">
      <c r="A45" s="47">
        <v>2016</v>
      </c>
      <c r="B45" s="48" t="s">
        <v>182</v>
      </c>
      <c r="C45" s="47">
        <v>1</v>
      </c>
      <c r="D45" s="49" t="s">
        <v>183</v>
      </c>
      <c r="E45" s="49" t="s">
        <v>190</v>
      </c>
      <c r="F45" s="50" t="s">
        <v>52</v>
      </c>
      <c r="G45" s="49" t="s">
        <v>195</v>
      </c>
      <c r="H45" s="49" t="s">
        <v>196</v>
      </c>
      <c r="I45" s="48" t="s">
        <v>35</v>
      </c>
      <c r="J45" s="48" t="s">
        <v>197</v>
      </c>
      <c r="K45" s="47">
        <v>1</v>
      </c>
      <c r="L45" s="51">
        <v>42795</v>
      </c>
      <c r="M45" s="51">
        <v>43100</v>
      </c>
      <c r="N45" s="47">
        <v>1</v>
      </c>
      <c r="O45" s="52">
        <f t="shared" si="0"/>
        <v>1</v>
      </c>
      <c r="P45" s="331"/>
      <c r="Q45" s="331"/>
      <c r="R45" s="54" t="s">
        <v>198</v>
      </c>
      <c r="S45" s="65" t="s">
        <v>189</v>
      </c>
      <c r="T45" s="49" t="s">
        <v>30</v>
      </c>
      <c r="U45" s="63"/>
      <c r="V45" s="36" t="s">
        <v>1174</v>
      </c>
      <c r="W45" s="69" t="s">
        <v>1170</v>
      </c>
    </row>
    <row r="46" spans="1:23" s="61" customFormat="1" ht="191.25" x14ac:dyDescent="0.25">
      <c r="A46" s="47">
        <v>2016</v>
      </c>
      <c r="B46" s="48" t="s">
        <v>182</v>
      </c>
      <c r="C46" s="47">
        <v>2</v>
      </c>
      <c r="D46" s="49" t="s">
        <v>199</v>
      </c>
      <c r="E46" s="49" t="s">
        <v>200</v>
      </c>
      <c r="F46" s="50" t="s">
        <v>185</v>
      </c>
      <c r="G46" s="49" t="s">
        <v>201</v>
      </c>
      <c r="H46" s="49" t="s">
        <v>192</v>
      </c>
      <c r="I46" s="48" t="s">
        <v>44</v>
      </c>
      <c r="J46" s="48" t="s">
        <v>193</v>
      </c>
      <c r="K46" s="47">
        <v>1</v>
      </c>
      <c r="L46" s="51">
        <v>42795</v>
      </c>
      <c r="M46" s="51">
        <v>43100</v>
      </c>
      <c r="N46" s="47">
        <v>1</v>
      </c>
      <c r="O46" s="52">
        <f t="shared" si="0"/>
        <v>1</v>
      </c>
      <c r="P46" s="331">
        <f>AVERAGE(O46:O48)</f>
        <v>1</v>
      </c>
      <c r="Q46" s="331" t="s">
        <v>27</v>
      </c>
      <c r="R46" s="49" t="s">
        <v>194</v>
      </c>
      <c r="S46" s="49" t="s">
        <v>202</v>
      </c>
      <c r="T46" s="49" t="s">
        <v>30</v>
      </c>
      <c r="U46" s="63"/>
      <c r="V46" s="36" t="s">
        <v>1174</v>
      </c>
      <c r="W46" s="69" t="s">
        <v>1170</v>
      </c>
    </row>
    <row r="47" spans="1:23" s="61" customFormat="1" ht="157.5" x14ac:dyDescent="0.25">
      <c r="A47" s="47">
        <v>2016</v>
      </c>
      <c r="B47" s="48" t="s">
        <v>182</v>
      </c>
      <c r="C47" s="47">
        <v>2</v>
      </c>
      <c r="D47" s="49" t="s">
        <v>203</v>
      </c>
      <c r="E47" s="49" t="s">
        <v>200</v>
      </c>
      <c r="F47" s="50" t="s">
        <v>48</v>
      </c>
      <c r="G47" s="49" t="s">
        <v>204</v>
      </c>
      <c r="H47" s="49" t="s">
        <v>205</v>
      </c>
      <c r="I47" s="48" t="s">
        <v>35</v>
      </c>
      <c r="J47" s="48" t="s">
        <v>206</v>
      </c>
      <c r="K47" s="47">
        <v>1</v>
      </c>
      <c r="L47" s="51">
        <v>42795</v>
      </c>
      <c r="M47" s="51">
        <v>43100</v>
      </c>
      <c r="N47" s="47">
        <v>1</v>
      </c>
      <c r="O47" s="52">
        <f t="shared" si="0"/>
        <v>1</v>
      </c>
      <c r="P47" s="331"/>
      <c r="Q47" s="331"/>
      <c r="R47" s="65" t="s">
        <v>207</v>
      </c>
      <c r="S47" s="65" t="s">
        <v>202</v>
      </c>
      <c r="T47" s="49" t="s">
        <v>30</v>
      </c>
      <c r="U47" s="63"/>
      <c r="V47" s="36" t="s">
        <v>1174</v>
      </c>
      <c r="W47" s="69" t="s">
        <v>1170</v>
      </c>
    </row>
    <row r="48" spans="1:23" s="61" customFormat="1" ht="157.5" x14ac:dyDescent="0.25">
      <c r="A48" s="47">
        <v>2016</v>
      </c>
      <c r="B48" s="48" t="s">
        <v>182</v>
      </c>
      <c r="C48" s="47">
        <v>2</v>
      </c>
      <c r="D48" s="49" t="s">
        <v>203</v>
      </c>
      <c r="E48" s="49" t="s">
        <v>200</v>
      </c>
      <c r="F48" s="50" t="s">
        <v>52</v>
      </c>
      <c r="G48" s="49" t="s">
        <v>195</v>
      </c>
      <c r="H48" s="49" t="s">
        <v>196</v>
      </c>
      <c r="I48" s="48" t="s">
        <v>35</v>
      </c>
      <c r="J48" s="48" t="s">
        <v>197</v>
      </c>
      <c r="K48" s="47">
        <v>1</v>
      </c>
      <c r="L48" s="51">
        <v>42795</v>
      </c>
      <c r="M48" s="51">
        <v>43100</v>
      </c>
      <c r="N48" s="47">
        <v>1</v>
      </c>
      <c r="O48" s="52">
        <f t="shared" si="0"/>
        <v>1</v>
      </c>
      <c r="P48" s="331"/>
      <c r="Q48" s="331"/>
      <c r="R48" s="54" t="s">
        <v>198</v>
      </c>
      <c r="S48" s="54" t="s">
        <v>202</v>
      </c>
      <c r="T48" s="49" t="s">
        <v>30</v>
      </c>
      <c r="U48" s="63"/>
      <c r="V48" s="36" t="s">
        <v>1174</v>
      </c>
      <c r="W48" s="69" t="s">
        <v>1170</v>
      </c>
    </row>
    <row r="49" spans="1:23" s="61" customFormat="1" ht="258.75" x14ac:dyDescent="0.25">
      <c r="A49" s="47">
        <v>2016</v>
      </c>
      <c r="B49" s="48" t="s">
        <v>182</v>
      </c>
      <c r="C49" s="47">
        <v>3</v>
      </c>
      <c r="D49" s="49" t="s">
        <v>208</v>
      </c>
      <c r="E49" s="49" t="s">
        <v>209</v>
      </c>
      <c r="F49" s="50" t="s">
        <v>59</v>
      </c>
      <c r="G49" s="49" t="s">
        <v>210</v>
      </c>
      <c r="H49" s="49" t="s">
        <v>211</v>
      </c>
      <c r="I49" s="48" t="s">
        <v>44</v>
      </c>
      <c r="J49" s="48" t="s">
        <v>36</v>
      </c>
      <c r="K49" s="47">
        <v>1</v>
      </c>
      <c r="L49" s="51">
        <v>42795</v>
      </c>
      <c r="M49" s="51">
        <v>43070</v>
      </c>
      <c r="N49" s="47">
        <v>1</v>
      </c>
      <c r="O49" s="52">
        <f t="shared" si="0"/>
        <v>1</v>
      </c>
      <c r="P49" s="331">
        <f>AVERAGE(O49:O50)</f>
        <v>1</v>
      </c>
      <c r="Q49" s="331" t="s">
        <v>27</v>
      </c>
      <c r="R49" s="49" t="s">
        <v>142</v>
      </c>
      <c r="S49" s="49" t="s">
        <v>212</v>
      </c>
      <c r="T49" s="49" t="s">
        <v>30</v>
      </c>
      <c r="U49" s="63"/>
      <c r="V49" s="36" t="s">
        <v>1174</v>
      </c>
      <c r="W49" s="69" t="s">
        <v>1170</v>
      </c>
    </row>
    <row r="50" spans="1:23" s="61" customFormat="1" ht="258.75" x14ac:dyDescent="0.25">
      <c r="A50" s="47">
        <v>2016</v>
      </c>
      <c r="B50" s="48" t="s">
        <v>182</v>
      </c>
      <c r="C50" s="47">
        <v>3</v>
      </c>
      <c r="D50" s="49" t="s">
        <v>213</v>
      </c>
      <c r="E50" s="49" t="s">
        <v>209</v>
      </c>
      <c r="F50" s="50" t="s">
        <v>68</v>
      </c>
      <c r="G50" s="49" t="s">
        <v>201</v>
      </c>
      <c r="H50" s="49" t="s">
        <v>214</v>
      </c>
      <c r="I50" s="48" t="s">
        <v>44</v>
      </c>
      <c r="J50" s="48" t="s">
        <v>193</v>
      </c>
      <c r="K50" s="47">
        <v>1</v>
      </c>
      <c r="L50" s="51">
        <v>42795</v>
      </c>
      <c r="M50" s="51">
        <v>43100</v>
      </c>
      <c r="N50" s="47">
        <v>1</v>
      </c>
      <c r="O50" s="52">
        <f t="shared" si="0"/>
        <v>1</v>
      </c>
      <c r="P50" s="331"/>
      <c r="Q50" s="331"/>
      <c r="R50" s="49" t="s">
        <v>194</v>
      </c>
      <c r="S50" s="49" t="s">
        <v>215</v>
      </c>
      <c r="T50" s="49" t="s">
        <v>30</v>
      </c>
      <c r="U50" s="63"/>
      <c r="V50" s="36" t="s">
        <v>1174</v>
      </c>
      <c r="W50" s="69" t="s">
        <v>1170</v>
      </c>
    </row>
    <row r="51" spans="1:23" s="61" customFormat="1" ht="135" x14ac:dyDescent="0.25">
      <c r="A51" s="47">
        <v>2016</v>
      </c>
      <c r="B51" s="48" t="s">
        <v>182</v>
      </c>
      <c r="C51" s="47">
        <v>4</v>
      </c>
      <c r="D51" s="49" t="s">
        <v>216</v>
      </c>
      <c r="E51" s="49" t="s">
        <v>217</v>
      </c>
      <c r="F51" s="50" t="s">
        <v>185</v>
      </c>
      <c r="G51" s="49" t="s">
        <v>218</v>
      </c>
      <c r="H51" s="49" t="s">
        <v>90</v>
      </c>
      <c r="I51" s="48" t="s">
        <v>44</v>
      </c>
      <c r="J51" s="48" t="s">
        <v>55</v>
      </c>
      <c r="K51" s="47">
        <v>2</v>
      </c>
      <c r="L51" s="51">
        <v>42795</v>
      </c>
      <c r="M51" s="51">
        <v>42916</v>
      </c>
      <c r="N51" s="47">
        <v>2</v>
      </c>
      <c r="O51" s="52">
        <f t="shared" si="0"/>
        <v>1</v>
      </c>
      <c r="P51" s="331">
        <f>AVERAGE(O51:O53)</f>
        <v>1</v>
      </c>
      <c r="Q51" s="331" t="s">
        <v>27</v>
      </c>
      <c r="R51" s="49" t="s">
        <v>219</v>
      </c>
      <c r="S51" s="49" t="s">
        <v>220</v>
      </c>
      <c r="T51" s="49" t="s">
        <v>30</v>
      </c>
      <c r="U51" s="63"/>
      <c r="V51" s="36" t="s">
        <v>1174</v>
      </c>
      <c r="W51" s="69" t="s">
        <v>1170</v>
      </c>
    </row>
    <row r="52" spans="1:23" s="61" customFormat="1" ht="135" x14ac:dyDescent="0.25">
      <c r="A52" s="47">
        <v>2016</v>
      </c>
      <c r="B52" s="48" t="s">
        <v>182</v>
      </c>
      <c r="C52" s="47">
        <v>4</v>
      </c>
      <c r="D52" s="49" t="s">
        <v>221</v>
      </c>
      <c r="E52" s="49" t="s">
        <v>217</v>
      </c>
      <c r="F52" s="50" t="s">
        <v>48</v>
      </c>
      <c r="G52" s="49" t="s">
        <v>204</v>
      </c>
      <c r="H52" s="49" t="s">
        <v>205</v>
      </c>
      <c r="I52" s="48" t="s">
        <v>35</v>
      </c>
      <c r="J52" s="48" t="s">
        <v>206</v>
      </c>
      <c r="K52" s="47">
        <v>1</v>
      </c>
      <c r="L52" s="51">
        <v>42795</v>
      </c>
      <c r="M52" s="51">
        <v>43100</v>
      </c>
      <c r="N52" s="47">
        <v>1</v>
      </c>
      <c r="O52" s="52">
        <f t="shared" si="0"/>
        <v>1</v>
      </c>
      <c r="P52" s="331"/>
      <c r="Q52" s="331"/>
      <c r="R52" s="65" t="s">
        <v>207</v>
      </c>
      <c r="S52" s="65" t="s">
        <v>220</v>
      </c>
      <c r="T52" s="49" t="s">
        <v>30</v>
      </c>
      <c r="U52" s="63"/>
      <c r="V52" s="36" t="s">
        <v>1174</v>
      </c>
      <c r="W52" s="69" t="s">
        <v>1170</v>
      </c>
    </row>
    <row r="53" spans="1:23" s="61" customFormat="1" ht="135" x14ac:dyDescent="0.25">
      <c r="A53" s="47">
        <v>2016</v>
      </c>
      <c r="B53" s="48" t="s">
        <v>182</v>
      </c>
      <c r="C53" s="47">
        <v>4</v>
      </c>
      <c r="D53" s="49" t="s">
        <v>216</v>
      </c>
      <c r="E53" s="49" t="s">
        <v>217</v>
      </c>
      <c r="F53" s="50" t="s">
        <v>52</v>
      </c>
      <c r="G53" s="49" t="s">
        <v>222</v>
      </c>
      <c r="H53" s="49" t="s">
        <v>223</v>
      </c>
      <c r="I53" s="48" t="s">
        <v>35</v>
      </c>
      <c r="J53" s="48" t="s">
        <v>224</v>
      </c>
      <c r="K53" s="47">
        <v>1</v>
      </c>
      <c r="L53" s="51">
        <v>42795</v>
      </c>
      <c r="M53" s="51">
        <v>43100</v>
      </c>
      <c r="N53" s="47">
        <v>1</v>
      </c>
      <c r="O53" s="52">
        <f t="shared" si="0"/>
        <v>1</v>
      </c>
      <c r="P53" s="331"/>
      <c r="Q53" s="331"/>
      <c r="R53" s="70" t="s">
        <v>225</v>
      </c>
      <c r="S53" s="65" t="s">
        <v>220</v>
      </c>
      <c r="T53" s="49" t="s">
        <v>30</v>
      </c>
      <c r="U53" s="63"/>
      <c r="V53" s="36" t="s">
        <v>1174</v>
      </c>
      <c r="W53" s="69" t="s">
        <v>1170</v>
      </c>
    </row>
    <row r="54" spans="1:23" s="61" customFormat="1" ht="191.25" x14ac:dyDescent="0.25">
      <c r="A54" s="47">
        <v>2016</v>
      </c>
      <c r="B54" s="48" t="s">
        <v>182</v>
      </c>
      <c r="C54" s="47">
        <v>5</v>
      </c>
      <c r="D54" s="49" t="s">
        <v>226</v>
      </c>
      <c r="E54" s="49" t="s">
        <v>227</v>
      </c>
      <c r="F54" s="50" t="s">
        <v>59</v>
      </c>
      <c r="G54" s="49" t="s">
        <v>201</v>
      </c>
      <c r="H54" s="49" t="s">
        <v>192</v>
      </c>
      <c r="I54" s="48" t="s">
        <v>44</v>
      </c>
      <c r="J54" s="48" t="s">
        <v>193</v>
      </c>
      <c r="K54" s="47">
        <v>1</v>
      </c>
      <c r="L54" s="51">
        <v>42795</v>
      </c>
      <c r="M54" s="51">
        <v>43100</v>
      </c>
      <c r="N54" s="47">
        <v>1</v>
      </c>
      <c r="O54" s="52">
        <f t="shared" si="0"/>
        <v>1</v>
      </c>
      <c r="P54" s="331">
        <f>AVERAGE(O54:O55)</f>
        <v>1</v>
      </c>
      <c r="Q54" s="331" t="s">
        <v>27</v>
      </c>
      <c r="R54" s="49" t="s">
        <v>194</v>
      </c>
      <c r="S54" s="49" t="s">
        <v>228</v>
      </c>
      <c r="T54" s="49" t="s">
        <v>30</v>
      </c>
      <c r="U54" s="63"/>
      <c r="V54" s="36" t="s">
        <v>1174</v>
      </c>
      <c r="W54" s="69" t="s">
        <v>1170</v>
      </c>
    </row>
    <row r="55" spans="1:23" s="61" customFormat="1" ht="168.75" x14ac:dyDescent="0.25">
      <c r="A55" s="47">
        <v>2016</v>
      </c>
      <c r="B55" s="48" t="s">
        <v>182</v>
      </c>
      <c r="C55" s="47">
        <v>5</v>
      </c>
      <c r="D55" s="49" t="s">
        <v>226</v>
      </c>
      <c r="E55" s="49" t="s">
        <v>229</v>
      </c>
      <c r="F55" s="50" t="s">
        <v>68</v>
      </c>
      <c r="G55" s="49" t="s">
        <v>230</v>
      </c>
      <c r="H55" s="49" t="s">
        <v>231</v>
      </c>
      <c r="I55" s="48" t="s">
        <v>44</v>
      </c>
      <c r="J55" s="48" t="s">
        <v>232</v>
      </c>
      <c r="K55" s="47">
        <v>1</v>
      </c>
      <c r="L55" s="51">
        <v>42795</v>
      </c>
      <c r="M55" s="51">
        <v>43070</v>
      </c>
      <c r="N55" s="47">
        <v>1</v>
      </c>
      <c r="O55" s="52">
        <f t="shared" si="0"/>
        <v>1</v>
      </c>
      <c r="P55" s="331"/>
      <c r="Q55" s="331"/>
      <c r="R55" s="49" t="s">
        <v>233</v>
      </c>
      <c r="S55" s="49" t="s">
        <v>228</v>
      </c>
      <c r="T55" s="49" t="s">
        <v>30</v>
      </c>
      <c r="U55" s="63"/>
      <c r="V55" s="36" t="s">
        <v>1174</v>
      </c>
      <c r="W55" s="69" t="s">
        <v>1170</v>
      </c>
    </row>
    <row r="56" spans="1:23" s="61" customFormat="1" ht="157.5" x14ac:dyDescent="0.25">
      <c r="A56" s="47">
        <v>2016</v>
      </c>
      <c r="B56" s="48" t="s">
        <v>182</v>
      </c>
      <c r="C56" s="47">
        <v>6</v>
      </c>
      <c r="D56" s="49" t="s">
        <v>234</v>
      </c>
      <c r="E56" s="49" t="s">
        <v>235</v>
      </c>
      <c r="F56" s="50" t="s">
        <v>59</v>
      </c>
      <c r="G56" s="49" t="s">
        <v>218</v>
      </c>
      <c r="H56" s="49" t="s">
        <v>90</v>
      </c>
      <c r="I56" s="48" t="s">
        <v>44</v>
      </c>
      <c r="J56" s="48" t="s">
        <v>55</v>
      </c>
      <c r="K56" s="47">
        <v>2</v>
      </c>
      <c r="L56" s="51">
        <v>42795</v>
      </c>
      <c r="M56" s="51">
        <v>42916</v>
      </c>
      <c r="N56" s="47">
        <v>2</v>
      </c>
      <c r="O56" s="52">
        <f t="shared" si="0"/>
        <v>1</v>
      </c>
      <c r="P56" s="331">
        <f>AVERAGE(O56:O57)</f>
        <v>1</v>
      </c>
      <c r="Q56" s="331" t="s">
        <v>27</v>
      </c>
      <c r="R56" s="49" t="s">
        <v>219</v>
      </c>
      <c r="S56" s="49" t="s">
        <v>236</v>
      </c>
      <c r="T56" s="49" t="s">
        <v>30</v>
      </c>
      <c r="U56" s="63"/>
      <c r="V56" s="36" t="s">
        <v>1174</v>
      </c>
      <c r="W56" s="69" t="s">
        <v>1170</v>
      </c>
    </row>
    <row r="57" spans="1:23" s="61" customFormat="1" ht="157.5" x14ac:dyDescent="0.25">
      <c r="A57" s="47">
        <v>2016</v>
      </c>
      <c r="B57" s="48" t="s">
        <v>182</v>
      </c>
      <c r="C57" s="47">
        <v>6</v>
      </c>
      <c r="D57" s="49" t="s">
        <v>234</v>
      </c>
      <c r="E57" s="49" t="s">
        <v>235</v>
      </c>
      <c r="F57" s="50" t="s">
        <v>68</v>
      </c>
      <c r="G57" s="49" t="s">
        <v>204</v>
      </c>
      <c r="H57" s="49" t="s">
        <v>205</v>
      </c>
      <c r="I57" s="48" t="s">
        <v>35</v>
      </c>
      <c r="J57" s="48" t="s">
        <v>206</v>
      </c>
      <c r="K57" s="47">
        <v>1</v>
      </c>
      <c r="L57" s="51">
        <v>42795</v>
      </c>
      <c r="M57" s="51">
        <v>43100</v>
      </c>
      <c r="N57" s="47">
        <v>1</v>
      </c>
      <c r="O57" s="52">
        <f t="shared" si="0"/>
        <v>1</v>
      </c>
      <c r="P57" s="331"/>
      <c r="Q57" s="331"/>
      <c r="R57" s="65" t="s">
        <v>207</v>
      </c>
      <c r="S57" s="54" t="s">
        <v>236</v>
      </c>
      <c r="T57" s="49" t="s">
        <v>30</v>
      </c>
      <c r="U57" s="63"/>
      <c r="V57" s="36" t="s">
        <v>1174</v>
      </c>
      <c r="W57" s="69" t="s">
        <v>1170</v>
      </c>
    </row>
    <row r="58" spans="1:23" s="61" customFormat="1" ht="191.25" x14ac:dyDescent="0.25">
      <c r="A58" s="47">
        <v>2016</v>
      </c>
      <c r="B58" s="48" t="s">
        <v>182</v>
      </c>
      <c r="C58" s="47">
        <v>7</v>
      </c>
      <c r="D58" s="49" t="s">
        <v>237</v>
      </c>
      <c r="E58" s="49" t="s">
        <v>238</v>
      </c>
      <c r="F58" s="50" t="s">
        <v>59</v>
      </c>
      <c r="G58" s="49" t="s">
        <v>201</v>
      </c>
      <c r="H58" s="49" t="s">
        <v>192</v>
      </c>
      <c r="I58" s="48" t="s">
        <v>44</v>
      </c>
      <c r="J58" s="48" t="s">
        <v>193</v>
      </c>
      <c r="K58" s="47">
        <v>1</v>
      </c>
      <c r="L58" s="51">
        <v>42795</v>
      </c>
      <c r="M58" s="51">
        <v>43100</v>
      </c>
      <c r="N58" s="47">
        <v>1</v>
      </c>
      <c r="O58" s="52">
        <f t="shared" si="0"/>
        <v>1</v>
      </c>
      <c r="P58" s="331">
        <f>AVERAGE(O58:O59)</f>
        <v>1</v>
      </c>
      <c r="Q58" s="331" t="s">
        <v>27</v>
      </c>
      <c r="R58" s="49" t="s">
        <v>194</v>
      </c>
      <c r="S58" s="49" t="s">
        <v>239</v>
      </c>
      <c r="T58" s="49" t="s">
        <v>30</v>
      </c>
      <c r="U58" s="63"/>
      <c r="V58" s="36" t="s">
        <v>1174</v>
      </c>
      <c r="W58" s="69" t="s">
        <v>1170</v>
      </c>
    </row>
    <row r="59" spans="1:23" s="61" customFormat="1" ht="146.25" x14ac:dyDescent="0.25">
      <c r="A59" s="47">
        <v>2016</v>
      </c>
      <c r="B59" s="48" t="s">
        <v>182</v>
      </c>
      <c r="C59" s="47">
        <v>7</v>
      </c>
      <c r="D59" s="49" t="s">
        <v>237</v>
      </c>
      <c r="E59" s="49" t="s">
        <v>238</v>
      </c>
      <c r="F59" s="50" t="s">
        <v>68</v>
      </c>
      <c r="G59" s="49" t="s">
        <v>204</v>
      </c>
      <c r="H59" s="49" t="s">
        <v>205</v>
      </c>
      <c r="I59" s="48" t="s">
        <v>35</v>
      </c>
      <c r="J59" s="48" t="s">
        <v>206</v>
      </c>
      <c r="K59" s="47">
        <v>1</v>
      </c>
      <c r="L59" s="51">
        <v>42795</v>
      </c>
      <c r="M59" s="51">
        <v>43100</v>
      </c>
      <c r="N59" s="47">
        <v>1</v>
      </c>
      <c r="O59" s="52">
        <f t="shared" si="0"/>
        <v>1</v>
      </c>
      <c r="P59" s="331"/>
      <c r="Q59" s="331"/>
      <c r="R59" s="65" t="s">
        <v>207</v>
      </c>
      <c r="S59" s="54" t="s">
        <v>239</v>
      </c>
      <c r="T59" s="49" t="s">
        <v>30</v>
      </c>
      <c r="U59" s="63"/>
      <c r="V59" s="36" t="s">
        <v>1174</v>
      </c>
      <c r="W59" s="69" t="s">
        <v>1170</v>
      </c>
    </row>
    <row r="60" spans="1:23" s="61" customFormat="1" ht="191.25" x14ac:dyDescent="0.25">
      <c r="A60" s="47">
        <v>2016</v>
      </c>
      <c r="B60" s="48" t="s">
        <v>182</v>
      </c>
      <c r="C60" s="47">
        <v>8</v>
      </c>
      <c r="D60" s="49" t="s">
        <v>240</v>
      </c>
      <c r="E60" s="49" t="s">
        <v>241</v>
      </c>
      <c r="F60" s="50" t="s">
        <v>59</v>
      </c>
      <c r="G60" s="49" t="s">
        <v>201</v>
      </c>
      <c r="H60" s="49" t="s">
        <v>192</v>
      </c>
      <c r="I60" s="48" t="s">
        <v>44</v>
      </c>
      <c r="J60" s="48" t="s">
        <v>193</v>
      </c>
      <c r="K60" s="47">
        <v>1</v>
      </c>
      <c r="L60" s="51">
        <v>42795</v>
      </c>
      <c r="M60" s="51">
        <v>43100</v>
      </c>
      <c r="N60" s="47">
        <v>1</v>
      </c>
      <c r="O60" s="52">
        <f t="shared" si="0"/>
        <v>1</v>
      </c>
      <c r="P60" s="331">
        <f>AVERAGE(O60:O61)</f>
        <v>1</v>
      </c>
      <c r="Q60" s="331" t="s">
        <v>27</v>
      </c>
      <c r="R60" s="49" t="s">
        <v>194</v>
      </c>
      <c r="S60" s="49" t="s">
        <v>239</v>
      </c>
      <c r="T60" s="49" t="s">
        <v>30</v>
      </c>
      <c r="U60" s="63"/>
      <c r="V60" s="36" t="s">
        <v>1174</v>
      </c>
      <c r="W60" s="69" t="s">
        <v>1170</v>
      </c>
    </row>
    <row r="61" spans="1:23" s="61" customFormat="1" ht="146.25" x14ac:dyDescent="0.25">
      <c r="A61" s="47">
        <v>2016</v>
      </c>
      <c r="B61" s="48" t="s">
        <v>182</v>
      </c>
      <c r="C61" s="47">
        <v>8</v>
      </c>
      <c r="D61" s="49" t="s">
        <v>240</v>
      </c>
      <c r="E61" s="49" t="s">
        <v>241</v>
      </c>
      <c r="F61" s="50" t="s">
        <v>68</v>
      </c>
      <c r="G61" s="49" t="s">
        <v>204</v>
      </c>
      <c r="H61" s="49" t="s">
        <v>205</v>
      </c>
      <c r="I61" s="48" t="s">
        <v>35</v>
      </c>
      <c r="J61" s="48" t="s">
        <v>206</v>
      </c>
      <c r="K61" s="47">
        <v>1</v>
      </c>
      <c r="L61" s="51">
        <v>42795</v>
      </c>
      <c r="M61" s="51">
        <v>43100</v>
      </c>
      <c r="N61" s="47">
        <v>1</v>
      </c>
      <c r="O61" s="52">
        <f t="shared" si="0"/>
        <v>1</v>
      </c>
      <c r="P61" s="331"/>
      <c r="Q61" s="331"/>
      <c r="R61" s="65" t="s">
        <v>207</v>
      </c>
      <c r="S61" s="54" t="s">
        <v>239</v>
      </c>
      <c r="T61" s="49" t="s">
        <v>30</v>
      </c>
      <c r="U61" s="63"/>
      <c r="V61" s="36" t="s">
        <v>1174</v>
      </c>
      <c r="W61" s="69" t="s">
        <v>1170</v>
      </c>
    </row>
    <row r="62" spans="1:23" s="61" customFormat="1" ht="258.75" x14ac:dyDescent="0.25">
      <c r="A62" s="47">
        <v>2016</v>
      </c>
      <c r="B62" s="48" t="s">
        <v>182</v>
      </c>
      <c r="C62" s="47">
        <v>9</v>
      </c>
      <c r="D62" s="49" t="s">
        <v>242</v>
      </c>
      <c r="E62" s="49" t="s">
        <v>243</v>
      </c>
      <c r="F62" s="50" t="s">
        <v>59</v>
      </c>
      <c r="G62" s="49" t="s">
        <v>140</v>
      </c>
      <c r="H62" s="49" t="s">
        <v>244</v>
      </c>
      <c r="I62" s="48" t="s">
        <v>44</v>
      </c>
      <c r="J62" s="48" t="s">
        <v>36</v>
      </c>
      <c r="K62" s="47">
        <v>1</v>
      </c>
      <c r="L62" s="51">
        <v>42795</v>
      </c>
      <c r="M62" s="51">
        <v>43070</v>
      </c>
      <c r="N62" s="47">
        <v>1</v>
      </c>
      <c r="O62" s="52">
        <f t="shared" si="0"/>
        <v>1</v>
      </c>
      <c r="P62" s="331">
        <f>AVERAGE(O62:O63)</f>
        <v>1</v>
      </c>
      <c r="Q62" s="331" t="s">
        <v>27</v>
      </c>
      <c r="R62" s="49" t="s">
        <v>142</v>
      </c>
      <c r="S62" s="49" t="s">
        <v>1027</v>
      </c>
      <c r="T62" s="49" t="s">
        <v>30</v>
      </c>
      <c r="U62" s="63"/>
      <c r="V62" s="36" t="s">
        <v>1174</v>
      </c>
      <c r="W62" s="69" t="s">
        <v>1170</v>
      </c>
    </row>
    <row r="63" spans="1:23" s="61" customFormat="1" ht="258.75" x14ac:dyDescent="0.25">
      <c r="A63" s="47">
        <v>2016</v>
      </c>
      <c r="B63" s="48" t="s">
        <v>182</v>
      </c>
      <c r="C63" s="47">
        <v>9</v>
      </c>
      <c r="D63" s="49" t="s">
        <v>242</v>
      </c>
      <c r="E63" s="49" t="s">
        <v>243</v>
      </c>
      <c r="F63" s="50" t="s">
        <v>68</v>
      </c>
      <c r="G63" s="49" t="s">
        <v>201</v>
      </c>
      <c r="H63" s="49" t="s">
        <v>245</v>
      </c>
      <c r="I63" s="48" t="s">
        <v>44</v>
      </c>
      <c r="J63" s="48" t="s">
        <v>193</v>
      </c>
      <c r="K63" s="47">
        <v>1</v>
      </c>
      <c r="L63" s="51">
        <v>42795</v>
      </c>
      <c r="M63" s="51">
        <v>43100</v>
      </c>
      <c r="N63" s="47">
        <v>1</v>
      </c>
      <c r="O63" s="52">
        <f t="shared" si="0"/>
        <v>1</v>
      </c>
      <c r="P63" s="331"/>
      <c r="Q63" s="331"/>
      <c r="R63" s="49" t="s">
        <v>194</v>
      </c>
      <c r="S63" s="49" t="s">
        <v>1027</v>
      </c>
      <c r="T63" s="49" t="s">
        <v>30</v>
      </c>
      <c r="U63" s="63"/>
      <c r="V63" s="36" t="s">
        <v>1174</v>
      </c>
      <c r="W63" s="69" t="s">
        <v>1170</v>
      </c>
    </row>
    <row r="64" spans="1:23" s="61" customFormat="1" ht="258.75" x14ac:dyDescent="0.25">
      <c r="A64" s="47">
        <v>2016</v>
      </c>
      <c r="B64" s="48" t="s">
        <v>182</v>
      </c>
      <c r="C64" s="47">
        <v>10</v>
      </c>
      <c r="D64" s="49" t="s">
        <v>246</v>
      </c>
      <c r="E64" s="49" t="s">
        <v>247</v>
      </c>
      <c r="F64" s="48">
        <v>1</v>
      </c>
      <c r="G64" s="49" t="s">
        <v>201</v>
      </c>
      <c r="H64" s="49" t="s">
        <v>245</v>
      </c>
      <c r="I64" s="48" t="s">
        <v>44</v>
      </c>
      <c r="J64" s="48" t="s">
        <v>193</v>
      </c>
      <c r="K64" s="47">
        <v>1</v>
      </c>
      <c r="L64" s="51">
        <v>42795</v>
      </c>
      <c r="M64" s="51">
        <v>43100</v>
      </c>
      <c r="N64" s="47">
        <v>1</v>
      </c>
      <c r="O64" s="52">
        <f t="shared" si="0"/>
        <v>1</v>
      </c>
      <c r="P64" s="52">
        <f>+O64</f>
        <v>1</v>
      </c>
      <c r="Q64" s="52" t="s">
        <v>27</v>
      </c>
      <c r="R64" s="49" t="s">
        <v>194</v>
      </c>
      <c r="S64" s="49" t="s">
        <v>248</v>
      </c>
      <c r="T64" s="49" t="s">
        <v>30</v>
      </c>
      <c r="U64" s="63"/>
      <c r="V64" s="36" t="s">
        <v>1174</v>
      </c>
      <c r="W64" s="69" t="s">
        <v>1170</v>
      </c>
    </row>
    <row r="65" spans="1:23" s="61" customFormat="1" ht="112.5" x14ac:dyDescent="0.25">
      <c r="A65" s="47">
        <v>2016</v>
      </c>
      <c r="B65" s="48" t="s">
        <v>182</v>
      </c>
      <c r="C65" s="47">
        <v>11</v>
      </c>
      <c r="D65" s="49" t="s">
        <v>249</v>
      </c>
      <c r="E65" s="49" t="s">
        <v>250</v>
      </c>
      <c r="F65" s="48">
        <v>1</v>
      </c>
      <c r="G65" s="49" t="s">
        <v>251</v>
      </c>
      <c r="H65" s="49" t="s">
        <v>252</v>
      </c>
      <c r="I65" s="48" t="s">
        <v>44</v>
      </c>
      <c r="J65" s="48" t="s">
        <v>36</v>
      </c>
      <c r="K65" s="47">
        <v>1</v>
      </c>
      <c r="L65" s="51">
        <v>42795</v>
      </c>
      <c r="M65" s="51">
        <v>43100</v>
      </c>
      <c r="N65" s="47">
        <v>1</v>
      </c>
      <c r="O65" s="52">
        <f t="shared" si="0"/>
        <v>1</v>
      </c>
      <c r="P65" s="52">
        <f>+O65</f>
        <v>1</v>
      </c>
      <c r="Q65" s="52" t="s">
        <v>27</v>
      </c>
      <c r="R65" s="66" t="s">
        <v>253</v>
      </c>
      <c r="S65" s="67" t="s">
        <v>254</v>
      </c>
      <c r="T65" s="49" t="s">
        <v>30</v>
      </c>
      <c r="U65" s="63"/>
      <c r="V65" s="36" t="s">
        <v>1174</v>
      </c>
      <c r="W65" s="69" t="s">
        <v>1170</v>
      </c>
    </row>
    <row r="66" spans="1:23" s="61" customFormat="1" ht="112.5" x14ac:dyDescent="0.25">
      <c r="A66" s="47">
        <v>2016</v>
      </c>
      <c r="B66" s="48" t="s">
        <v>182</v>
      </c>
      <c r="C66" s="47">
        <v>12</v>
      </c>
      <c r="D66" s="49" t="s">
        <v>255</v>
      </c>
      <c r="E66" s="49" t="s">
        <v>256</v>
      </c>
      <c r="F66" s="48">
        <v>1</v>
      </c>
      <c r="G66" s="49" t="s">
        <v>251</v>
      </c>
      <c r="H66" s="49" t="s">
        <v>252</v>
      </c>
      <c r="I66" s="48" t="s">
        <v>44</v>
      </c>
      <c r="J66" s="48" t="s">
        <v>36</v>
      </c>
      <c r="K66" s="47">
        <v>1</v>
      </c>
      <c r="L66" s="51">
        <v>42795</v>
      </c>
      <c r="M66" s="51">
        <v>43100</v>
      </c>
      <c r="N66" s="47">
        <v>1</v>
      </c>
      <c r="O66" s="52">
        <f t="shared" si="0"/>
        <v>1</v>
      </c>
      <c r="P66" s="52">
        <f>+O66</f>
        <v>1</v>
      </c>
      <c r="Q66" s="52" t="s">
        <v>27</v>
      </c>
      <c r="R66" s="66" t="s">
        <v>257</v>
      </c>
      <c r="S66" s="67" t="s">
        <v>258</v>
      </c>
      <c r="T66" s="49" t="s">
        <v>30</v>
      </c>
      <c r="U66" s="63"/>
      <c r="V66" s="36" t="s">
        <v>1174</v>
      </c>
      <c r="W66" s="69" t="s">
        <v>1170</v>
      </c>
    </row>
    <row r="67" spans="1:23" s="61" customFormat="1" ht="258.75" x14ac:dyDescent="0.25">
      <c r="A67" s="47">
        <v>2016</v>
      </c>
      <c r="B67" s="48" t="s">
        <v>182</v>
      </c>
      <c r="C67" s="47">
        <v>13</v>
      </c>
      <c r="D67" s="49" t="s">
        <v>259</v>
      </c>
      <c r="E67" s="49" t="s">
        <v>260</v>
      </c>
      <c r="F67" s="48">
        <v>1</v>
      </c>
      <c r="G67" s="49" t="s">
        <v>201</v>
      </c>
      <c r="H67" s="49" t="s">
        <v>245</v>
      </c>
      <c r="I67" s="48" t="s">
        <v>44</v>
      </c>
      <c r="J67" s="48" t="s">
        <v>193</v>
      </c>
      <c r="K67" s="47">
        <v>1</v>
      </c>
      <c r="L67" s="51">
        <v>42795</v>
      </c>
      <c r="M67" s="51">
        <v>43100</v>
      </c>
      <c r="N67" s="47">
        <v>1</v>
      </c>
      <c r="O67" s="52">
        <f t="shared" si="0"/>
        <v>1</v>
      </c>
      <c r="P67" s="52">
        <f>+O67</f>
        <v>1</v>
      </c>
      <c r="Q67" s="52" t="s">
        <v>27</v>
      </c>
      <c r="R67" s="49" t="s">
        <v>194</v>
      </c>
      <c r="S67" s="49" t="s">
        <v>261</v>
      </c>
      <c r="T67" s="49" t="s">
        <v>30</v>
      </c>
      <c r="U67" s="63"/>
      <c r="V67" s="36" t="s">
        <v>1174</v>
      </c>
      <c r="W67" s="69" t="s">
        <v>1170</v>
      </c>
    </row>
    <row r="68" spans="1:23" s="61" customFormat="1" ht="112.5" x14ac:dyDescent="0.25">
      <c r="A68" s="47">
        <v>2016</v>
      </c>
      <c r="B68" s="48" t="s">
        <v>182</v>
      </c>
      <c r="C68" s="47">
        <v>14</v>
      </c>
      <c r="D68" s="49" t="s">
        <v>262</v>
      </c>
      <c r="E68" s="49" t="s">
        <v>263</v>
      </c>
      <c r="F68" s="48">
        <v>1</v>
      </c>
      <c r="G68" s="49" t="s">
        <v>251</v>
      </c>
      <c r="H68" s="49" t="s">
        <v>252</v>
      </c>
      <c r="I68" s="48" t="s">
        <v>44</v>
      </c>
      <c r="J68" s="48" t="s">
        <v>36</v>
      </c>
      <c r="K68" s="47">
        <v>1</v>
      </c>
      <c r="L68" s="51">
        <v>42795</v>
      </c>
      <c r="M68" s="51">
        <v>43100</v>
      </c>
      <c r="N68" s="47">
        <v>1</v>
      </c>
      <c r="O68" s="52">
        <f t="shared" ref="O68:O122" si="2">+N68/K68</f>
        <v>1</v>
      </c>
      <c r="P68" s="52">
        <f>+O68</f>
        <v>1</v>
      </c>
      <c r="Q68" s="52" t="s">
        <v>27</v>
      </c>
      <c r="R68" s="66" t="s">
        <v>257</v>
      </c>
      <c r="S68" s="67" t="s">
        <v>258</v>
      </c>
      <c r="T68" s="49" t="s">
        <v>30</v>
      </c>
      <c r="U68" s="63"/>
      <c r="V68" s="36" t="s">
        <v>1174</v>
      </c>
      <c r="W68" s="69" t="s">
        <v>1170</v>
      </c>
    </row>
    <row r="69" spans="1:23" s="61" customFormat="1" ht="225" x14ac:dyDescent="0.25">
      <c r="A69" s="47">
        <v>2016</v>
      </c>
      <c r="B69" s="48" t="s">
        <v>182</v>
      </c>
      <c r="C69" s="47">
        <v>15</v>
      </c>
      <c r="D69" s="49" t="s">
        <v>264</v>
      </c>
      <c r="E69" s="49" t="s">
        <v>265</v>
      </c>
      <c r="F69" s="50" t="s">
        <v>185</v>
      </c>
      <c r="G69" s="49" t="s">
        <v>218</v>
      </c>
      <c r="H69" s="49" t="s">
        <v>90</v>
      </c>
      <c r="I69" s="48" t="s">
        <v>44</v>
      </c>
      <c r="J69" s="48" t="s">
        <v>55</v>
      </c>
      <c r="K69" s="47">
        <v>2</v>
      </c>
      <c r="L69" s="51">
        <v>42795</v>
      </c>
      <c r="M69" s="51">
        <v>42916</v>
      </c>
      <c r="N69" s="47">
        <v>2</v>
      </c>
      <c r="O69" s="52">
        <f t="shared" si="2"/>
        <v>1</v>
      </c>
      <c r="P69" s="331">
        <f>AVERAGE(O69:O71)</f>
        <v>1</v>
      </c>
      <c r="Q69" s="331" t="s">
        <v>27</v>
      </c>
      <c r="R69" s="49" t="s">
        <v>219</v>
      </c>
      <c r="S69" s="49" t="s">
        <v>266</v>
      </c>
      <c r="T69" s="49" t="s">
        <v>30</v>
      </c>
      <c r="U69" s="63"/>
      <c r="V69" s="36" t="s">
        <v>1174</v>
      </c>
      <c r="W69" s="69" t="s">
        <v>1170</v>
      </c>
    </row>
    <row r="70" spans="1:23" s="61" customFormat="1" ht="258.75" x14ac:dyDescent="0.25">
      <c r="A70" s="47">
        <v>2016</v>
      </c>
      <c r="B70" s="48" t="s">
        <v>182</v>
      </c>
      <c r="C70" s="47">
        <v>15</v>
      </c>
      <c r="D70" s="49" t="s">
        <v>264</v>
      </c>
      <c r="E70" s="49" t="s">
        <v>265</v>
      </c>
      <c r="F70" s="50" t="s">
        <v>48</v>
      </c>
      <c r="G70" s="49" t="s">
        <v>201</v>
      </c>
      <c r="H70" s="49" t="s">
        <v>245</v>
      </c>
      <c r="I70" s="48" t="s">
        <v>44</v>
      </c>
      <c r="J70" s="48" t="s">
        <v>193</v>
      </c>
      <c r="K70" s="47">
        <v>1</v>
      </c>
      <c r="L70" s="51">
        <v>42795</v>
      </c>
      <c r="M70" s="51">
        <v>43100</v>
      </c>
      <c r="N70" s="47">
        <v>1</v>
      </c>
      <c r="O70" s="52">
        <f t="shared" si="2"/>
        <v>1</v>
      </c>
      <c r="P70" s="331"/>
      <c r="Q70" s="331"/>
      <c r="R70" s="49" t="s">
        <v>194</v>
      </c>
      <c r="S70" s="49" t="s">
        <v>267</v>
      </c>
      <c r="T70" s="49" t="s">
        <v>30</v>
      </c>
      <c r="U70" s="63"/>
      <c r="V70" s="36" t="s">
        <v>1174</v>
      </c>
      <c r="W70" s="69" t="s">
        <v>1170</v>
      </c>
    </row>
    <row r="71" spans="1:23" s="61" customFormat="1" ht="225" x14ac:dyDescent="0.25">
      <c r="A71" s="47">
        <v>2016</v>
      </c>
      <c r="B71" s="48" t="s">
        <v>182</v>
      </c>
      <c r="C71" s="47">
        <v>15</v>
      </c>
      <c r="D71" s="49" t="s">
        <v>264</v>
      </c>
      <c r="E71" s="49" t="s">
        <v>265</v>
      </c>
      <c r="F71" s="50" t="s">
        <v>52</v>
      </c>
      <c r="G71" s="49" t="s">
        <v>268</v>
      </c>
      <c r="H71" s="49" t="s">
        <v>269</v>
      </c>
      <c r="I71" s="48" t="s">
        <v>35</v>
      </c>
      <c r="J71" s="48" t="s">
        <v>206</v>
      </c>
      <c r="K71" s="47">
        <v>1</v>
      </c>
      <c r="L71" s="51">
        <v>42795</v>
      </c>
      <c r="M71" s="51">
        <v>43070</v>
      </c>
      <c r="N71" s="47">
        <v>1</v>
      </c>
      <c r="O71" s="52">
        <f t="shared" si="2"/>
        <v>1</v>
      </c>
      <c r="P71" s="331"/>
      <c r="Q71" s="331"/>
      <c r="R71" s="65" t="s">
        <v>270</v>
      </c>
      <c r="S71" s="65" t="s">
        <v>266</v>
      </c>
      <c r="T71" s="49" t="s">
        <v>30</v>
      </c>
      <c r="U71" s="63"/>
      <c r="V71" s="36" t="s">
        <v>1174</v>
      </c>
      <c r="W71" s="69" t="s">
        <v>1170</v>
      </c>
    </row>
    <row r="72" spans="1:23" s="61" customFormat="1" ht="157.5" x14ac:dyDescent="0.25">
      <c r="A72" s="47">
        <v>2016</v>
      </c>
      <c r="B72" s="48" t="s">
        <v>182</v>
      </c>
      <c r="C72" s="47">
        <v>17</v>
      </c>
      <c r="D72" s="49" t="s">
        <v>279</v>
      </c>
      <c r="E72" s="49" t="s">
        <v>280</v>
      </c>
      <c r="F72" s="50" t="s">
        <v>59</v>
      </c>
      <c r="G72" s="49" t="s">
        <v>218</v>
      </c>
      <c r="H72" s="49" t="s">
        <v>90</v>
      </c>
      <c r="I72" s="48" t="s">
        <v>44</v>
      </c>
      <c r="J72" s="48" t="s">
        <v>55</v>
      </c>
      <c r="K72" s="47">
        <v>2</v>
      </c>
      <c r="L72" s="51">
        <v>42795</v>
      </c>
      <c r="M72" s="51">
        <v>42916</v>
      </c>
      <c r="N72" s="47">
        <v>2</v>
      </c>
      <c r="O72" s="52">
        <f t="shared" si="2"/>
        <v>1</v>
      </c>
      <c r="P72" s="331">
        <f>AVERAGE(O72:O73)</f>
        <v>1</v>
      </c>
      <c r="Q72" s="331" t="s">
        <v>27</v>
      </c>
      <c r="R72" s="49" t="s">
        <v>219</v>
      </c>
      <c r="S72" s="49" t="s">
        <v>236</v>
      </c>
      <c r="T72" s="49" t="s">
        <v>30</v>
      </c>
      <c r="U72" s="63"/>
      <c r="V72" s="36" t="s">
        <v>1174</v>
      </c>
      <c r="W72" s="69" t="s">
        <v>1170</v>
      </c>
    </row>
    <row r="73" spans="1:23" s="61" customFormat="1" ht="157.5" x14ac:dyDescent="0.25">
      <c r="A73" s="47">
        <v>2016</v>
      </c>
      <c r="B73" s="48" t="s">
        <v>182</v>
      </c>
      <c r="C73" s="47">
        <v>17</v>
      </c>
      <c r="D73" s="49" t="s">
        <v>279</v>
      </c>
      <c r="E73" s="49" t="s">
        <v>280</v>
      </c>
      <c r="F73" s="50" t="s">
        <v>68</v>
      </c>
      <c r="G73" s="49" t="s">
        <v>204</v>
      </c>
      <c r="H73" s="49" t="s">
        <v>205</v>
      </c>
      <c r="I73" s="48" t="s">
        <v>35</v>
      </c>
      <c r="J73" s="48" t="s">
        <v>206</v>
      </c>
      <c r="K73" s="47">
        <v>1</v>
      </c>
      <c r="L73" s="51">
        <v>42795</v>
      </c>
      <c r="M73" s="51">
        <v>43100</v>
      </c>
      <c r="N73" s="47">
        <v>1</v>
      </c>
      <c r="O73" s="52">
        <f t="shared" si="2"/>
        <v>1</v>
      </c>
      <c r="P73" s="331"/>
      <c r="Q73" s="331"/>
      <c r="R73" s="65" t="s">
        <v>207</v>
      </c>
      <c r="S73" s="54" t="s">
        <v>236</v>
      </c>
      <c r="T73" s="49" t="s">
        <v>30</v>
      </c>
      <c r="U73" s="63"/>
      <c r="V73" s="36" t="s">
        <v>1174</v>
      </c>
      <c r="W73" s="69" t="s">
        <v>1170</v>
      </c>
    </row>
    <row r="74" spans="1:23" s="61" customFormat="1" ht="337.5" x14ac:dyDescent="0.25">
      <c r="A74" s="47">
        <v>2016</v>
      </c>
      <c r="B74" s="48" t="s">
        <v>182</v>
      </c>
      <c r="C74" s="47">
        <v>18</v>
      </c>
      <c r="D74" s="49" t="s">
        <v>281</v>
      </c>
      <c r="E74" s="49" t="s">
        <v>282</v>
      </c>
      <c r="F74" s="50" t="s">
        <v>59</v>
      </c>
      <c r="G74" s="49" t="s">
        <v>201</v>
      </c>
      <c r="H74" s="49" t="s">
        <v>214</v>
      </c>
      <c r="I74" s="48" t="s">
        <v>44</v>
      </c>
      <c r="J74" s="48" t="s">
        <v>193</v>
      </c>
      <c r="K74" s="47">
        <v>1</v>
      </c>
      <c r="L74" s="51">
        <v>42795</v>
      </c>
      <c r="M74" s="51">
        <v>43100</v>
      </c>
      <c r="N74" s="47">
        <v>1</v>
      </c>
      <c r="O74" s="52">
        <f t="shared" si="2"/>
        <v>1</v>
      </c>
      <c r="P74" s="331">
        <f>AVERAGE(O74:O75)</f>
        <v>1</v>
      </c>
      <c r="Q74" s="331" t="s">
        <v>27</v>
      </c>
      <c r="R74" s="49" t="s">
        <v>194</v>
      </c>
      <c r="S74" s="67" t="s">
        <v>1028</v>
      </c>
      <c r="T74" s="49" t="s">
        <v>30</v>
      </c>
      <c r="U74" s="63"/>
      <c r="V74" s="36" t="s">
        <v>1174</v>
      </c>
      <c r="W74" s="69" t="s">
        <v>1170</v>
      </c>
    </row>
    <row r="75" spans="1:23" s="61" customFormat="1" ht="337.5" x14ac:dyDescent="0.25">
      <c r="A75" s="47">
        <v>2016</v>
      </c>
      <c r="B75" s="48" t="s">
        <v>182</v>
      </c>
      <c r="C75" s="47">
        <v>18</v>
      </c>
      <c r="D75" s="49" t="s">
        <v>281</v>
      </c>
      <c r="E75" s="49" t="s">
        <v>282</v>
      </c>
      <c r="F75" s="50" t="s">
        <v>68</v>
      </c>
      <c r="G75" s="49" t="s">
        <v>204</v>
      </c>
      <c r="H75" s="49" t="s">
        <v>205</v>
      </c>
      <c r="I75" s="48" t="s">
        <v>35</v>
      </c>
      <c r="J75" s="48" t="s">
        <v>206</v>
      </c>
      <c r="K75" s="47">
        <v>1</v>
      </c>
      <c r="L75" s="51">
        <v>42795</v>
      </c>
      <c r="M75" s="51">
        <v>43100</v>
      </c>
      <c r="N75" s="47">
        <v>1</v>
      </c>
      <c r="O75" s="52">
        <f t="shared" si="2"/>
        <v>1</v>
      </c>
      <c r="P75" s="331"/>
      <c r="Q75" s="331"/>
      <c r="R75" s="65" t="s">
        <v>283</v>
      </c>
      <c r="S75" s="67" t="s">
        <v>1029</v>
      </c>
      <c r="T75" s="49" t="s">
        <v>30</v>
      </c>
      <c r="U75" s="63"/>
      <c r="V75" s="36" t="s">
        <v>1174</v>
      </c>
      <c r="W75" s="69" t="s">
        <v>1170</v>
      </c>
    </row>
    <row r="76" spans="1:23" s="61" customFormat="1" ht="258.75" x14ac:dyDescent="0.25">
      <c r="A76" s="47">
        <v>2016</v>
      </c>
      <c r="B76" s="48" t="s">
        <v>182</v>
      </c>
      <c r="C76" s="47">
        <v>19</v>
      </c>
      <c r="D76" s="49" t="s">
        <v>284</v>
      </c>
      <c r="E76" s="49" t="s">
        <v>285</v>
      </c>
      <c r="F76" s="48">
        <v>1</v>
      </c>
      <c r="G76" s="49" t="s">
        <v>201</v>
      </c>
      <c r="H76" s="49" t="s">
        <v>214</v>
      </c>
      <c r="I76" s="48" t="s">
        <v>44</v>
      </c>
      <c r="J76" s="48" t="s">
        <v>193</v>
      </c>
      <c r="K76" s="47">
        <v>1</v>
      </c>
      <c r="L76" s="51">
        <v>42795</v>
      </c>
      <c r="M76" s="51">
        <v>43100</v>
      </c>
      <c r="N76" s="47">
        <v>1</v>
      </c>
      <c r="O76" s="52">
        <f t="shared" si="2"/>
        <v>1</v>
      </c>
      <c r="P76" s="52">
        <f>+O76</f>
        <v>1</v>
      </c>
      <c r="Q76" s="52" t="s">
        <v>27</v>
      </c>
      <c r="R76" s="49" t="s">
        <v>194</v>
      </c>
      <c r="S76" s="49" t="s">
        <v>1030</v>
      </c>
      <c r="T76" s="49" t="s">
        <v>30</v>
      </c>
      <c r="U76" s="63"/>
      <c r="V76" s="36" t="s">
        <v>1174</v>
      </c>
      <c r="W76" s="69" t="s">
        <v>1170</v>
      </c>
    </row>
    <row r="77" spans="1:23" s="61" customFormat="1" ht="202.5" x14ac:dyDescent="0.25">
      <c r="A77" s="47">
        <v>2016</v>
      </c>
      <c r="B77" s="48" t="s">
        <v>182</v>
      </c>
      <c r="C77" s="47">
        <v>20</v>
      </c>
      <c r="D77" s="49" t="s">
        <v>286</v>
      </c>
      <c r="E77" s="49" t="s">
        <v>287</v>
      </c>
      <c r="F77" s="50" t="s">
        <v>185</v>
      </c>
      <c r="G77" s="49" t="s">
        <v>218</v>
      </c>
      <c r="H77" s="49" t="s">
        <v>90</v>
      </c>
      <c r="I77" s="48" t="s">
        <v>44</v>
      </c>
      <c r="J77" s="48" t="s">
        <v>55</v>
      </c>
      <c r="K77" s="47">
        <v>2</v>
      </c>
      <c r="L77" s="51">
        <v>42795</v>
      </c>
      <c r="M77" s="51">
        <v>42916</v>
      </c>
      <c r="N77" s="47">
        <v>2</v>
      </c>
      <c r="O77" s="52">
        <f t="shared" si="2"/>
        <v>1</v>
      </c>
      <c r="P77" s="331">
        <f>AVERAGE(O77:O79)</f>
        <v>1</v>
      </c>
      <c r="Q77" s="331" t="s">
        <v>27</v>
      </c>
      <c r="R77" s="49" t="s">
        <v>219</v>
      </c>
      <c r="S77" s="67" t="s">
        <v>288</v>
      </c>
      <c r="T77" s="49" t="s">
        <v>30</v>
      </c>
      <c r="U77" s="63"/>
      <c r="V77" s="36" t="s">
        <v>1174</v>
      </c>
      <c r="W77" s="69" t="s">
        <v>1170</v>
      </c>
    </row>
    <row r="78" spans="1:23" s="61" customFormat="1" ht="202.5" x14ac:dyDescent="0.25">
      <c r="A78" s="47">
        <v>2016</v>
      </c>
      <c r="B78" s="48" t="s">
        <v>182</v>
      </c>
      <c r="C78" s="47">
        <v>20</v>
      </c>
      <c r="D78" s="49" t="s">
        <v>289</v>
      </c>
      <c r="E78" s="49" t="s">
        <v>290</v>
      </c>
      <c r="F78" s="50" t="s">
        <v>48</v>
      </c>
      <c r="G78" s="49" t="s">
        <v>230</v>
      </c>
      <c r="H78" s="49" t="s">
        <v>231</v>
      </c>
      <c r="I78" s="48" t="s">
        <v>44</v>
      </c>
      <c r="J78" s="48" t="s">
        <v>232</v>
      </c>
      <c r="K78" s="47">
        <v>1</v>
      </c>
      <c r="L78" s="51">
        <v>42795</v>
      </c>
      <c r="M78" s="51">
        <v>43070</v>
      </c>
      <c r="N78" s="47">
        <v>1</v>
      </c>
      <c r="O78" s="52">
        <f t="shared" si="2"/>
        <v>1</v>
      </c>
      <c r="P78" s="331"/>
      <c r="Q78" s="331"/>
      <c r="R78" s="49" t="s">
        <v>233</v>
      </c>
      <c r="S78" s="67" t="s">
        <v>288</v>
      </c>
      <c r="T78" s="49" t="s">
        <v>30</v>
      </c>
      <c r="U78" s="63"/>
      <c r="V78" s="36" t="s">
        <v>1174</v>
      </c>
      <c r="W78" s="69" t="s">
        <v>1170</v>
      </c>
    </row>
    <row r="79" spans="1:23" s="61" customFormat="1" ht="202.5" x14ac:dyDescent="0.25">
      <c r="A79" s="47">
        <v>2016</v>
      </c>
      <c r="B79" s="48" t="s">
        <v>182</v>
      </c>
      <c r="C79" s="47">
        <v>20</v>
      </c>
      <c r="D79" s="49" t="s">
        <v>289</v>
      </c>
      <c r="E79" s="49" t="s">
        <v>287</v>
      </c>
      <c r="F79" s="50" t="s">
        <v>52</v>
      </c>
      <c r="G79" s="49" t="s">
        <v>204</v>
      </c>
      <c r="H79" s="49" t="s">
        <v>205</v>
      </c>
      <c r="I79" s="48" t="s">
        <v>35</v>
      </c>
      <c r="J79" s="48" t="s">
        <v>206</v>
      </c>
      <c r="K79" s="47">
        <v>1</v>
      </c>
      <c r="L79" s="51">
        <v>42795</v>
      </c>
      <c r="M79" s="51">
        <v>43100</v>
      </c>
      <c r="N79" s="47">
        <v>1</v>
      </c>
      <c r="O79" s="52">
        <f t="shared" si="2"/>
        <v>1</v>
      </c>
      <c r="P79" s="331"/>
      <c r="Q79" s="331"/>
      <c r="R79" s="65" t="s">
        <v>207</v>
      </c>
      <c r="S79" s="67" t="s">
        <v>288</v>
      </c>
      <c r="T79" s="49" t="s">
        <v>30</v>
      </c>
      <c r="U79" s="63"/>
      <c r="V79" s="36" t="s">
        <v>1174</v>
      </c>
      <c r="W79" s="69" t="s">
        <v>1170</v>
      </c>
    </row>
    <row r="80" spans="1:23" s="61" customFormat="1" ht="225" x14ac:dyDescent="0.25">
      <c r="A80" s="47">
        <v>2016</v>
      </c>
      <c r="B80" s="48" t="s">
        <v>182</v>
      </c>
      <c r="C80" s="47">
        <v>21</v>
      </c>
      <c r="D80" s="49" t="s">
        <v>291</v>
      </c>
      <c r="E80" s="49" t="s">
        <v>292</v>
      </c>
      <c r="F80" s="48">
        <v>1</v>
      </c>
      <c r="G80" s="49" t="s">
        <v>201</v>
      </c>
      <c r="H80" s="49" t="s">
        <v>214</v>
      </c>
      <c r="I80" s="48" t="s">
        <v>44</v>
      </c>
      <c r="J80" s="48" t="s">
        <v>193</v>
      </c>
      <c r="K80" s="47">
        <v>1</v>
      </c>
      <c r="L80" s="51">
        <v>42795</v>
      </c>
      <c r="M80" s="51">
        <v>43100</v>
      </c>
      <c r="N80" s="47">
        <v>1</v>
      </c>
      <c r="O80" s="52">
        <f t="shared" si="2"/>
        <v>1</v>
      </c>
      <c r="P80" s="52">
        <f>+O80</f>
        <v>1</v>
      </c>
      <c r="Q80" s="52" t="s">
        <v>27</v>
      </c>
      <c r="R80" s="49" t="s">
        <v>194</v>
      </c>
      <c r="S80" s="49" t="s">
        <v>293</v>
      </c>
      <c r="T80" s="49" t="s">
        <v>30</v>
      </c>
      <c r="U80" s="63"/>
      <c r="V80" s="36" t="s">
        <v>1174</v>
      </c>
      <c r="W80" s="69" t="s">
        <v>1170</v>
      </c>
    </row>
    <row r="81" spans="1:23" s="61" customFormat="1" ht="180" x14ac:dyDescent="0.25">
      <c r="A81" s="47">
        <v>2016</v>
      </c>
      <c r="B81" s="48" t="s">
        <v>182</v>
      </c>
      <c r="C81" s="47">
        <v>22</v>
      </c>
      <c r="D81" s="49" t="s">
        <v>294</v>
      </c>
      <c r="E81" s="49" t="s">
        <v>287</v>
      </c>
      <c r="F81" s="50" t="s">
        <v>59</v>
      </c>
      <c r="G81" s="49" t="s">
        <v>218</v>
      </c>
      <c r="H81" s="49" t="s">
        <v>90</v>
      </c>
      <c r="I81" s="48" t="s">
        <v>44</v>
      </c>
      <c r="J81" s="48" t="s">
        <v>55</v>
      </c>
      <c r="K81" s="47">
        <v>2</v>
      </c>
      <c r="L81" s="51">
        <v>42795</v>
      </c>
      <c r="M81" s="51">
        <v>42916</v>
      </c>
      <c r="N81" s="47">
        <v>2</v>
      </c>
      <c r="O81" s="52">
        <f t="shared" si="2"/>
        <v>1</v>
      </c>
      <c r="P81" s="331">
        <f>AVERAGE(O81:O82)</f>
        <v>1</v>
      </c>
      <c r="Q81" s="331" t="s">
        <v>27</v>
      </c>
      <c r="R81" s="49" t="s">
        <v>219</v>
      </c>
      <c r="S81" s="49" t="s">
        <v>295</v>
      </c>
      <c r="T81" s="49" t="s">
        <v>30</v>
      </c>
      <c r="U81" s="63"/>
      <c r="V81" s="36" t="s">
        <v>1174</v>
      </c>
      <c r="W81" s="69" t="s">
        <v>1170</v>
      </c>
    </row>
    <row r="82" spans="1:23" s="61" customFormat="1" ht="191.25" x14ac:dyDescent="0.25">
      <c r="A82" s="47">
        <v>2016</v>
      </c>
      <c r="B82" s="48" t="s">
        <v>182</v>
      </c>
      <c r="C82" s="47">
        <v>22</v>
      </c>
      <c r="D82" s="49" t="s">
        <v>294</v>
      </c>
      <c r="E82" s="49" t="s">
        <v>292</v>
      </c>
      <c r="F82" s="50" t="s">
        <v>68</v>
      </c>
      <c r="G82" s="49" t="s">
        <v>201</v>
      </c>
      <c r="H82" s="49" t="s">
        <v>214</v>
      </c>
      <c r="I82" s="48" t="s">
        <v>44</v>
      </c>
      <c r="J82" s="48" t="s">
        <v>193</v>
      </c>
      <c r="K82" s="47">
        <v>1</v>
      </c>
      <c r="L82" s="51">
        <v>42795</v>
      </c>
      <c r="M82" s="51">
        <v>43100</v>
      </c>
      <c r="N82" s="47">
        <v>1</v>
      </c>
      <c r="O82" s="52">
        <f t="shared" si="2"/>
        <v>1</v>
      </c>
      <c r="P82" s="331"/>
      <c r="Q82" s="331"/>
      <c r="R82" s="49" t="s">
        <v>194</v>
      </c>
      <c r="S82" s="49" t="s">
        <v>295</v>
      </c>
      <c r="T82" s="49" t="s">
        <v>30</v>
      </c>
      <c r="U82" s="63"/>
      <c r="V82" s="36" t="s">
        <v>1174</v>
      </c>
      <c r="W82" s="69" t="s">
        <v>1170</v>
      </c>
    </row>
    <row r="83" spans="1:23" s="61" customFormat="1" ht="157.5" x14ac:dyDescent="0.25">
      <c r="A83" s="47">
        <v>2016</v>
      </c>
      <c r="B83" s="48" t="s">
        <v>182</v>
      </c>
      <c r="C83" s="47">
        <v>23</v>
      </c>
      <c r="D83" s="49" t="s">
        <v>296</v>
      </c>
      <c r="E83" s="49" t="s">
        <v>297</v>
      </c>
      <c r="F83" s="50" t="s">
        <v>59</v>
      </c>
      <c r="G83" s="49" t="s">
        <v>298</v>
      </c>
      <c r="H83" s="49" t="s">
        <v>299</v>
      </c>
      <c r="I83" s="48" t="s">
        <v>44</v>
      </c>
      <c r="J83" s="48" t="s">
        <v>55</v>
      </c>
      <c r="K83" s="47">
        <v>1</v>
      </c>
      <c r="L83" s="51">
        <v>42795</v>
      </c>
      <c r="M83" s="51">
        <v>42916</v>
      </c>
      <c r="N83" s="47">
        <v>1</v>
      </c>
      <c r="O83" s="52">
        <f t="shared" si="2"/>
        <v>1</v>
      </c>
      <c r="P83" s="331">
        <f>AVERAGE(O83:O84)</f>
        <v>1</v>
      </c>
      <c r="Q83" s="331" t="s">
        <v>27</v>
      </c>
      <c r="R83" s="49" t="s">
        <v>219</v>
      </c>
      <c r="S83" s="49" t="s">
        <v>236</v>
      </c>
      <c r="T83" s="49" t="s">
        <v>30</v>
      </c>
      <c r="U83" s="63"/>
      <c r="V83" s="36" t="s">
        <v>1174</v>
      </c>
      <c r="W83" s="69" t="s">
        <v>1170</v>
      </c>
    </row>
    <row r="84" spans="1:23" s="61" customFormat="1" ht="157.5" x14ac:dyDescent="0.25">
      <c r="A84" s="47">
        <v>2016</v>
      </c>
      <c r="B84" s="48" t="s">
        <v>182</v>
      </c>
      <c r="C84" s="47">
        <v>23</v>
      </c>
      <c r="D84" s="49" t="s">
        <v>296</v>
      </c>
      <c r="E84" s="49" t="s">
        <v>297</v>
      </c>
      <c r="F84" s="50" t="s">
        <v>68</v>
      </c>
      <c r="G84" s="49" t="s">
        <v>204</v>
      </c>
      <c r="H84" s="49" t="s">
        <v>205</v>
      </c>
      <c r="I84" s="48" t="s">
        <v>35</v>
      </c>
      <c r="J84" s="48" t="s">
        <v>206</v>
      </c>
      <c r="K84" s="47">
        <v>1</v>
      </c>
      <c r="L84" s="51">
        <v>42795</v>
      </c>
      <c r="M84" s="51">
        <v>43100</v>
      </c>
      <c r="N84" s="47">
        <v>1</v>
      </c>
      <c r="O84" s="52">
        <f t="shared" si="2"/>
        <v>1</v>
      </c>
      <c r="P84" s="331"/>
      <c r="Q84" s="331"/>
      <c r="R84" s="65" t="s">
        <v>207</v>
      </c>
      <c r="S84" s="54" t="s">
        <v>236</v>
      </c>
      <c r="T84" s="49" t="s">
        <v>30</v>
      </c>
      <c r="U84" s="63"/>
      <c r="V84" s="36" t="s">
        <v>1174</v>
      </c>
      <c r="W84" s="69" t="s">
        <v>1170</v>
      </c>
    </row>
    <row r="85" spans="1:23" s="61" customFormat="1" ht="157.5" x14ac:dyDescent="0.25">
      <c r="A85" s="47">
        <v>2016</v>
      </c>
      <c r="B85" s="48" t="s">
        <v>182</v>
      </c>
      <c r="C85" s="47">
        <v>24</v>
      </c>
      <c r="D85" s="49" t="s">
        <v>300</v>
      </c>
      <c r="E85" s="49" t="s">
        <v>301</v>
      </c>
      <c r="F85" s="50" t="s">
        <v>59</v>
      </c>
      <c r="G85" s="49" t="s">
        <v>302</v>
      </c>
      <c r="H85" s="49" t="s">
        <v>303</v>
      </c>
      <c r="I85" s="48" t="s">
        <v>44</v>
      </c>
      <c r="J85" s="48" t="s">
        <v>304</v>
      </c>
      <c r="K85" s="47">
        <v>1</v>
      </c>
      <c r="L85" s="51">
        <v>42795</v>
      </c>
      <c r="M85" s="51">
        <v>43100</v>
      </c>
      <c r="N85" s="47">
        <v>1</v>
      </c>
      <c r="O85" s="52">
        <f t="shared" si="2"/>
        <v>1</v>
      </c>
      <c r="P85" s="331">
        <f>AVERAGE(O85:O86)</f>
        <v>1</v>
      </c>
      <c r="Q85" s="331" t="s">
        <v>27</v>
      </c>
      <c r="R85" s="49" t="s">
        <v>305</v>
      </c>
      <c r="S85" s="49" t="s">
        <v>306</v>
      </c>
      <c r="T85" s="49" t="s">
        <v>30</v>
      </c>
      <c r="U85" s="63"/>
      <c r="V85" s="36" t="s">
        <v>1174</v>
      </c>
      <c r="W85" s="69" t="s">
        <v>1170</v>
      </c>
    </row>
    <row r="86" spans="1:23" s="61" customFormat="1" ht="157.5" x14ac:dyDescent="0.25">
      <c r="A86" s="47">
        <v>2016</v>
      </c>
      <c r="B86" s="48" t="s">
        <v>182</v>
      </c>
      <c r="C86" s="47">
        <v>24</v>
      </c>
      <c r="D86" s="49" t="s">
        <v>307</v>
      </c>
      <c r="E86" s="49" t="s">
        <v>301</v>
      </c>
      <c r="F86" s="50" t="s">
        <v>68</v>
      </c>
      <c r="G86" s="49" t="s">
        <v>308</v>
      </c>
      <c r="H86" s="49" t="s">
        <v>309</v>
      </c>
      <c r="I86" s="48" t="s">
        <v>44</v>
      </c>
      <c r="J86" s="48" t="s">
        <v>55</v>
      </c>
      <c r="K86" s="47">
        <v>1</v>
      </c>
      <c r="L86" s="51">
        <v>42795</v>
      </c>
      <c r="M86" s="51">
        <v>42916</v>
      </c>
      <c r="N86" s="47">
        <v>1</v>
      </c>
      <c r="O86" s="52">
        <f t="shared" si="2"/>
        <v>1</v>
      </c>
      <c r="P86" s="331"/>
      <c r="Q86" s="331"/>
      <c r="R86" s="49" t="s">
        <v>219</v>
      </c>
      <c r="S86" s="49" t="s">
        <v>306</v>
      </c>
      <c r="T86" s="49" t="s">
        <v>30</v>
      </c>
      <c r="U86" s="63"/>
      <c r="V86" s="36" t="s">
        <v>1174</v>
      </c>
      <c r="W86" s="69" t="s">
        <v>1170</v>
      </c>
    </row>
    <row r="87" spans="1:23" s="61" customFormat="1" ht="191.25" x14ac:dyDescent="0.25">
      <c r="A87" s="47">
        <v>2016</v>
      </c>
      <c r="B87" s="48" t="s">
        <v>182</v>
      </c>
      <c r="C87" s="47">
        <v>28</v>
      </c>
      <c r="D87" s="49" t="s">
        <v>323</v>
      </c>
      <c r="E87" s="49" t="s">
        <v>324</v>
      </c>
      <c r="F87" s="50" t="s">
        <v>59</v>
      </c>
      <c r="G87" s="49" t="s">
        <v>325</v>
      </c>
      <c r="H87" s="49" t="s">
        <v>326</v>
      </c>
      <c r="I87" s="48" t="s">
        <v>44</v>
      </c>
      <c r="J87" s="48" t="s">
        <v>36</v>
      </c>
      <c r="K87" s="47">
        <v>1</v>
      </c>
      <c r="L87" s="51">
        <v>42795</v>
      </c>
      <c r="M87" s="51">
        <v>43100</v>
      </c>
      <c r="N87" s="47">
        <v>1</v>
      </c>
      <c r="O87" s="52">
        <f t="shared" si="2"/>
        <v>1</v>
      </c>
      <c r="P87" s="331">
        <f>AVERAGE(O87:O88)</f>
        <v>1</v>
      </c>
      <c r="Q87" s="331" t="s">
        <v>27</v>
      </c>
      <c r="R87" s="67" t="s">
        <v>327</v>
      </c>
      <c r="S87" s="49" t="s">
        <v>1031</v>
      </c>
      <c r="T87" s="49" t="s">
        <v>30</v>
      </c>
      <c r="U87" s="63"/>
      <c r="V87" s="36" t="s">
        <v>1174</v>
      </c>
      <c r="W87" s="69" t="s">
        <v>1170</v>
      </c>
    </row>
    <row r="88" spans="1:23" s="61" customFormat="1" ht="202.5" x14ac:dyDescent="0.25">
      <c r="A88" s="47">
        <v>2016</v>
      </c>
      <c r="B88" s="48" t="s">
        <v>182</v>
      </c>
      <c r="C88" s="47">
        <v>28</v>
      </c>
      <c r="D88" s="49" t="s">
        <v>328</v>
      </c>
      <c r="E88" s="49" t="s">
        <v>324</v>
      </c>
      <c r="F88" s="50" t="s">
        <v>68</v>
      </c>
      <c r="G88" s="49" t="s">
        <v>329</v>
      </c>
      <c r="H88" s="49" t="s">
        <v>330</v>
      </c>
      <c r="I88" s="48" t="s">
        <v>44</v>
      </c>
      <c r="J88" s="48" t="s">
        <v>55</v>
      </c>
      <c r="K88" s="47">
        <v>1</v>
      </c>
      <c r="L88" s="51">
        <v>42795</v>
      </c>
      <c r="M88" s="51">
        <v>42916</v>
      </c>
      <c r="N88" s="47">
        <v>1</v>
      </c>
      <c r="O88" s="52">
        <f t="shared" si="2"/>
        <v>1</v>
      </c>
      <c r="P88" s="331"/>
      <c r="Q88" s="331"/>
      <c r="R88" s="49" t="s">
        <v>219</v>
      </c>
      <c r="S88" s="49" t="s">
        <v>1032</v>
      </c>
      <c r="T88" s="49" t="s">
        <v>30</v>
      </c>
      <c r="U88" s="63"/>
      <c r="V88" s="36" t="s">
        <v>1174</v>
      </c>
      <c r="W88" s="69" t="s">
        <v>1170</v>
      </c>
    </row>
    <row r="89" spans="1:23" s="61" customFormat="1" ht="157.5" x14ac:dyDescent="0.25">
      <c r="A89" s="47">
        <v>2016</v>
      </c>
      <c r="B89" s="48" t="s">
        <v>182</v>
      </c>
      <c r="C89" s="47">
        <v>31</v>
      </c>
      <c r="D89" s="49" t="s">
        <v>336</v>
      </c>
      <c r="E89" s="49" t="s">
        <v>337</v>
      </c>
      <c r="F89" s="50" t="s">
        <v>59</v>
      </c>
      <c r="G89" s="49" t="s">
        <v>298</v>
      </c>
      <c r="H89" s="49" t="s">
        <v>299</v>
      </c>
      <c r="I89" s="48" t="s">
        <v>44</v>
      </c>
      <c r="J89" s="48" t="s">
        <v>55</v>
      </c>
      <c r="K89" s="47">
        <v>1</v>
      </c>
      <c r="L89" s="51">
        <v>42795</v>
      </c>
      <c r="M89" s="51">
        <v>42916</v>
      </c>
      <c r="N89" s="47">
        <v>1</v>
      </c>
      <c r="O89" s="52">
        <f t="shared" si="2"/>
        <v>1</v>
      </c>
      <c r="P89" s="331">
        <f>AVERAGE(O89:O90)</f>
        <v>1</v>
      </c>
      <c r="Q89" s="331" t="s">
        <v>27</v>
      </c>
      <c r="R89" s="49" t="s">
        <v>219</v>
      </c>
      <c r="S89" s="49" t="s">
        <v>236</v>
      </c>
      <c r="T89" s="49" t="s">
        <v>30</v>
      </c>
      <c r="U89" s="63"/>
      <c r="V89" s="36" t="s">
        <v>1174</v>
      </c>
      <c r="W89" s="69" t="s">
        <v>1170</v>
      </c>
    </row>
    <row r="90" spans="1:23" s="61" customFormat="1" ht="157.5" x14ac:dyDescent="0.25">
      <c r="A90" s="47">
        <v>2016</v>
      </c>
      <c r="B90" s="48" t="s">
        <v>182</v>
      </c>
      <c r="C90" s="47">
        <v>31</v>
      </c>
      <c r="D90" s="49" t="s">
        <v>338</v>
      </c>
      <c r="E90" s="49" t="s">
        <v>337</v>
      </c>
      <c r="F90" s="50" t="s">
        <v>68</v>
      </c>
      <c r="G90" s="49" t="s">
        <v>204</v>
      </c>
      <c r="H90" s="49" t="s">
        <v>205</v>
      </c>
      <c r="I90" s="48" t="s">
        <v>35</v>
      </c>
      <c r="J90" s="48" t="s">
        <v>206</v>
      </c>
      <c r="K90" s="47">
        <v>1</v>
      </c>
      <c r="L90" s="51">
        <v>42795</v>
      </c>
      <c r="M90" s="51">
        <v>43100</v>
      </c>
      <c r="N90" s="47">
        <v>1</v>
      </c>
      <c r="O90" s="52">
        <f t="shared" si="2"/>
        <v>1</v>
      </c>
      <c r="P90" s="331"/>
      <c r="Q90" s="331"/>
      <c r="R90" s="65" t="s">
        <v>207</v>
      </c>
      <c r="S90" s="54" t="s">
        <v>236</v>
      </c>
      <c r="T90" s="49" t="s">
        <v>30</v>
      </c>
      <c r="U90" s="63"/>
      <c r="V90" s="36" t="s">
        <v>1174</v>
      </c>
      <c r="W90" s="69" t="s">
        <v>1170</v>
      </c>
    </row>
    <row r="91" spans="1:23" s="61" customFormat="1" ht="168.75" x14ac:dyDescent="0.25">
      <c r="A91" s="47">
        <v>2016</v>
      </c>
      <c r="B91" s="48" t="s">
        <v>182</v>
      </c>
      <c r="C91" s="47">
        <v>32</v>
      </c>
      <c r="D91" s="49" t="s">
        <v>339</v>
      </c>
      <c r="E91" s="49" t="s">
        <v>340</v>
      </c>
      <c r="F91" s="50" t="s">
        <v>185</v>
      </c>
      <c r="G91" s="49" t="s">
        <v>341</v>
      </c>
      <c r="H91" s="49" t="s">
        <v>342</v>
      </c>
      <c r="I91" s="48" t="s">
        <v>44</v>
      </c>
      <c r="J91" s="48" t="s">
        <v>343</v>
      </c>
      <c r="K91" s="47">
        <v>1</v>
      </c>
      <c r="L91" s="51">
        <v>42795</v>
      </c>
      <c r="M91" s="51">
        <v>43100</v>
      </c>
      <c r="N91" s="47">
        <v>1</v>
      </c>
      <c r="O91" s="52">
        <f t="shared" si="2"/>
        <v>1</v>
      </c>
      <c r="P91" s="331">
        <f>AVERAGE(O91:O93)</f>
        <v>1</v>
      </c>
      <c r="Q91" s="331" t="s">
        <v>27</v>
      </c>
      <c r="R91" s="49" t="s">
        <v>344</v>
      </c>
      <c r="S91" s="49" t="s">
        <v>345</v>
      </c>
      <c r="T91" s="49" t="s">
        <v>30</v>
      </c>
      <c r="U91" s="63"/>
      <c r="V91" s="36" t="s">
        <v>1174</v>
      </c>
      <c r="W91" s="69" t="s">
        <v>1170</v>
      </c>
    </row>
    <row r="92" spans="1:23" s="61" customFormat="1" ht="168.75" x14ac:dyDescent="0.25">
      <c r="A92" s="47">
        <v>2016</v>
      </c>
      <c r="B92" s="48" t="s">
        <v>182</v>
      </c>
      <c r="C92" s="47">
        <v>32</v>
      </c>
      <c r="D92" s="49" t="s">
        <v>339</v>
      </c>
      <c r="E92" s="49" t="s">
        <v>340</v>
      </c>
      <c r="F92" s="50" t="s">
        <v>48</v>
      </c>
      <c r="G92" s="49" t="s">
        <v>298</v>
      </c>
      <c r="H92" s="49" t="s">
        <v>299</v>
      </c>
      <c r="I92" s="48" t="s">
        <v>44</v>
      </c>
      <c r="J92" s="48" t="s">
        <v>55</v>
      </c>
      <c r="K92" s="47">
        <v>1</v>
      </c>
      <c r="L92" s="51">
        <v>42795</v>
      </c>
      <c r="M92" s="51">
        <v>42916</v>
      </c>
      <c r="N92" s="47">
        <v>1</v>
      </c>
      <c r="O92" s="52">
        <f t="shared" si="2"/>
        <v>1</v>
      </c>
      <c r="P92" s="331"/>
      <c r="Q92" s="331"/>
      <c r="R92" s="49" t="s">
        <v>219</v>
      </c>
      <c r="S92" s="49" t="s">
        <v>345</v>
      </c>
      <c r="T92" s="49" t="s">
        <v>30</v>
      </c>
      <c r="U92" s="63"/>
      <c r="V92" s="36" t="s">
        <v>1174</v>
      </c>
      <c r="W92" s="69" t="s">
        <v>1170</v>
      </c>
    </row>
    <row r="93" spans="1:23" s="61" customFormat="1" ht="168.75" x14ac:dyDescent="0.25">
      <c r="A93" s="47">
        <v>2016</v>
      </c>
      <c r="B93" s="48" t="s">
        <v>182</v>
      </c>
      <c r="C93" s="47">
        <v>32</v>
      </c>
      <c r="D93" s="49" t="s">
        <v>339</v>
      </c>
      <c r="E93" s="49" t="s">
        <v>340</v>
      </c>
      <c r="F93" s="50" t="s">
        <v>52</v>
      </c>
      <c r="G93" s="49" t="s">
        <v>204</v>
      </c>
      <c r="H93" s="49" t="s">
        <v>205</v>
      </c>
      <c r="I93" s="48" t="s">
        <v>35</v>
      </c>
      <c r="J93" s="48" t="s">
        <v>206</v>
      </c>
      <c r="K93" s="47">
        <v>1</v>
      </c>
      <c r="L93" s="51">
        <v>42795</v>
      </c>
      <c r="M93" s="51">
        <v>43100</v>
      </c>
      <c r="N93" s="47">
        <v>1</v>
      </c>
      <c r="O93" s="52">
        <f t="shared" si="2"/>
        <v>1</v>
      </c>
      <c r="P93" s="331"/>
      <c r="Q93" s="331"/>
      <c r="R93" s="65" t="s">
        <v>207</v>
      </c>
      <c r="S93" s="54" t="s">
        <v>345</v>
      </c>
      <c r="T93" s="49" t="s">
        <v>30</v>
      </c>
      <c r="U93" s="63"/>
      <c r="V93" s="36" t="s">
        <v>1174</v>
      </c>
      <c r="W93" s="69" t="s">
        <v>1170</v>
      </c>
    </row>
    <row r="94" spans="1:23" s="61" customFormat="1" ht="168.75" x14ac:dyDescent="0.25">
      <c r="A94" s="47">
        <v>2016</v>
      </c>
      <c r="B94" s="48" t="s">
        <v>182</v>
      </c>
      <c r="C94" s="47">
        <v>33</v>
      </c>
      <c r="D94" s="49" t="s">
        <v>346</v>
      </c>
      <c r="E94" s="49" t="s">
        <v>347</v>
      </c>
      <c r="F94" s="50" t="s">
        <v>59</v>
      </c>
      <c r="G94" s="49" t="s">
        <v>298</v>
      </c>
      <c r="H94" s="49" t="s">
        <v>299</v>
      </c>
      <c r="I94" s="48" t="s">
        <v>44</v>
      </c>
      <c r="J94" s="48" t="s">
        <v>55</v>
      </c>
      <c r="K94" s="47">
        <v>1</v>
      </c>
      <c r="L94" s="51">
        <v>42795</v>
      </c>
      <c r="M94" s="51">
        <v>42916</v>
      </c>
      <c r="N94" s="47">
        <v>1</v>
      </c>
      <c r="O94" s="52">
        <f t="shared" si="2"/>
        <v>1</v>
      </c>
      <c r="P94" s="331">
        <f>AVERAGE(O94:O95)</f>
        <v>1</v>
      </c>
      <c r="Q94" s="331" t="s">
        <v>27</v>
      </c>
      <c r="R94" s="49" t="s">
        <v>219</v>
      </c>
      <c r="S94" s="49" t="s">
        <v>345</v>
      </c>
      <c r="T94" s="49" t="s">
        <v>30</v>
      </c>
      <c r="U94" s="63"/>
      <c r="V94" s="36" t="s">
        <v>1174</v>
      </c>
      <c r="W94" s="69" t="s">
        <v>1170</v>
      </c>
    </row>
    <row r="95" spans="1:23" s="61" customFormat="1" ht="168.75" x14ac:dyDescent="0.25">
      <c r="A95" s="47">
        <v>2016</v>
      </c>
      <c r="B95" s="48" t="s">
        <v>182</v>
      </c>
      <c r="C95" s="47">
        <v>33</v>
      </c>
      <c r="D95" s="49" t="s">
        <v>346</v>
      </c>
      <c r="E95" s="49" t="s">
        <v>347</v>
      </c>
      <c r="F95" s="50" t="s">
        <v>68</v>
      </c>
      <c r="G95" s="49" t="s">
        <v>204</v>
      </c>
      <c r="H95" s="49" t="s">
        <v>205</v>
      </c>
      <c r="I95" s="48" t="s">
        <v>35</v>
      </c>
      <c r="J95" s="48" t="s">
        <v>206</v>
      </c>
      <c r="K95" s="47">
        <v>1</v>
      </c>
      <c r="L95" s="51">
        <v>42795</v>
      </c>
      <c r="M95" s="51">
        <v>43100</v>
      </c>
      <c r="N95" s="47">
        <v>1</v>
      </c>
      <c r="O95" s="52">
        <f t="shared" si="2"/>
        <v>1</v>
      </c>
      <c r="P95" s="331"/>
      <c r="Q95" s="331"/>
      <c r="R95" s="65" t="s">
        <v>207</v>
      </c>
      <c r="S95" s="54" t="s">
        <v>345</v>
      </c>
      <c r="T95" s="49" t="s">
        <v>30</v>
      </c>
      <c r="U95" s="63"/>
      <c r="V95" s="36" t="s">
        <v>1174</v>
      </c>
      <c r="W95" s="69" t="s">
        <v>1170</v>
      </c>
    </row>
    <row r="96" spans="1:23" s="61" customFormat="1" ht="157.5" x14ac:dyDescent="0.25">
      <c r="A96" s="47">
        <v>2016</v>
      </c>
      <c r="B96" s="48" t="s">
        <v>182</v>
      </c>
      <c r="C96" s="47">
        <v>34</v>
      </c>
      <c r="D96" s="49" t="s">
        <v>348</v>
      </c>
      <c r="E96" s="49" t="s">
        <v>349</v>
      </c>
      <c r="F96" s="50" t="s">
        <v>59</v>
      </c>
      <c r="G96" s="49" t="s">
        <v>298</v>
      </c>
      <c r="H96" s="49" t="s">
        <v>299</v>
      </c>
      <c r="I96" s="48" t="s">
        <v>44</v>
      </c>
      <c r="J96" s="48" t="s">
        <v>55</v>
      </c>
      <c r="K96" s="47">
        <v>1</v>
      </c>
      <c r="L96" s="51">
        <v>42795</v>
      </c>
      <c r="M96" s="51">
        <v>42916</v>
      </c>
      <c r="N96" s="47">
        <v>1</v>
      </c>
      <c r="O96" s="52">
        <f t="shared" si="2"/>
        <v>1</v>
      </c>
      <c r="P96" s="331">
        <f>AVERAGE(O96:O97)</f>
        <v>1</v>
      </c>
      <c r="Q96" s="331" t="s">
        <v>27</v>
      </c>
      <c r="R96" s="49" t="s">
        <v>219</v>
      </c>
      <c r="S96" s="49" t="s">
        <v>236</v>
      </c>
      <c r="T96" s="49" t="s">
        <v>30</v>
      </c>
      <c r="U96" s="63"/>
      <c r="V96" s="36" t="s">
        <v>1174</v>
      </c>
      <c r="W96" s="69" t="s">
        <v>1170</v>
      </c>
    </row>
    <row r="97" spans="1:23" s="61" customFormat="1" ht="157.5" x14ac:dyDescent="0.25">
      <c r="A97" s="47">
        <v>2016</v>
      </c>
      <c r="B97" s="48" t="s">
        <v>182</v>
      </c>
      <c r="C97" s="47">
        <v>34</v>
      </c>
      <c r="D97" s="49" t="s">
        <v>348</v>
      </c>
      <c r="E97" s="49" t="s">
        <v>349</v>
      </c>
      <c r="F97" s="50" t="s">
        <v>68</v>
      </c>
      <c r="G97" s="49" t="s">
        <v>204</v>
      </c>
      <c r="H97" s="49" t="s">
        <v>205</v>
      </c>
      <c r="I97" s="48" t="s">
        <v>35</v>
      </c>
      <c r="J97" s="48" t="s">
        <v>206</v>
      </c>
      <c r="K97" s="47">
        <v>1</v>
      </c>
      <c r="L97" s="51">
        <v>42795</v>
      </c>
      <c r="M97" s="51">
        <v>43100</v>
      </c>
      <c r="N97" s="47">
        <v>1</v>
      </c>
      <c r="O97" s="52">
        <f t="shared" si="2"/>
        <v>1</v>
      </c>
      <c r="P97" s="331"/>
      <c r="Q97" s="331"/>
      <c r="R97" s="65" t="s">
        <v>207</v>
      </c>
      <c r="S97" s="54" t="s">
        <v>236</v>
      </c>
      <c r="T97" s="49" t="s">
        <v>30</v>
      </c>
      <c r="U97" s="63"/>
      <c r="V97" s="36" t="s">
        <v>1174</v>
      </c>
      <c r="W97" s="69" t="s">
        <v>1170</v>
      </c>
    </row>
    <row r="98" spans="1:23" s="61" customFormat="1" ht="180" x14ac:dyDescent="0.25">
      <c r="A98" s="47">
        <v>2016</v>
      </c>
      <c r="B98" s="48" t="s">
        <v>182</v>
      </c>
      <c r="C98" s="47">
        <v>38</v>
      </c>
      <c r="D98" s="49" t="s">
        <v>361</v>
      </c>
      <c r="E98" s="49" t="s">
        <v>362</v>
      </c>
      <c r="F98" s="48">
        <v>1</v>
      </c>
      <c r="G98" s="49" t="s">
        <v>363</v>
      </c>
      <c r="H98" s="49" t="s">
        <v>364</v>
      </c>
      <c r="I98" s="48" t="s">
        <v>44</v>
      </c>
      <c r="J98" s="48" t="s">
        <v>55</v>
      </c>
      <c r="K98" s="47">
        <v>1</v>
      </c>
      <c r="L98" s="51">
        <v>42795</v>
      </c>
      <c r="M98" s="51">
        <v>42916</v>
      </c>
      <c r="N98" s="47">
        <v>1</v>
      </c>
      <c r="O98" s="52">
        <f t="shared" si="2"/>
        <v>1</v>
      </c>
      <c r="P98" s="52">
        <f>+O98</f>
        <v>1</v>
      </c>
      <c r="Q98" s="52" t="s">
        <v>27</v>
      </c>
      <c r="R98" s="49" t="s">
        <v>219</v>
      </c>
      <c r="S98" s="49" t="s">
        <v>365</v>
      </c>
      <c r="T98" s="49" t="s">
        <v>30</v>
      </c>
      <c r="U98" s="63"/>
      <c r="V98" s="36" t="s">
        <v>1174</v>
      </c>
      <c r="W98" s="69" t="s">
        <v>1170</v>
      </c>
    </row>
    <row r="99" spans="1:23" s="61" customFormat="1" ht="202.5" x14ac:dyDescent="0.25">
      <c r="A99" s="47">
        <v>2016</v>
      </c>
      <c r="B99" s="48" t="s">
        <v>182</v>
      </c>
      <c r="C99" s="47">
        <v>39</v>
      </c>
      <c r="D99" s="49" t="s">
        <v>366</v>
      </c>
      <c r="E99" s="49" t="s">
        <v>367</v>
      </c>
      <c r="F99" s="50" t="s">
        <v>59</v>
      </c>
      <c r="G99" s="49" t="s">
        <v>368</v>
      </c>
      <c r="H99" s="49" t="s">
        <v>369</v>
      </c>
      <c r="I99" s="48" t="s">
        <v>354</v>
      </c>
      <c r="J99" s="48" t="s">
        <v>343</v>
      </c>
      <c r="K99" s="47">
        <v>1</v>
      </c>
      <c r="L99" s="51">
        <v>42795</v>
      </c>
      <c r="M99" s="51">
        <v>43100</v>
      </c>
      <c r="N99" s="47">
        <v>1</v>
      </c>
      <c r="O99" s="52">
        <f t="shared" si="2"/>
        <v>1</v>
      </c>
      <c r="P99" s="331">
        <f>AVERAGE(O99:O100)</f>
        <v>1</v>
      </c>
      <c r="Q99" s="331" t="s">
        <v>27</v>
      </c>
      <c r="R99" s="49" t="s">
        <v>344</v>
      </c>
      <c r="S99" s="49" t="s">
        <v>1033</v>
      </c>
      <c r="T99" s="49" t="s">
        <v>30</v>
      </c>
      <c r="U99" s="63"/>
      <c r="V99" s="36" t="s">
        <v>1174</v>
      </c>
      <c r="W99" s="69" t="s">
        <v>1170</v>
      </c>
    </row>
    <row r="100" spans="1:23" s="61" customFormat="1" ht="202.5" x14ac:dyDescent="0.25">
      <c r="A100" s="47">
        <v>2016</v>
      </c>
      <c r="B100" s="48" t="s">
        <v>182</v>
      </c>
      <c r="C100" s="47">
        <v>39</v>
      </c>
      <c r="D100" s="49" t="s">
        <v>366</v>
      </c>
      <c r="E100" s="49" t="s">
        <v>367</v>
      </c>
      <c r="F100" s="50" t="s">
        <v>68</v>
      </c>
      <c r="G100" s="49" t="s">
        <v>210</v>
      </c>
      <c r="H100" s="49" t="s">
        <v>211</v>
      </c>
      <c r="I100" s="48" t="s">
        <v>44</v>
      </c>
      <c r="J100" s="48" t="s">
        <v>36</v>
      </c>
      <c r="K100" s="47">
        <v>1</v>
      </c>
      <c r="L100" s="51">
        <v>42795</v>
      </c>
      <c r="M100" s="51">
        <v>43070</v>
      </c>
      <c r="N100" s="47">
        <v>1</v>
      </c>
      <c r="O100" s="52">
        <f t="shared" si="2"/>
        <v>1</v>
      </c>
      <c r="P100" s="331"/>
      <c r="Q100" s="331"/>
      <c r="R100" s="66" t="s">
        <v>142</v>
      </c>
      <c r="S100" s="49" t="s">
        <v>1033</v>
      </c>
      <c r="T100" s="49" t="s">
        <v>30</v>
      </c>
      <c r="U100" s="63"/>
      <c r="V100" s="36" t="s">
        <v>1174</v>
      </c>
      <c r="W100" s="69" t="s">
        <v>1170</v>
      </c>
    </row>
    <row r="101" spans="1:23" s="61" customFormat="1" ht="180" x14ac:dyDescent="0.25">
      <c r="A101" s="47">
        <v>2016</v>
      </c>
      <c r="B101" s="48" t="s">
        <v>182</v>
      </c>
      <c r="C101" s="47">
        <v>40</v>
      </c>
      <c r="D101" s="49" t="s">
        <v>370</v>
      </c>
      <c r="E101" s="49" t="s">
        <v>371</v>
      </c>
      <c r="F101" s="48">
        <v>1</v>
      </c>
      <c r="G101" s="49" t="s">
        <v>372</v>
      </c>
      <c r="H101" s="49" t="s">
        <v>373</v>
      </c>
      <c r="I101" s="48" t="s">
        <v>44</v>
      </c>
      <c r="J101" s="48" t="s">
        <v>374</v>
      </c>
      <c r="K101" s="47">
        <v>1</v>
      </c>
      <c r="L101" s="51">
        <v>42795</v>
      </c>
      <c r="M101" s="51">
        <v>43100</v>
      </c>
      <c r="N101" s="47">
        <v>1</v>
      </c>
      <c r="O101" s="52">
        <f t="shared" si="2"/>
        <v>1</v>
      </c>
      <c r="P101" s="52">
        <f>+O101</f>
        <v>1</v>
      </c>
      <c r="Q101" s="52" t="s">
        <v>27</v>
      </c>
      <c r="R101" s="66" t="s">
        <v>375</v>
      </c>
      <c r="S101" s="67" t="s">
        <v>376</v>
      </c>
      <c r="T101" s="49" t="s">
        <v>30</v>
      </c>
      <c r="U101" s="63"/>
      <c r="V101" s="36" t="s">
        <v>1174</v>
      </c>
      <c r="W101" s="69" t="s">
        <v>1170</v>
      </c>
    </row>
    <row r="102" spans="1:23" s="61" customFormat="1" ht="101.25" x14ac:dyDescent="0.25">
      <c r="A102" s="47">
        <v>2016</v>
      </c>
      <c r="B102" s="48" t="s">
        <v>182</v>
      </c>
      <c r="C102" s="47">
        <v>41</v>
      </c>
      <c r="D102" s="49" t="s">
        <v>377</v>
      </c>
      <c r="E102" s="49" t="s">
        <v>371</v>
      </c>
      <c r="F102" s="48">
        <v>1</v>
      </c>
      <c r="G102" s="49" t="s">
        <v>372</v>
      </c>
      <c r="H102" s="49" t="s">
        <v>373</v>
      </c>
      <c r="I102" s="48" t="s">
        <v>44</v>
      </c>
      <c r="J102" s="48" t="s">
        <v>374</v>
      </c>
      <c r="K102" s="47">
        <v>1</v>
      </c>
      <c r="L102" s="51">
        <v>42795</v>
      </c>
      <c r="M102" s="51">
        <v>43100</v>
      </c>
      <c r="N102" s="47">
        <v>1</v>
      </c>
      <c r="O102" s="52">
        <f t="shared" si="2"/>
        <v>1</v>
      </c>
      <c r="P102" s="52">
        <f>+O102</f>
        <v>1</v>
      </c>
      <c r="Q102" s="52" t="s">
        <v>27</v>
      </c>
      <c r="R102" s="66" t="s">
        <v>375</v>
      </c>
      <c r="S102" s="53" t="s">
        <v>378</v>
      </c>
      <c r="T102" s="53" t="s">
        <v>30</v>
      </c>
      <c r="U102" s="71"/>
      <c r="V102" s="36" t="s">
        <v>1174</v>
      </c>
      <c r="W102" s="69" t="s">
        <v>1170</v>
      </c>
    </row>
    <row r="103" spans="1:23" s="61" customFormat="1" ht="258.75" x14ac:dyDescent="0.25">
      <c r="A103" s="47">
        <v>2016</v>
      </c>
      <c r="B103" s="48" t="s">
        <v>182</v>
      </c>
      <c r="C103" s="47">
        <v>42</v>
      </c>
      <c r="D103" s="49" t="s">
        <v>379</v>
      </c>
      <c r="E103" s="49" t="s">
        <v>380</v>
      </c>
      <c r="F103" s="48">
        <v>1</v>
      </c>
      <c r="G103" s="49" t="s">
        <v>201</v>
      </c>
      <c r="H103" s="49" t="s">
        <v>192</v>
      </c>
      <c r="I103" s="48" t="s">
        <v>44</v>
      </c>
      <c r="J103" s="48" t="s">
        <v>193</v>
      </c>
      <c r="K103" s="47">
        <v>1</v>
      </c>
      <c r="L103" s="51">
        <v>42795</v>
      </c>
      <c r="M103" s="51">
        <v>43100</v>
      </c>
      <c r="N103" s="47">
        <v>1</v>
      </c>
      <c r="O103" s="52">
        <f t="shared" si="2"/>
        <v>1</v>
      </c>
      <c r="P103" s="52">
        <f>+O103</f>
        <v>1</v>
      </c>
      <c r="Q103" s="52" t="s">
        <v>27</v>
      </c>
      <c r="R103" s="49" t="s">
        <v>194</v>
      </c>
      <c r="S103" s="49" t="s">
        <v>248</v>
      </c>
      <c r="T103" s="49" t="s">
        <v>30</v>
      </c>
      <c r="U103" s="63"/>
      <c r="V103" s="36" t="s">
        <v>1174</v>
      </c>
      <c r="W103" s="69" t="s">
        <v>1170</v>
      </c>
    </row>
    <row r="104" spans="1:23" s="61" customFormat="1" ht="101.25" x14ac:dyDescent="0.25">
      <c r="A104" s="47">
        <v>2016</v>
      </c>
      <c r="B104" s="48" t="s">
        <v>383</v>
      </c>
      <c r="C104" s="47">
        <v>5</v>
      </c>
      <c r="D104" s="49" t="s">
        <v>384</v>
      </c>
      <c r="E104" s="49" t="s">
        <v>385</v>
      </c>
      <c r="F104" s="50" t="s">
        <v>185</v>
      </c>
      <c r="G104" s="49" t="s">
        <v>386</v>
      </c>
      <c r="H104" s="49" t="s">
        <v>387</v>
      </c>
      <c r="I104" s="48" t="s">
        <v>172</v>
      </c>
      <c r="J104" s="48" t="s">
        <v>388</v>
      </c>
      <c r="K104" s="47">
        <v>1</v>
      </c>
      <c r="L104" s="51">
        <v>42948</v>
      </c>
      <c r="M104" s="51">
        <v>42962</v>
      </c>
      <c r="N104" s="47">
        <v>1</v>
      </c>
      <c r="O104" s="52">
        <f t="shared" si="2"/>
        <v>1</v>
      </c>
      <c r="P104" s="331">
        <f>AVERAGE(O104:O106)</f>
        <v>1</v>
      </c>
      <c r="Q104" s="331" t="s">
        <v>27</v>
      </c>
      <c r="R104" s="49" t="s">
        <v>389</v>
      </c>
      <c r="S104" s="49" t="s">
        <v>1049</v>
      </c>
      <c r="T104" s="49" t="s">
        <v>30</v>
      </c>
      <c r="U104" s="63"/>
      <c r="V104" s="36" t="s">
        <v>1174</v>
      </c>
      <c r="W104" s="69" t="s">
        <v>1170</v>
      </c>
    </row>
    <row r="105" spans="1:23" s="61" customFormat="1" ht="180" x14ac:dyDescent="0.25">
      <c r="A105" s="47">
        <v>2016</v>
      </c>
      <c r="B105" s="48" t="s">
        <v>383</v>
      </c>
      <c r="C105" s="47">
        <v>5</v>
      </c>
      <c r="D105" s="49" t="s">
        <v>384</v>
      </c>
      <c r="E105" s="49" t="s">
        <v>385</v>
      </c>
      <c r="F105" s="50" t="s">
        <v>48</v>
      </c>
      <c r="G105" s="49" t="s">
        <v>386</v>
      </c>
      <c r="H105" s="49" t="s">
        <v>390</v>
      </c>
      <c r="I105" s="48" t="s">
        <v>172</v>
      </c>
      <c r="J105" s="48" t="s">
        <v>391</v>
      </c>
      <c r="K105" s="47">
        <v>12</v>
      </c>
      <c r="L105" s="51">
        <v>42948</v>
      </c>
      <c r="M105" s="51">
        <v>43312</v>
      </c>
      <c r="N105" s="47">
        <v>12</v>
      </c>
      <c r="O105" s="52">
        <f t="shared" si="2"/>
        <v>1</v>
      </c>
      <c r="P105" s="331"/>
      <c r="Q105" s="331"/>
      <c r="R105" s="67" t="s">
        <v>392</v>
      </c>
      <c r="S105" s="60" t="s">
        <v>1049</v>
      </c>
      <c r="T105" s="49" t="s">
        <v>30</v>
      </c>
      <c r="U105" s="63"/>
      <c r="V105" s="36" t="s">
        <v>1174</v>
      </c>
      <c r="W105" s="69" t="s">
        <v>1170</v>
      </c>
    </row>
    <row r="106" spans="1:23" s="61" customFormat="1" ht="247.5" x14ac:dyDescent="0.25">
      <c r="A106" s="47">
        <v>2016</v>
      </c>
      <c r="B106" s="48" t="s">
        <v>383</v>
      </c>
      <c r="C106" s="47">
        <v>5</v>
      </c>
      <c r="D106" s="49" t="s">
        <v>384</v>
      </c>
      <c r="E106" s="49" t="s">
        <v>385</v>
      </c>
      <c r="F106" s="50" t="s">
        <v>52</v>
      </c>
      <c r="G106" s="49" t="s">
        <v>386</v>
      </c>
      <c r="H106" s="49" t="s">
        <v>393</v>
      </c>
      <c r="I106" s="48" t="s">
        <v>172</v>
      </c>
      <c r="J106" s="48" t="s">
        <v>394</v>
      </c>
      <c r="K106" s="47">
        <v>6</v>
      </c>
      <c r="L106" s="51">
        <v>42948</v>
      </c>
      <c r="M106" s="51">
        <v>43312</v>
      </c>
      <c r="N106" s="47">
        <v>6</v>
      </c>
      <c r="O106" s="52">
        <f t="shared" si="2"/>
        <v>1</v>
      </c>
      <c r="P106" s="331"/>
      <c r="Q106" s="331"/>
      <c r="R106" s="49" t="s">
        <v>395</v>
      </c>
      <c r="S106" s="49" t="s">
        <v>1049</v>
      </c>
      <c r="T106" s="49" t="s">
        <v>30</v>
      </c>
      <c r="U106" s="63"/>
      <c r="V106" s="36" t="s">
        <v>1174</v>
      </c>
      <c r="W106" s="69" t="s">
        <v>1170</v>
      </c>
    </row>
    <row r="107" spans="1:23" s="61" customFormat="1" ht="135" x14ac:dyDescent="0.25">
      <c r="A107" s="47">
        <v>2016</v>
      </c>
      <c r="B107" s="48" t="s">
        <v>383</v>
      </c>
      <c r="C107" s="47">
        <v>6</v>
      </c>
      <c r="D107" s="49" t="s">
        <v>396</v>
      </c>
      <c r="E107" s="49" t="s">
        <v>397</v>
      </c>
      <c r="F107" s="48">
        <v>1</v>
      </c>
      <c r="G107" s="49" t="s">
        <v>398</v>
      </c>
      <c r="H107" s="49" t="s">
        <v>399</v>
      </c>
      <c r="I107" s="48" t="s">
        <v>172</v>
      </c>
      <c r="J107" s="48" t="s">
        <v>400</v>
      </c>
      <c r="K107" s="47">
        <v>1</v>
      </c>
      <c r="L107" s="51">
        <v>42948</v>
      </c>
      <c r="M107" s="51">
        <v>43008</v>
      </c>
      <c r="N107" s="47">
        <v>1</v>
      </c>
      <c r="O107" s="52">
        <f t="shared" si="2"/>
        <v>1</v>
      </c>
      <c r="P107" s="52">
        <f>+O107</f>
        <v>1</v>
      </c>
      <c r="Q107" s="52" t="s">
        <v>27</v>
      </c>
      <c r="R107" s="67" t="s">
        <v>401</v>
      </c>
      <c r="S107" s="60" t="s">
        <v>402</v>
      </c>
      <c r="T107" s="49" t="s">
        <v>30</v>
      </c>
      <c r="U107" s="63"/>
      <c r="V107" s="36" t="s">
        <v>1174</v>
      </c>
      <c r="W107" s="69" t="s">
        <v>1170</v>
      </c>
    </row>
    <row r="108" spans="1:23" s="61" customFormat="1" ht="135" x14ac:dyDescent="0.25">
      <c r="A108" s="47">
        <v>2016</v>
      </c>
      <c r="B108" s="48" t="s">
        <v>383</v>
      </c>
      <c r="C108" s="47">
        <v>7</v>
      </c>
      <c r="D108" s="49" t="s">
        <v>403</v>
      </c>
      <c r="E108" s="49" t="s">
        <v>404</v>
      </c>
      <c r="F108" s="48">
        <v>1</v>
      </c>
      <c r="G108" s="49" t="s">
        <v>405</v>
      </c>
      <c r="H108" s="49" t="s">
        <v>399</v>
      </c>
      <c r="I108" s="48" t="s">
        <v>172</v>
      </c>
      <c r="J108" s="48" t="s">
        <v>400</v>
      </c>
      <c r="K108" s="47">
        <v>1</v>
      </c>
      <c r="L108" s="51">
        <v>42948</v>
      </c>
      <c r="M108" s="51">
        <v>43008</v>
      </c>
      <c r="N108" s="47">
        <v>1</v>
      </c>
      <c r="O108" s="52">
        <f t="shared" si="2"/>
        <v>1</v>
      </c>
      <c r="P108" s="52">
        <f>+O108</f>
        <v>1</v>
      </c>
      <c r="Q108" s="52" t="s">
        <v>27</v>
      </c>
      <c r="R108" s="67" t="s">
        <v>401</v>
      </c>
      <c r="S108" s="60" t="s">
        <v>402</v>
      </c>
      <c r="T108" s="49" t="s">
        <v>30</v>
      </c>
      <c r="U108" s="63"/>
      <c r="V108" s="36" t="s">
        <v>1174</v>
      </c>
      <c r="W108" s="69" t="s">
        <v>1170</v>
      </c>
    </row>
    <row r="109" spans="1:23" s="61" customFormat="1" ht="101.25" x14ac:dyDescent="0.25">
      <c r="A109" s="47">
        <v>2016</v>
      </c>
      <c r="B109" s="48" t="s">
        <v>383</v>
      </c>
      <c r="C109" s="47">
        <v>8</v>
      </c>
      <c r="D109" s="49" t="s">
        <v>406</v>
      </c>
      <c r="E109" s="49" t="s">
        <v>407</v>
      </c>
      <c r="F109" s="50" t="s">
        <v>185</v>
      </c>
      <c r="G109" s="49" t="s">
        <v>408</v>
      </c>
      <c r="H109" s="49" t="s">
        <v>409</v>
      </c>
      <c r="I109" s="48" t="s">
        <v>172</v>
      </c>
      <c r="J109" s="48" t="s">
        <v>410</v>
      </c>
      <c r="K109" s="47">
        <v>3</v>
      </c>
      <c r="L109" s="51">
        <v>42948</v>
      </c>
      <c r="M109" s="51">
        <v>43008</v>
      </c>
      <c r="N109" s="47">
        <v>3</v>
      </c>
      <c r="O109" s="52">
        <f t="shared" si="2"/>
        <v>1</v>
      </c>
      <c r="P109" s="331">
        <f>AVERAGE(O109:O111)</f>
        <v>1</v>
      </c>
      <c r="Q109" s="331" t="s">
        <v>27</v>
      </c>
      <c r="R109" s="67" t="s">
        <v>411</v>
      </c>
      <c r="S109" s="60" t="s">
        <v>412</v>
      </c>
      <c r="T109" s="49" t="s">
        <v>30</v>
      </c>
      <c r="U109" s="63"/>
      <c r="V109" s="36" t="s">
        <v>1174</v>
      </c>
      <c r="W109" s="69" t="s">
        <v>1170</v>
      </c>
    </row>
    <row r="110" spans="1:23" s="61" customFormat="1" ht="101.25" x14ac:dyDescent="0.25">
      <c r="A110" s="47">
        <v>2016</v>
      </c>
      <c r="B110" s="48" t="s">
        <v>383</v>
      </c>
      <c r="C110" s="47">
        <v>8</v>
      </c>
      <c r="D110" s="49" t="s">
        <v>406</v>
      </c>
      <c r="E110" s="49" t="s">
        <v>407</v>
      </c>
      <c r="F110" s="50" t="s">
        <v>48</v>
      </c>
      <c r="G110" s="49" t="s">
        <v>408</v>
      </c>
      <c r="H110" s="49" t="s">
        <v>413</v>
      </c>
      <c r="I110" s="48" t="s">
        <v>172</v>
      </c>
      <c r="J110" s="48" t="s">
        <v>414</v>
      </c>
      <c r="K110" s="47">
        <v>1</v>
      </c>
      <c r="L110" s="51">
        <v>42948</v>
      </c>
      <c r="M110" s="51">
        <v>42978</v>
      </c>
      <c r="N110" s="47">
        <v>1</v>
      </c>
      <c r="O110" s="52">
        <f t="shared" si="2"/>
        <v>1</v>
      </c>
      <c r="P110" s="331"/>
      <c r="Q110" s="331"/>
      <c r="R110" s="67" t="s">
        <v>415</v>
      </c>
      <c r="S110" s="67" t="s">
        <v>412</v>
      </c>
      <c r="T110" s="49" t="s">
        <v>30</v>
      </c>
      <c r="U110" s="63"/>
      <c r="V110" s="36" t="s">
        <v>1174</v>
      </c>
      <c r="W110" s="69" t="s">
        <v>1170</v>
      </c>
    </row>
    <row r="111" spans="1:23" s="61" customFormat="1" ht="123.75" x14ac:dyDescent="0.25">
      <c r="A111" s="47">
        <v>2016</v>
      </c>
      <c r="B111" s="48" t="s">
        <v>383</v>
      </c>
      <c r="C111" s="47">
        <v>8</v>
      </c>
      <c r="D111" s="49" t="s">
        <v>406</v>
      </c>
      <c r="E111" s="49" t="s">
        <v>407</v>
      </c>
      <c r="F111" s="50" t="s">
        <v>52</v>
      </c>
      <c r="G111" s="49" t="s">
        <v>408</v>
      </c>
      <c r="H111" s="49" t="s">
        <v>416</v>
      </c>
      <c r="I111" s="48" t="s">
        <v>172</v>
      </c>
      <c r="J111" s="48" t="s">
        <v>417</v>
      </c>
      <c r="K111" s="47">
        <v>1</v>
      </c>
      <c r="L111" s="51">
        <v>42948</v>
      </c>
      <c r="M111" s="51">
        <v>43312</v>
      </c>
      <c r="N111" s="47">
        <v>1</v>
      </c>
      <c r="O111" s="52">
        <f t="shared" si="2"/>
        <v>1</v>
      </c>
      <c r="P111" s="331"/>
      <c r="Q111" s="331"/>
      <c r="R111" s="49" t="s">
        <v>418</v>
      </c>
      <c r="S111" s="72" t="s">
        <v>412</v>
      </c>
      <c r="T111" s="49" t="s">
        <v>30</v>
      </c>
      <c r="U111" s="63"/>
      <c r="V111" s="36" t="s">
        <v>1174</v>
      </c>
      <c r="W111" s="69" t="s">
        <v>1170</v>
      </c>
    </row>
    <row r="112" spans="1:23" s="61" customFormat="1" ht="168.75" x14ac:dyDescent="0.25">
      <c r="A112" s="47">
        <v>2016</v>
      </c>
      <c r="B112" s="48" t="s">
        <v>419</v>
      </c>
      <c r="C112" s="47">
        <v>3</v>
      </c>
      <c r="D112" s="49" t="s">
        <v>428</v>
      </c>
      <c r="E112" s="49" t="s">
        <v>429</v>
      </c>
      <c r="F112" s="50" t="s">
        <v>422</v>
      </c>
      <c r="G112" s="49" t="s">
        <v>430</v>
      </c>
      <c r="H112" s="49" t="s">
        <v>431</v>
      </c>
      <c r="I112" s="48" t="s">
        <v>354</v>
      </c>
      <c r="J112" s="48" t="s">
        <v>432</v>
      </c>
      <c r="K112" s="47">
        <v>1</v>
      </c>
      <c r="L112" s="51">
        <v>43160</v>
      </c>
      <c r="M112" s="51">
        <v>43404</v>
      </c>
      <c r="N112" s="47">
        <v>1</v>
      </c>
      <c r="O112" s="52">
        <f t="shared" si="2"/>
        <v>1</v>
      </c>
      <c r="P112" s="52">
        <f>+O112</f>
        <v>1</v>
      </c>
      <c r="Q112" s="52" t="s">
        <v>27</v>
      </c>
      <c r="R112" s="49" t="s">
        <v>433</v>
      </c>
      <c r="S112" s="49" t="s">
        <v>1034</v>
      </c>
      <c r="T112" s="49" t="s">
        <v>30</v>
      </c>
      <c r="U112" s="63"/>
      <c r="V112" s="36" t="s">
        <v>1174</v>
      </c>
      <c r="W112" s="69" t="s">
        <v>1170</v>
      </c>
    </row>
    <row r="113" spans="1:23" s="61" customFormat="1" ht="236.25" x14ac:dyDescent="0.25">
      <c r="A113" s="47">
        <v>2016</v>
      </c>
      <c r="B113" s="48" t="s">
        <v>419</v>
      </c>
      <c r="C113" s="47">
        <v>8</v>
      </c>
      <c r="D113" s="49" t="s">
        <v>442</v>
      </c>
      <c r="E113" s="49" t="s">
        <v>443</v>
      </c>
      <c r="F113" s="50" t="s">
        <v>422</v>
      </c>
      <c r="G113" s="49" t="s">
        <v>444</v>
      </c>
      <c r="H113" s="49" t="s">
        <v>445</v>
      </c>
      <c r="I113" s="48" t="s">
        <v>354</v>
      </c>
      <c r="J113" s="48" t="s">
        <v>55</v>
      </c>
      <c r="K113" s="47">
        <v>2</v>
      </c>
      <c r="L113" s="51">
        <v>43132</v>
      </c>
      <c r="M113" s="51">
        <v>43281</v>
      </c>
      <c r="N113" s="47">
        <v>2</v>
      </c>
      <c r="O113" s="52">
        <f t="shared" si="2"/>
        <v>1</v>
      </c>
      <c r="P113" s="55">
        <f>+O113</f>
        <v>1</v>
      </c>
      <c r="Q113" s="55" t="s">
        <v>27</v>
      </c>
      <c r="R113" s="49" t="s">
        <v>446</v>
      </c>
      <c r="S113" s="49" t="s">
        <v>1035</v>
      </c>
      <c r="T113" s="49" t="s">
        <v>30</v>
      </c>
      <c r="U113" s="63"/>
      <c r="V113" s="36" t="s">
        <v>1174</v>
      </c>
      <c r="W113" s="69" t="s">
        <v>1170</v>
      </c>
    </row>
    <row r="114" spans="1:23" s="61" customFormat="1" ht="191.25" x14ac:dyDescent="0.25">
      <c r="A114" s="47">
        <v>2016</v>
      </c>
      <c r="B114" s="48" t="s">
        <v>419</v>
      </c>
      <c r="C114" s="47">
        <v>9</v>
      </c>
      <c r="D114" s="49" t="s">
        <v>447</v>
      </c>
      <c r="E114" s="49" t="s">
        <v>448</v>
      </c>
      <c r="F114" s="50" t="s">
        <v>422</v>
      </c>
      <c r="G114" s="49" t="s">
        <v>449</v>
      </c>
      <c r="H114" s="49" t="s">
        <v>450</v>
      </c>
      <c r="I114" s="48" t="s">
        <v>451</v>
      </c>
      <c r="J114" s="48" t="s">
        <v>452</v>
      </c>
      <c r="K114" s="47">
        <v>1</v>
      </c>
      <c r="L114" s="51">
        <v>43132</v>
      </c>
      <c r="M114" s="51">
        <v>43281</v>
      </c>
      <c r="N114" s="47">
        <v>1</v>
      </c>
      <c r="O114" s="52">
        <f t="shared" si="2"/>
        <v>1</v>
      </c>
      <c r="P114" s="55">
        <f>+O114</f>
        <v>1</v>
      </c>
      <c r="Q114" s="55" t="s">
        <v>27</v>
      </c>
      <c r="R114" s="49" t="s">
        <v>453</v>
      </c>
      <c r="S114" s="49" t="s">
        <v>1036</v>
      </c>
      <c r="T114" s="49" t="s">
        <v>30</v>
      </c>
      <c r="U114" s="63"/>
      <c r="V114" s="36" t="s">
        <v>1174</v>
      </c>
      <c r="W114" s="69" t="s">
        <v>1170</v>
      </c>
    </row>
    <row r="115" spans="1:23" s="61" customFormat="1" ht="225" x14ac:dyDescent="0.25">
      <c r="A115" s="47">
        <v>2017</v>
      </c>
      <c r="B115" s="48" t="s">
        <v>460</v>
      </c>
      <c r="C115" s="47">
        <v>10</v>
      </c>
      <c r="D115" s="49" t="s">
        <v>553</v>
      </c>
      <c r="E115" s="49" t="s">
        <v>554</v>
      </c>
      <c r="F115" s="50" t="s">
        <v>185</v>
      </c>
      <c r="G115" s="49" t="s">
        <v>555</v>
      </c>
      <c r="H115" s="49" t="s">
        <v>556</v>
      </c>
      <c r="I115" s="48" t="s">
        <v>557</v>
      </c>
      <c r="J115" s="48" t="s">
        <v>558</v>
      </c>
      <c r="K115" s="47">
        <v>1</v>
      </c>
      <c r="L115" s="51">
        <v>43374</v>
      </c>
      <c r="M115" s="51">
        <v>43434</v>
      </c>
      <c r="N115" s="47">
        <v>1</v>
      </c>
      <c r="O115" s="52">
        <f t="shared" si="2"/>
        <v>1</v>
      </c>
      <c r="P115" s="301">
        <f>+AVERAGE(O115:O117)</f>
        <v>1</v>
      </c>
      <c r="Q115" s="301" t="s">
        <v>27</v>
      </c>
      <c r="R115" s="53" t="s">
        <v>559</v>
      </c>
      <c r="S115" s="49" t="s">
        <v>1039</v>
      </c>
      <c r="T115" s="49" t="s">
        <v>30</v>
      </c>
      <c r="U115" s="63"/>
      <c r="V115" s="36" t="s">
        <v>1174</v>
      </c>
      <c r="W115" s="69" t="s">
        <v>1170</v>
      </c>
    </row>
    <row r="116" spans="1:23" s="61" customFormat="1" ht="225" x14ac:dyDescent="0.25">
      <c r="A116" s="47">
        <v>2017</v>
      </c>
      <c r="B116" s="48" t="s">
        <v>460</v>
      </c>
      <c r="C116" s="47">
        <v>10</v>
      </c>
      <c r="D116" s="49" t="s">
        <v>553</v>
      </c>
      <c r="E116" s="49" t="s">
        <v>554</v>
      </c>
      <c r="F116" s="50" t="s">
        <v>48</v>
      </c>
      <c r="G116" s="49" t="s">
        <v>560</v>
      </c>
      <c r="H116" s="49" t="s">
        <v>561</v>
      </c>
      <c r="I116" s="48" t="s">
        <v>562</v>
      </c>
      <c r="J116" s="48" t="s">
        <v>563</v>
      </c>
      <c r="K116" s="47">
        <v>1</v>
      </c>
      <c r="L116" s="51">
        <v>43405</v>
      </c>
      <c r="M116" s="51">
        <v>43465</v>
      </c>
      <c r="N116" s="47">
        <v>1</v>
      </c>
      <c r="O116" s="52">
        <f t="shared" si="2"/>
        <v>1</v>
      </c>
      <c r="P116" s="301"/>
      <c r="Q116" s="301"/>
      <c r="R116" s="49" t="s">
        <v>564</v>
      </c>
      <c r="S116" s="49" t="s">
        <v>1062</v>
      </c>
      <c r="T116" s="49" t="s">
        <v>30</v>
      </c>
      <c r="U116" s="63"/>
      <c r="V116" s="36" t="s">
        <v>1174</v>
      </c>
      <c r="W116" s="69" t="s">
        <v>1170</v>
      </c>
    </row>
    <row r="117" spans="1:23" s="61" customFormat="1" ht="225" x14ac:dyDescent="0.25">
      <c r="A117" s="47">
        <v>2017</v>
      </c>
      <c r="B117" s="48" t="s">
        <v>460</v>
      </c>
      <c r="C117" s="47">
        <v>10</v>
      </c>
      <c r="D117" s="49" t="s">
        <v>553</v>
      </c>
      <c r="E117" s="49" t="s">
        <v>554</v>
      </c>
      <c r="F117" s="50" t="s">
        <v>52</v>
      </c>
      <c r="G117" s="49" t="s">
        <v>565</v>
      </c>
      <c r="H117" s="49" t="s">
        <v>566</v>
      </c>
      <c r="I117" s="48" t="s">
        <v>562</v>
      </c>
      <c r="J117" s="48" t="s">
        <v>567</v>
      </c>
      <c r="K117" s="47">
        <v>1</v>
      </c>
      <c r="L117" s="51">
        <v>43437</v>
      </c>
      <c r="M117" s="51">
        <v>43465</v>
      </c>
      <c r="N117" s="47">
        <v>1</v>
      </c>
      <c r="O117" s="52">
        <f t="shared" si="2"/>
        <v>1</v>
      </c>
      <c r="P117" s="301"/>
      <c r="Q117" s="301"/>
      <c r="R117" s="49" t="s">
        <v>568</v>
      </c>
      <c r="S117" s="49" t="s">
        <v>1062</v>
      </c>
      <c r="T117" s="49" t="s">
        <v>30</v>
      </c>
      <c r="U117" s="63"/>
      <c r="V117" s="36" t="s">
        <v>1174</v>
      </c>
      <c r="W117" s="69" t="s">
        <v>1170</v>
      </c>
    </row>
    <row r="118" spans="1:23" s="61" customFormat="1" ht="371.25" x14ac:dyDescent="0.25">
      <c r="A118" s="47">
        <v>2017</v>
      </c>
      <c r="B118" s="48" t="s">
        <v>575</v>
      </c>
      <c r="C118" s="47">
        <v>3</v>
      </c>
      <c r="D118" s="49" t="s">
        <v>584</v>
      </c>
      <c r="E118" s="49" t="s">
        <v>585</v>
      </c>
      <c r="F118" s="50" t="s">
        <v>506</v>
      </c>
      <c r="G118" s="49" t="s">
        <v>586</v>
      </c>
      <c r="H118" s="49" t="s">
        <v>587</v>
      </c>
      <c r="I118" s="48" t="s">
        <v>588</v>
      </c>
      <c r="J118" s="48" t="s">
        <v>589</v>
      </c>
      <c r="K118" s="47">
        <v>1</v>
      </c>
      <c r="L118" s="51">
        <v>43313</v>
      </c>
      <c r="M118" s="51">
        <v>43444</v>
      </c>
      <c r="N118" s="47">
        <v>1</v>
      </c>
      <c r="O118" s="52">
        <f t="shared" si="2"/>
        <v>1</v>
      </c>
      <c r="P118" s="301">
        <f>+AVERAGE(O118:O122)</f>
        <v>1</v>
      </c>
      <c r="Q118" s="301" t="s">
        <v>27</v>
      </c>
      <c r="R118" s="49" t="s">
        <v>1065</v>
      </c>
      <c r="S118" s="49" t="s">
        <v>590</v>
      </c>
      <c r="T118" s="49" t="s">
        <v>30</v>
      </c>
      <c r="U118" s="63"/>
      <c r="V118" s="36" t="s">
        <v>1174</v>
      </c>
      <c r="W118" s="69" t="s">
        <v>1170</v>
      </c>
    </row>
    <row r="119" spans="1:23" s="61" customFormat="1" ht="371.25" x14ac:dyDescent="0.25">
      <c r="A119" s="47">
        <v>2017</v>
      </c>
      <c r="B119" s="48" t="s">
        <v>575</v>
      </c>
      <c r="C119" s="47">
        <v>3</v>
      </c>
      <c r="D119" s="49" t="s">
        <v>584</v>
      </c>
      <c r="E119" s="49" t="s">
        <v>585</v>
      </c>
      <c r="F119" s="50" t="s">
        <v>591</v>
      </c>
      <c r="G119" s="49" t="s">
        <v>586</v>
      </c>
      <c r="H119" s="49" t="s">
        <v>592</v>
      </c>
      <c r="I119" s="48" t="s">
        <v>588</v>
      </c>
      <c r="J119" s="48" t="s">
        <v>593</v>
      </c>
      <c r="K119" s="47">
        <v>1</v>
      </c>
      <c r="L119" s="51">
        <v>43294</v>
      </c>
      <c r="M119" s="51">
        <v>43444</v>
      </c>
      <c r="N119" s="47">
        <v>1</v>
      </c>
      <c r="O119" s="52">
        <f t="shared" si="2"/>
        <v>1</v>
      </c>
      <c r="P119" s="301"/>
      <c r="Q119" s="301"/>
      <c r="R119" s="49" t="s">
        <v>594</v>
      </c>
      <c r="S119" s="49" t="s">
        <v>590</v>
      </c>
      <c r="T119" s="49" t="s">
        <v>30</v>
      </c>
      <c r="U119" s="63"/>
      <c r="V119" s="36" t="s">
        <v>1174</v>
      </c>
      <c r="W119" s="69" t="s">
        <v>1170</v>
      </c>
    </row>
    <row r="120" spans="1:23" s="61" customFormat="1" ht="371.25" x14ac:dyDescent="0.25">
      <c r="A120" s="47">
        <v>2017</v>
      </c>
      <c r="B120" s="48" t="s">
        <v>575</v>
      </c>
      <c r="C120" s="47">
        <v>3</v>
      </c>
      <c r="D120" s="49" t="s">
        <v>584</v>
      </c>
      <c r="E120" s="49" t="s">
        <v>595</v>
      </c>
      <c r="F120" s="50" t="s">
        <v>596</v>
      </c>
      <c r="G120" s="49" t="s">
        <v>586</v>
      </c>
      <c r="H120" s="49" t="s">
        <v>597</v>
      </c>
      <c r="I120" s="48" t="s">
        <v>588</v>
      </c>
      <c r="J120" s="48" t="s">
        <v>593</v>
      </c>
      <c r="K120" s="47">
        <v>1</v>
      </c>
      <c r="L120" s="51">
        <v>43313</v>
      </c>
      <c r="M120" s="51">
        <v>43444</v>
      </c>
      <c r="N120" s="47">
        <v>1</v>
      </c>
      <c r="O120" s="52">
        <f t="shared" si="2"/>
        <v>1</v>
      </c>
      <c r="P120" s="301"/>
      <c r="Q120" s="301"/>
      <c r="R120" s="49" t="s">
        <v>598</v>
      </c>
      <c r="S120" s="49" t="s">
        <v>590</v>
      </c>
      <c r="T120" s="49" t="s">
        <v>30</v>
      </c>
      <c r="U120" s="63"/>
      <c r="V120" s="36" t="s">
        <v>1174</v>
      </c>
      <c r="W120" s="69" t="s">
        <v>1170</v>
      </c>
    </row>
    <row r="121" spans="1:23" s="61" customFormat="1" ht="371.25" x14ac:dyDescent="0.25">
      <c r="A121" s="47">
        <v>2017</v>
      </c>
      <c r="B121" s="48" t="s">
        <v>575</v>
      </c>
      <c r="C121" s="47">
        <v>3</v>
      </c>
      <c r="D121" s="49" t="s">
        <v>599</v>
      </c>
      <c r="E121" s="49" t="s">
        <v>595</v>
      </c>
      <c r="F121" s="50" t="s">
        <v>600</v>
      </c>
      <c r="G121" s="49" t="s">
        <v>586</v>
      </c>
      <c r="H121" s="49" t="s">
        <v>601</v>
      </c>
      <c r="I121" s="48" t="s">
        <v>588</v>
      </c>
      <c r="J121" s="48" t="s">
        <v>602</v>
      </c>
      <c r="K121" s="47">
        <v>1</v>
      </c>
      <c r="L121" s="51">
        <v>43445</v>
      </c>
      <c r="M121" s="51">
        <v>43670</v>
      </c>
      <c r="N121" s="47">
        <v>1</v>
      </c>
      <c r="O121" s="52">
        <f t="shared" si="2"/>
        <v>1</v>
      </c>
      <c r="P121" s="301"/>
      <c r="Q121" s="301"/>
      <c r="R121" s="49" t="s">
        <v>603</v>
      </c>
      <c r="S121" s="49" t="s">
        <v>590</v>
      </c>
      <c r="T121" s="49" t="s">
        <v>30</v>
      </c>
      <c r="U121" s="63"/>
      <c r="V121" s="36" t="s">
        <v>1174</v>
      </c>
      <c r="W121" s="69" t="s">
        <v>1170</v>
      </c>
    </row>
    <row r="122" spans="1:23" s="61" customFormat="1" ht="371.25" x14ac:dyDescent="0.25">
      <c r="A122" s="47">
        <v>2017</v>
      </c>
      <c r="B122" s="48" t="s">
        <v>575</v>
      </c>
      <c r="C122" s="47">
        <v>3</v>
      </c>
      <c r="D122" s="49" t="s">
        <v>584</v>
      </c>
      <c r="E122" s="49" t="s">
        <v>604</v>
      </c>
      <c r="F122" s="50" t="s">
        <v>605</v>
      </c>
      <c r="G122" s="49" t="s">
        <v>586</v>
      </c>
      <c r="H122" s="49" t="s">
        <v>606</v>
      </c>
      <c r="I122" s="48" t="s">
        <v>562</v>
      </c>
      <c r="J122" s="48" t="s">
        <v>607</v>
      </c>
      <c r="K122" s="47">
        <v>1</v>
      </c>
      <c r="L122" s="51">
        <v>43460</v>
      </c>
      <c r="M122" s="51">
        <v>43131</v>
      </c>
      <c r="N122" s="47">
        <v>1</v>
      </c>
      <c r="O122" s="52">
        <f t="shared" si="2"/>
        <v>1</v>
      </c>
      <c r="P122" s="301"/>
      <c r="Q122" s="301"/>
      <c r="R122" s="49" t="s">
        <v>608</v>
      </c>
      <c r="S122" s="49" t="s">
        <v>590</v>
      </c>
      <c r="T122" s="49" t="s">
        <v>30</v>
      </c>
      <c r="U122" s="63"/>
      <c r="V122" s="36" t="s">
        <v>1174</v>
      </c>
      <c r="W122" s="69" t="s">
        <v>1170</v>
      </c>
    </row>
  </sheetData>
  <mergeCells count="77">
    <mergeCell ref="P5:P7"/>
    <mergeCell ref="Q5:Q7"/>
    <mergeCell ref="P10:P11"/>
    <mergeCell ref="Q10:Q11"/>
    <mergeCell ref="P12:P13"/>
    <mergeCell ref="Q12:Q13"/>
    <mergeCell ref="P14:P15"/>
    <mergeCell ref="Q14:Q15"/>
    <mergeCell ref="P16:P17"/>
    <mergeCell ref="Q16:Q17"/>
    <mergeCell ref="P18:P19"/>
    <mergeCell ref="Q18:Q19"/>
    <mergeCell ref="P20:P21"/>
    <mergeCell ref="Q20:Q21"/>
    <mergeCell ref="P22:P23"/>
    <mergeCell ref="Q22:Q23"/>
    <mergeCell ref="P24:P25"/>
    <mergeCell ref="Q24:Q25"/>
    <mergeCell ref="P26:P27"/>
    <mergeCell ref="Q26:Q27"/>
    <mergeCell ref="P31:P32"/>
    <mergeCell ref="Q31:Q32"/>
    <mergeCell ref="P33:P34"/>
    <mergeCell ref="Q33:Q34"/>
    <mergeCell ref="P43:P45"/>
    <mergeCell ref="Q43:Q45"/>
    <mergeCell ref="P46:P48"/>
    <mergeCell ref="Q46:Q48"/>
    <mergeCell ref="P49:P50"/>
    <mergeCell ref="Q49:Q50"/>
    <mergeCell ref="P51:P53"/>
    <mergeCell ref="Q51:Q53"/>
    <mergeCell ref="P54:P55"/>
    <mergeCell ref="Q54:Q55"/>
    <mergeCell ref="P56:P57"/>
    <mergeCell ref="Q56:Q57"/>
    <mergeCell ref="P58:P59"/>
    <mergeCell ref="Q58:Q59"/>
    <mergeCell ref="P60:P61"/>
    <mergeCell ref="Q60:Q61"/>
    <mergeCell ref="P62:P63"/>
    <mergeCell ref="Q62:Q63"/>
    <mergeCell ref="P69:P71"/>
    <mergeCell ref="Q69:Q71"/>
    <mergeCell ref="P72:P73"/>
    <mergeCell ref="Q72:Q73"/>
    <mergeCell ref="P74:P75"/>
    <mergeCell ref="Q74:Q75"/>
    <mergeCell ref="P77:P79"/>
    <mergeCell ref="Q77:Q79"/>
    <mergeCell ref="P81:P82"/>
    <mergeCell ref="Q81:Q82"/>
    <mergeCell ref="P83:P84"/>
    <mergeCell ref="Q83:Q84"/>
    <mergeCell ref="Q96:Q97"/>
    <mergeCell ref="P85:P86"/>
    <mergeCell ref="Q85:Q86"/>
    <mergeCell ref="P87:P88"/>
    <mergeCell ref="Q87:Q88"/>
    <mergeCell ref="P89:P90"/>
    <mergeCell ref="Q89:Q90"/>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formula1>0</formula1>
      <formula2>390</formula2>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4"/>
  <sheetViews>
    <sheetView topLeftCell="A14" workbookViewId="0">
      <selection activeCell="A2" sqref="A2"/>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5.7109375" customWidth="1"/>
    <col min="19" max="19" width="60.140625" customWidth="1"/>
    <col min="20" max="20" width="39" customWidth="1"/>
    <col min="21" max="21" width="11.42578125" style="107"/>
  </cols>
  <sheetData>
    <row r="1" spans="1:21" ht="45" customHeight="1" x14ac:dyDescent="0.25">
      <c r="A1" s="280" t="s">
        <v>1256</v>
      </c>
      <c r="B1" s="281"/>
      <c r="C1" s="281"/>
      <c r="D1" s="281"/>
      <c r="E1" s="281"/>
      <c r="F1" s="281"/>
      <c r="G1" s="281"/>
      <c r="H1" s="281"/>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s="87" customFormat="1" ht="360" x14ac:dyDescent="0.25">
      <c r="A3" s="79">
        <v>2015</v>
      </c>
      <c r="B3" s="80" t="s">
        <v>1499</v>
      </c>
      <c r="C3" s="79">
        <v>4</v>
      </c>
      <c r="D3" s="81" t="s">
        <v>57</v>
      </c>
      <c r="E3" s="81" t="s">
        <v>58</v>
      </c>
      <c r="F3" s="82" t="s">
        <v>59</v>
      </c>
      <c r="G3" s="80" t="s">
        <v>60</v>
      </c>
      <c r="H3" s="80" t="s">
        <v>1041</v>
      </c>
      <c r="I3" s="80" t="s">
        <v>61</v>
      </c>
      <c r="J3" s="80" t="s">
        <v>62</v>
      </c>
      <c r="K3" s="80">
        <v>7</v>
      </c>
      <c r="L3" s="83">
        <v>43770</v>
      </c>
      <c r="M3" s="83">
        <v>44196</v>
      </c>
      <c r="N3" s="79">
        <v>7</v>
      </c>
      <c r="O3" s="84">
        <f t="shared" ref="O3:O34" si="0">+N3/K3</f>
        <v>1</v>
      </c>
      <c r="P3" s="349">
        <f>AVERAGE(O3:O4)</f>
        <v>0.5</v>
      </c>
      <c r="Q3" s="349" t="s">
        <v>63</v>
      </c>
      <c r="R3" s="81" t="s">
        <v>1261</v>
      </c>
      <c r="S3" s="81" t="s">
        <v>1276</v>
      </c>
      <c r="T3" s="85" t="s">
        <v>66</v>
      </c>
      <c r="U3" s="108" t="s">
        <v>1272</v>
      </c>
    </row>
    <row r="4" spans="1:21" s="87" customFormat="1" ht="90" x14ac:dyDescent="0.25">
      <c r="A4" s="79">
        <v>2015</v>
      </c>
      <c r="B4" s="115" t="s">
        <v>1499</v>
      </c>
      <c r="C4" s="79">
        <v>4</v>
      </c>
      <c r="D4" s="81" t="s">
        <v>67</v>
      </c>
      <c r="E4" s="81" t="s">
        <v>58</v>
      </c>
      <c r="F4" s="82" t="s">
        <v>68</v>
      </c>
      <c r="G4" s="80" t="s">
        <v>60</v>
      </c>
      <c r="H4" s="80" t="s">
        <v>1042</v>
      </c>
      <c r="I4" s="80" t="s">
        <v>61</v>
      </c>
      <c r="J4" s="80" t="s">
        <v>69</v>
      </c>
      <c r="K4" s="80">
        <f>6*6</f>
        <v>36</v>
      </c>
      <c r="L4" s="83">
        <v>43770</v>
      </c>
      <c r="M4" s="83">
        <v>44196</v>
      </c>
      <c r="N4" s="79">
        <v>0</v>
      </c>
      <c r="O4" s="84">
        <f t="shared" si="0"/>
        <v>0</v>
      </c>
      <c r="P4" s="349"/>
      <c r="Q4" s="349"/>
      <c r="R4" s="81" t="s">
        <v>1305</v>
      </c>
      <c r="S4" s="81" t="s">
        <v>1277</v>
      </c>
      <c r="T4" s="85" t="s">
        <v>66</v>
      </c>
      <c r="U4" s="108" t="s">
        <v>1273</v>
      </c>
    </row>
    <row r="5" spans="1:21" s="87" customFormat="1" ht="337.5" x14ac:dyDescent="0.25">
      <c r="A5" s="79">
        <v>2015</v>
      </c>
      <c r="B5" s="115" t="s">
        <v>1499</v>
      </c>
      <c r="C5" s="79">
        <v>5</v>
      </c>
      <c r="D5" s="81" t="s">
        <v>70</v>
      </c>
      <c r="E5" s="81" t="s">
        <v>71</v>
      </c>
      <c r="F5" s="82" t="s">
        <v>59</v>
      </c>
      <c r="G5" s="80" t="s">
        <v>60</v>
      </c>
      <c r="H5" s="80" t="s">
        <v>1041</v>
      </c>
      <c r="I5" s="80" t="s">
        <v>72</v>
      </c>
      <c r="J5" s="80" t="s">
        <v>62</v>
      </c>
      <c r="K5" s="80">
        <v>7</v>
      </c>
      <c r="L5" s="83">
        <v>43770</v>
      </c>
      <c r="M5" s="83">
        <v>44196</v>
      </c>
      <c r="N5" s="79">
        <v>7</v>
      </c>
      <c r="O5" s="84">
        <f t="shared" si="0"/>
        <v>1</v>
      </c>
      <c r="P5" s="349">
        <f>AVERAGE(O5:O6)</f>
        <v>0.5</v>
      </c>
      <c r="Q5" s="349" t="s">
        <v>63</v>
      </c>
      <c r="R5" s="81" t="s">
        <v>1262</v>
      </c>
      <c r="S5" s="81" t="s">
        <v>1276</v>
      </c>
      <c r="T5" s="85" t="s">
        <v>66</v>
      </c>
      <c r="U5" s="108" t="s">
        <v>1272</v>
      </c>
    </row>
    <row r="6" spans="1:21" s="87" customFormat="1" ht="90" x14ac:dyDescent="0.25">
      <c r="A6" s="79">
        <v>2015</v>
      </c>
      <c r="B6" s="115" t="s">
        <v>1499</v>
      </c>
      <c r="C6" s="79">
        <v>5</v>
      </c>
      <c r="D6" s="81" t="s">
        <v>70</v>
      </c>
      <c r="E6" s="81" t="s">
        <v>71</v>
      </c>
      <c r="F6" s="82" t="s">
        <v>68</v>
      </c>
      <c r="G6" s="80" t="s">
        <v>60</v>
      </c>
      <c r="H6" s="80" t="s">
        <v>1042</v>
      </c>
      <c r="I6" s="80" t="s">
        <v>72</v>
      </c>
      <c r="J6" s="80" t="s">
        <v>69</v>
      </c>
      <c r="K6" s="80">
        <f>6*6</f>
        <v>36</v>
      </c>
      <c r="L6" s="83">
        <v>43770</v>
      </c>
      <c r="M6" s="83">
        <v>44196</v>
      </c>
      <c r="N6" s="79">
        <v>0</v>
      </c>
      <c r="O6" s="84">
        <f t="shared" si="0"/>
        <v>0</v>
      </c>
      <c r="P6" s="349"/>
      <c r="Q6" s="349"/>
      <c r="R6" s="81" t="s">
        <v>1305</v>
      </c>
      <c r="S6" s="81" t="s">
        <v>1277</v>
      </c>
      <c r="T6" s="85" t="s">
        <v>66</v>
      </c>
      <c r="U6" s="108" t="s">
        <v>1273</v>
      </c>
    </row>
    <row r="7" spans="1:21" s="87" customFormat="1" ht="405" x14ac:dyDescent="0.25">
      <c r="A7" s="79">
        <v>2015</v>
      </c>
      <c r="B7" s="115" t="s">
        <v>1499</v>
      </c>
      <c r="C7" s="79">
        <v>9</v>
      </c>
      <c r="D7" s="81" t="s">
        <v>92</v>
      </c>
      <c r="E7" s="81" t="s">
        <v>93</v>
      </c>
      <c r="F7" s="82" t="s">
        <v>59</v>
      </c>
      <c r="G7" s="80" t="s">
        <v>60</v>
      </c>
      <c r="H7" s="80" t="s">
        <v>1041</v>
      </c>
      <c r="I7" s="80" t="s">
        <v>72</v>
      </c>
      <c r="J7" s="80" t="s">
        <v>62</v>
      </c>
      <c r="K7" s="80">
        <v>7</v>
      </c>
      <c r="L7" s="83">
        <v>43770</v>
      </c>
      <c r="M7" s="83">
        <v>44196</v>
      </c>
      <c r="N7" s="79">
        <v>7</v>
      </c>
      <c r="O7" s="84">
        <f t="shared" si="0"/>
        <v>1</v>
      </c>
      <c r="P7" s="349">
        <f>AVERAGE(O7:O8)</f>
        <v>0.5</v>
      </c>
      <c r="Q7" s="349" t="s">
        <v>63</v>
      </c>
      <c r="R7" s="81" t="s">
        <v>1263</v>
      </c>
      <c r="S7" s="81" t="s">
        <v>1276</v>
      </c>
      <c r="T7" s="85" t="s">
        <v>66</v>
      </c>
      <c r="U7" s="108" t="s">
        <v>1272</v>
      </c>
    </row>
    <row r="8" spans="1:21" s="87" customFormat="1" ht="90" x14ac:dyDescent="0.25">
      <c r="A8" s="79">
        <v>2015</v>
      </c>
      <c r="B8" s="115" t="s">
        <v>1499</v>
      </c>
      <c r="C8" s="79">
        <v>9</v>
      </c>
      <c r="D8" s="81" t="s">
        <v>92</v>
      </c>
      <c r="E8" s="81" t="s">
        <v>93</v>
      </c>
      <c r="F8" s="82" t="s">
        <v>68</v>
      </c>
      <c r="G8" s="80" t="s">
        <v>60</v>
      </c>
      <c r="H8" s="80" t="s">
        <v>1042</v>
      </c>
      <c r="I8" s="80" t="s">
        <v>72</v>
      </c>
      <c r="J8" s="80" t="s">
        <v>69</v>
      </c>
      <c r="K8" s="80">
        <f>6*6</f>
        <v>36</v>
      </c>
      <c r="L8" s="83">
        <v>43770</v>
      </c>
      <c r="M8" s="83">
        <v>44196</v>
      </c>
      <c r="N8" s="79">
        <v>0</v>
      </c>
      <c r="O8" s="84">
        <f t="shared" si="0"/>
        <v>0</v>
      </c>
      <c r="P8" s="349"/>
      <c r="Q8" s="349"/>
      <c r="R8" s="81" t="s">
        <v>1305</v>
      </c>
      <c r="S8" s="81" t="s">
        <v>1277</v>
      </c>
      <c r="T8" s="85" t="s">
        <v>66</v>
      </c>
      <c r="U8" s="108" t="s">
        <v>1273</v>
      </c>
    </row>
    <row r="9" spans="1:21" s="87" customFormat="1" ht="315" x14ac:dyDescent="0.25">
      <c r="A9" s="79">
        <v>2015</v>
      </c>
      <c r="B9" s="115" t="s">
        <v>1499</v>
      </c>
      <c r="C9" s="79">
        <v>17</v>
      </c>
      <c r="D9" s="81" t="s">
        <v>108</v>
      </c>
      <c r="E9" s="81" t="s">
        <v>109</v>
      </c>
      <c r="F9" s="82" t="s">
        <v>59</v>
      </c>
      <c r="G9" s="80" t="s">
        <v>60</v>
      </c>
      <c r="H9" s="80" t="s">
        <v>1041</v>
      </c>
      <c r="I9" s="80" t="s">
        <v>72</v>
      </c>
      <c r="J9" s="80" t="s">
        <v>62</v>
      </c>
      <c r="K9" s="80">
        <v>7</v>
      </c>
      <c r="L9" s="83">
        <v>43770</v>
      </c>
      <c r="M9" s="83">
        <v>44196</v>
      </c>
      <c r="N9" s="79">
        <v>7</v>
      </c>
      <c r="O9" s="84">
        <f t="shared" si="0"/>
        <v>1</v>
      </c>
      <c r="P9" s="349">
        <f>AVERAGE(O9:O10)</f>
        <v>0.5</v>
      </c>
      <c r="Q9" s="349" t="s">
        <v>63</v>
      </c>
      <c r="R9" s="81" t="s">
        <v>1264</v>
      </c>
      <c r="S9" s="81" t="s">
        <v>1276</v>
      </c>
      <c r="T9" s="85" t="s">
        <v>66</v>
      </c>
      <c r="U9" s="108" t="s">
        <v>1272</v>
      </c>
    </row>
    <row r="10" spans="1:21" s="87" customFormat="1" ht="90" x14ac:dyDescent="0.25">
      <c r="A10" s="79">
        <v>2015</v>
      </c>
      <c r="B10" s="115" t="s">
        <v>1499</v>
      </c>
      <c r="C10" s="79">
        <v>17</v>
      </c>
      <c r="D10" s="81" t="s">
        <v>108</v>
      </c>
      <c r="E10" s="81" t="s">
        <v>109</v>
      </c>
      <c r="F10" s="82" t="s">
        <v>68</v>
      </c>
      <c r="G10" s="80" t="s">
        <v>60</v>
      </c>
      <c r="H10" s="80" t="s">
        <v>1042</v>
      </c>
      <c r="I10" s="80" t="s">
        <v>72</v>
      </c>
      <c r="J10" s="80" t="s">
        <v>69</v>
      </c>
      <c r="K10" s="80">
        <f>6*6</f>
        <v>36</v>
      </c>
      <c r="L10" s="83">
        <v>43770</v>
      </c>
      <c r="M10" s="83">
        <v>44196</v>
      </c>
      <c r="N10" s="79">
        <v>0</v>
      </c>
      <c r="O10" s="84">
        <f t="shared" si="0"/>
        <v>0</v>
      </c>
      <c r="P10" s="349"/>
      <c r="Q10" s="349"/>
      <c r="R10" s="81" t="s">
        <v>1305</v>
      </c>
      <c r="S10" s="81" t="s">
        <v>1277</v>
      </c>
      <c r="T10" s="85" t="s">
        <v>66</v>
      </c>
      <c r="U10" s="108" t="s">
        <v>1273</v>
      </c>
    </row>
    <row r="11" spans="1:21" s="87" customFormat="1" ht="393.75" x14ac:dyDescent="0.25">
      <c r="A11" s="79">
        <v>2015</v>
      </c>
      <c r="B11" s="115" t="s">
        <v>1499</v>
      </c>
      <c r="C11" s="79">
        <v>20</v>
      </c>
      <c r="D11" s="81" t="s">
        <v>117</v>
      </c>
      <c r="E11" s="81" t="s">
        <v>118</v>
      </c>
      <c r="F11" s="82" t="s">
        <v>59</v>
      </c>
      <c r="G11" s="80" t="s">
        <v>60</v>
      </c>
      <c r="H11" s="80" t="s">
        <v>1041</v>
      </c>
      <c r="I11" s="80" t="s">
        <v>72</v>
      </c>
      <c r="J11" s="80" t="s">
        <v>62</v>
      </c>
      <c r="K11" s="80">
        <v>7</v>
      </c>
      <c r="L11" s="83">
        <v>43770</v>
      </c>
      <c r="M11" s="83">
        <v>44196</v>
      </c>
      <c r="N11" s="79">
        <v>7</v>
      </c>
      <c r="O11" s="84">
        <f t="shared" si="0"/>
        <v>1</v>
      </c>
      <c r="P11" s="331">
        <f>AVERAGE(O11:O12)</f>
        <v>0.5</v>
      </c>
      <c r="Q11" s="331" t="s">
        <v>63</v>
      </c>
      <c r="R11" s="81" t="s">
        <v>1265</v>
      </c>
      <c r="S11" s="81" t="s">
        <v>1276</v>
      </c>
      <c r="T11" s="85" t="s">
        <v>66</v>
      </c>
      <c r="U11" s="108" t="s">
        <v>1272</v>
      </c>
    </row>
    <row r="12" spans="1:21" s="87" customFormat="1" ht="90" x14ac:dyDescent="0.25">
      <c r="A12" s="79">
        <v>2015</v>
      </c>
      <c r="B12" s="115" t="s">
        <v>1499</v>
      </c>
      <c r="C12" s="79">
        <v>20</v>
      </c>
      <c r="D12" s="81" t="s">
        <v>117</v>
      </c>
      <c r="E12" s="81" t="s">
        <v>118</v>
      </c>
      <c r="F12" s="82" t="s">
        <v>68</v>
      </c>
      <c r="G12" s="80" t="s">
        <v>60</v>
      </c>
      <c r="H12" s="80" t="s">
        <v>1042</v>
      </c>
      <c r="I12" s="80" t="s">
        <v>72</v>
      </c>
      <c r="J12" s="80" t="s">
        <v>69</v>
      </c>
      <c r="K12" s="80">
        <f>6*6</f>
        <v>36</v>
      </c>
      <c r="L12" s="83">
        <v>43770</v>
      </c>
      <c r="M12" s="83">
        <v>44196</v>
      </c>
      <c r="N12" s="79">
        <v>0</v>
      </c>
      <c r="O12" s="84">
        <f t="shared" si="0"/>
        <v>0</v>
      </c>
      <c r="P12" s="331"/>
      <c r="Q12" s="331"/>
      <c r="R12" s="81" t="s">
        <v>1305</v>
      </c>
      <c r="S12" s="81" t="s">
        <v>1277</v>
      </c>
      <c r="T12" s="85" t="s">
        <v>66</v>
      </c>
      <c r="U12" s="108" t="s">
        <v>1273</v>
      </c>
    </row>
    <row r="13" spans="1:21" s="87" customFormat="1" ht="281.25" x14ac:dyDescent="0.25">
      <c r="A13" s="79">
        <v>2015</v>
      </c>
      <c r="B13" s="115" t="s">
        <v>1499</v>
      </c>
      <c r="C13" s="79">
        <v>21</v>
      </c>
      <c r="D13" s="81" t="s">
        <v>119</v>
      </c>
      <c r="E13" s="81" t="s">
        <v>120</v>
      </c>
      <c r="F13" s="82" t="s">
        <v>59</v>
      </c>
      <c r="G13" s="80" t="s">
        <v>60</v>
      </c>
      <c r="H13" s="80" t="s">
        <v>1041</v>
      </c>
      <c r="I13" s="80" t="s">
        <v>61</v>
      </c>
      <c r="J13" s="80" t="s">
        <v>62</v>
      </c>
      <c r="K13" s="80">
        <v>7</v>
      </c>
      <c r="L13" s="83">
        <v>43770</v>
      </c>
      <c r="M13" s="83">
        <v>44196</v>
      </c>
      <c r="N13" s="79">
        <v>7</v>
      </c>
      <c r="O13" s="84">
        <f t="shared" si="0"/>
        <v>1</v>
      </c>
      <c r="P13" s="349">
        <f>AVERAGE(O13:O14)</f>
        <v>0.5</v>
      </c>
      <c r="Q13" s="349" t="s">
        <v>63</v>
      </c>
      <c r="R13" s="81" t="s">
        <v>1268</v>
      </c>
      <c r="S13" s="81" t="s">
        <v>1276</v>
      </c>
      <c r="T13" s="85" t="s">
        <v>66</v>
      </c>
      <c r="U13" s="108" t="s">
        <v>1272</v>
      </c>
    </row>
    <row r="14" spans="1:21" s="87" customFormat="1" ht="180" x14ac:dyDescent="0.25">
      <c r="A14" s="114">
        <v>2015</v>
      </c>
      <c r="B14" s="115" t="s">
        <v>1499</v>
      </c>
      <c r="C14" s="114">
        <v>21</v>
      </c>
      <c r="D14" s="116" t="s">
        <v>119</v>
      </c>
      <c r="E14" s="116" t="s">
        <v>120</v>
      </c>
      <c r="F14" s="117" t="s">
        <v>68</v>
      </c>
      <c r="G14" s="115" t="s">
        <v>60</v>
      </c>
      <c r="H14" s="115" t="s">
        <v>1042</v>
      </c>
      <c r="I14" s="115" t="s">
        <v>61</v>
      </c>
      <c r="J14" s="115" t="s">
        <v>69</v>
      </c>
      <c r="K14" s="115">
        <f>6*6</f>
        <v>36</v>
      </c>
      <c r="L14" s="118">
        <v>43770</v>
      </c>
      <c r="M14" s="118">
        <v>44196</v>
      </c>
      <c r="N14" s="114">
        <v>0</v>
      </c>
      <c r="O14" s="162">
        <f t="shared" si="0"/>
        <v>0</v>
      </c>
      <c r="P14" s="349"/>
      <c r="Q14" s="349"/>
      <c r="R14" s="116" t="s">
        <v>1495</v>
      </c>
      <c r="S14" s="116" t="s">
        <v>1496</v>
      </c>
      <c r="T14" s="85" t="s">
        <v>66</v>
      </c>
      <c r="U14" s="108" t="s">
        <v>1273</v>
      </c>
    </row>
    <row r="15" spans="1:21" s="87" customFormat="1" ht="393.75" x14ac:dyDescent="0.25">
      <c r="A15" s="79">
        <v>2015</v>
      </c>
      <c r="B15" s="115" t="s">
        <v>1499</v>
      </c>
      <c r="C15" s="79">
        <v>24</v>
      </c>
      <c r="D15" s="81" t="s">
        <v>130</v>
      </c>
      <c r="E15" s="81" t="s">
        <v>131</v>
      </c>
      <c r="F15" s="82" t="s">
        <v>59</v>
      </c>
      <c r="G15" s="80" t="s">
        <v>60</v>
      </c>
      <c r="H15" s="80" t="s">
        <v>1041</v>
      </c>
      <c r="I15" s="80" t="s">
        <v>35</v>
      </c>
      <c r="J15" s="80" t="s">
        <v>62</v>
      </c>
      <c r="K15" s="80">
        <v>7</v>
      </c>
      <c r="L15" s="83">
        <v>43770</v>
      </c>
      <c r="M15" s="83">
        <v>44196</v>
      </c>
      <c r="N15" s="79">
        <v>7</v>
      </c>
      <c r="O15" s="84">
        <f t="shared" si="0"/>
        <v>1</v>
      </c>
      <c r="P15" s="349">
        <f>AVERAGE(O15:O16)</f>
        <v>0.5</v>
      </c>
      <c r="Q15" s="349" t="s">
        <v>63</v>
      </c>
      <c r="R15" s="81" t="s">
        <v>1349</v>
      </c>
      <c r="S15" s="81" t="s">
        <v>1350</v>
      </c>
      <c r="T15" s="85" t="s">
        <v>66</v>
      </c>
      <c r="U15" s="108" t="s">
        <v>1272</v>
      </c>
    </row>
    <row r="16" spans="1:21" s="87" customFormat="1" ht="90" x14ac:dyDescent="0.25">
      <c r="A16" s="79">
        <v>2015</v>
      </c>
      <c r="B16" s="115" t="s">
        <v>1499</v>
      </c>
      <c r="C16" s="79">
        <v>24</v>
      </c>
      <c r="D16" s="81" t="s">
        <v>130</v>
      </c>
      <c r="E16" s="81" t="s">
        <v>131</v>
      </c>
      <c r="F16" s="82" t="s">
        <v>68</v>
      </c>
      <c r="G16" s="80" t="s">
        <v>60</v>
      </c>
      <c r="H16" s="80" t="s">
        <v>1042</v>
      </c>
      <c r="I16" s="80" t="s">
        <v>35</v>
      </c>
      <c r="J16" s="80" t="s">
        <v>69</v>
      </c>
      <c r="K16" s="80">
        <f>6*6</f>
        <v>36</v>
      </c>
      <c r="L16" s="83">
        <v>43770</v>
      </c>
      <c r="M16" s="83">
        <v>44196</v>
      </c>
      <c r="N16" s="79">
        <v>0</v>
      </c>
      <c r="O16" s="84">
        <f t="shared" si="0"/>
        <v>0</v>
      </c>
      <c r="P16" s="349"/>
      <c r="Q16" s="349"/>
      <c r="R16" s="81" t="s">
        <v>1305</v>
      </c>
      <c r="S16" s="81" t="s">
        <v>1277</v>
      </c>
      <c r="T16" s="85" t="s">
        <v>66</v>
      </c>
      <c r="U16" s="108" t="s">
        <v>1273</v>
      </c>
    </row>
    <row r="17" spans="1:21" s="87" customFormat="1" ht="337.5" x14ac:dyDescent="0.25">
      <c r="A17" s="79">
        <v>2015</v>
      </c>
      <c r="B17" s="115" t="s">
        <v>1499</v>
      </c>
      <c r="C17" s="79">
        <v>33</v>
      </c>
      <c r="D17" s="81" t="s">
        <v>155</v>
      </c>
      <c r="E17" s="81" t="s">
        <v>156</v>
      </c>
      <c r="F17" s="80" t="s">
        <v>157</v>
      </c>
      <c r="G17" s="80" t="s">
        <v>60</v>
      </c>
      <c r="H17" s="80" t="s">
        <v>1041</v>
      </c>
      <c r="I17" s="80" t="s">
        <v>158</v>
      </c>
      <c r="J17" s="80" t="s">
        <v>62</v>
      </c>
      <c r="K17" s="80">
        <v>7</v>
      </c>
      <c r="L17" s="83">
        <v>43770</v>
      </c>
      <c r="M17" s="83">
        <v>44196</v>
      </c>
      <c r="N17" s="79">
        <v>7</v>
      </c>
      <c r="O17" s="84">
        <f t="shared" si="0"/>
        <v>1</v>
      </c>
      <c r="P17" s="349">
        <f>AVERAGE(O17:O18)</f>
        <v>0.5</v>
      </c>
      <c r="Q17" s="349" t="s">
        <v>63</v>
      </c>
      <c r="R17" s="81" t="s">
        <v>1266</v>
      </c>
      <c r="S17" s="81" t="s">
        <v>1276</v>
      </c>
      <c r="T17" s="85" t="s">
        <v>66</v>
      </c>
      <c r="U17" s="108" t="s">
        <v>1272</v>
      </c>
    </row>
    <row r="18" spans="1:21" s="87" customFormat="1" ht="90" x14ac:dyDescent="0.25">
      <c r="A18" s="79">
        <v>2015</v>
      </c>
      <c r="B18" s="115" t="s">
        <v>1499</v>
      </c>
      <c r="C18" s="79">
        <v>33</v>
      </c>
      <c r="D18" s="81" t="s">
        <v>155</v>
      </c>
      <c r="E18" s="81" t="s">
        <v>156</v>
      </c>
      <c r="F18" s="97" t="s">
        <v>159</v>
      </c>
      <c r="G18" s="80" t="s">
        <v>60</v>
      </c>
      <c r="H18" s="80" t="s">
        <v>1042</v>
      </c>
      <c r="I18" s="80" t="s">
        <v>158</v>
      </c>
      <c r="J18" s="80" t="s">
        <v>69</v>
      </c>
      <c r="K18" s="80">
        <f>6*6</f>
        <v>36</v>
      </c>
      <c r="L18" s="83">
        <v>43770</v>
      </c>
      <c r="M18" s="83">
        <v>44196</v>
      </c>
      <c r="N18" s="79">
        <v>0</v>
      </c>
      <c r="O18" s="84">
        <f t="shared" si="0"/>
        <v>0</v>
      </c>
      <c r="P18" s="349"/>
      <c r="Q18" s="349"/>
      <c r="R18" s="81" t="s">
        <v>1305</v>
      </c>
      <c r="S18" s="81" t="s">
        <v>1277</v>
      </c>
      <c r="T18" s="85" t="s">
        <v>66</v>
      </c>
      <c r="U18" s="108" t="s">
        <v>1273</v>
      </c>
    </row>
    <row r="19" spans="1:21" s="87" customFormat="1" ht="348.75" x14ac:dyDescent="0.25">
      <c r="A19" s="79">
        <v>2015</v>
      </c>
      <c r="B19" s="115" t="s">
        <v>1499</v>
      </c>
      <c r="C19" s="79">
        <v>34</v>
      </c>
      <c r="D19" s="81" t="s">
        <v>160</v>
      </c>
      <c r="E19" s="81" t="s">
        <v>161</v>
      </c>
      <c r="F19" s="80" t="s">
        <v>157</v>
      </c>
      <c r="G19" s="80" t="s">
        <v>60</v>
      </c>
      <c r="H19" s="80" t="s">
        <v>1041</v>
      </c>
      <c r="I19" s="80" t="s">
        <v>72</v>
      </c>
      <c r="J19" s="80" t="s">
        <v>62</v>
      </c>
      <c r="K19" s="80">
        <v>7</v>
      </c>
      <c r="L19" s="83">
        <v>43770</v>
      </c>
      <c r="M19" s="83">
        <v>44196</v>
      </c>
      <c r="N19" s="79">
        <v>7</v>
      </c>
      <c r="O19" s="84">
        <f t="shared" si="0"/>
        <v>1</v>
      </c>
      <c r="P19" s="331">
        <f>AVERAGE(O19:O20)</f>
        <v>0.5</v>
      </c>
      <c r="Q19" s="331" t="s">
        <v>63</v>
      </c>
      <c r="R19" s="81" t="s">
        <v>1267</v>
      </c>
      <c r="S19" s="81" t="s">
        <v>1276</v>
      </c>
      <c r="T19" s="85" t="s">
        <v>66</v>
      </c>
      <c r="U19" s="108" t="s">
        <v>1272</v>
      </c>
    </row>
    <row r="20" spans="1:21" s="87" customFormat="1" ht="90" x14ac:dyDescent="0.25">
      <c r="A20" s="79">
        <v>2015</v>
      </c>
      <c r="B20" s="115" t="s">
        <v>1499</v>
      </c>
      <c r="C20" s="79">
        <v>34</v>
      </c>
      <c r="D20" s="81" t="s">
        <v>160</v>
      </c>
      <c r="E20" s="81" t="s">
        <v>161</v>
      </c>
      <c r="F20" s="97" t="s">
        <v>159</v>
      </c>
      <c r="G20" s="80" t="s">
        <v>60</v>
      </c>
      <c r="H20" s="80" t="s">
        <v>1042</v>
      </c>
      <c r="I20" s="80" t="s">
        <v>72</v>
      </c>
      <c r="J20" s="80" t="s">
        <v>69</v>
      </c>
      <c r="K20" s="80">
        <f>6*6</f>
        <v>36</v>
      </c>
      <c r="L20" s="83">
        <v>43770</v>
      </c>
      <c r="M20" s="83">
        <v>44196</v>
      </c>
      <c r="N20" s="79">
        <v>0</v>
      </c>
      <c r="O20" s="84">
        <f t="shared" si="0"/>
        <v>0</v>
      </c>
      <c r="P20" s="331"/>
      <c r="Q20" s="331"/>
      <c r="R20" s="81" t="s">
        <v>1305</v>
      </c>
      <c r="S20" s="81" t="s">
        <v>1277</v>
      </c>
      <c r="T20" s="85" t="s">
        <v>66</v>
      </c>
      <c r="U20" s="108" t="s">
        <v>1273</v>
      </c>
    </row>
    <row r="21" spans="1:21" s="86" customFormat="1" ht="123.75" x14ac:dyDescent="0.25">
      <c r="A21" s="114">
        <v>2015</v>
      </c>
      <c r="B21" s="115" t="s">
        <v>1499</v>
      </c>
      <c r="C21" s="114">
        <v>35</v>
      </c>
      <c r="D21" s="116" t="s">
        <v>162</v>
      </c>
      <c r="E21" s="116" t="s">
        <v>163</v>
      </c>
      <c r="F21" s="115">
        <v>1</v>
      </c>
      <c r="G21" s="116" t="s">
        <v>164</v>
      </c>
      <c r="H21" s="116" t="s">
        <v>1044</v>
      </c>
      <c r="I21" s="115" t="s">
        <v>35</v>
      </c>
      <c r="J21" s="115" t="s">
        <v>165</v>
      </c>
      <c r="K21" s="114">
        <v>1</v>
      </c>
      <c r="L21" s="118">
        <v>43678</v>
      </c>
      <c r="M21" s="118">
        <v>44196</v>
      </c>
      <c r="N21" s="114">
        <v>1</v>
      </c>
      <c r="O21" s="162">
        <f t="shared" si="0"/>
        <v>1</v>
      </c>
      <c r="P21" s="162">
        <f>+O21</f>
        <v>1</v>
      </c>
      <c r="Q21" s="162" t="s">
        <v>63</v>
      </c>
      <c r="R21" s="116" t="s">
        <v>1351</v>
      </c>
      <c r="S21" s="116" t="s">
        <v>1497</v>
      </c>
      <c r="T21" s="116" t="s">
        <v>548</v>
      </c>
      <c r="U21" s="165" t="s">
        <v>1274</v>
      </c>
    </row>
    <row r="22" spans="1:21" s="87" customFormat="1" ht="157.5" x14ac:dyDescent="0.25">
      <c r="A22" s="79">
        <v>2015</v>
      </c>
      <c r="B22" s="115" t="s">
        <v>1499</v>
      </c>
      <c r="C22" s="79">
        <v>55</v>
      </c>
      <c r="D22" s="81" t="s">
        <v>175</v>
      </c>
      <c r="E22" s="81" t="s">
        <v>176</v>
      </c>
      <c r="F22" s="80" t="s">
        <v>177</v>
      </c>
      <c r="G22" s="80" t="s">
        <v>178</v>
      </c>
      <c r="H22" s="80" t="s">
        <v>179</v>
      </c>
      <c r="I22" s="80" t="s">
        <v>158</v>
      </c>
      <c r="J22" s="80" t="s">
        <v>180</v>
      </c>
      <c r="K22" s="80">
        <v>1</v>
      </c>
      <c r="L22" s="83">
        <v>43770</v>
      </c>
      <c r="M22" s="83">
        <v>44196</v>
      </c>
      <c r="N22" s="79">
        <v>1</v>
      </c>
      <c r="O22" s="84">
        <f t="shared" si="0"/>
        <v>1</v>
      </c>
      <c r="P22" s="362">
        <f>AVERAGE(O22:O23)</f>
        <v>0.51694915254237284</v>
      </c>
      <c r="Q22" s="362" t="s">
        <v>63</v>
      </c>
      <c r="R22" s="81" t="s">
        <v>1352</v>
      </c>
      <c r="S22" s="81" t="s">
        <v>1270</v>
      </c>
      <c r="T22" s="85" t="s">
        <v>1509</v>
      </c>
      <c r="U22" s="108" t="s">
        <v>1510</v>
      </c>
    </row>
    <row r="23" spans="1:21" s="87" customFormat="1" ht="281.25" x14ac:dyDescent="0.25">
      <c r="A23" s="79">
        <v>2015</v>
      </c>
      <c r="B23" s="115" t="s">
        <v>1499</v>
      </c>
      <c r="C23" s="79">
        <v>55</v>
      </c>
      <c r="D23" s="81" t="s">
        <v>175</v>
      </c>
      <c r="E23" s="81" t="s">
        <v>176</v>
      </c>
      <c r="F23" s="80" t="s">
        <v>159</v>
      </c>
      <c r="G23" s="80" t="s">
        <v>178</v>
      </c>
      <c r="H23" s="80" t="s">
        <v>181</v>
      </c>
      <c r="I23" s="80" t="s">
        <v>158</v>
      </c>
      <c r="J23" s="80" t="s">
        <v>69</v>
      </c>
      <c r="K23" s="80">
        <v>59</v>
      </c>
      <c r="L23" s="83">
        <v>43770</v>
      </c>
      <c r="M23" s="83">
        <v>44196</v>
      </c>
      <c r="N23" s="79">
        <v>2</v>
      </c>
      <c r="O23" s="84">
        <f t="shared" si="0"/>
        <v>3.3898305084745763E-2</v>
      </c>
      <c r="P23" s="363"/>
      <c r="Q23" s="363"/>
      <c r="R23" s="81" t="s">
        <v>1353</v>
      </c>
      <c r="S23" s="81" t="s">
        <v>1269</v>
      </c>
      <c r="T23" s="85" t="s">
        <v>66</v>
      </c>
      <c r="U23" s="108" t="s">
        <v>1273</v>
      </c>
    </row>
    <row r="24" spans="1:21" s="87" customFormat="1" ht="90" x14ac:dyDescent="0.25">
      <c r="A24" s="114">
        <v>2016</v>
      </c>
      <c r="B24" s="115" t="s">
        <v>1498</v>
      </c>
      <c r="C24" s="114">
        <v>16</v>
      </c>
      <c r="D24" s="116" t="s">
        <v>271</v>
      </c>
      <c r="E24" s="116" t="s">
        <v>272</v>
      </c>
      <c r="F24" s="115" t="s">
        <v>157</v>
      </c>
      <c r="G24" s="116" t="s">
        <v>273</v>
      </c>
      <c r="H24" s="116" t="s">
        <v>274</v>
      </c>
      <c r="I24" s="115" t="s">
        <v>72</v>
      </c>
      <c r="J24" s="115" t="s">
        <v>275</v>
      </c>
      <c r="K24" s="114">
        <v>1</v>
      </c>
      <c r="L24" s="118">
        <v>43831</v>
      </c>
      <c r="M24" s="118">
        <v>44196</v>
      </c>
      <c r="N24" s="114">
        <v>0</v>
      </c>
      <c r="O24" s="162">
        <f t="shared" si="0"/>
        <v>0</v>
      </c>
      <c r="P24" s="349">
        <f>AVERAGE(O24:O25)</f>
        <v>0</v>
      </c>
      <c r="Q24" s="349" t="s">
        <v>63</v>
      </c>
      <c r="R24" s="116" t="s">
        <v>1354</v>
      </c>
      <c r="S24" s="116" t="s">
        <v>316</v>
      </c>
      <c r="T24" s="85" t="s">
        <v>66</v>
      </c>
      <c r="U24" s="108" t="s">
        <v>1273</v>
      </c>
    </row>
    <row r="25" spans="1:21" s="87" customFormat="1" ht="90" x14ac:dyDescent="0.25">
      <c r="A25" s="79">
        <v>2016</v>
      </c>
      <c r="B25" s="115" t="s">
        <v>1498</v>
      </c>
      <c r="C25" s="79">
        <v>16</v>
      </c>
      <c r="D25" s="81" t="s">
        <v>271</v>
      </c>
      <c r="E25" s="81" t="s">
        <v>272</v>
      </c>
      <c r="F25" s="80" t="s">
        <v>159</v>
      </c>
      <c r="G25" s="81" t="s">
        <v>276</v>
      </c>
      <c r="H25" s="81" t="s">
        <v>277</v>
      </c>
      <c r="I25" s="80" t="s">
        <v>72</v>
      </c>
      <c r="J25" s="80" t="s">
        <v>278</v>
      </c>
      <c r="K25" s="79">
        <v>1</v>
      </c>
      <c r="L25" s="83">
        <v>43831</v>
      </c>
      <c r="M25" s="83">
        <v>44196</v>
      </c>
      <c r="N25" s="79">
        <v>0</v>
      </c>
      <c r="O25" s="84">
        <f t="shared" si="0"/>
        <v>0</v>
      </c>
      <c r="P25" s="349"/>
      <c r="Q25" s="349"/>
      <c r="R25" s="81" t="s">
        <v>1271</v>
      </c>
      <c r="S25" s="81" t="s">
        <v>1493</v>
      </c>
      <c r="T25" s="85" t="s">
        <v>66</v>
      </c>
      <c r="U25" s="108" t="s">
        <v>1273</v>
      </c>
    </row>
    <row r="26" spans="1:21" s="87" customFormat="1" ht="168.75" x14ac:dyDescent="0.25">
      <c r="A26" s="79">
        <v>2016</v>
      </c>
      <c r="B26" s="115" t="s">
        <v>1498</v>
      </c>
      <c r="C26" s="79">
        <v>25</v>
      </c>
      <c r="D26" s="81" t="s">
        <v>310</v>
      </c>
      <c r="E26" s="81" t="s">
        <v>311</v>
      </c>
      <c r="F26" s="80">
        <v>1</v>
      </c>
      <c r="G26" s="81" t="s">
        <v>312</v>
      </c>
      <c r="H26" s="81" t="s">
        <v>313</v>
      </c>
      <c r="I26" s="80" t="s">
        <v>35</v>
      </c>
      <c r="J26" s="80" t="s">
        <v>314</v>
      </c>
      <c r="K26" s="79">
        <v>2</v>
      </c>
      <c r="L26" s="83">
        <v>43497</v>
      </c>
      <c r="M26" s="83">
        <v>43800</v>
      </c>
      <c r="N26" s="79">
        <v>0</v>
      </c>
      <c r="O26" s="84">
        <f t="shared" si="0"/>
        <v>0</v>
      </c>
      <c r="P26" s="84">
        <f>+O26</f>
        <v>0</v>
      </c>
      <c r="Q26" s="84" t="s">
        <v>63</v>
      </c>
      <c r="R26" s="81" t="s">
        <v>1355</v>
      </c>
      <c r="S26" s="81" t="s">
        <v>1356</v>
      </c>
      <c r="T26" s="85" t="s">
        <v>317</v>
      </c>
      <c r="U26" s="108" t="s">
        <v>1275</v>
      </c>
    </row>
    <row r="27" spans="1:21" s="87" customFormat="1" ht="168.75" x14ac:dyDescent="0.25">
      <c r="A27" s="79">
        <v>2016</v>
      </c>
      <c r="B27" s="115" t="s">
        <v>1498</v>
      </c>
      <c r="C27" s="79">
        <v>26</v>
      </c>
      <c r="D27" s="81" t="s">
        <v>318</v>
      </c>
      <c r="E27" s="81" t="s">
        <v>319</v>
      </c>
      <c r="F27" s="80">
        <v>1</v>
      </c>
      <c r="G27" s="81" t="s">
        <v>312</v>
      </c>
      <c r="H27" s="81" t="s">
        <v>313</v>
      </c>
      <c r="I27" s="80" t="s">
        <v>35</v>
      </c>
      <c r="J27" s="80" t="s">
        <v>314</v>
      </c>
      <c r="K27" s="79">
        <v>2</v>
      </c>
      <c r="L27" s="83">
        <v>43497</v>
      </c>
      <c r="M27" s="83">
        <v>43800</v>
      </c>
      <c r="N27" s="79">
        <v>0</v>
      </c>
      <c r="O27" s="84">
        <f t="shared" si="0"/>
        <v>0</v>
      </c>
      <c r="P27" s="84">
        <f>+O27</f>
        <v>0</v>
      </c>
      <c r="Q27" s="84" t="s">
        <v>63</v>
      </c>
      <c r="R27" s="81" t="s">
        <v>1355</v>
      </c>
      <c r="S27" s="81" t="s">
        <v>1356</v>
      </c>
      <c r="T27" s="85" t="s">
        <v>317</v>
      </c>
      <c r="U27" s="108" t="s">
        <v>1275</v>
      </c>
    </row>
    <row r="28" spans="1:21" s="87" customFormat="1" ht="247.5" x14ac:dyDescent="0.25">
      <c r="A28" s="79">
        <v>2016</v>
      </c>
      <c r="B28" s="115" t="s">
        <v>1498</v>
      </c>
      <c r="C28" s="79">
        <v>27</v>
      </c>
      <c r="D28" s="81" t="s">
        <v>320</v>
      </c>
      <c r="E28" s="81" t="s">
        <v>321</v>
      </c>
      <c r="F28" s="82" t="s">
        <v>59</v>
      </c>
      <c r="G28" s="80" t="s">
        <v>60</v>
      </c>
      <c r="H28" s="80" t="s">
        <v>1041</v>
      </c>
      <c r="I28" s="80" t="s">
        <v>72</v>
      </c>
      <c r="J28" s="80" t="s">
        <v>62</v>
      </c>
      <c r="K28" s="80">
        <v>7</v>
      </c>
      <c r="L28" s="83">
        <v>43770</v>
      </c>
      <c r="M28" s="83">
        <v>44196</v>
      </c>
      <c r="N28" s="79">
        <v>0</v>
      </c>
      <c r="O28" s="84">
        <f t="shared" si="0"/>
        <v>0</v>
      </c>
      <c r="P28" s="331">
        <f>AVERAGE(O28:O29)</f>
        <v>0</v>
      </c>
      <c r="Q28" s="331" t="s">
        <v>63</v>
      </c>
      <c r="R28" s="81" t="s">
        <v>1260</v>
      </c>
      <c r="S28" s="81" t="s">
        <v>1276</v>
      </c>
      <c r="T28" s="85" t="s">
        <v>66</v>
      </c>
      <c r="U28" s="108" t="s">
        <v>1272</v>
      </c>
    </row>
    <row r="29" spans="1:21" s="87" customFormat="1" ht="112.5" x14ac:dyDescent="0.25">
      <c r="A29" s="114">
        <v>2016</v>
      </c>
      <c r="B29" s="115" t="s">
        <v>1498</v>
      </c>
      <c r="C29" s="114">
        <v>27</v>
      </c>
      <c r="D29" s="116" t="s">
        <v>322</v>
      </c>
      <c r="E29" s="116" t="s">
        <v>321</v>
      </c>
      <c r="F29" s="117" t="s">
        <v>68</v>
      </c>
      <c r="G29" s="115" t="s">
        <v>60</v>
      </c>
      <c r="H29" s="115" t="s">
        <v>1042</v>
      </c>
      <c r="I29" s="115" t="s">
        <v>72</v>
      </c>
      <c r="J29" s="115" t="s">
        <v>69</v>
      </c>
      <c r="K29" s="115">
        <f>6*6</f>
        <v>36</v>
      </c>
      <c r="L29" s="118">
        <v>43770</v>
      </c>
      <c r="M29" s="118">
        <v>44196</v>
      </c>
      <c r="N29" s="114">
        <v>0</v>
      </c>
      <c r="O29" s="162">
        <f t="shared" si="0"/>
        <v>0</v>
      </c>
      <c r="P29" s="331"/>
      <c r="Q29" s="331"/>
      <c r="R29" s="116" t="s">
        <v>1305</v>
      </c>
      <c r="S29" s="116" t="s">
        <v>1494</v>
      </c>
      <c r="T29" s="85" t="s">
        <v>66</v>
      </c>
      <c r="U29" s="108" t="s">
        <v>1273</v>
      </c>
    </row>
    <row r="30" spans="1:21" s="87" customFormat="1" ht="225" x14ac:dyDescent="0.25">
      <c r="A30" s="79">
        <v>2016</v>
      </c>
      <c r="B30" s="115" t="s">
        <v>1498</v>
      </c>
      <c r="C30" s="79">
        <v>29</v>
      </c>
      <c r="D30" s="81" t="s">
        <v>331</v>
      </c>
      <c r="E30" s="81" t="s">
        <v>332</v>
      </c>
      <c r="F30" s="80">
        <v>1</v>
      </c>
      <c r="G30" s="81" t="s">
        <v>312</v>
      </c>
      <c r="H30" s="81" t="s">
        <v>313</v>
      </c>
      <c r="I30" s="80" t="s">
        <v>72</v>
      </c>
      <c r="J30" s="80" t="s">
        <v>314</v>
      </c>
      <c r="K30" s="79">
        <v>2</v>
      </c>
      <c r="L30" s="83">
        <v>43497</v>
      </c>
      <c r="M30" s="83">
        <v>43800</v>
      </c>
      <c r="N30" s="79">
        <v>0</v>
      </c>
      <c r="O30" s="111">
        <f t="shared" si="0"/>
        <v>0</v>
      </c>
      <c r="P30" s="111">
        <f>+O30</f>
        <v>0</v>
      </c>
      <c r="Q30" s="111" t="s">
        <v>63</v>
      </c>
      <c r="R30" s="113" t="s">
        <v>1357</v>
      </c>
      <c r="S30" s="116" t="s">
        <v>1358</v>
      </c>
      <c r="T30" s="85" t="s">
        <v>317</v>
      </c>
      <c r="U30" s="108" t="s">
        <v>1275</v>
      </c>
    </row>
    <row r="31" spans="1:21" s="87" customFormat="1" ht="258.75" x14ac:dyDescent="0.25">
      <c r="A31" s="114">
        <v>2016</v>
      </c>
      <c r="B31" s="115" t="s">
        <v>1498</v>
      </c>
      <c r="C31" s="114">
        <v>30</v>
      </c>
      <c r="D31" s="116" t="s">
        <v>333</v>
      </c>
      <c r="E31" s="116" t="s">
        <v>334</v>
      </c>
      <c r="F31" s="115">
        <v>1</v>
      </c>
      <c r="G31" s="116" t="s">
        <v>312</v>
      </c>
      <c r="H31" s="116" t="s">
        <v>313</v>
      </c>
      <c r="I31" s="115" t="s">
        <v>72</v>
      </c>
      <c r="J31" s="115" t="s">
        <v>314</v>
      </c>
      <c r="K31" s="114">
        <v>2</v>
      </c>
      <c r="L31" s="118">
        <v>43497</v>
      </c>
      <c r="M31" s="118">
        <v>43800</v>
      </c>
      <c r="N31" s="114">
        <v>0</v>
      </c>
      <c r="O31" s="119">
        <f t="shared" si="0"/>
        <v>0</v>
      </c>
      <c r="P31" s="119">
        <f>+O31</f>
        <v>0</v>
      </c>
      <c r="Q31" s="119" t="s">
        <v>63</v>
      </c>
      <c r="R31" s="116" t="s">
        <v>1359</v>
      </c>
      <c r="S31" s="116" t="s">
        <v>1288</v>
      </c>
      <c r="T31" s="85" t="s">
        <v>317</v>
      </c>
      <c r="U31" s="108" t="s">
        <v>1275</v>
      </c>
    </row>
    <row r="32" spans="1:21" s="87" customFormat="1" ht="213.75" x14ac:dyDescent="0.25">
      <c r="A32" s="114">
        <v>2016</v>
      </c>
      <c r="B32" s="115" t="s">
        <v>1498</v>
      </c>
      <c r="C32" s="114">
        <v>36</v>
      </c>
      <c r="D32" s="116" t="s">
        <v>356</v>
      </c>
      <c r="E32" s="116" t="s">
        <v>357</v>
      </c>
      <c r="F32" s="115" t="s">
        <v>157</v>
      </c>
      <c r="G32" s="115" t="s">
        <v>60</v>
      </c>
      <c r="H32" s="115" t="s">
        <v>1041</v>
      </c>
      <c r="I32" s="115" t="s">
        <v>72</v>
      </c>
      <c r="J32" s="115" t="s">
        <v>62</v>
      </c>
      <c r="K32" s="115">
        <v>7</v>
      </c>
      <c r="L32" s="118">
        <v>43770</v>
      </c>
      <c r="M32" s="118">
        <v>44196</v>
      </c>
      <c r="N32" s="114">
        <v>7</v>
      </c>
      <c r="O32" s="119">
        <f t="shared" si="0"/>
        <v>1</v>
      </c>
      <c r="P32" s="364">
        <f>AVERAGE(O32:O33)</f>
        <v>0.5</v>
      </c>
      <c r="Q32" s="364" t="s">
        <v>63</v>
      </c>
      <c r="R32" s="116" t="s">
        <v>1360</v>
      </c>
      <c r="S32" s="116" t="s">
        <v>1286</v>
      </c>
      <c r="T32" s="85" t="s">
        <v>66</v>
      </c>
      <c r="U32" s="108" t="s">
        <v>1272</v>
      </c>
    </row>
    <row r="33" spans="1:21" s="87" customFormat="1" ht="180" x14ac:dyDescent="0.25">
      <c r="A33" s="114">
        <v>2016</v>
      </c>
      <c r="B33" s="115" t="s">
        <v>1498</v>
      </c>
      <c r="C33" s="114">
        <v>36</v>
      </c>
      <c r="D33" s="116" t="s">
        <v>356</v>
      </c>
      <c r="E33" s="116" t="s">
        <v>357</v>
      </c>
      <c r="F33" s="115" t="s">
        <v>159</v>
      </c>
      <c r="G33" s="115" t="s">
        <v>60</v>
      </c>
      <c r="H33" s="115" t="s">
        <v>1042</v>
      </c>
      <c r="I33" s="115" t="s">
        <v>72</v>
      </c>
      <c r="J33" s="115" t="s">
        <v>69</v>
      </c>
      <c r="K33" s="115">
        <f>6*6</f>
        <v>36</v>
      </c>
      <c r="L33" s="118">
        <v>43770</v>
      </c>
      <c r="M33" s="118">
        <v>44196</v>
      </c>
      <c r="N33" s="114">
        <v>0</v>
      </c>
      <c r="O33" s="162">
        <f t="shared" si="0"/>
        <v>0</v>
      </c>
      <c r="P33" s="365"/>
      <c r="Q33" s="365"/>
      <c r="R33" s="116" t="s">
        <v>1495</v>
      </c>
      <c r="S33" s="116" t="s">
        <v>1496</v>
      </c>
      <c r="T33" s="85" t="s">
        <v>66</v>
      </c>
      <c r="U33" s="108" t="s">
        <v>1273</v>
      </c>
    </row>
    <row r="34" spans="1:21" s="87" customFormat="1" ht="247.5" x14ac:dyDescent="0.25">
      <c r="A34" s="114">
        <v>2016</v>
      </c>
      <c r="B34" s="115" t="s">
        <v>1498</v>
      </c>
      <c r="C34" s="114">
        <v>37</v>
      </c>
      <c r="D34" s="116" t="s">
        <v>358</v>
      </c>
      <c r="E34" s="116" t="s">
        <v>359</v>
      </c>
      <c r="F34" s="115">
        <v>1</v>
      </c>
      <c r="G34" s="116" t="s">
        <v>312</v>
      </c>
      <c r="H34" s="116" t="s">
        <v>313</v>
      </c>
      <c r="I34" s="115" t="s">
        <v>72</v>
      </c>
      <c r="J34" s="115" t="s">
        <v>314</v>
      </c>
      <c r="K34" s="114">
        <v>2</v>
      </c>
      <c r="L34" s="118">
        <v>43497</v>
      </c>
      <c r="M34" s="118">
        <v>43800</v>
      </c>
      <c r="N34" s="114">
        <v>0</v>
      </c>
      <c r="O34" s="119">
        <f t="shared" si="0"/>
        <v>0</v>
      </c>
      <c r="P34" s="119">
        <f>+O34</f>
        <v>0</v>
      </c>
      <c r="Q34" s="119" t="s">
        <v>63</v>
      </c>
      <c r="R34" s="116" t="s">
        <v>1361</v>
      </c>
      <c r="S34" s="116" t="s">
        <v>1358</v>
      </c>
      <c r="T34" s="85" t="s">
        <v>317</v>
      </c>
      <c r="U34" s="108" t="s">
        <v>1275</v>
      </c>
    </row>
    <row r="35" spans="1:21" s="87" customFormat="1" ht="303.75" x14ac:dyDescent="0.25">
      <c r="A35" s="114">
        <v>2016</v>
      </c>
      <c r="B35" s="115" t="s">
        <v>1498</v>
      </c>
      <c r="C35" s="114">
        <v>43</v>
      </c>
      <c r="D35" s="116" t="s">
        <v>381</v>
      </c>
      <c r="E35" s="116" t="s">
        <v>382</v>
      </c>
      <c r="F35" s="115">
        <v>1</v>
      </c>
      <c r="G35" s="116" t="s">
        <v>312</v>
      </c>
      <c r="H35" s="116" t="s">
        <v>313</v>
      </c>
      <c r="I35" s="115" t="s">
        <v>72</v>
      </c>
      <c r="J35" s="115" t="s">
        <v>314</v>
      </c>
      <c r="K35" s="114">
        <v>2</v>
      </c>
      <c r="L35" s="118">
        <v>43497</v>
      </c>
      <c r="M35" s="118">
        <v>43800</v>
      </c>
      <c r="N35" s="114">
        <v>0</v>
      </c>
      <c r="O35" s="119">
        <f t="shared" ref="O35:O62" si="1">+N35/K35</f>
        <v>0</v>
      </c>
      <c r="P35" s="119">
        <f>+O35</f>
        <v>0</v>
      </c>
      <c r="Q35" s="119" t="s">
        <v>63</v>
      </c>
      <c r="R35" s="113" t="s">
        <v>1362</v>
      </c>
      <c r="S35" s="116" t="s">
        <v>1287</v>
      </c>
      <c r="T35" s="85" t="s">
        <v>317</v>
      </c>
      <c r="U35" s="108" t="s">
        <v>1275</v>
      </c>
    </row>
    <row r="36" spans="1:21" s="87" customFormat="1" ht="135" x14ac:dyDescent="0.25">
      <c r="A36" s="114">
        <v>2016</v>
      </c>
      <c r="B36" s="115" t="s">
        <v>1500</v>
      </c>
      <c r="C36" s="114">
        <v>1</v>
      </c>
      <c r="D36" s="116" t="s">
        <v>420</v>
      </c>
      <c r="E36" s="116" t="s">
        <v>421</v>
      </c>
      <c r="F36" s="117" t="s">
        <v>422</v>
      </c>
      <c r="G36" s="116" t="s">
        <v>423</v>
      </c>
      <c r="H36" s="116" t="s">
        <v>424</v>
      </c>
      <c r="I36" s="115" t="s">
        <v>172</v>
      </c>
      <c r="J36" s="115" t="s">
        <v>425</v>
      </c>
      <c r="K36" s="114">
        <v>4</v>
      </c>
      <c r="L36" s="118">
        <v>43770</v>
      </c>
      <c r="M36" s="118">
        <v>44196</v>
      </c>
      <c r="N36" s="114">
        <v>1</v>
      </c>
      <c r="O36" s="152">
        <f t="shared" si="1"/>
        <v>0.25</v>
      </c>
      <c r="P36" s="153">
        <f>+O36</f>
        <v>0.25</v>
      </c>
      <c r="Q36" s="153" t="s">
        <v>63</v>
      </c>
      <c r="R36" s="116" t="s">
        <v>1469</v>
      </c>
      <c r="S36" s="116" t="s">
        <v>1468</v>
      </c>
      <c r="T36" s="85" t="s">
        <v>66</v>
      </c>
      <c r="U36" s="87" t="s">
        <v>1273</v>
      </c>
    </row>
    <row r="37" spans="1:21" s="87" customFormat="1" ht="123.75" x14ac:dyDescent="0.25">
      <c r="A37" s="114">
        <v>2016</v>
      </c>
      <c r="B37" s="115" t="s">
        <v>1500</v>
      </c>
      <c r="C37" s="114">
        <v>2</v>
      </c>
      <c r="D37" s="116" t="s">
        <v>426</v>
      </c>
      <c r="E37" s="116" t="s">
        <v>427</v>
      </c>
      <c r="F37" s="117" t="s">
        <v>422</v>
      </c>
      <c r="G37" s="116" t="s">
        <v>164</v>
      </c>
      <c r="H37" s="116" t="s">
        <v>1044</v>
      </c>
      <c r="I37" s="115" t="s">
        <v>72</v>
      </c>
      <c r="J37" s="115" t="s">
        <v>165</v>
      </c>
      <c r="K37" s="114">
        <v>1</v>
      </c>
      <c r="L37" s="118">
        <v>43678</v>
      </c>
      <c r="M37" s="118">
        <v>44196</v>
      </c>
      <c r="N37" s="114">
        <v>1</v>
      </c>
      <c r="O37" s="162">
        <f t="shared" si="1"/>
        <v>1</v>
      </c>
      <c r="P37" s="164">
        <f>+O37</f>
        <v>1</v>
      </c>
      <c r="Q37" s="164" t="s">
        <v>63</v>
      </c>
      <c r="R37" s="116" t="s">
        <v>1351</v>
      </c>
      <c r="S37" s="116" t="s">
        <v>1497</v>
      </c>
      <c r="T37" s="116" t="s">
        <v>548</v>
      </c>
      <c r="U37" s="108" t="s">
        <v>1274</v>
      </c>
    </row>
    <row r="38" spans="1:21" s="87" customFormat="1" ht="168.75" x14ac:dyDescent="0.25">
      <c r="A38" s="114">
        <v>2016</v>
      </c>
      <c r="B38" s="115" t="s">
        <v>1500</v>
      </c>
      <c r="C38" s="114">
        <v>4</v>
      </c>
      <c r="D38" s="116" t="s">
        <v>434</v>
      </c>
      <c r="E38" s="116" t="s">
        <v>435</v>
      </c>
      <c r="F38" s="117" t="s">
        <v>59</v>
      </c>
      <c r="G38" s="115" t="s">
        <v>60</v>
      </c>
      <c r="H38" s="115" t="s">
        <v>1041</v>
      </c>
      <c r="I38" s="115" t="s">
        <v>72</v>
      </c>
      <c r="J38" s="115" t="s">
        <v>62</v>
      </c>
      <c r="K38" s="115">
        <v>7</v>
      </c>
      <c r="L38" s="118">
        <v>43770</v>
      </c>
      <c r="M38" s="118">
        <v>44196</v>
      </c>
      <c r="N38" s="114">
        <v>0</v>
      </c>
      <c r="O38" s="119">
        <f t="shared" si="1"/>
        <v>0</v>
      </c>
      <c r="P38" s="361">
        <f>AVERAGE(O38:O39)</f>
        <v>0</v>
      </c>
      <c r="Q38" s="350" t="s">
        <v>63</v>
      </c>
      <c r="R38" s="116" t="s">
        <v>1260</v>
      </c>
      <c r="S38" s="116" t="s">
        <v>1286</v>
      </c>
      <c r="T38" s="85" t="s">
        <v>66</v>
      </c>
      <c r="U38" s="108" t="s">
        <v>1272</v>
      </c>
    </row>
    <row r="39" spans="1:21" s="87" customFormat="1" ht="90" x14ac:dyDescent="0.25">
      <c r="A39" s="114">
        <v>2016</v>
      </c>
      <c r="B39" s="115" t="s">
        <v>1500</v>
      </c>
      <c r="C39" s="114">
        <v>4</v>
      </c>
      <c r="D39" s="116" t="s">
        <v>434</v>
      </c>
      <c r="E39" s="116" t="s">
        <v>435</v>
      </c>
      <c r="F39" s="117" t="s">
        <v>68</v>
      </c>
      <c r="G39" s="115" t="s">
        <v>60</v>
      </c>
      <c r="H39" s="115" t="s">
        <v>1042</v>
      </c>
      <c r="I39" s="115" t="s">
        <v>72</v>
      </c>
      <c r="J39" s="115" t="s">
        <v>69</v>
      </c>
      <c r="K39" s="115">
        <f>6*6</f>
        <v>36</v>
      </c>
      <c r="L39" s="118">
        <v>43770</v>
      </c>
      <c r="M39" s="118">
        <v>44196</v>
      </c>
      <c r="N39" s="114">
        <v>0</v>
      </c>
      <c r="O39" s="119">
        <f t="shared" si="1"/>
        <v>0</v>
      </c>
      <c r="P39" s="361"/>
      <c r="Q39" s="354"/>
      <c r="R39" s="116" t="s">
        <v>1305</v>
      </c>
      <c r="S39" s="116" t="s">
        <v>1277</v>
      </c>
      <c r="T39" s="85" t="s">
        <v>66</v>
      </c>
      <c r="U39" s="108" t="s">
        <v>1273</v>
      </c>
    </row>
    <row r="40" spans="1:21" s="87" customFormat="1" ht="168.75" x14ac:dyDescent="0.25">
      <c r="A40" s="114">
        <v>2016</v>
      </c>
      <c r="B40" s="115" t="s">
        <v>1500</v>
      </c>
      <c r="C40" s="114">
        <v>5</v>
      </c>
      <c r="D40" s="116" t="s">
        <v>436</v>
      </c>
      <c r="E40" s="116" t="s">
        <v>437</v>
      </c>
      <c r="F40" s="117" t="s">
        <v>59</v>
      </c>
      <c r="G40" s="115" t="s">
        <v>60</v>
      </c>
      <c r="H40" s="115" t="s">
        <v>1041</v>
      </c>
      <c r="I40" s="115" t="s">
        <v>72</v>
      </c>
      <c r="J40" s="115" t="s">
        <v>62</v>
      </c>
      <c r="K40" s="115">
        <v>7</v>
      </c>
      <c r="L40" s="118">
        <v>43770</v>
      </c>
      <c r="M40" s="118">
        <v>44196</v>
      </c>
      <c r="N40" s="114">
        <v>0</v>
      </c>
      <c r="O40" s="119">
        <f t="shared" si="1"/>
        <v>0</v>
      </c>
      <c r="P40" s="361">
        <f>AVERAGE(O40:O41)</f>
        <v>0</v>
      </c>
      <c r="Q40" s="350" t="s">
        <v>63</v>
      </c>
      <c r="R40" s="116" t="s">
        <v>1260</v>
      </c>
      <c r="S40" s="116" t="s">
        <v>1286</v>
      </c>
      <c r="T40" s="85" t="s">
        <v>66</v>
      </c>
      <c r="U40" s="108" t="s">
        <v>1272</v>
      </c>
    </row>
    <row r="41" spans="1:21" s="87" customFormat="1" ht="101.25" x14ac:dyDescent="0.25">
      <c r="A41" s="114">
        <v>2016</v>
      </c>
      <c r="B41" s="115" t="s">
        <v>1500</v>
      </c>
      <c r="C41" s="114">
        <v>5</v>
      </c>
      <c r="D41" s="116" t="s">
        <v>436</v>
      </c>
      <c r="E41" s="116" t="s">
        <v>437</v>
      </c>
      <c r="F41" s="117" t="s">
        <v>68</v>
      </c>
      <c r="G41" s="115" t="s">
        <v>60</v>
      </c>
      <c r="H41" s="115" t="s">
        <v>1042</v>
      </c>
      <c r="I41" s="115" t="s">
        <v>72</v>
      </c>
      <c r="J41" s="115" t="s">
        <v>69</v>
      </c>
      <c r="K41" s="115">
        <f>6*6</f>
        <v>36</v>
      </c>
      <c r="L41" s="118">
        <v>43770</v>
      </c>
      <c r="M41" s="118">
        <v>44196</v>
      </c>
      <c r="N41" s="114">
        <v>0</v>
      </c>
      <c r="O41" s="119">
        <f t="shared" si="1"/>
        <v>0</v>
      </c>
      <c r="P41" s="361"/>
      <c r="Q41" s="354"/>
      <c r="R41" s="116" t="s">
        <v>1305</v>
      </c>
      <c r="S41" s="116" t="s">
        <v>1277</v>
      </c>
      <c r="T41" s="85" t="s">
        <v>66</v>
      </c>
      <c r="U41" s="108" t="s">
        <v>1273</v>
      </c>
    </row>
    <row r="42" spans="1:21" s="87" customFormat="1" ht="168.75" x14ac:dyDescent="0.25">
      <c r="A42" s="114">
        <v>2016</v>
      </c>
      <c r="B42" s="115" t="s">
        <v>1500</v>
      </c>
      <c r="C42" s="114">
        <v>6</v>
      </c>
      <c r="D42" s="116" t="s">
        <v>438</v>
      </c>
      <c r="E42" s="116" t="s">
        <v>439</v>
      </c>
      <c r="F42" s="117" t="s">
        <v>59</v>
      </c>
      <c r="G42" s="115" t="s">
        <v>60</v>
      </c>
      <c r="H42" s="115" t="s">
        <v>1041</v>
      </c>
      <c r="I42" s="115" t="s">
        <v>72</v>
      </c>
      <c r="J42" s="115" t="s">
        <v>62</v>
      </c>
      <c r="K42" s="115">
        <v>7</v>
      </c>
      <c r="L42" s="118">
        <v>43770</v>
      </c>
      <c r="M42" s="118">
        <v>44196</v>
      </c>
      <c r="N42" s="114">
        <v>0</v>
      </c>
      <c r="O42" s="119">
        <f t="shared" si="1"/>
        <v>0</v>
      </c>
      <c r="P42" s="361">
        <f>AVERAGE(O42:O43)</f>
        <v>0</v>
      </c>
      <c r="Q42" s="350" t="s">
        <v>63</v>
      </c>
      <c r="R42" s="116" t="s">
        <v>1260</v>
      </c>
      <c r="S42" s="116" t="s">
        <v>1286</v>
      </c>
      <c r="T42" s="85" t="s">
        <v>66</v>
      </c>
      <c r="U42" s="108" t="s">
        <v>1272</v>
      </c>
    </row>
    <row r="43" spans="1:21" s="87" customFormat="1" ht="90" x14ac:dyDescent="0.25">
      <c r="A43" s="114">
        <v>2016</v>
      </c>
      <c r="B43" s="115" t="s">
        <v>1500</v>
      </c>
      <c r="C43" s="114">
        <v>6</v>
      </c>
      <c r="D43" s="116" t="s">
        <v>438</v>
      </c>
      <c r="E43" s="116" t="s">
        <v>439</v>
      </c>
      <c r="F43" s="117" t="s">
        <v>68</v>
      </c>
      <c r="G43" s="115" t="s">
        <v>60</v>
      </c>
      <c r="H43" s="115" t="s">
        <v>1042</v>
      </c>
      <c r="I43" s="115" t="s">
        <v>72</v>
      </c>
      <c r="J43" s="115" t="s">
        <v>69</v>
      </c>
      <c r="K43" s="115">
        <f>6*6</f>
        <v>36</v>
      </c>
      <c r="L43" s="118">
        <v>43770</v>
      </c>
      <c r="M43" s="118">
        <v>44196</v>
      </c>
      <c r="N43" s="114">
        <v>0</v>
      </c>
      <c r="O43" s="119">
        <f t="shared" si="1"/>
        <v>0</v>
      </c>
      <c r="P43" s="361"/>
      <c r="Q43" s="354"/>
      <c r="R43" s="116" t="s">
        <v>1305</v>
      </c>
      <c r="S43" s="116" t="s">
        <v>1277</v>
      </c>
      <c r="T43" s="85" t="s">
        <v>66</v>
      </c>
      <c r="U43" s="108" t="s">
        <v>1273</v>
      </c>
    </row>
    <row r="44" spans="1:21" s="87" customFormat="1" ht="157.5" x14ac:dyDescent="0.25">
      <c r="A44" s="79">
        <v>2016</v>
      </c>
      <c r="B44" s="115" t="s">
        <v>1500</v>
      </c>
      <c r="C44" s="79">
        <v>7</v>
      </c>
      <c r="D44" s="81" t="s">
        <v>440</v>
      </c>
      <c r="E44" s="81" t="s">
        <v>441</v>
      </c>
      <c r="F44" s="82" t="s">
        <v>157</v>
      </c>
      <c r="G44" s="80" t="s">
        <v>178</v>
      </c>
      <c r="H44" s="80" t="s">
        <v>179</v>
      </c>
      <c r="I44" s="80" t="s">
        <v>72</v>
      </c>
      <c r="J44" s="80" t="s">
        <v>180</v>
      </c>
      <c r="K44" s="80">
        <v>1</v>
      </c>
      <c r="L44" s="83">
        <v>43770</v>
      </c>
      <c r="M44" s="83">
        <v>44196</v>
      </c>
      <c r="N44" s="79">
        <v>1</v>
      </c>
      <c r="O44" s="84">
        <f t="shared" si="1"/>
        <v>1</v>
      </c>
      <c r="P44" s="350">
        <f>AVERAGE(O44:O45)</f>
        <v>0.51694915254237284</v>
      </c>
      <c r="Q44" s="350" t="s">
        <v>63</v>
      </c>
      <c r="R44" s="81" t="s">
        <v>1352</v>
      </c>
      <c r="S44" s="81" t="s">
        <v>1270</v>
      </c>
      <c r="T44" s="85" t="s">
        <v>1509</v>
      </c>
      <c r="U44" s="108" t="s">
        <v>1510</v>
      </c>
    </row>
    <row r="45" spans="1:21" s="87" customFormat="1" ht="281.25" x14ac:dyDescent="0.25">
      <c r="A45" s="79">
        <v>2016</v>
      </c>
      <c r="B45" s="115" t="s">
        <v>1500</v>
      </c>
      <c r="C45" s="79">
        <v>7</v>
      </c>
      <c r="D45" s="81" t="s">
        <v>440</v>
      </c>
      <c r="E45" s="81" t="s">
        <v>441</v>
      </c>
      <c r="F45" s="82" t="s">
        <v>159</v>
      </c>
      <c r="G45" s="80" t="s">
        <v>178</v>
      </c>
      <c r="H45" s="80" t="s">
        <v>181</v>
      </c>
      <c r="I45" s="80" t="s">
        <v>72</v>
      </c>
      <c r="J45" s="80" t="s">
        <v>69</v>
      </c>
      <c r="K45" s="80">
        <v>59</v>
      </c>
      <c r="L45" s="83">
        <v>43770</v>
      </c>
      <c r="M45" s="83">
        <v>44196</v>
      </c>
      <c r="N45" s="79">
        <v>2</v>
      </c>
      <c r="O45" s="84">
        <f t="shared" si="1"/>
        <v>3.3898305084745763E-2</v>
      </c>
      <c r="P45" s="354"/>
      <c r="Q45" s="354"/>
      <c r="R45" s="81" t="s">
        <v>1353</v>
      </c>
      <c r="S45" s="81" t="s">
        <v>1269</v>
      </c>
      <c r="T45" s="85" t="s">
        <v>66</v>
      </c>
      <c r="U45" s="108" t="s">
        <v>1273</v>
      </c>
    </row>
    <row r="46" spans="1:21" s="87" customFormat="1" ht="168.75" x14ac:dyDescent="0.25">
      <c r="A46" s="114">
        <v>2016</v>
      </c>
      <c r="B46" s="115" t="s">
        <v>1500</v>
      </c>
      <c r="C46" s="114">
        <v>12</v>
      </c>
      <c r="D46" s="116" t="s">
        <v>454</v>
      </c>
      <c r="E46" s="116" t="s">
        <v>455</v>
      </c>
      <c r="F46" s="117" t="s">
        <v>59</v>
      </c>
      <c r="G46" s="115" t="s">
        <v>1041</v>
      </c>
      <c r="H46" s="115" t="s">
        <v>62</v>
      </c>
      <c r="I46" s="115" t="s">
        <v>72</v>
      </c>
      <c r="J46" s="115" t="s">
        <v>62</v>
      </c>
      <c r="K46" s="115">
        <v>7</v>
      </c>
      <c r="L46" s="118">
        <v>43770</v>
      </c>
      <c r="M46" s="118">
        <v>44196</v>
      </c>
      <c r="N46" s="114">
        <v>0</v>
      </c>
      <c r="O46" s="119">
        <f t="shared" si="1"/>
        <v>0</v>
      </c>
      <c r="P46" s="361">
        <f>AVERAGE(O46:O47)</f>
        <v>0</v>
      </c>
      <c r="Q46" s="350" t="s">
        <v>63</v>
      </c>
      <c r="R46" s="116" t="s">
        <v>1260</v>
      </c>
      <c r="S46" s="116" t="s">
        <v>1286</v>
      </c>
      <c r="T46" s="85" t="s">
        <v>66</v>
      </c>
      <c r="U46" s="108" t="s">
        <v>1272</v>
      </c>
    </row>
    <row r="47" spans="1:21" s="87" customFormat="1" ht="78.75" x14ac:dyDescent="0.25">
      <c r="A47" s="114">
        <v>2016</v>
      </c>
      <c r="B47" s="115" t="s">
        <v>1500</v>
      </c>
      <c r="C47" s="114">
        <v>12</v>
      </c>
      <c r="D47" s="116" t="s">
        <v>454</v>
      </c>
      <c r="E47" s="116" t="s">
        <v>455</v>
      </c>
      <c r="F47" s="117" t="s">
        <v>68</v>
      </c>
      <c r="G47" s="115" t="s">
        <v>1042</v>
      </c>
      <c r="H47" s="115" t="s">
        <v>69</v>
      </c>
      <c r="I47" s="115" t="s">
        <v>72</v>
      </c>
      <c r="J47" s="115" t="s">
        <v>69</v>
      </c>
      <c r="K47" s="115">
        <f>6*6</f>
        <v>36</v>
      </c>
      <c r="L47" s="118">
        <v>43770</v>
      </c>
      <c r="M47" s="118">
        <v>44196</v>
      </c>
      <c r="N47" s="114">
        <v>0</v>
      </c>
      <c r="O47" s="119">
        <f t="shared" si="1"/>
        <v>0</v>
      </c>
      <c r="P47" s="361"/>
      <c r="Q47" s="354"/>
      <c r="R47" s="116" t="s">
        <v>1309</v>
      </c>
      <c r="S47" s="116" t="s">
        <v>1277</v>
      </c>
      <c r="T47" s="85" t="s">
        <v>66</v>
      </c>
      <c r="U47" s="108" t="s">
        <v>1273</v>
      </c>
    </row>
    <row r="48" spans="1:21" s="87" customFormat="1" ht="168.75" x14ac:dyDescent="0.25">
      <c r="A48" s="114">
        <v>2016</v>
      </c>
      <c r="B48" s="115" t="s">
        <v>1500</v>
      </c>
      <c r="C48" s="114">
        <v>13</v>
      </c>
      <c r="D48" s="116" t="s">
        <v>456</v>
      </c>
      <c r="E48" s="116" t="s">
        <v>457</v>
      </c>
      <c r="F48" s="117" t="s">
        <v>157</v>
      </c>
      <c r="G48" s="115" t="s">
        <v>60</v>
      </c>
      <c r="H48" s="115" t="s">
        <v>1041</v>
      </c>
      <c r="I48" s="115" t="s">
        <v>72</v>
      </c>
      <c r="J48" s="115" t="s">
        <v>62</v>
      </c>
      <c r="K48" s="115">
        <v>7</v>
      </c>
      <c r="L48" s="118">
        <v>43770</v>
      </c>
      <c r="M48" s="118">
        <v>44196</v>
      </c>
      <c r="N48" s="114">
        <v>0</v>
      </c>
      <c r="O48" s="119">
        <f t="shared" si="1"/>
        <v>0</v>
      </c>
      <c r="P48" s="350">
        <f>AVERAGE(O48:O49)</f>
        <v>0</v>
      </c>
      <c r="Q48" s="350" t="s">
        <v>63</v>
      </c>
      <c r="R48" s="116" t="s">
        <v>1260</v>
      </c>
      <c r="S48" s="116" t="s">
        <v>1286</v>
      </c>
      <c r="T48" s="85" t="s">
        <v>66</v>
      </c>
      <c r="U48" s="108" t="s">
        <v>1272</v>
      </c>
    </row>
    <row r="49" spans="1:21" s="87" customFormat="1" ht="112.5" x14ac:dyDescent="0.25">
      <c r="A49" s="114">
        <v>2016</v>
      </c>
      <c r="B49" s="115" t="s">
        <v>1500</v>
      </c>
      <c r="C49" s="114">
        <v>13</v>
      </c>
      <c r="D49" s="116" t="s">
        <v>456</v>
      </c>
      <c r="E49" s="116" t="s">
        <v>457</v>
      </c>
      <c r="F49" s="117" t="s">
        <v>159</v>
      </c>
      <c r="G49" s="115" t="s">
        <v>60</v>
      </c>
      <c r="H49" s="115" t="s">
        <v>1042</v>
      </c>
      <c r="I49" s="115" t="s">
        <v>72</v>
      </c>
      <c r="J49" s="115" t="s">
        <v>69</v>
      </c>
      <c r="K49" s="115">
        <f>6*6</f>
        <v>36</v>
      </c>
      <c r="L49" s="118">
        <v>43770</v>
      </c>
      <c r="M49" s="118">
        <v>44196</v>
      </c>
      <c r="N49" s="114">
        <v>0</v>
      </c>
      <c r="O49" s="119">
        <f t="shared" si="1"/>
        <v>0</v>
      </c>
      <c r="P49" s="354"/>
      <c r="Q49" s="354"/>
      <c r="R49" s="116" t="s">
        <v>1308</v>
      </c>
      <c r="S49" s="116" t="s">
        <v>1277</v>
      </c>
      <c r="T49" s="85" t="s">
        <v>66</v>
      </c>
      <c r="U49" s="108" t="s">
        <v>1273</v>
      </c>
    </row>
    <row r="50" spans="1:21" s="87" customFormat="1" ht="202.5" x14ac:dyDescent="0.25">
      <c r="A50" s="114">
        <v>2016</v>
      </c>
      <c r="B50" s="115" t="s">
        <v>1500</v>
      </c>
      <c r="C50" s="114">
        <v>14</v>
      </c>
      <c r="D50" s="116" t="s">
        <v>458</v>
      </c>
      <c r="E50" s="116" t="s">
        <v>459</v>
      </c>
      <c r="F50" s="117" t="s">
        <v>59</v>
      </c>
      <c r="G50" s="115" t="s">
        <v>60</v>
      </c>
      <c r="H50" s="115" t="s">
        <v>1041</v>
      </c>
      <c r="I50" s="115" t="s">
        <v>72</v>
      </c>
      <c r="J50" s="115" t="s">
        <v>62</v>
      </c>
      <c r="K50" s="115">
        <v>7</v>
      </c>
      <c r="L50" s="118">
        <v>43770</v>
      </c>
      <c r="M50" s="118">
        <v>44196</v>
      </c>
      <c r="N50" s="114">
        <v>0</v>
      </c>
      <c r="O50" s="119">
        <f t="shared" si="1"/>
        <v>0</v>
      </c>
      <c r="P50" s="361">
        <f>AVERAGE(O50:O51)</f>
        <v>0</v>
      </c>
      <c r="Q50" s="350" t="s">
        <v>63</v>
      </c>
      <c r="R50" s="116" t="s">
        <v>1260</v>
      </c>
      <c r="S50" s="116" t="s">
        <v>1286</v>
      </c>
      <c r="T50" s="85" t="s">
        <v>66</v>
      </c>
      <c r="U50" s="108" t="s">
        <v>1272</v>
      </c>
    </row>
    <row r="51" spans="1:21" s="87" customFormat="1" ht="202.5" x14ac:dyDescent="0.25">
      <c r="A51" s="114">
        <v>2016</v>
      </c>
      <c r="B51" s="115" t="s">
        <v>1500</v>
      </c>
      <c r="C51" s="114">
        <v>14</v>
      </c>
      <c r="D51" s="116" t="s">
        <v>458</v>
      </c>
      <c r="E51" s="116" t="s">
        <v>459</v>
      </c>
      <c r="F51" s="117" t="s">
        <v>68</v>
      </c>
      <c r="G51" s="115" t="s">
        <v>60</v>
      </c>
      <c r="H51" s="115" t="s">
        <v>1042</v>
      </c>
      <c r="I51" s="115" t="s">
        <v>72</v>
      </c>
      <c r="J51" s="115" t="s">
        <v>69</v>
      </c>
      <c r="K51" s="115">
        <f>6*6</f>
        <v>36</v>
      </c>
      <c r="L51" s="118">
        <v>43770</v>
      </c>
      <c r="M51" s="118">
        <v>44196</v>
      </c>
      <c r="N51" s="114">
        <v>0</v>
      </c>
      <c r="O51" s="119">
        <f t="shared" si="1"/>
        <v>0</v>
      </c>
      <c r="P51" s="361"/>
      <c r="Q51" s="354"/>
      <c r="R51" s="116" t="s">
        <v>1307</v>
      </c>
      <c r="S51" s="116" t="s">
        <v>1277</v>
      </c>
      <c r="T51" s="85" t="s">
        <v>66</v>
      </c>
      <c r="U51" s="108" t="s">
        <v>1273</v>
      </c>
    </row>
    <row r="52" spans="1:21" s="87" customFormat="1" ht="202.5" x14ac:dyDescent="0.25">
      <c r="A52" s="114">
        <v>2017</v>
      </c>
      <c r="B52" s="115" t="s">
        <v>1501</v>
      </c>
      <c r="C52" s="114">
        <v>1</v>
      </c>
      <c r="D52" s="116" t="s">
        <v>461</v>
      </c>
      <c r="E52" s="116" t="s">
        <v>462</v>
      </c>
      <c r="F52" s="117" t="s">
        <v>463</v>
      </c>
      <c r="G52" s="116" t="s">
        <v>464</v>
      </c>
      <c r="H52" s="116" t="s">
        <v>465</v>
      </c>
      <c r="I52" s="115" t="s">
        <v>451</v>
      </c>
      <c r="J52" s="115" t="s">
        <v>466</v>
      </c>
      <c r="K52" s="114">
        <v>2</v>
      </c>
      <c r="L52" s="118">
        <v>43313</v>
      </c>
      <c r="M52" s="118">
        <v>43373</v>
      </c>
      <c r="N52" s="114">
        <v>2</v>
      </c>
      <c r="O52" s="119">
        <f t="shared" si="1"/>
        <v>1</v>
      </c>
      <c r="P52" s="301">
        <f>+AVERAGE(O52:O59)</f>
        <v>0.33333333333333331</v>
      </c>
      <c r="Q52" s="301" t="s">
        <v>63</v>
      </c>
      <c r="R52" s="116" t="s">
        <v>467</v>
      </c>
      <c r="S52" s="116" t="s">
        <v>1050</v>
      </c>
      <c r="T52" s="85" t="s">
        <v>468</v>
      </c>
      <c r="U52" s="108" t="s">
        <v>1272</v>
      </c>
    </row>
    <row r="53" spans="1:21" s="87" customFormat="1" ht="202.5" x14ac:dyDescent="0.25">
      <c r="A53" s="114">
        <v>2017</v>
      </c>
      <c r="B53" s="115" t="s">
        <v>1501</v>
      </c>
      <c r="C53" s="114">
        <v>1</v>
      </c>
      <c r="D53" s="116" t="s">
        <v>461</v>
      </c>
      <c r="E53" s="116" t="s">
        <v>462</v>
      </c>
      <c r="F53" s="117" t="s">
        <v>469</v>
      </c>
      <c r="G53" s="116" t="s">
        <v>464</v>
      </c>
      <c r="H53" s="116" t="s">
        <v>470</v>
      </c>
      <c r="I53" s="115" t="s">
        <v>451</v>
      </c>
      <c r="J53" s="115" t="s">
        <v>471</v>
      </c>
      <c r="K53" s="114">
        <v>2</v>
      </c>
      <c r="L53" s="118">
        <v>43313</v>
      </c>
      <c r="M53" s="118">
        <v>43465</v>
      </c>
      <c r="N53" s="114">
        <v>2</v>
      </c>
      <c r="O53" s="119">
        <f t="shared" si="1"/>
        <v>1</v>
      </c>
      <c r="P53" s="301"/>
      <c r="Q53" s="301"/>
      <c r="R53" s="85" t="s">
        <v>472</v>
      </c>
      <c r="S53" s="116" t="s">
        <v>1050</v>
      </c>
      <c r="T53" s="85" t="s">
        <v>468</v>
      </c>
      <c r="U53" s="108" t="s">
        <v>1272</v>
      </c>
    </row>
    <row r="54" spans="1:21" s="87" customFormat="1" ht="90" x14ac:dyDescent="0.25">
      <c r="A54" s="114">
        <v>2017</v>
      </c>
      <c r="B54" s="115" t="s">
        <v>1501</v>
      </c>
      <c r="C54" s="114">
        <v>1</v>
      </c>
      <c r="D54" s="116" t="s">
        <v>461</v>
      </c>
      <c r="E54" s="116" t="s">
        <v>462</v>
      </c>
      <c r="F54" s="117" t="s">
        <v>473</v>
      </c>
      <c r="G54" s="85" t="s">
        <v>474</v>
      </c>
      <c r="H54" s="85" t="s">
        <v>475</v>
      </c>
      <c r="I54" s="115" t="s">
        <v>72</v>
      </c>
      <c r="J54" s="85" t="s">
        <v>476</v>
      </c>
      <c r="K54" s="114">
        <v>1</v>
      </c>
      <c r="L54" s="118">
        <v>43770</v>
      </c>
      <c r="M54" s="118">
        <v>44042</v>
      </c>
      <c r="N54" s="114">
        <v>0</v>
      </c>
      <c r="O54" s="119">
        <f t="shared" si="1"/>
        <v>0</v>
      </c>
      <c r="P54" s="301"/>
      <c r="Q54" s="301"/>
      <c r="R54" s="116" t="s">
        <v>1289</v>
      </c>
      <c r="S54" s="116" t="s">
        <v>1290</v>
      </c>
      <c r="T54" s="85" t="s">
        <v>66</v>
      </c>
      <c r="U54" s="108" t="s">
        <v>1273</v>
      </c>
    </row>
    <row r="55" spans="1:21" s="87" customFormat="1" ht="90" x14ac:dyDescent="0.25">
      <c r="A55" s="114">
        <v>2017</v>
      </c>
      <c r="B55" s="115" t="s">
        <v>1501</v>
      </c>
      <c r="C55" s="114">
        <v>1</v>
      </c>
      <c r="D55" s="116" t="s">
        <v>461</v>
      </c>
      <c r="E55" s="116" t="s">
        <v>462</v>
      </c>
      <c r="F55" s="117" t="s">
        <v>477</v>
      </c>
      <c r="G55" s="85" t="s">
        <v>474</v>
      </c>
      <c r="H55" s="85" t="s">
        <v>478</v>
      </c>
      <c r="I55" s="115" t="s">
        <v>72</v>
      </c>
      <c r="J55" s="85" t="s">
        <v>476</v>
      </c>
      <c r="K55" s="114">
        <v>1</v>
      </c>
      <c r="L55" s="118">
        <v>43770</v>
      </c>
      <c r="M55" s="118">
        <v>44042</v>
      </c>
      <c r="N55" s="114">
        <v>0</v>
      </c>
      <c r="O55" s="119">
        <f t="shared" si="1"/>
        <v>0</v>
      </c>
      <c r="P55" s="301"/>
      <c r="Q55" s="301"/>
      <c r="R55" s="116" t="s">
        <v>1363</v>
      </c>
      <c r="S55" s="116" t="s">
        <v>1291</v>
      </c>
      <c r="T55" s="85" t="s">
        <v>66</v>
      </c>
      <c r="U55" s="108" t="s">
        <v>1273</v>
      </c>
    </row>
    <row r="56" spans="1:21" s="87" customFormat="1" ht="90" x14ac:dyDescent="0.25">
      <c r="A56" s="114">
        <v>2017</v>
      </c>
      <c r="B56" s="115" t="s">
        <v>1501</v>
      </c>
      <c r="C56" s="114">
        <v>1</v>
      </c>
      <c r="D56" s="116" t="s">
        <v>461</v>
      </c>
      <c r="E56" s="116" t="s">
        <v>462</v>
      </c>
      <c r="F56" s="117" t="s">
        <v>479</v>
      </c>
      <c r="G56" s="85" t="s">
        <v>474</v>
      </c>
      <c r="H56" s="85" t="s">
        <v>1051</v>
      </c>
      <c r="I56" s="115" t="s">
        <v>72</v>
      </c>
      <c r="J56" s="85" t="s">
        <v>1052</v>
      </c>
      <c r="K56" s="114">
        <v>1</v>
      </c>
      <c r="L56" s="118">
        <v>43770</v>
      </c>
      <c r="M56" s="118">
        <v>44196</v>
      </c>
      <c r="N56" s="114">
        <v>0</v>
      </c>
      <c r="O56" s="119">
        <f t="shared" si="1"/>
        <v>0</v>
      </c>
      <c r="P56" s="301"/>
      <c r="Q56" s="301"/>
      <c r="R56" s="116" t="s">
        <v>1305</v>
      </c>
      <c r="S56" s="116" t="s">
        <v>1277</v>
      </c>
      <c r="T56" s="85" t="s">
        <v>66</v>
      </c>
      <c r="U56" s="108" t="s">
        <v>1273</v>
      </c>
    </row>
    <row r="57" spans="1:21" s="87" customFormat="1" ht="112.5" x14ac:dyDescent="0.25">
      <c r="A57" s="114">
        <v>2017</v>
      </c>
      <c r="B57" s="115" t="s">
        <v>1501</v>
      </c>
      <c r="C57" s="114">
        <v>1</v>
      </c>
      <c r="D57" s="116" t="s">
        <v>461</v>
      </c>
      <c r="E57" s="116" t="s">
        <v>462</v>
      </c>
      <c r="F57" s="117" t="s">
        <v>480</v>
      </c>
      <c r="G57" s="85" t="s">
        <v>1053</v>
      </c>
      <c r="H57" s="116" t="s">
        <v>481</v>
      </c>
      <c r="I57" s="115" t="s">
        <v>72</v>
      </c>
      <c r="J57" s="85" t="s">
        <v>482</v>
      </c>
      <c r="K57" s="114">
        <v>6</v>
      </c>
      <c r="L57" s="118">
        <v>43647</v>
      </c>
      <c r="M57" s="118">
        <v>44196</v>
      </c>
      <c r="N57" s="114">
        <v>1</v>
      </c>
      <c r="O57" s="119">
        <f t="shared" si="1"/>
        <v>0.16666666666666666</v>
      </c>
      <c r="P57" s="301"/>
      <c r="Q57" s="301"/>
      <c r="R57" s="116" t="s">
        <v>1364</v>
      </c>
      <c r="S57" s="116" t="s">
        <v>1365</v>
      </c>
      <c r="T57" s="85" t="s">
        <v>66</v>
      </c>
      <c r="U57" s="108" t="s">
        <v>1273</v>
      </c>
    </row>
    <row r="58" spans="1:21" s="87" customFormat="1" ht="90" x14ac:dyDescent="0.25">
      <c r="A58" s="114">
        <v>2017</v>
      </c>
      <c r="B58" s="115" t="s">
        <v>1501</v>
      </c>
      <c r="C58" s="114">
        <v>1</v>
      </c>
      <c r="D58" s="116" t="s">
        <v>461</v>
      </c>
      <c r="E58" s="116" t="s">
        <v>462</v>
      </c>
      <c r="F58" s="117" t="s">
        <v>483</v>
      </c>
      <c r="G58" s="85" t="s">
        <v>484</v>
      </c>
      <c r="H58" s="116" t="s">
        <v>1054</v>
      </c>
      <c r="I58" s="115" t="s">
        <v>72</v>
      </c>
      <c r="J58" s="85" t="s">
        <v>1052</v>
      </c>
      <c r="K58" s="114">
        <v>1</v>
      </c>
      <c r="L58" s="118">
        <v>43770</v>
      </c>
      <c r="M58" s="118">
        <v>43890</v>
      </c>
      <c r="N58" s="114">
        <v>0</v>
      </c>
      <c r="O58" s="119">
        <f t="shared" si="1"/>
        <v>0</v>
      </c>
      <c r="P58" s="301"/>
      <c r="Q58" s="301"/>
      <c r="R58" s="116" t="s">
        <v>1305</v>
      </c>
      <c r="S58" s="116" t="s">
        <v>1279</v>
      </c>
      <c r="T58" s="85" t="s">
        <v>317</v>
      </c>
      <c r="U58" s="108" t="s">
        <v>1275</v>
      </c>
    </row>
    <row r="59" spans="1:21" s="87" customFormat="1" ht="157.5" x14ac:dyDescent="0.25">
      <c r="A59" s="114">
        <v>2017</v>
      </c>
      <c r="B59" s="115" t="s">
        <v>1501</v>
      </c>
      <c r="C59" s="114">
        <v>1</v>
      </c>
      <c r="D59" s="116" t="s">
        <v>461</v>
      </c>
      <c r="E59" s="116" t="s">
        <v>462</v>
      </c>
      <c r="F59" s="117" t="s">
        <v>486</v>
      </c>
      <c r="G59" s="116" t="s">
        <v>464</v>
      </c>
      <c r="H59" s="116" t="s">
        <v>487</v>
      </c>
      <c r="I59" s="115" t="s">
        <v>72</v>
      </c>
      <c r="J59" s="115" t="s">
        <v>488</v>
      </c>
      <c r="K59" s="114">
        <v>4</v>
      </c>
      <c r="L59" s="118">
        <v>43313</v>
      </c>
      <c r="M59" s="118">
        <v>43677</v>
      </c>
      <c r="N59" s="114">
        <v>2</v>
      </c>
      <c r="O59" s="119">
        <f t="shared" si="1"/>
        <v>0.5</v>
      </c>
      <c r="P59" s="301"/>
      <c r="Q59" s="301"/>
      <c r="R59" s="116" t="s">
        <v>489</v>
      </c>
      <c r="S59" s="116" t="s">
        <v>1292</v>
      </c>
      <c r="T59" s="85" t="s">
        <v>317</v>
      </c>
      <c r="U59" s="108" t="s">
        <v>1275</v>
      </c>
    </row>
    <row r="60" spans="1:21" s="87" customFormat="1" ht="303.75" x14ac:dyDescent="0.25">
      <c r="A60" s="114">
        <v>2017</v>
      </c>
      <c r="B60" s="115" t="s">
        <v>1501</v>
      </c>
      <c r="C60" s="114">
        <v>2</v>
      </c>
      <c r="D60" s="116" t="s">
        <v>490</v>
      </c>
      <c r="E60" s="116" t="s">
        <v>491</v>
      </c>
      <c r="F60" s="117" t="s">
        <v>59</v>
      </c>
      <c r="G60" s="116" t="s">
        <v>492</v>
      </c>
      <c r="H60" s="116" t="s">
        <v>493</v>
      </c>
      <c r="I60" s="115" t="s">
        <v>172</v>
      </c>
      <c r="J60" s="116" t="s">
        <v>494</v>
      </c>
      <c r="K60" s="160">
        <v>8</v>
      </c>
      <c r="L60" s="118">
        <v>43776</v>
      </c>
      <c r="M60" s="118">
        <v>44012</v>
      </c>
      <c r="N60" s="114">
        <v>2</v>
      </c>
      <c r="O60" s="154">
        <f t="shared" si="1"/>
        <v>0.25</v>
      </c>
      <c r="P60" s="301">
        <f>+AVERAGE(O60:O61)</f>
        <v>0.125</v>
      </c>
      <c r="Q60" s="301" t="s">
        <v>63</v>
      </c>
      <c r="R60" s="116" t="s">
        <v>1470</v>
      </c>
      <c r="S60" s="116" t="s">
        <v>1472</v>
      </c>
      <c r="T60" s="85" t="s">
        <v>1508</v>
      </c>
      <c r="U60" s="87" t="s">
        <v>1479</v>
      </c>
    </row>
    <row r="61" spans="1:21" s="87" customFormat="1" ht="202.5" x14ac:dyDescent="0.25">
      <c r="A61" s="114">
        <v>2017</v>
      </c>
      <c r="B61" s="115" t="s">
        <v>1501</v>
      </c>
      <c r="C61" s="114">
        <v>2</v>
      </c>
      <c r="D61" s="116" t="s">
        <v>490</v>
      </c>
      <c r="E61" s="116" t="s">
        <v>491</v>
      </c>
      <c r="F61" s="117" t="s">
        <v>495</v>
      </c>
      <c r="G61" s="116" t="s">
        <v>496</v>
      </c>
      <c r="H61" s="116" t="s">
        <v>497</v>
      </c>
      <c r="I61" s="115" t="s">
        <v>172</v>
      </c>
      <c r="J61" s="116" t="s">
        <v>498</v>
      </c>
      <c r="K61" s="160">
        <v>8</v>
      </c>
      <c r="L61" s="118">
        <v>43776</v>
      </c>
      <c r="M61" s="118">
        <v>44012</v>
      </c>
      <c r="N61" s="114">
        <v>0</v>
      </c>
      <c r="O61" s="154">
        <f t="shared" si="1"/>
        <v>0</v>
      </c>
      <c r="P61" s="301"/>
      <c r="Q61" s="301"/>
      <c r="R61" s="116" t="s">
        <v>1471</v>
      </c>
      <c r="S61" s="116" t="s">
        <v>1478</v>
      </c>
      <c r="T61" s="85" t="s">
        <v>1508</v>
      </c>
      <c r="U61" s="87" t="s">
        <v>1479</v>
      </c>
    </row>
    <row r="62" spans="1:21" s="87" customFormat="1" ht="409.5" x14ac:dyDescent="0.25">
      <c r="A62" s="114">
        <v>2017</v>
      </c>
      <c r="B62" s="115" t="s">
        <v>1501</v>
      </c>
      <c r="C62" s="114">
        <v>3</v>
      </c>
      <c r="D62" s="116" t="s">
        <v>499</v>
      </c>
      <c r="E62" s="116" t="s">
        <v>500</v>
      </c>
      <c r="F62" s="117" t="s">
        <v>422</v>
      </c>
      <c r="G62" s="116" t="s">
        <v>501</v>
      </c>
      <c r="H62" s="116" t="s">
        <v>502</v>
      </c>
      <c r="I62" s="115" t="s">
        <v>172</v>
      </c>
      <c r="J62" s="116" t="s">
        <v>503</v>
      </c>
      <c r="K62" s="114">
        <v>1</v>
      </c>
      <c r="L62" s="118">
        <v>43770</v>
      </c>
      <c r="M62" s="118">
        <v>43861</v>
      </c>
      <c r="N62" s="114">
        <v>0</v>
      </c>
      <c r="O62" s="154">
        <f t="shared" si="1"/>
        <v>0</v>
      </c>
      <c r="P62" s="155">
        <f>+O62</f>
        <v>0</v>
      </c>
      <c r="Q62" s="155" t="s">
        <v>63</v>
      </c>
      <c r="R62" s="116" t="s">
        <v>1474</v>
      </c>
      <c r="S62" s="116" t="s">
        <v>1477</v>
      </c>
      <c r="T62" s="85" t="s">
        <v>1508</v>
      </c>
      <c r="U62" s="87" t="s">
        <v>1479</v>
      </c>
    </row>
    <row r="63" spans="1:21" s="87" customFormat="1" ht="112.5" x14ac:dyDescent="0.25">
      <c r="A63" s="114">
        <v>2017</v>
      </c>
      <c r="B63" s="115" t="s">
        <v>1501</v>
      </c>
      <c r="C63" s="114">
        <v>4</v>
      </c>
      <c r="D63" s="116" t="s">
        <v>504</v>
      </c>
      <c r="E63" s="116" t="s">
        <v>505</v>
      </c>
      <c r="F63" s="117" t="s">
        <v>506</v>
      </c>
      <c r="G63" s="151" t="s">
        <v>507</v>
      </c>
      <c r="H63" s="151" t="s">
        <v>508</v>
      </c>
      <c r="I63" s="115" t="s">
        <v>172</v>
      </c>
      <c r="J63" s="114" t="s">
        <v>509</v>
      </c>
      <c r="K63" s="114">
        <v>1</v>
      </c>
      <c r="L63" s="118">
        <v>43739</v>
      </c>
      <c r="M63" s="118">
        <v>43749</v>
      </c>
      <c r="N63" s="114">
        <v>1</v>
      </c>
      <c r="O63" s="152">
        <v>1</v>
      </c>
      <c r="P63" s="301">
        <f>+AVERAGE(O63:O67)</f>
        <v>0.53333333333333333</v>
      </c>
      <c r="Q63" s="301" t="s">
        <v>63</v>
      </c>
      <c r="R63" s="116" t="s">
        <v>1140</v>
      </c>
      <c r="S63" s="116" t="s">
        <v>1441</v>
      </c>
      <c r="T63" s="85" t="s">
        <v>1509</v>
      </c>
      <c r="U63" s="87" t="s">
        <v>1510</v>
      </c>
    </row>
    <row r="64" spans="1:21" s="87" customFormat="1" ht="157.5" x14ac:dyDescent="0.25">
      <c r="A64" s="114">
        <v>2017</v>
      </c>
      <c r="B64" s="115" t="s">
        <v>1501</v>
      </c>
      <c r="C64" s="114">
        <v>4</v>
      </c>
      <c r="D64" s="116" t="s">
        <v>504</v>
      </c>
      <c r="E64" s="116" t="s">
        <v>505</v>
      </c>
      <c r="F64" s="117" t="s">
        <v>511</v>
      </c>
      <c r="G64" s="151" t="s">
        <v>512</v>
      </c>
      <c r="H64" s="151" t="s">
        <v>513</v>
      </c>
      <c r="I64" s="115" t="s">
        <v>172</v>
      </c>
      <c r="J64" s="115" t="s">
        <v>514</v>
      </c>
      <c r="K64" s="114">
        <v>3</v>
      </c>
      <c r="L64" s="118">
        <v>43759</v>
      </c>
      <c r="M64" s="118">
        <v>43830</v>
      </c>
      <c r="N64" s="114">
        <v>2</v>
      </c>
      <c r="O64" s="152">
        <v>0.66666666666666663</v>
      </c>
      <c r="P64" s="301"/>
      <c r="Q64" s="301"/>
      <c r="R64" s="156" t="s">
        <v>1440</v>
      </c>
      <c r="S64" s="157" t="s">
        <v>1444</v>
      </c>
      <c r="T64" s="85" t="s">
        <v>1509</v>
      </c>
      <c r="U64" s="87" t="s">
        <v>1510</v>
      </c>
    </row>
    <row r="65" spans="1:21" s="87" customFormat="1" ht="157.5" x14ac:dyDescent="0.25">
      <c r="A65" s="114">
        <v>2017</v>
      </c>
      <c r="B65" s="115" t="s">
        <v>1501</v>
      </c>
      <c r="C65" s="114">
        <v>4</v>
      </c>
      <c r="D65" s="116" t="s">
        <v>504</v>
      </c>
      <c r="E65" s="116" t="s">
        <v>505</v>
      </c>
      <c r="F65" s="117" t="s">
        <v>515</v>
      </c>
      <c r="G65" s="151" t="s">
        <v>516</v>
      </c>
      <c r="H65" s="151" t="s">
        <v>517</v>
      </c>
      <c r="I65" s="115" t="s">
        <v>172</v>
      </c>
      <c r="J65" s="115" t="s">
        <v>518</v>
      </c>
      <c r="K65" s="114">
        <v>1</v>
      </c>
      <c r="L65" s="118">
        <v>43759</v>
      </c>
      <c r="M65" s="118">
        <v>43830</v>
      </c>
      <c r="N65" s="114">
        <v>0</v>
      </c>
      <c r="O65" s="152">
        <v>0</v>
      </c>
      <c r="P65" s="301"/>
      <c r="Q65" s="301"/>
      <c r="R65" s="116" t="s">
        <v>1443</v>
      </c>
      <c r="S65" s="116" t="s">
        <v>1445</v>
      </c>
      <c r="T65" s="85" t="s">
        <v>1509</v>
      </c>
      <c r="U65" s="87" t="s">
        <v>1510</v>
      </c>
    </row>
    <row r="66" spans="1:21" s="87" customFormat="1" ht="157.5" x14ac:dyDescent="0.25">
      <c r="A66" s="114">
        <v>2017</v>
      </c>
      <c r="B66" s="115" t="s">
        <v>1501</v>
      </c>
      <c r="C66" s="114">
        <v>4</v>
      </c>
      <c r="D66" s="116" t="s">
        <v>504</v>
      </c>
      <c r="E66" s="116" t="s">
        <v>505</v>
      </c>
      <c r="F66" s="117" t="s">
        <v>519</v>
      </c>
      <c r="G66" s="151" t="s">
        <v>520</v>
      </c>
      <c r="H66" s="151" t="s">
        <v>521</v>
      </c>
      <c r="I66" s="115" t="s">
        <v>172</v>
      </c>
      <c r="J66" s="115" t="s">
        <v>518</v>
      </c>
      <c r="K66" s="114">
        <v>1</v>
      </c>
      <c r="L66" s="118">
        <v>43759</v>
      </c>
      <c r="M66" s="118">
        <v>43830</v>
      </c>
      <c r="N66" s="114">
        <v>0</v>
      </c>
      <c r="O66" s="152">
        <v>0</v>
      </c>
      <c r="P66" s="301"/>
      <c r="Q66" s="301"/>
      <c r="R66" s="116" t="s">
        <v>1443</v>
      </c>
      <c r="S66" s="116" t="s">
        <v>1445</v>
      </c>
      <c r="T66" s="85" t="s">
        <v>1509</v>
      </c>
      <c r="U66" s="87" t="s">
        <v>1510</v>
      </c>
    </row>
    <row r="67" spans="1:21" s="87" customFormat="1" ht="157.5" x14ac:dyDescent="0.25">
      <c r="A67" s="114">
        <v>2017</v>
      </c>
      <c r="B67" s="115" t="s">
        <v>1501</v>
      </c>
      <c r="C67" s="114">
        <v>4</v>
      </c>
      <c r="D67" s="116" t="s">
        <v>504</v>
      </c>
      <c r="E67" s="116" t="s">
        <v>505</v>
      </c>
      <c r="F67" s="117" t="s">
        <v>522</v>
      </c>
      <c r="G67" s="151" t="s">
        <v>523</v>
      </c>
      <c r="H67" s="151" t="s">
        <v>524</v>
      </c>
      <c r="I67" s="115" t="s">
        <v>172</v>
      </c>
      <c r="J67" s="115" t="s">
        <v>525</v>
      </c>
      <c r="K67" s="114">
        <v>1</v>
      </c>
      <c r="L67" s="118">
        <v>43770</v>
      </c>
      <c r="M67" s="118">
        <v>43798</v>
      </c>
      <c r="N67" s="114">
        <v>1</v>
      </c>
      <c r="O67" s="152">
        <v>1</v>
      </c>
      <c r="P67" s="301"/>
      <c r="Q67" s="301"/>
      <c r="R67" s="116" t="s">
        <v>1442</v>
      </c>
      <c r="S67" s="116" t="s">
        <v>1446</v>
      </c>
      <c r="T67" s="85" t="s">
        <v>1509</v>
      </c>
      <c r="U67" s="87" t="s">
        <v>1510</v>
      </c>
    </row>
    <row r="68" spans="1:21" s="87" customFormat="1" ht="146.25" x14ac:dyDescent="0.25">
      <c r="A68" s="114">
        <v>2017</v>
      </c>
      <c r="B68" s="115" t="s">
        <v>1501</v>
      </c>
      <c r="C68" s="114">
        <v>5</v>
      </c>
      <c r="D68" s="116" t="s">
        <v>526</v>
      </c>
      <c r="E68" s="116" t="s">
        <v>527</v>
      </c>
      <c r="F68" s="117" t="s">
        <v>157</v>
      </c>
      <c r="G68" s="115" t="s">
        <v>60</v>
      </c>
      <c r="H68" s="115" t="s">
        <v>1041</v>
      </c>
      <c r="I68" s="115" t="s">
        <v>72</v>
      </c>
      <c r="J68" s="115" t="s">
        <v>62</v>
      </c>
      <c r="K68" s="115">
        <v>7</v>
      </c>
      <c r="L68" s="118">
        <v>43770</v>
      </c>
      <c r="M68" s="118">
        <v>44196</v>
      </c>
      <c r="N68" s="114">
        <v>7</v>
      </c>
      <c r="O68" s="119">
        <f t="shared" ref="O68:O99" si="2">+N68/K68</f>
        <v>1</v>
      </c>
      <c r="P68" s="350">
        <f>AVERAGE(O68:O69)</f>
        <v>0.5</v>
      </c>
      <c r="Q68" s="350" t="s">
        <v>63</v>
      </c>
      <c r="R68" s="116" t="s">
        <v>1260</v>
      </c>
      <c r="S68" s="116" t="s">
        <v>1293</v>
      </c>
      <c r="T68" s="85" t="s">
        <v>66</v>
      </c>
      <c r="U68" s="108" t="s">
        <v>1272</v>
      </c>
    </row>
    <row r="69" spans="1:21" s="87" customFormat="1" ht="90" x14ac:dyDescent="0.25">
      <c r="A69" s="114">
        <v>2017</v>
      </c>
      <c r="B69" s="115" t="s">
        <v>1501</v>
      </c>
      <c r="C69" s="114">
        <v>5</v>
      </c>
      <c r="D69" s="116" t="s">
        <v>526</v>
      </c>
      <c r="E69" s="116" t="s">
        <v>527</v>
      </c>
      <c r="F69" s="117" t="s">
        <v>159</v>
      </c>
      <c r="G69" s="115" t="s">
        <v>60</v>
      </c>
      <c r="H69" s="115" t="s">
        <v>1042</v>
      </c>
      <c r="I69" s="115" t="s">
        <v>72</v>
      </c>
      <c r="J69" s="115" t="s">
        <v>69</v>
      </c>
      <c r="K69" s="115">
        <f>6*6</f>
        <v>36</v>
      </c>
      <c r="L69" s="118">
        <v>43770</v>
      </c>
      <c r="M69" s="118">
        <v>44196</v>
      </c>
      <c r="N69" s="114">
        <v>0</v>
      </c>
      <c r="O69" s="119">
        <f t="shared" si="2"/>
        <v>0</v>
      </c>
      <c r="P69" s="354"/>
      <c r="Q69" s="354"/>
      <c r="R69" s="116" t="s">
        <v>1306</v>
      </c>
      <c r="S69" s="116" t="s">
        <v>1277</v>
      </c>
      <c r="T69" s="85" t="s">
        <v>66</v>
      </c>
      <c r="U69" s="108" t="s">
        <v>1273</v>
      </c>
    </row>
    <row r="70" spans="1:21" s="86" customFormat="1" ht="157.5" x14ac:dyDescent="0.25">
      <c r="A70" s="79">
        <v>2017</v>
      </c>
      <c r="B70" s="115" t="s">
        <v>1501</v>
      </c>
      <c r="C70" s="79">
        <v>6</v>
      </c>
      <c r="D70" s="81" t="s">
        <v>528</v>
      </c>
      <c r="E70" s="81" t="s">
        <v>529</v>
      </c>
      <c r="F70" s="82" t="s">
        <v>185</v>
      </c>
      <c r="G70" s="81" t="s">
        <v>1058</v>
      </c>
      <c r="H70" s="81" t="s">
        <v>1059</v>
      </c>
      <c r="I70" s="80" t="s">
        <v>530</v>
      </c>
      <c r="J70" s="80" t="s">
        <v>1060</v>
      </c>
      <c r="K70" s="80">
        <v>1</v>
      </c>
      <c r="L70" s="83">
        <v>43770</v>
      </c>
      <c r="M70" s="83">
        <v>43921</v>
      </c>
      <c r="N70" s="79">
        <v>1</v>
      </c>
      <c r="O70" s="84">
        <f t="shared" si="2"/>
        <v>1</v>
      </c>
      <c r="P70" s="301">
        <f>+AVERAGE(O70:O72)</f>
        <v>1</v>
      </c>
      <c r="Q70" s="301" t="s">
        <v>63</v>
      </c>
      <c r="R70" s="81" t="s">
        <v>1297</v>
      </c>
      <c r="S70" s="81" t="s">
        <v>1366</v>
      </c>
      <c r="T70" s="85" t="s">
        <v>548</v>
      </c>
      <c r="U70" s="86" t="s">
        <v>1274</v>
      </c>
    </row>
    <row r="71" spans="1:21" s="87" customFormat="1" ht="281.25" x14ac:dyDescent="0.25">
      <c r="A71" s="79">
        <v>2017</v>
      </c>
      <c r="B71" s="115" t="s">
        <v>1501</v>
      </c>
      <c r="C71" s="79">
        <v>6</v>
      </c>
      <c r="D71" s="81" t="s">
        <v>528</v>
      </c>
      <c r="E71" s="81" t="s">
        <v>529</v>
      </c>
      <c r="F71" s="82" t="s">
        <v>531</v>
      </c>
      <c r="G71" s="81" t="s">
        <v>532</v>
      </c>
      <c r="H71" s="81" t="s">
        <v>1061</v>
      </c>
      <c r="I71" s="80" t="s">
        <v>530</v>
      </c>
      <c r="J71" s="80" t="s">
        <v>533</v>
      </c>
      <c r="K71" s="80">
        <v>2</v>
      </c>
      <c r="L71" s="83">
        <v>43770</v>
      </c>
      <c r="M71" s="83">
        <v>44012</v>
      </c>
      <c r="N71" s="79">
        <v>2</v>
      </c>
      <c r="O71" s="84">
        <f t="shared" si="2"/>
        <v>1</v>
      </c>
      <c r="P71" s="301"/>
      <c r="Q71" s="301"/>
      <c r="R71" s="81" t="s">
        <v>1298</v>
      </c>
      <c r="S71" s="81" t="s">
        <v>1367</v>
      </c>
      <c r="T71" s="85" t="s">
        <v>548</v>
      </c>
      <c r="U71" s="86" t="s">
        <v>1274</v>
      </c>
    </row>
    <row r="72" spans="1:21" s="87" customFormat="1" ht="202.5" x14ac:dyDescent="0.25">
      <c r="A72" s="79">
        <v>2017</v>
      </c>
      <c r="B72" s="115" t="s">
        <v>1501</v>
      </c>
      <c r="C72" s="79">
        <v>6</v>
      </c>
      <c r="D72" s="81" t="s">
        <v>528</v>
      </c>
      <c r="E72" s="81" t="s">
        <v>529</v>
      </c>
      <c r="F72" s="82" t="s">
        <v>534</v>
      </c>
      <c r="G72" s="81" t="s">
        <v>535</v>
      </c>
      <c r="H72" s="81" t="s">
        <v>536</v>
      </c>
      <c r="I72" s="80" t="s">
        <v>530</v>
      </c>
      <c r="J72" s="80" t="s">
        <v>537</v>
      </c>
      <c r="K72" s="88">
        <v>1</v>
      </c>
      <c r="L72" s="83">
        <v>43861</v>
      </c>
      <c r="M72" s="83">
        <v>44196</v>
      </c>
      <c r="N72" s="79">
        <v>1</v>
      </c>
      <c r="O72" s="84">
        <f t="shared" si="2"/>
        <v>1</v>
      </c>
      <c r="P72" s="301"/>
      <c r="Q72" s="301"/>
      <c r="R72" s="81" t="s">
        <v>1299</v>
      </c>
      <c r="S72" s="81" t="s">
        <v>1368</v>
      </c>
      <c r="T72" s="85" t="s">
        <v>548</v>
      </c>
      <c r="U72" s="86" t="s">
        <v>1274</v>
      </c>
    </row>
    <row r="73" spans="1:21" s="87" customFormat="1" ht="168.75" x14ac:dyDescent="0.25">
      <c r="A73" s="114">
        <v>2017</v>
      </c>
      <c r="B73" s="115" t="s">
        <v>1501</v>
      </c>
      <c r="C73" s="114">
        <v>7</v>
      </c>
      <c r="D73" s="116" t="s">
        <v>538</v>
      </c>
      <c r="E73" s="116" t="s">
        <v>539</v>
      </c>
      <c r="F73" s="117" t="s">
        <v>177</v>
      </c>
      <c r="G73" s="115" t="s">
        <v>60</v>
      </c>
      <c r="H73" s="115" t="s">
        <v>1041</v>
      </c>
      <c r="I73" s="115" t="s">
        <v>72</v>
      </c>
      <c r="J73" s="115" t="s">
        <v>62</v>
      </c>
      <c r="K73" s="115">
        <v>7</v>
      </c>
      <c r="L73" s="118">
        <v>43770</v>
      </c>
      <c r="M73" s="118">
        <v>44196</v>
      </c>
      <c r="N73" s="114">
        <v>7</v>
      </c>
      <c r="O73" s="119">
        <f t="shared" si="2"/>
        <v>1</v>
      </c>
      <c r="P73" s="350">
        <f>AVERAGE(O73:O74)</f>
        <v>0.5</v>
      </c>
      <c r="Q73" s="350" t="s">
        <v>63</v>
      </c>
      <c r="R73" s="116" t="s">
        <v>1260</v>
      </c>
      <c r="S73" s="116" t="s">
        <v>1286</v>
      </c>
      <c r="T73" s="85" t="s">
        <v>66</v>
      </c>
      <c r="U73" s="108" t="s">
        <v>1272</v>
      </c>
    </row>
    <row r="74" spans="1:21" s="87" customFormat="1" ht="90" x14ac:dyDescent="0.25">
      <c r="A74" s="114">
        <v>2017</v>
      </c>
      <c r="B74" s="115" t="s">
        <v>1501</v>
      </c>
      <c r="C74" s="114">
        <v>7</v>
      </c>
      <c r="D74" s="116" t="s">
        <v>538</v>
      </c>
      <c r="E74" s="116" t="s">
        <v>539</v>
      </c>
      <c r="F74" s="117" t="s">
        <v>159</v>
      </c>
      <c r="G74" s="115" t="s">
        <v>60</v>
      </c>
      <c r="H74" s="115" t="s">
        <v>1042</v>
      </c>
      <c r="I74" s="115" t="s">
        <v>72</v>
      </c>
      <c r="J74" s="115" t="s">
        <v>69</v>
      </c>
      <c r="K74" s="115">
        <f>6*6</f>
        <v>36</v>
      </c>
      <c r="L74" s="118">
        <v>43770</v>
      </c>
      <c r="M74" s="118">
        <v>44196</v>
      </c>
      <c r="N74" s="114">
        <v>0</v>
      </c>
      <c r="O74" s="119">
        <f t="shared" si="2"/>
        <v>0</v>
      </c>
      <c r="P74" s="354"/>
      <c r="Q74" s="354"/>
      <c r="R74" s="116" t="s">
        <v>1304</v>
      </c>
      <c r="S74" s="116" t="s">
        <v>1277</v>
      </c>
      <c r="T74" s="85" t="s">
        <v>66</v>
      </c>
      <c r="U74" s="108" t="s">
        <v>1273</v>
      </c>
    </row>
    <row r="75" spans="1:21" s="87" customFormat="1" ht="168.75" x14ac:dyDescent="0.25">
      <c r="A75" s="114">
        <v>2017</v>
      </c>
      <c r="B75" s="115" t="s">
        <v>1501</v>
      </c>
      <c r="C75" s="114">
        <v>8</v>
      </c>
      <c r="D75" s="116" t="s">
        <v>540</v>
      </c>
      <c r="E75" s="116" t="s">
        <v>541</v>
      </c>
      <c r="F75" s="117" t="s">
        <v>177</v>
      </c>
      <c r="G75" s="115" t="s">
        <v>60</v>
      </c>
      <c r="H75" s="115" t="s">
        <v>1041</v>
      </c>
      <c r="I75" s="115" t="s">
        <v>72</v>
      </c>
      <c r="J75" s="115" t="s">
        <v>62</v>
      </c>
      <c r="K75" s="115">
        <v>7</v>
      </c>
      <c r="L75" s="118">
        <v>43770</v>
      </c>
      <c r="M75" s="118">
        <v>44196</v>
      </c>
      <c r="N75" s="114">
        <v>7</v>
      </c>
      <c r="O75" s="119">
        <f t="shared" si="2"/>
        <v>1</v>
      </c>
      <c r="P75" s="350">
        <f>AVERAGE(O75:O76)</f>
        <v>0.5</v>
      </c>
      <c r="Q75" s="350" t="s">
        <v>63</v>
      </c>
      <c r="R75" s="116" t="s">
        <v>1260</v>
      </c>
      <c r="S75" s="116" t="s">
        <v>1286</v>
      </c>
      <c r="T75" s="85" t="s">
        <v>66</v>
      </c>
      <c r="U75" s="108" t="s">
        <v>1272</v>
      </c>
    </row>
    <row r="76" spans="1:21" s="87" customFormat="1" ht="90" x14ac:dyDescent="0.25">
      <c r="A76" s="114">
        <v>2017</v>
      </c>
      <c r="B76" s="115" t="s">
        <v>1501</v>
      </c>
      <c r="C76" s="114">
        <v>8</v>
      </c>
      <c r="D76" s="116" t="s">
        <v>540</v>
      </c>
      <c r="E76" s="116" t="s">
        <v>541</v>
      </c>
      <c r="F76" s="117" t="s">
        <v>542</v>
      </c>
      <c r="G76" s="115" t="s">
        <v>60</v>
      </c>
      <c r="H76" s="115" t="s">
        <v>1042</v>
      </c>
      <c r="I76" s="115" t="s">
        <v>72</v>
      </c>
      <c r="J76" s="115" t="s">
        <v>69</v>
      </c>
      <c r="K76" s="115">
        <f>6*6</f>
        <v>36</v>
      </c>
      <c r="L76" s="118">
        <v>43770</v>
      </c>
      <c r="M76" s="118">
        <v>44196</v>
      </c>
      <c r="N76" s="114">
        <v>0</v>
      </c>
      <c r="O76" s="119">
        <f t="shared" si="2"/>
        <v>0</v>
      </c>
      <c r="P76" s="354"/>
      <c r="Q76" s="354"/>
      <c r="R76" s="116" t="s">
        <v>1304</v>
      </c>
      <c r="S76" s="116" t="s">
        <v>1277</v>
      </c>
      <c r="T76" s="85" t="s">
        <v>66</v>
      </c>
      <c r="U76" s="108" t="s">
        <v>1273</v>
      </c>
    </row>
    <row r="77" spans="1:21" s="87" customFormat="1" ht="326.25" customHeight="1" x14ac:dyDescent="0.25">
      <c r="A77" s="114">
        <v>2017</v>
      </c>
      <c r="B77" s="115" t="s">
        <v>1501</v>
      </c>
      <c r="C77" s="114">
        <v>9</v>
      </c>
      <c r="D77" s="116" t="s">
        <v>543</v>
      </c>
      <c r="E77" s="116" t="s">
        <v>544</v>
      </c>
      <c r="F77" s="117" t="s">
        <v>59</v>
      </c>
      <c r="G77" s="116" t="s">
        <v>545</v>
      </c>
      <c r="H77" s="116" t="s">
        <v>546</v>
      </c>
      <c r="I77" s="115" t="s">
        <v>354</v>
      </c>
      <c r="J77" s="115" t="s">
        <v>547</v>
      </c>
      <c r="K77" s="114">
        <v>1</v>
      </c>
      <c r="L77" s="118">
        <v>43282</v>
      </c>
      <c r="M77" s="118">
        <v>43465</v>
      </c>
      <c r="N77" s="114">
        <v>1</v>
      </c>
      <c r="O77" s="129">
        <f t="shared" si="2"/>
        <v>1</v>
      </c>
      <c r="P77" s="361">
        <f>+AVERAGE(O77:O78)</f>
        <v>1</v>
      </c>
      <c r="Q77" s="361" t="s">
        <v>27</v>
      </c>
      <c r="R77" s="116" t="s">
        <v>1257</v>
      </c>
      <c r="S77" s="345" t="s">
        <v>1369</v>
      </c>
      <c r="T77" s="116" t="s">
        <v>30</v>
      </c>
      <c r="U77" s="87" t="s">
        <v>1258</v>
      </c>
    </row>
    <row r="78" spans="1:21" s="87" customFormat="1" ht="101.25" x14ac:dyDescent="0.25">
      <c r="A78" s="114">
        <v>2017</v>
      </c>
      <c r="B78" s="115" t="s">
        <v>1501</v>
      </c>
      <c r="C78" s="114">
        <v>9</v>
      </c>
      <c r="D78" s="116" t="s">
        <v>543</v>
      </c>
      <c r="E78" s="116" t="s">
        <v>544</v>
      </c>
      <c r="F78" s="117" t="s">
        <v>68</v>
      </c>
      <c r="G78" s="116" t="s">
        <v>549</v>
      </c>
      <c r="H78" s="116" t="s">
        <v>550</v>
      </c>
      <c r="I78" s="115" t="s">
        <v>354</v>
      </c>
      <c r="J78" s="115" t="s">
        <v>55</v>
      </c>
      <c r="K78" s="114">
        <v>1</v>
      </c>
      <c r="L78" s="118">
        <v>43282</v>
      </c>
      <c r="M78" s="118">
        <v>43465</v>
      </c>
      <c r="N78" s="114">
        <v>1</v>
      </c>
      <c r="O78" s="129">
        <f t="shared" si="2"/>
        <v>1</v>
      </c>
      <c r="P78" s="361"/>
      <c r="Q78" s="361"/>
      <c r="R78" s="85" t="s">
        <v>551</v>
      </c>
      <c r="S78" s="346"/>
      <c r="T78" s="116" t="s">
        <v>30</v>
      </c>
      <c r="U78" s="87" t="s">
        <v>1258</v>
      </c>
    </row>
    <row r="79" spans="1:21" s="86" customFormat="1" ht="191.25" x14ac:dyDescent="0.25">
      <c r="A79" s="79">
        <v>2017</v>
      </c>
      <c r="B79" s="115" t="s">
        <v>1501</v>
      </c>
      <c r="C79" s="79">
        <v>11</v>
      </c>
      <c r="D79" s="81" t="s">
        <v>569</v>
      </c>
      <c r="E79" s="81" t="s">
        <v>570</v>
      </c>
      <c r="F79" s="82" t="s">
        <v>422</v>
      </c>
      <c r="G79" s="81" t="s">
        <v>571</v>
      </c>
      <c r="H79" s="81" t="s">
        <v>572</v>
      </c>
      <c r="I79" s="80" t="s">
        <v>557</v>
      </c>
      <c r="J79" s="85" t="s">
        <v>573</v>
      </c>
      <c r="K79" s="79">
        <v>1</v>
      </c>
      <c r="L79" s="83">
        <v>43682</v>
      </c>
      <c r="M79" s="83">
        <v>43830</v>
      </c>
      <c r="N79" s="79">
        <f>1/5</f>
        <v>0.2</v>
      </c>
      <c r="O79" s="96">
        <f t="shared" si="2"/>
        <v>0.2</v>
      </c>
      <c r="P79" s="88">
        <f>+O79</f>
        <v>0.2</v>
      </c>
      <c r="Q79" s="88" t="s">
        <v>63</v>
      </c>
      <c r="R79" s="81" t="s">
        <v>1284</v>
      </c>
      <c r="S79" s="81" t="s">
        <v>1285</v>
      </c>
      <c r="T79" s="85" t="s">
        <v>66</v>
      </c>
      <c r="U79" s="86" t="s">
        <v>1275</v>
      </c>
    </row>
    <row r="80" spans="1:21" s="87" customFormat="1" ht="236.25" x14ac:dyDescent="0.25">
      <c r="A80" s="114">
        <v>2017</v>
      </c>
      <c r="B80" s="115" t="s">
        <v>1502</v>
      </c>
      <c r="C80" s="114">
        <v>1</v>
      </c>
      <c r="D80" s="116" t="s">
        <v>576</v>
      </c>
      <c r="E80" s="116" t="s">
        <v>577</v>
      </c>
      <c r="F80" s="117" t="s">
        <v>422</v>
      </c>
      <c r="G80" s="85" t="s">
        <v>1063</v>
      </c>
      <c r="H80" s="85" t="s">
        <v>1064</v>
      </c>
      <c r="I80" s="115" t="s">
        <v>72</v>
      </c>
      <c r="J80" s="114" t="s">
        <v>578</v>
      </c>
      <c r="K80" s="114">
        <v>2</v>
      </c>
      <c r="L80" s="118">
        <v>43311</v>
      </c>
      <c r="M80" s="118">
        <v>44042</v>
      </c>
      <c r="N80" s="114">
        <v>2</v>
      </c>
      <c r="O80" s="147">
        <f t="shared" si="2"/>
        <v>1</v>
      </c>
      <c r="P80" s="149">
        <f>+O80</f>
        <v>1</v>
      </c>
      <c r="Q80" s="149" t="s">
        <v>27</v>
      </c>
      <c r="R80" s="116" t="s">
        <v>1370</v>
      </c>
      <c r="S80" s="116" t="s">
        <v>1371</v>
      </c>
      <c r="T80" s="85" t="s">
        <v>30</v>
      </c>
      <c r="U80" s="108" t="s">
        <v>1258</v>
      </c>
    </row>
    <row r="81" spans="1:21" s="87" customFormat="1" ht="78.75" x14ac:dyDescent="0.25">
      <c r="A81" s="114">
        <v>2017</v>
      </c>
      <c r="B81" s="115" t="s">
        <v>1502</v>
      </c>
      <c r="C81" s="114">
        <v>2</v>
      </c>
      <c r="D81" s="116" t="s">
        <v>579</v>
      </c>
      <c r="E81" s="116" t="s">
        <v>580</v>
      </c>
      <c r="F81" s="117" t="s">
        <v>422</v>
      </c>
      <c r="G81" s="116" t="s">
        <v>581</v>
      </c>
      <c r="H81" s="116" t="s">
        <v>582</v>
      </c>
      <c r="I81" s="115" t="s">
        <v>72</v>
      </c>
      <c r="J81" s="85" t="s">
        <v>583</v>
      </c>
      <c r="K81" s="114">
        <v>1</v>
      </c>
      <c r="L81" s="118">
        <v>43297</v>
      </c>
      <c r="M81" s="118">
        <v>44196</v>
      </c>
      <c r="N81" s="114">
        <v>1</v>
      </c>
      <c r="O81" s="119">
        <f t="shared" si="2"/>
        <v>1</v>
      </c>
      <c r="P81" s="88">
        <f>+O81</f>
        <v>1</v>
      </c>
      <c r="Q81" s="88" t="s">
        <v>63</v>
      </c>
      <c r="R81" s="116" t="s">
        <v>1372</v>
      </c>
      <c r="S81" s="116" t="s">
        <v>1373</v>
      </c>
      <c r="T81" s="85" t="s">
        <v>548</v>
      </c>
      <c r="U81" s="108" t="s">
        <v>1274</v>
      </c>
    </row>
    <row r="82" spans="1:21" s="87" customFormat="1" ht="405" x14ac:dyDescent="0.25">
      <c r="A82" s="79">
        <v>2018</v>
      </c>
      <c r="B82" s="80" t="s">
        <v>1503</v>
      </c>
      <c r="C82" s="79">
        <v>2</v>
      </c>
      <c r="D82" s="85" t="s">
        <v>616</v>
      </c>
      <c r="E82" s="85" t="s">
        <v>617</v>
      </c>
      <c r="F82" s="82">
        <v>1</v>
      </c>
      <c r="G82" s="85" t="s">
        <v>618</v>
      </c>
      <c r="H82" s="85" t="s">
        <v>619</v>
      </c>
      <c r="I82" s="80" t="s">
        <v>354</v>
      </c>
      <c r="J82" s="90" t="s">
        <v>620</v>
      </c>
      <c r="K82" s="91">
        <v>1</v>
      </c>
      <c r="L82" s="83">
        <v>43647</v>
      </c>
      <c r="M82" s="83">
        <v>43677</v>
      </c>
      <c r="N82" s="79">
        <v>1</v>
      </c>
      <c r="O82" s="84">
        <f t="shared" si="2"/>
        <v>1</v>
      </c>
      <c r="P82" s="88">
        <f>+O82</f>
        <v>1</v>
      </c>
      <c r="Q82" s="88" t="s">
        <v>63</v>
      </c>
      <c r="R82" s="81" t="s">
        <v>1475</v>
      </c>
      <c r="S82" s="81" t="s">
        <v>1476</v>
      </c>
      <c r="T82" s="85" t="s">
        <v>1508</v>
      </c>
      <c r="U82" s="87" t="s">
        <v>1479</v>
      </c>
    </row>
    <row r="83" spans="1:21" s="87" customFormat="1" ht="236.25" x14ac:dyDescent="0.25">
      <c r="A83" s="114">
        <v>2018</v>
      </c>
      <c r="B83" s="115" t="s">
        <v>1503</v>
      </c>
      <c r="C83" s="114">
        <v>3</v>
      </c>
      <c r="D83" s="85" t="s">
        <v>622</v>
      </c>
      <c r="E83" s="85" t="s">
        <v>623</v>
      </c>
      <c r="F83" s="117" t="s">
        <v>422</v>
      </c>
      <c r="G83" s="85" t="s">
        <v>624</v>
      </c>
      <c r="H83" s="85" t="s">
        <v>625</v>
      </c>
      <c r="I83" s="115" t="s">
        <v>614</v>
      </c>
      <c r="J83" s="120" t="s">
        <v>626</v>
      </c>
      <c r="K83" s="121">
        <v>7</v>
      </c>
      <c r="L83" s="118">
        <v>43647</v>
      </c>
      <c r="M83" s="118">
        <v>43830</v>
      </c>
      <c r="N83" s="114">
        <v>0</v>
      </c>
      <c r="O83" s="154">
        <f t="shared" si="2"/>
        <v>0</v>
      </c>
      <c r="P83" s="155">
        <f>+O83</f>
        <v>0</v>
      </c>
      <c r="Q83" s="155" t="s">
        <v>63</v>
      </c>
      <c r="R83" s="116" t="s">
        <v>1480</v>
      </c>
      <c r="S83" s="116" t="s">
        <v>1483</v>
      </c>
      <c r="T83" s="85" t="s">
        <v>317</v>
      </c>
      <c r="U83" s="87" t="s">
        <v>1275</v>
      </c>
    </row>
    <row r="84" spans="1:21" s="87" customFormat="1" ht="87" customHeight="1" x14ac:dyDescent="0.25">
      <c r="A84" s="114">
        <v>2018</v>
      </c>
      <c r="B84" s="115" t="s">
        <v>1503</v>
      </c>
      <c r="C84" s="114">
        <v>4</v>
      </c>
      <c r="D84" s="85" t="s">
        <v>627</v>
      </c>
      <c r="E84" s="85" t="s">
        <v>628</v>
      </c>
      <c r="F84" s="117" t="s">
        <v>59</v>
      </c>
      <c r="G84" s="85" t="s">
        <v>629</v>
      </c>
      <c r="H84" s="85" t="s">
        <v>630</v>
      </c>
      <c r="I84" s="115" t="s">
        <v>614</v>
      </c>
      <c r="J84" s="121" t="s">
        <v>615</v>
      </c>
      <c r="K84" s="121">
        <v>1</v>
      </c>
      <c r="L84" s="118">
        <v>43654</v>
      </c>
      <c r="M84" s="118">
        <v>43769</v>
      </c>
      <c r="N84" s="114">
        <v>1</v>
      </c>
      <c r="O84" s="158">
        <f t="shared" si="2"/>
        <v>1</v>
      </c>
      <c r="P84" s="350">
        <f>AVERAGE(O84:O85)</f>
        <v>1</v>
      </c>
      <c r="Q84" s="350" t="s">
        <v>63</v>
      </c>
      <c r="R84" s="345" t="s">
        <v>1481</v>
      </c>
      <c r="S84" s="345" t="s">
        <v>1482</v>
      </c>
      <c r="T84" s="85" t="s">
        <v>1508</v>
      </c>
      <c r="U84" s="87" t="s">
        <v>1479</v>
      </c>
    </row>
    <row r="85" spans="1:21" s="87" customFormat="1" ht="156" customHeight="1" x14ac:dyDescent="0.25">
      <c r="A85" s="114">
        <v>2018</v>
      </c>
      <c r="B85" s="115" t="s">
        <v>1503</v>
      </c>
      <c r="C85" s="114">
        <v>4</v>
      </c>
      <c r="D85" s="85" t="s">
        <v>627</v>
      </c>
      <c r="E85" s="85" t="s">
        <v>628</v>
      </c>
      <c r="F85" s="117" t="s">
        <v>68</v>
      </c>
      <c r="G85" s="85" t="s">
        <v>632</v>
      </c>
      <c r="H85" s="85" t="s">
        <v>633</v>
      </c>
      <c r="I85" s="115" t="s">
        <v>614</v>
      </c>
      <c r="J85" s="121" t="s">
        <v>634</v>
      </c>
      <c r="K85" s="121">
        <v>1</v>
      </c>
      <c r="L85" s="118">
        <v>43654</v>
      </c>
      <c r="M85" s="118">
        <v>43769</v>
      </c>
      <c r="N85" s="114">
        <v>1</v>
      </c>
      <c r="O85" s="158">
        <f t="shared" si="2"/>
        <v>1</v>
      </c>
      <c r="P85" s="354"/>
      <c r="Q85" s="354"/>
      <c r="R85" s="346"/>
      <c r="S85" s="346"/>
      <c r="T85" s="85" t="s">
        <v>1508</v>
      </c>
      <c r="U85" s="87" t="s">
        <v>1479</v>
      </c>
    </row>
    <row r="86" spans="1:21" s="87" customFormat="1" ht="90" x14ac:dyDescent="0.25">
      <c r="A86" s="114">
        <v>2018</v>
      </c>
      <c r="B86" s="115" t="s">
        <v>1503</v>
      </c>
      <c r="C86" s="121">
        <v>5</v>
      </c>
      <c r="D86" s="122" t="s">
        <v>635</v>
      </c>
      <c r="E86" s="122" t="s">
        <v>1067</v>
      </c>
      <c r="F86" s="117" t="s">
        <v>59</v>
      </c>
      <c r="G86" s="122" t="s">
        <v>636</v>
      </c>
      <c r="H86" s="122" t="s">
        <v>1068</v>
      </c>
      <c r="I86" s="115" t="s">
        <v>614</v>
      </c>
      <c r="J86" s="120" t="s">
        <v>637</v>
      </c>
      <c r="K86" s="121">
        <v>2</v>
      </c>
      <c r="L86" s="118">
        <v>43620</v>
      </c>
      <c r="M86" s="118">
        <v>43830</v>
      </c>
      <c r="N86" s="114">
        <v>2</v>
      </c>
      <c r="O86" s="152">
        <f t="shared" si="2"/>
        <v>1</v>
      </c>
      <c r="P86" s="350">
        <f>AVERAGE(O86:O87)</f>
        <v>0.5</v>
      </c>
      <c r="Q86" s="350" t="s">
        <v>63</v>
      </c>
      <c r="R86" s="116" t="s">
        <v>1448</v>
      </c>
      <c r="S86" s="116" t="s">
        <v>1450</v>
      </c>
      <c r="T86" s="116" t="s">
        <v>1451</v>
      </c>
      <c r="U86" s="87" t="s">
        <v>1272</v>
      </c>
    </row>
    <row r="87" spans="1:21" s="87" customFormat="1" ht="123.75" x14ac:dyDescent="0.25">
      <c r="A87" s="114">
        <v>2018</v>
      </c>
      <c r="B87" s="115" t="s">
        <v>1503</v>
      </c>
      <c r="C87" s="121">
        <v>5</v>
      </c>
      <c r="D87" s="122" t="s">
        <v>635</v>
      </c>
      <c r="E87" s="122" t="s">
        <v>1067</v>
      </c>
      <c r="F87" s="117" t="s">
        <v>68</v>
      </c>
      <c r="G87" s="122" t="s">
        <v>636</v>
      </c>
      <c r="H87" s="122" t="s">
        <v>639</v>
      </c>
      <c r="I87" s="115" t="s">
        <v>614</v>
      </c>
      <c r="J87" s="120" t="s">
        <v>640</v>
      </c>
      <c r="K87" s="121">
        <v>2</v>
      </c>
      <c r="L87" s="118">
        <v>43678</v>
      </c>
      <c r="M87" s="118">
        <v>43830</v>
      </c>
      <c r="N87" s="114">
        <v>0</v>
      </c>
      <c r="O87" s="152">
        <f t="shared" si="2"/>
        <v>0</v>
      </c>
      <c r="P87" s="354"/>
      <c r="Q87" s="354"/>
      <c r="R87" s="116" t="s">
        <v>1447</v>
      </c>
      <c r="S87" s="116" t="s">
        <v>1449</v>
      </c>
      <c r="T87" s="85" t="s">
        <v>317</v>
      </c>
      <c r="U87" s="87" t="s">
        <v>1275</v>
      </c>
    </row>
    <row r="88" spans="1:21" s="87" customFormat="1" ht="180" x14ac:dyDescent="0.25">
      <c r="A88" s="114">
        <v>2018</v>
      </c>
      <c r="B88" s="115" t="s">
        <v>1503</v>
      </c>
      <c r="C88" s="121">
        <v>7</v>
      </c>
      <c r="D88" s="122" t="s">
        <v>645</v>
      </c>
      <c r="E88" s="122" t="s">
        <v>646</v>
      </c>
      <c r="F88" s="117" t="s">
        <v>422</v>
      </c>
      <c r="G88" s="122" t="s">
        <v>647</v>
      </c>
      <c r="H88" s="122" t="s">
        <v>647</v>
      </c>
      <c r="I88" s="115" t="s">
        <v>614</v>
      </c>
      <c r="J88" s="120" t="s">
        <v>648</v>
      </c>
      <c r="K88" s="121">
        <v>1</v>
      </c>
      <c r="L88" s="118">
        <v>43654</v>
      </c>
      <c r="M88" s="118">
        <v>43707</v>
      </c>
      <c r="N88" s="114">
        <v>0</v>
      </c>
      <c r="O88" s="158">
        <f t="shared" si="2"/>
        <v>0</v>
      </c>
      <c r="P88" s="159">
        <f t="shared" ref="P88:P94" si="3">+O88</f>
        <v>0</v>
      </c>
      <c r="Q88" s="159" t="s">
        <v>63</v>
      </c>
      <c r="R88" s="116" t="s">
        <v>1484</v>
      </c>
      <c r="S88" s="116" t="s">
        <v>1485</v>
      </c>
      <c r="T88" s="85" t="s">
        <v>317</v>
      </c>
      <c r="U88" s="87" t="s">
        <v>1275</v>
      </c>
    </row>
    <row r="89" spans="1:21" s="104" customFormat="1" ht="123.75" x14ac:dyDescent="0.25">
      <c r="A89" s="98">
        <v>2018</v>
      </c>
      <c r="B89" s="115" t="s">
        <v>1503</v>
      </c>
      <c r="C89" s="139">
        <v>8</v>
      </c>
      <c r="D89" s="140" t="s">
        <v>650</v>
      </c>
      <c r="E89" s="140" t="s">
        <v>651</v>
      </c>
      <c r="F89" s="105" t="s">
        <v>422</v>
      </c>
      <c r="G89" s="140" t="s">
        <v>652</v>
      </c>
      <c r="H89" s="140" t="s">
        <v>653</v>
      </c>
      <c r="I89" s="99" t="s">
        <v>614</v>
      </c>
      <c r="J89" s="141" t="s">
        <v>654</v>
      </c>
      <c r="K89" s="139">
        <v>1</v>
      </c>
      <c r="L89" s="101">
        <v>43832</v>
      </c>
      <c r="M89" s="101">
        <v>43889</v>
      </c>
      <c r="N89" s="98">
        <v>1</v>
      </c>
      <c r="O89" s="102">
        <f t="shared" si="2"/>
        <v>1</v>
      </c>
      <c r="P89" s="106">
        <f t="shared" si="3"/>
        <v>1</v>
      </c>
      <c r="Q89" s="106" t="s">
        <v>63</v>
      </c>
      <c r="R89" s="100" t="s">
        <v>1486</v>
      </c>
      <c r="S89" s="100" t="s">
        <v>1490</v>
      </c>
      <c r="T89" s="103" t="s">
        <v>548</v>
      </c>
      <c r="U89" s="104" t="s">
        <v>1274</v>
      </c>
    </row>
    <row r="90" spans="1:21" s="87" customFormat="1" ht="157.5" x14ac:dyDescent="0.25">
      <c r="A90" s="114">
        <v>2018</v>
      </c>
      <c r="B90" s="115" t="s">
        <v>1503</v>
      </c>
      <c r="C90" s="121">
        <v>9</v>
      </c>
      <c r="D90" s="122" t="s">
        <v>655</v>
      </c>
      <c r="E90" s="122" t="s">
        <v>656</v>
      </c>
      <c r="F90" s="117" t="s">
        <v>422</v>
      </c>
      <c r="G90" s="122" t="s">
        <v>657</v>
      </c>
      <c r="H90" s="122" t="s">
        <v>658</v>
      </c>
      <c r="I90" s="115" t="s">
        <v>72</v>
      </c>
      <c r="J90" s="120" t="s">
        <v>659</v>
      </c>
      <c r="K90" s="121">
        <v>1</v>
      </c>
      <c r="L90" s="118">
        <v>43678</v>
      </c>
      <c r="M90" s="118">
        <v>43830</v>
      </c>
      <c r="N90" s="114">
        <v>1</v>
      </c>
      <c r="O90" s="119">
        <f t="shared" si="2"/>
        <v>1</v>
      </c>
      <c r="P90" s="123">
        <f t="shared" si="3"/>
        <v>1</v>
      </c>
      <c r="Q90" s="123" t="s">
        <v>63</v>
      </c>
      <c r="R90" s="116" t="s">
        <v>660</v>
      </c>
      <c r="S90" s="116" t="s">
        <v>1294</v>
      </c>
      <c r="T90" s="85" t="s">
        <v>1508</v>
      </c>
      <c r="U90" s="108" t="s">
        <v>1479</v>
      </c>
    </row>
    <row r="91" spans="1:21" s="87" customFormat="1" ht="146.25" x14ac:dyDescent="0.25">
      <c r="A91" s="79">
        <v>2018</v>
      </c>
      <c r="B91" s="115" t="s">
        <v>1503</v>
      </c>
      <c r="C91" s="91">
        <v>10</v>
      </c>
      <c r="D91" s="92" t="s">
        <v>661</v>
      </c>
      <c r="E91" s="92" t="s">
        <v>662</v>
      </c>
      <c r="F91" s="82" t="s">
        <v>422</v>
      </c>
      <c r="G91" s="92" t="s">
        <v>663</v>
      </c>
      <c r="H91" s="92" t="s">
        <v>664</v>
      </c>
      <c r="I91" s="80" t="s">
        <v>354</v>
      </c>
      <c r="J91" s="90" t="s">
        <v>665</v>
      </c>
      <c r="K91" s="91">
        <v>1</v>
      </c>
      <c r="L91" s="83">
        <v>43678</v>
      </c>
      <c r="M91" s="83">
        <v>43830</v>
      </c>
      <c r="N91" s="79">
        <v>1</v>
      </c>
      <c r="O91" s="84">
        <f t="shared" si="2"/>
        <v>1</v>
      </c>
      <c r="P91" s="88">
        <f t="shared" si="3"/>
        <v>1</v>
      </c>
      <c r="Q91" s="88" t="s">
        <v>63</v>
      </c>
      <c r="R91" s="81" t="s">
        <v>1259</v>
      </c>
      <c r="S91" s="81" t="s">
        <v>1473</v>
      </c>
      <c r="T91" s="85" t="s">
        <v>1508</v>
      </c>
      <c r="U91" s="87" t="s">
        <v>1479</v>
      </c>
    </row>
    <row r="92" spans="1:21" s="104" customFormat="1" ht="348.75" x14ac:dyDescent="0.25">
      <c r="A92" s="98">
        <v>2018</v>
      </c>
      <c r="B92" s="115" t="s">
        <v>1503</v>
      </c>
      <c r="C92" s="139">
        <v>11</v>
      </c>
      <c r="D92" s="140" t="s">
        <v>668</v>
      </c>
      <c r="E92" s="140" t="s">
        <v>669</v>
      </c>
      <c r="F92" s="105" t="s">
        <v>422</v>
      </c>
      <c r="G92" s="140" t="s">
        <v>670</v>
      </c>
      <c r="H92" s="140" t="s">
        <v>671</v>
      </c>
      <c r="I92" s="99" t="s">
        <v>614</v>
      </c>
      <c r="J92" s="141" t="s">
        <v>672</v>
      </c>
      <c r="K92" s="139">
        <v>1</v>
      </c>
      <c r="L92" s="101">
        <v>43678</v>
      </c>
      <c r="M92" s="101">
        <v>43830</v>
      </c>
      <c r="N92" s="98">
        <v>1</v>
      </c>
      <c r="O92" s="102">
        <f t="shared" si="2"/>
        <v>1</v>
      </c>
      <c r="P92" s="106">
        <f t="shared" si="3"/>
        <v>1</v>
      </c>
      <c r="Q92" s="106" t="s">
        <v>63</v>
      </c>
      <c r="R92" s="100" t="s">
        <v>1488</v>
      </c>
      <c r="S92" s="100" t="s">
        <v>1489</v>
      </c>
      <c r="T92" s="103" t="s">
        <v>1509</v>
      </c>
      <c r="U92" s="109" t="s">
        <v>1510</v>
      </c>
    </row>
    <row r="93" spans="1:21" s="87" customFormat="1" ht="292.5" x14ac:dyDescent="0.25">
      <c r="A93" s="79">
        <v>2018</v>
      </c>
      <c r="B93" s="115" t="s">
        <v>1503</v>
      </c>
      <c r="C93" s="91">
        <v>12</v>
      </c>
      <c r="D93" s="92" t="s">
        <v>674</v>
      </c>
      <c r="E93" s="92" t="s">
        <v>675</v>
      </c>
      <c r="F93" s="82" t="s">
        <v>422</v>
      </c>
      <c r="G93" s="92" t="s">
        <v>676</v>
      </c>
      <c r="H93" s="92" t="s">
        <v>677</v>
      </c>
      <c r="I93" s="80" t="s">
        <v>614</v>
      </c>
      <c r="J93" s="90" t="s">
        <v>678</v>
      </c>
      <c r="K93" s="91">
        <v>2</v>
      </c>
      <c r="L93" s="83">
        <v>43678</v>
      </c>
      <c r="M93" s="83">
        <v>43800</v>
      </c>
      <c r="N93" s="79">
        <v>2</v>
      </c>
      <c r="O93" s="93">
        <f t="shared" si="2"/>
        <v>1</v>
      </c>
      <c r="P93" s="88">
        <f t="shared" si="3"/>
        <v>1</v>
      </c>
      <c r="Q93" s="88" t="s">
        <v>27</v>
      </c>
      <c r="R93" s="81" t="s">
        <v>1374</v>
      </c>
      <c r="S93" s="81" t="s">
        <v>1491</v>
      </c>
      <c r="T93" s="85" t="s">
        <v>30</v>
      </c>
      <c r="U93" s="87" t="s">
        <v>1258</v>
      </c>
    </row>
    <row r="94" spans="1:21" s="87" customFormat="1" ht="123.75" x14ac:dyDescent="0.25">
      <c r="A94" s="114">
        <v>2018</v>
      </c>
      <c r="B94" s="115" t="s">
        <v>1503</v>
      </c>
      <c r="C94" s="121">
        <v>13</v>
      </c>
      <c r="D94" s="122" t="s">
        <v>680</v>
      </c>
      <c r="E94" s="122" t="s">
        <v>681</v>
      </c>
      <c r="F94" s="117" t="s">
        <v>422</v>
      </c>
      <c r="G94" s="122" t="s">
        <v>682</v>
      </c>
      <c r="H94" s="122" t="s">
        <v>682</v>
      </c>
      <c r="I94" s="115" t="s">
        <v>614</v>
      </c>
      <c r="J94" s="120" t="s">
        <v>683</v>
      </c>
      <c r="K94" s="121">
        <v>1</v>
      </c>
      <c r="L94" s="118">
        <v>43668</v>
      </c>
      <c r="M94" s="118">
        <v>43799</v>
      </c>
      <c r="N94" s="114">
        <v>1</v>
      </c>
      <c r="O94" s="158">
        <f t="shared" si="2"/>
        <v>1</v>
      </c>
      <c r="P94" s="159">
        <f t="shared" si="3"/>
        <v>1</v>
      </c>
      <c r="Q94" s="159" t="s">
        <v>63</v>
      </c>
      <c r="R94" s="116" t="s">
        <v>1149</v>
      </c>
      <c r="S94" s="116" t="s">
        <v>1487</v>
      </c>
      <c r="T94" s="85" t="s">
        <v>1508</v>
      </c>
      <c r="U94" s="87" t="s">
        <v>1479</v>
      </c>
    </row>
    <row r="95" spans="1:21" s="87" customFormat="1" ht="409.5" x14ac:dyDescent="0.25">
      <c r="A95" s="114">
        <v>2018</v>
      </c>
      <c r="B95" s="115" t="s">
        <v>1503</v>
      </c>
      <c r="C95" s="121">
        <v>14</v>
      </c>
      <c r="D95" s="122" t="s">
        <v>685</v>
      </c>
      <c r="E95" s="122" t="s">
        <v>686</v>
      </c>
      <c r="F95" s="117" t="s">
        <v>185</v>
      </c>
      <c r="G95" s="122" t="s">
        <v>687</v>
      </c>
      <c r="H95" s="122" t="s">
        <v>688</v>
      </c>
      <c r="I95" s="115" t="s">
        <v>689</v>
      </c>
      <c r="J95" s="120" t="s">
        <v>690</v>
      </c>
      <c r="K95" s="121">
        <v>2</v>
      </c>
      <c r="L95" s="118">
        <v>43678</v>
      </c>
      <c r="M95" s="118">
        <v>43830</v>
      </c>
      <c r="N95" s="114">
        <v>2</v>
      </c>
      <c r="O95" s="125">
        <f t="shared" si="2"/>
        <v>1</v>
      </c>
      <c r="P95" s="350">
        <f>AVERAGE(O95:O97)</f>
        <v>1</v>
      </c>
      <c r="Q95" s="350" t="s">
        <v>63</v>
      </c>
      <c r="R95" s="116" t="s">
        <v>1295</v>
      </c>
      <c r="S95" s="116" t="s">
        <v>1375</v>
      </c>
      <c r="T95" s="85" t="s">
        <v>548</v>
      </c>
      <c r="U95" s="108" t="s">
        <v>1274</v>
      </c>
    </row>
    <row r="96" spans="1:21" s="87" customFormat="1" ht="191.25" x14ac:dyDescent="0.25">
      <c r="A96" s="114">
        <v>2018</v>
      </c>
      <c r="B96" s="115" t="s">
        <v>1503</v>
      </c>
      <c r="C96" s="121">
        <v>14</v>
      </c>
      <c r="D96" s="122" t="s">
        <v>685</v>
      </c>
      <c r="E96" s="122" t="s">
        <v>686</v>
      </c>
      <c r="F96" s="117" t="s">
        <v>48</v>
      </c>
      <c r="G96" s="122" t="s">
        <v>687</v>
      </c>
      <c r="H96" s="122" t="s">
        <v>694</v>
      </c>
      <c r="I96" s="115" t="s">
        <v>689</v>
      </c>
      <c r="J96" s="120" t="s">
        <v>695</v>
      </c>
      <c r="K96" s="121">
        <v>2</v>
      </c>
      <c r="L96" s="118">
        <v>43647</v>
      </c>
      <c r="M96" s="118">
        <v>43830</v>
      </c>
      <c r="N96" s="114">
        <v>2</v>
      </c>
      <c r="O96" s="125">
        <f t="shared" si="2"/>
        <v>1</v>
      </c>
      <c r="P96" s="353"/>
      <c r="Q96" s="353"/>
      <c r="R96" s="116" t="s">
        <v>1070</v>
      </c>
      <c r="S96" s="116" t="s">
        <v>1375</v>
      </c>
      <c r="T96" s="85" t="s">
        <v>548</v>
      </c>
      <c r="U96" s="108" t="s">
        <v>1274</v>
      </c>
    </row>
    <row r="97" spans="1:21" s="87" customFormat="1" ht="409.5" x14ac:dyDescent="0.25">
      <c r="A97" s="114">
        <v>2018</v>
      </c>
      <c r="B97" s="115" t="s">
        <v>1503</v>
      </c>
      <c r="C97" s="121">
        <v>14</v>
      </c>
      <c r="D97" s="122" t="s">
        <v>685</v>
      </c>
      <c r="E97" s="122" t="s">
        <v>686</v>
      </c>
      <c r="F97" s="117" t="s">
        <v>52</v>
      </c>
      <c r="G97" s="122" t="s">
        <v>687</v>
      </c>
      <c r="H97" s="122" t="s">
        <v>696</v>
      </c>
      <c r="I97" s="115" t="s">
        <v>689</v>
      </c>
      <c r="J97" s="120" t="s">
        <v>697</v>
      </c>
      <c r="K97" s="121">
        <v>1</v>
      </c>
      <c r="L97" s="118">
        <v>43678</v>
      </c>
      <c r="M97" s="118">
        <v>43830</v>
      </c>
      <c r="N97" s="114">
        <v>1</v>
      </c>
      <c r="O97" s="125">
        <f t="shared" si="2"/>
        <v>1</v>
      </c>
      <c r="P97" s="354"/>
      <c r="Q97" s="354"/>
      <c r="R97" s="116" t="s">
        <v>1296</v>
      </c>
      <c r="S97" s="116" t="s">
        <v>1375</v>
      </c>
      <c r="T97" s="85" t="s">
        <v>548</v>
      </c>
      <c r="U97" s="108" t="s">
        <v>1274</v>
      </c>
    </row>
    <row r="98" spans="1:21" s="87" customFormat="1" ht="360" x14ac:dyDescent="0.25">
      <c r="A98" s="114">
        <v>2018</v>
      </c>
      <c r="B98" s="115" t="s">
        <v>1503</v>
      </c>
      <c r="C98" s="121">
        <v>17</v>
      </c>
      <c r="D98" s="122" t="s">
        <v>708</v>
      </c>
      <c r="E98" s="122" t="s">
        <v>709</v>
      </c>
      <c r="F98" s="117" t="s">
        <v>422</v>
      </c>
      <c r="G98" s="122" t="s">
        <v>710</v>
      </c>
      <c r="H98" s="122" t="s">
        <v>696</v>
      </c>
      <c r="I98" s="115" t="s">
        <v>72</v>
      </c>
      <c r="J98" s="120" t="s">
        <v>697</v>
      </c>
      <c r="K98" s="130">
        <v>1</v>
      </c>
      <c r="L98" s="118">
        <v>43678</v>
      </c>
      <c r="M98" s="118">
        <v>43830</v>
      </c>
      <c r="N98" s="114">
        <v>1</v>
      </c>
      <c r="O98" s="125">
        <f t="shared" si="2"/>
        <v>1</v>
      </c>
      <c r="P98" s="127">
        <f>+O98</f>
        <v>1</v>
      </c>
      <c r="Q98" s="127" t="s">
        <v>27</v>
      </c>
      <c r="R98" s="116" t="s">
        <v>1376</v>
      </c>
      <c r="S98" s="116" t="s">
        <v>1377</v>
      </c>
      <c r="T98" s="116" t="s">
        <v>30</v>
      </c>
      <c r="U98" s="108" t="s">
        <v>1258</v>
      </c>
    </row>
    <row r="99" spans="1:21" s="87" customFormat="1" ht="292.5" x14ac:dyDescent="0.25">
      <c r="A99" s="114">
        <v>2018</v>
      </c>
      <c r="B99" s="115" t="s">
        <v>1503</v>
      </c>
      <c r="C99" s="121">
        <v>18</v>
      </c>
      <c r="D99" s="122" t="s">
        <v>711</v>
      </c>
      <c r="E99" s="122" t="s">
        <v>712</v>
      </c>
      <c r="F99" s="117" t="s">
        <v>422</v>
      </c>
      <c r="G99" s="122" t="s">
        <v>713</v>
      </c>
      <c r="H99" s="122" t="s">
        <v>714</v>
      </c>
      <c r="I99" s="115" t="s">
        <v>72</v>
      </c>
      <c r="J99" s="120" t="s">
        <v>715</v>
      </c>
      <c r="K99" s="121">
        <v>1</v>
      </c>
      <c r="L99" s="118">
        <v>43678</v>
      </c>
      <c r="M99" s="118">
        <v>43830</v>
      </c>
      <c r="N99" s="114">
        <v>1</v>
      </c>
      <c r="O99" s="125">
        <f t="shared" si="2"/>
        <v>1</v>
      </c>
      <c r="P99" s="127">
        <f>+O99</f>
        <v>1</v>
      </c>
      <c r="Q99" s="127" t="s">
        <v>27</v>
      </c>
      <c r="R99" s="116" t="s">
        <v>1312</v>
      </c>
      <c r="S99" s="116" t="s">
        <v>1313</v>
      </c>
      <c r="T99" s="116" t="s">
        <v>30</v>
      </c>
      <c r="U99" s="108" t="s">
        <v>1258</v>
      </c>
    </row>
    <row r="100" spans="1:21" s="104" customFormat="1" ht="225" x14ac:dyDescent="0.25">
      <c r="A100" s="98">
        <v>2018</v>
      </c>
      <c r="B100" s="115" t="s">
        <v>1503</v>
      </c>
      <c r="C100" s="139">
        <v>19</v>
      </c>
      <c r="D100" s="140" t="s">
        <v>716</v>
      </c>
      <c r="E100" s="140" t="s">
        <v>717</v>
      </c>
      <c r="F100" s="105" t="s">
        <v>422</v>
      </c>
      <c r="G100" s="140" t="s">
        <v>718</v>
      </c>
      <c r="H100" s="140" t="s">
        <v>719</v>
      </c>
      <c r="I100" s="99" t="s">
        <v>72</v>
      </c>
      <c r="J100" s="141" t="s">
        <v>720</v>
      </c>
      <c r="K100" s="139">
        <v>1</v>
      </c>
      <c r="L100" s="101">
        <v>43678</v>
      </c>
      <c r="M100" s="101">
        <v>43830</v>
      </c>
      <c r="N100" s="98">
        <v>1</v>
      </c>
      <c r="O100" s="102">
        <f t="shared" ref="O100:O131" si="4">+N100/K100</f>
        <v>1</v>
      </c>
      <c r="P100" s="106">
        <f>+O100</f>
        <v>1</v>
      </c>
      <c r="Q100" s="106" t="s">
        <v>63</v>
      </c>
      <c r="R100" s="100" t="s">
        <v>1301</v>
      </c>
      <c r="S100" s="100" t="s">
        <v>1302</v>
      </c>
      <c r="T100" s="103" t="s">
        <v>548</v>
      </c>
      <c r="U100" s="109" t="s">
        <v>1274</v>
      </c>
    </row>
    <row r="101" spans="1:21" s="87" customFormat="1" ht="123.75" customHeight="1" x14ac:dyDescent="0.25">
      <c r="A101" s="79">
        <v>2018</v>
      </c>
      <c r="B101" s="115" t="s">
        <v>1503</v>
      </c>
      <c r="C101" s="91">
        <v>20</v>
      </c>
      <c r="D101" s="92" t="s">
        <v>722</v>
      </c>
      <c r="E101" s="92" t="s">
        <v>723</v>
      </c>
      <c r="F101" s="82" t="s">
        <v>59</v>
      </c>
      <c r="G101" s="92" t="s">
        <v>724</v>
      </c>
      <c r="H101" s="92" t="s">
        <v>725</v>
      </c>
      <c r="I101" s="80" t="s">
        <v>726</v>
      </c>
      <c r="J101" s="90" t="s">
        <v>727</v>
      </c>
      <c r="K101" s="91">
        <v>1</v>
      </c>
      <c r="L101" s="83">
        <v>43678</v>
      </c>
      <c r="M101" s="83">
        <v>43709</v>
      </c>
      <c r="N101" s="79">
        <v>1</v>
      </c>
      <c r="O101" s="84">
        <f t="shared" si="4"/>
        <v>1</v>
      </c>
      <c r="P101" s="350">
        <f>AVERAGE(O101:O102)</f>
        <v>1</v>
      </c>
      <c r="Q101" s="350" t="s">
        <v>27</v>
      </c>
      <c r="R101" s="116" t="s">
        <v>728</v>
      </c>
      <c r="S101" s="345" t="s">
        <v>1378</v>
      </c>
      <c r="T101" s="116" t="s">
        <v>30</v>
      </c>
      <c r="U101" s="87" t="s">
        <v>1258</v>
      </c>
    </row>
    <row r="102" spans="1:21" s="87" customFormat="1" ht="326.25" x14ac:dyDescent="0.25">
      <c r="A102" s="79">
        <v>2018</v>
      </c>
      <c r="B102" s="115" t="s">
        <v>1503</v>
      </c>
      <c r="C102" s="91">
        <v>20</v>
      </c>
      <c r="D102" s="92" t="s">
        <v>722</v>
      </c>
      <c r="E102" s="92" t="s">
        <v>723</v>
      </c>
      <c r="F102" s="82" t="s">
        <v>68</v>
      </c>
      <c r="G102" s="92" t="s">
        <v>731</v>
      </c>
      <c r="H102" s="92" t="s">
        <v>732</v>
      </c>
      <c r="I102" s="80" t="s">
        <v>726</v>
      </c>
      <c r="J102" s="90" t="s">
        <v>733</v>
      </c>
      <c r="K102" s="91">
        <v>500</v>
      </c>
      <c r="L102" s="83">
        <v>43678</v>
      </c>
      <c r="M102" s="83">
        <v>43800</v>
      </c>
      <c r="N102" s="79">
        <v>500</v>
      </c>
      <c r="O102" s="84">
        <f t="shared" si="4"/>
        <v>1</v>
      </c>
      <c r="P102" s="352"/>
      <c r="Q102" s="354"/>
      <c r="R102" s="116" t="s">
        <v>1379</v>
      </c>
      <c r="S102" s="346"/>
      <c r="T102" s="116" t="s">
        <v>30</v>
      </c>
      <c r="U102" s="87" t="s">
        <v>1258</v>
      </c>
    </row>
    <row r="103" spans="1:21" s="87" customFormat="1" ht="157.5" x14ac:dyDescent="0.25">
      <c r="A103" s="114">
        <v>2018</v>
      </c>
      <c r="B103" s="115" t="s">
        <v>1503</v>
      </c>
      <c r="C103" s="121">
        <v>21</v>
      </c>
      <c r="D103" s="122" t="s">
        <v>735</v>
      </c>
      <c r="E103" s="122" t="s">
        <v>736</v>
      </c>
      <c r="F103" s="117" t="s">
        <v>185</v>
      </c>
      <c r="G103" s="122" t="s">
        <v>737</v>
      </c>
      <c r="H103" s="122" t="s">
        <v>738</v>
      </c>
      <c r="I103" s="115" t="s">
        <v>72</v>
      </c>
      <c r="J103" s="120" t="s">
        <v>739</v>
      </c>
      <c r="K103" s="121">
        <v>2</v>
      </c>
      <c r="L103" s="118">
        <v>43678</v>
      </c>
      <c r="M103" s="118">
        <v>44012</v>
      </c>
      <c r="N103" s="114">
        <v>0</v>
      </c>
      <c r="O103" s="133">
        <f t="shared" si="4"/>
        <v>0</v>
      </c>
      <c r="P103" s="350">
        <f>AVERAGE(O103:O105)</f>
        <v>0</v>
      </c>
      <c r="Q103" s="350" t="s">
        <v>63</v>
      </c>
      <c r="R103" s="116" t="s">
        <v>1305</v>
      </c>
      <c r="S103" s="116" t="s">
        <v>1303</v>
      </c>
      <c r="T103" s="85" t="s">
        <v>317</v>
      </c>
      <c r="U103" s="108" t="s">
        <v>1275</v>
      </c>
    </row>
    <row r="104" spans="1:21" s="87" customFormat="1" ht="157.5" x14ac:dyDescent="0.25">
      <c r="A104" s="114">
        <v>2018</v>
      </c>
      <c r="B104" s="115" t="s">
        <v>1503</v>
      </c>
      <c r="C104" s="121">
        <v>21</v>
      </c>
      <c r="D104" s="122" t="s">
        <v>735</v>
      </c>
      <c r="E104" s="122" t="s">
        <v>740</v>
      </c>
      <c r="F104" s="117" t="s">
        <v>48</v>
      </c>
      <c r="G104" s="122" t="s">
        <v>741</v>
      </c>
      <c r="H104" s="122" t="s">
        <v>742</v>
      </c>
      <c r="I104" s="115" t="s">
        <v>72</v>
      </c>
      <c r="J104" s="120" t="s">
        <v>743</v>
      </c>
      <c r="K104" s="121">
        <v>300</v>
      </c>
      <c r="L104" s="118">
        <v>43678</v>
      </c>
      <c r="M104" s="118">
        <v>44012</v>
      </c>
      <c r="N104" s="114">
        <v>0</v>
      </c>
      <c r="O104" s="133">
        <f t="shared" si="4"/>
        <v>0</v>
      </c>
      <c r="P104" s="351"/>
      <c r="Q104" s="353"/>
      <c r="R104" s="116" t="s">
        <v>1305</v>
      </c>
      <c r="S104" s="116" t="s">
        <v>1303</v>
      </c>
      <c r="T104" s="85" t="s">
        <v>317</v>
      </c>
      <c r="U104" s="108" t="s">
        <v>1275</v>
      </c>
    </row>
    <row r="105" spans="1:21" s="87" customFormat="1" ht="157.5" x14ac:dyDescent="0.25">
      <c r="A105" s="114">
        <v>2018</v>
      </c>
      <c r="B105" s="115" t="s">
        <v>1503</v>
      </c>
      <c r="C105" s="121">
        <v>21</v>
      </c>
      <c r="D105" s="122" t="s">
        <v>735</v>
      </c>
      <c r="E105" s="122" t="s">
        <v>744</v>
      </c>
      <c r="F105" s="117" t="s">
        <v>52</v>
      </c>
      <c r="G105" s="122" t="s">
        <v>745</v>
      </c>
      <c r="H105" s="122" t="s">
        <v>746</v>
      </c>
      <c r="I105" s="115" t="s">
        <v>72</v>
      </c>
      <c r="J105" s="120" t="s">
        <v>747</v>
      </c>
      <c r="K105" s="121">
        <v>4</v>
      </c>
      <c r="L105" s="118">
        <v>43678</v>
      </c>
      <c r="M105" s="118">
        <v>44012</v>
      </c>
      <c r="N105" s="114">
        <v>0</v>
      </c>
      <c r="O105" s="133">
        <f t="shared" si="4"/>
        <v>0</v>
      </c>
      <c r="P105" s="352"/>
      <c r="Q105" s="354"/>
      <c r="R105" s="116" t="s">
        <v>1305</v>
      </c>
      <c r="S105" s="116" t="s">
        <v>1303</v>
      </c>
      <c r="T105" s="85" t="s">
        <v>317</v>
      </c>
      <c r="U105" s="108" t="s">
        <v>1275</v>
      </c>
    </row>
    <row r="106" spans="1:21" s="87" customFormat="1" ht="90" x14ac:dyDescent="0.25">
      <c r="A106" s="114">
        <v>2018</v>
      </c>
      <c r="B106" s="115" t="s">
        <v>1503</v>
      </c>
      <c r="C106" s="121">
        <v>22</v>
      </c>
      <c r="D106" s="122" t="s">
        <v>748</v>
      </c>
      <c r="E106" s="122" t="s">
        <v>1081</v>
      </c>
      <c r="F106" s="117" t="s">
        <v>422</v>
      </c>
      <c r="G106" s="122" t="s">
        <v>749</v>
      </c>
      <c r="H106" s="122" t="s">
        <v>750</v>
      </c>
      <c r="I106" s="115" t="s">
        <v>72</v>
      </c>
      <c r="J106" s="120" t="s">
        <v>720</v>
      </c>
      <c r="K106" s="121">
        <v>1</v>
      </c>
      <c r="L106" s="118">
        <v>43678</v>
      </c>
      <c r="M106" s="118">
        <v>43830</v>
      </c>
      <c r="N106" s="114">
        <v>0</v>
      </c>
      <c r="O106" s="133">
        <f t="shared" si="4"/>
        <v>0</v>
      </c>
      <c r="P106" s="135">
        <f>+O106</f>
        <v>0</v>
      </c>
      <c r="Q106" s="135" t="s">
        <v>63</v>
      </c>
      <c r="R106" s="116" t="s">
        <v>1310</v>
      </c>
      <c r="S106" s="116" t="s">
        <v>1279</v>
      </c>
      <c r="T106" s="85" t="s">
        <v>317</v>
      </c>
      <c r="U106" s="108" t="s">
        <v>1275</v>
      </c>
    </row>
    <row r="107" spans="1:21" s="87" customFormat="1" ht="90" x14ac:dyDescent="0.25">
      <c r="A107" s="114">
        <v>2018</v>
      </c>
      <c r="B107" s="115" t="s">
        <v>1503</v>
      </c>
      <c r="C107" s="121">
        <v>23</v>
      </c>
      <c r="D107" s="122" t="s">
        <v>751</v>
      </c>
      <c r="E107" s="122" t="s">
        <v>752</v>
      </c>
      <c r="F107" s="117" t="s">
        <v>422</v>
      </c>
      <c r="G107" s="122" t="s">
        <v>753</v>
      </c>
      <c r="H107" s="122" t="s">
        <v>754</v>
      </c>
      <c r="I107" s="115" t="s">
        <v>72</v>
      </c>
      <c r="J107" s="142" t="s">
        <v>695</v>
      </c>
      <c r="K107" s="121">
        <v>1</v>
      </c>
      <c r="L107" s="118">
        <v>43678</v>
      </c>
      <c r="M107" s="118">
        <v>43830</v>
      </c>
      <c r="N107" s="114">
        <v>0</v>
      </c>
      <c r="O107" s="133">
        <f t="shared" si="4"/>
        <v>0</v>
      </c>
      <c r="P107" s="135">
        <f>+O107</f>
        <v>0</v>
      </c>
      <c r="Q107" s="135" t="s">
        <v>63</v>
      </c>
      <c r="R107" s="116" t="s">
        <v>1380</v>
      </c>
      <c r="S107" s="116" t="s">
        <v>1279</v>
      </c>
      <c r="T107" s="85" t="s">
        <v>317</v>
      </c>
      <c r="U107" s="108" t="s">
        <v>1275</v>
      </c>
    </row>
    <row r="108" spans="1:21" s="87" customFormat="1" ht="101.25" x14ac:dyDescent="0.25">
      <c r="A108" s="114">
        <v>2018</v>
      </c>
      <c r="B108" s="115" t="s">
        <v>1503</v>
      </c>
      <c r="C108" s="121">
        <v>24</v>
      </c>
      <c r="D108" s="122" t="s">
        <v>755</v>
      </c>
      <c r="E108" s="122" t="s">
        <v>756</v>
      </c>
      <c r="F108" s="117" t="s">
        <v>422</v>
      </c>
      <c r="G108" s="122" t="s">
        <v>757</v>
      </c>
      <c r="H108" s="122" t="s">
        <v>758</v>
      </c>
      <c r="I108" s="115" t="s">
        <v>72</v>
      </c>
      <c r="J108" s="142" t="s">
        <v>206</v>
      </c>
      <c r="K108" s="121">
        <v>4</v>
      </c>
      <c r="L108" s="118">
        <v>43678</v>
      </c>
      <c r="M108" s="118">
        <v>43830</v>
      </c>
      <c r="N108" s="114">
        <v>0</v>
      </c>
      <c r="O108" s="133">
        <f t="shared" si="4"/>
        <v>0</v>
      </c>
      <c r="P108" s="135">
        <f>+O108</f>
        <v>0</v>
      </c>
      <c r="Q108" s="135" t="s">
        <v>63</v>
      </c>
      <c r="R108" s="116" t="s">
        <v>1381</v>
      </c>
      <c r="S108" s="116" t="s">
        <v>1382</v>
      </c>
      <c r="T108" s="85" t="s">
        <v>317</v>
      </c>
      <c r="U108" s="108" t="s">
        <v>1275</v>
      </c>
    </row>
    <row r="109" spans="1:21" s="87" customFormat="1" ht="78.75" x14ac:dyDescent="0.25">
      <c r="A109" s="114">
        <v>2018</v>
      </c>
      <c r="B109" s="115" t="s">
        <v>1503</v>
      </c>
      <c r="C109" s="121">
        <v>25</v>
      </c>
      <c r="D109" s="122" t="s">
        <v>759</v>
      </c>
      <c r="E109" s="122" t="s">
        <v>760</v>
      </c>
      <c r="F109" s="117" t="s">
        <v>59</v>
      </c>
      <c r="G109" s="122" t="s">
        <v>761</v>
      </c>
      <c r="H109" s="122" t="s">
        <v>762</v>
      </c>
      <c r="I109" s="115" t="s">
        <v>614</v>
      </c>
      <c r="J109" s="120" t="s">
        <v>763</v>
      </c>
      <c r="K109" s="121">
        <v>1</v>
      </c>
      <c r="L109" s="118">
        <v>43678</v>
      </c>
      <c r="M109" s="118">
        <v>44012</v>
      </c>
      <c r="N109" s="114">
        <v>0</v>
      </c>
      <c r="O109" s="152">
        <f t="shared" si="4"/>
        <v>0</v>
      </c>
      <c r="P109" s="350">
        <f>AVERAGE(O109:O110)</f>
        <v>0.5</v>
      </c>
      <c r="Q109" s="350" t="s">
        <v>63</v>
      </c>
      <c r="R109" s="116" t="s">
        <v>1454</v>
      </c>
      <c r="S109" s="116" t="s">
        <v>1453</v>
      </c>
      <c r="T109" s="85" t="s">
        <v>317</v>
      </c>
      <c r="U109" s="87" t="s">
        <v>1275</v>
      </c>
    </row>
    <row r="110" spans="1:21" s="87" customFormat="1" ht="112.5" x14ac:dyDescent="0.25">
      <c r="A110" s="114">
        <v>2018</v>
      </c>
      <c r="B110" s="115" t="s">
        <v>1503</v>
      </c>
      <c r="C110" s="121">
        <v>25</v>
      </c>
      <c r="D110" s="122" t="s">
        <v>759</v>
      </c>
      <c r="E110" s="122" t="s">
        <v>760</v>
      </c>
      <c r="F110" s="117" t="s">
        <v>68</v>
      </c>
      <c r="G110" s="122" t="s">
        <v>764</v>
      </c>
      <c r="H110" s="122" t="s">
        <v>765</v>
      </c>
      <c r="I110" s="115" t="s">
        <v>614</v>
      </c>
      <c r="J110" s="120" t="s">
        <v>766</v>
      </c>
      <c r="K110" s="121">
        <v>1</v>
      </c>
      <c r="L110" s="118">
        <v>43678</v>
      </c>
      <c r="M110" s="118">
        <v>44012</v>
      </c>
      <c r="N110" s="114">
        <v>1</v>
      </c>
      <c r="O110" s="152">
        <f t="shared" si="4"/>
        <v>1</v>
      </c>
      <c r="P110" s="354"/>
      <c r="Q110" s="354"/>
      <c r="R110" s="116" t="s">
        <v>1452</v>
      </c>
      <c r="S110" s="116" t="s">
        <v>1455</v>
      </c>
      <c r="T110" s="85" t="s">
        <v>66</v>
      </c>
      <c r="U110" s="87" t="s">
        <v>1275</v>
      </c>
    </row>
    <row r="111" spans="1:21" s="87" customFormat="1" ht="78.75" x14ac:dyDescent="0.25">
      <c r="A111" s="114">
        <v>2018</v>
      </c>
      <c r="B111" s="115" t="s">
        <v>1503</v>
      </c>
      <c r="C111" s="121">
        <v>26</v>
      </c>
      <c r="D111" s="122" t="s">
        <v>767</v>
      </c>
      <c r="E111" s="122" t="s">
        <v>768</v>
      </c>
      <c r="F111" s="117" t="s">
        <v>59</v>
      </c>
      <c r="G111" s="122" t="s">
        <v>769</v>
      </c>
      <c r="H111" s="122" t="s">
        <v>770</v>
      </c>
      <c r="I111" s="115" t="s">
        <v>614</v>
      </c>
      <c r="J111" s="120" t="s">
        <v>763</v>
      </c>
      <c r="K111" s="121">
        <v>1</v>
      </c>
      <c r="L111" s="118">
        <v>43678</v>
      </c>
      <c r="M111" s="118">
        <v>44012</v>
      </c>
      <c r="N111" s="114">
        <v>0</v>
      </c>
      <c r="O111" s="152">
        <f t="shared" si="4"/>
        <v>0</v>
      </c>
      <c r="P111" s="350">
        <f>AVERAGE(O111:O112)</f>
        <v>0.5</v>
      </c>
      <c r="Q111" s="350" t="s">
        <v>63</v>
      </c>
      <c r="R111" s="116" t="s">
        <v>1454</v>
      </c>
      <c r="S111" s="116" t="s">
        <v>1453</v>
      </c>
      <c r="T111" s="116" t="s">
        <v>1458</v>
      </c>
      <c r="U111" s="87" t="s">
        <v>1275</v>
      </c>
    </row>
    <row r="112" spans="1:21" s="87" customFormat="1" ht="123.75" x14ac:dyDescent="0.25">
      <c r="A112" s="114">
        <v>2018</v>
      </c>
      <c r="B112" s="115" t="s">
        <v>1503</v>
      </c>
      <c r="C112" s="121">
        <v>26</v>
      </c>
      <c r="D112" s="122" t="s">
        <v>767</v>
      </c>
      <c r="E112" s="122" t="s">
        <v>768</v>
      </c>
      <c r="F112" s="117" t="s">
        <v>68</v>
      </c>
      <c r="G112" s="122" t="s">
        <v>771</v>
      </c>
      <c r="H112" s="122" t="s">
        <v>772</v>
      </c>
      <c r="I112" s="115" t="s">
        <v>614</v>
      </c>
      <c r="J112" s="120" t="s">
        <v>773</v>
      </c>
      <c r="K112" s="121">
        <v>1</v>
      </c>
      <c r="L112" s="118">
        <v>43678</v>
      </c>
      <c r="M112" s="118">
        <v>44012</v>
      </c>
      <c r="N112" s="114">
        <v>1</v>
      </c>
      <c r="O112" s="152">
        <f t="shared" si="4"/>
        <v>1</v>
      </c>
      <c r="P112" s="354"/>
      <c r="Q112" s="354"/>
      <c r="R112" s="116" t="s">
        <v>1456</v>
      </c>
      <c r="S112" s="116" t="s">
        <v>1457</v>
      </c>
      <c r="T112" s="116" t="s">
        <v>1458</v>
      </c>
      <c r="U112" s="87" t="s">
        <v>1272</v>
      </c>
    </row>
    <row r="113" spans="1:21" s="87" customFormat="1" ht="90" x14ac:dyDescent="0.25">
      <c r="A113" s="114">
        <v>2018</v>
      </c>
      <c r="B113" s="115" t="s">
        <v>1503</v>
      </c>
      <c r="C113" s="121">
        <v>27</v>
      </c>
      <c r="D113" s="122" t="s">
        <v>774</v>
      </c>
      <c r="E113" s="122" t="s">
        <v>775</v>
      </c>
      <c r="F113" s="117" t="s">
        <v>422</v>
      </c>
      <c r="G113" s="122" t="s">
        <v>776</v>
      </c>
      <c r="H113" s="122" t="s">
        <v>762</v>
      </c>
      <c r="I113" s="115" t="s">
        <v>614</v>
      </c>
      <c r="J113" s="120" t="s">
        <v>763</v>
      </c>
      <c r="K113" s="121">
        <v>1</v>
      </c>
      <c r="L113" s="118">
        <v>43678</v>
      </c>
      <c r="M113" s="118">
        <v>44012</v>
      </c>
      <c r="N113" s="114">
        <v>0</v>
      </c>
      <c r="O113" s="152">
        <f t="shared" si="4"/>
        <v>0</v>
      </c>
      <c r="P113" s="153">
        <f>+O113</f>
        <v>0</v>
      </c>
      <c r="Q113" s="153" t="s">
        <v>63</v>
      </c>
      <c r="R113" s="116" t="s">
        <v>1454</v>
      </c>
      <c r="S113" s="116" t="s">
        <v>1453</v>
      </c>
      <c r="T113" s="85" t="s">
        <v>317</v>
      </c>
      <c r="U113" s="87" t="s">
        <v>1275</v>
      </c>
    </row>
    <row r="114" spans="1:21" s="87" customFormat="1" ht="101.25" x14ac:dyDescent="0.25">
      <c r="A114" s="114">
        <v>2018</v>
      </c>
      <c r="B114" s="115" t="s">
        <v>1503</v>
      </c>
      <c r="C114" s="121">
        <v>28</v>
      </c>
      <c r="D114" s="122" t="s">
        <v>777</v>
      </c>
      <c r="E114" s="122" t="s">
        <v>778</v>
      </c>
      <c r="F114" s="117" t="s">
        <v>779</v>
      </c>
      <c r="G114" s="122" t="s">
        <v>780</v>
      </c>
      <c r="H114" s="122" t="s">
        <v>781</v>
      </c>
      <c r="I114" s="115" t="s">
        <v>614</v>
      </c>
      <c r="J114" s="120" t="s">
        <v>782</v>
      </c>
      <c r="K114" s="121">
        <v>1</v>
      </c>
      <c r="L114" s="118">
        <v>43678</v>
      </c>
      <c r="M114" s="118">
        <v>44012</v>
      </c>
      <c r="N114" s="114">
        <v>0</v>
      </c>
      <c r="O114" s="152">
        <f t="shared" si="4"/>
        <v>0</v>
      </c>
      <c r="P114" s="350">
        <f>AVERAGE(O114:O119)</f>
        <v>0.5</v>
      </c>
      <c r="Q114" s="360" t="s">
        <v>63</v>
      </c>
      <c r="R114" s="116" t="s">
        <v>1305</v>
      </c>
      <c r="S114" s="116" t="s">
        <v>1279</v>
      </c>
      <c r="T114" s="116" t="s">
        <v>1467</v>
      </c>
      <c r="U114" s="87" t="s">
        <v>1275</v>
      </c>
    </row>
    <row r="115" spans="1:21" s="87" customFormat="1" ht="101.25" x14ac:dyDescent="0.25">
      <c r="A115" s="114">
        <v>2018</v>
      </c>
      <c r="B115" s="115" t="s">
        <v>1503</v>
      </c>
      <c r="C115" s="121">
        <v>28</v>
      </c>
      <c r="D115" s="122" t="s">
        <v>783</v>
      </c>
      <c r="E115" s="122" t="s">
        <v>778</v>
      </c>
      <c r="F115" s="117" t="s">
        <v>784</v>
      </c>
      <c r="G115" s="122" t="s">
        <v>785</v>
      </c>
      <c r="H115" s="122" t="s">
        <v>786</v>
      </c>
      <c r="I115" s="115" t="s">
        <v>614</v>
      </c>
      <c r="J115" s="120" t="s">
        <v>787</v>
      </c>
      <c r="K115" s="121">
        <v>1</v>
      </c>
      <c r="L115" s="118">
        <v>43678</v>
      </c>
      <c r="M115" s="118">
        <v>44012</v>
      </c>
      <c r="N115" s="114">
        <v>1</v>
      </c>
      <c r="O115" s="152">
        <f t="shared" si="4"/>
        <v>1</v>
      </c>
      <c r="P115" s="351"/>
      <c r="Q115" s="351"/>
      <c r="R115" s="116" t="s">
        <v>1459</v>
      </c>
      <c r="S115" s="116" t="s">
        <v>1460</v>
      </c>
      <c r="T115" s="116" t="s">
        <v>1467</v>
      </c>
      <c r="U115" s="87" t="s">
        <v>1272</v>
      </c>
    </row>
    <row r="116" spans="1:21" s="87" customFormat="1" ht="101.25" x14ac:dyDescent="0.25">
      <c r="A116" s="114">
        <v>2018</v>
      </c>
      <c r="B116" s="115" t="s">
        <v>1503</v>
      </c>
      <c r="C116" s="121">
        <v>28</v>
      </c>
      <c r="D116" s="122" t="s">
        <v>783</v>
      </c>
      <c r="E116" s="122" t="s">
        <v>778</v>
      </c>
      <c r="F116" s="117" t="s">
        <v>788</v>
      </c>
      <c r="G116" s="122" t="s">
        <v>789</v>
      </c>
      <c r="H116" s="122" t="s">
        <v>790</v>
      </c>
      <c r="I116" s="115" t="s">
        <v>614</v>
      </c>
      <c r="J116" s="120" t="s">
        <v>763</v>
      </c>
      <c r="K116" s="121">
        <v>1</v>
      </c>
      <c r="L116" s="118">
        <v>43678</v>
      </c>
      <c r="M116" s="118">
        <v>44012</v>
      </c>
      <c r="N116" s="114">
        <v>0</v>
      </c>
      <c r="O116" s="152">
        <f t="shared" si="4"/>
        <v>0</v>
      </c>
      <c r="P116" s="351"/>
      <c r="Q116" s="351"/>
      <c r="R116" s="116" t="s">
        <v>1454</v>
      </c>
      <c r="S116" s="116" t="s">
        <v>1453</v>
      </c>
      <c r="T116" s="116" t="s">
        <v>1467</v>
      </c>
      <c r="U116" s="87" t="s">
        <v>1275</v>
      </c>
    </row>
    <row r="117" spans="1:21" s="87" customFormat="1" ht="337.5" x14ac:dyDescent="0.25">
      <c r="A117" s="114">
        <v>2018</v>
      </c>
      <c r="B117" s="115" t="s">
        <v>1503</v>
      </c>
      <c r="C117" s="121">
        <v>28</v>
      </c>
      <c r="D117" s="122" t="s">
        <v>783</v>
      </c>
      <c r="E117" s="122" t="s">
        <v>778</v>
      </c>
      <c r="F117" s="117" t="s">
        <v>791</v>
      </c>
      <c r="G117" s="122" t="s">
        <v>792</v>
      </c>
      <c r="H117" s="122" t="s">
        <v>793</v>
      </c>
      <c r="I117" s="115" t="s">
        <v>614</v>
      </c>
      <c r="J117" s="120" t="s">
        <v>794</v>
      </c>
      <c r="K117" s="121">
        <v>1</v>
      </c>
      <c r="L117" s="118">
        <v>43678</v>
      </c>
      <c r="M117" s="118">
        <v>44012</v>
      </c>
      <c r="N117" s="114">
        <v>1</v>
      </c>
      <c r="O117" s="152">
        <f t="shared" si="4"/>
        <v>1</v>
      </c>
      <c r="P117" s="351"/>
      <c r="Q117" s="351"/>
      <c r="R117" s="116" t="s">
        <v>1462</v>
      </c>
      <c r="S117" s="116" t="s">
        <v>1461</v>
      </c>
      <c r="T117" s="116" t="s">
        <v>1467</v>
      </c>
      <c r="U117" s="87" t="s">
        <v>1272</v>
      </c>
    </row>
    <row r="118" spans="1:21" s="87" customFormat="1" ht="101.25" x14ac:dyDescent="0.25">
      <c r="A118" s="114">
        <v>2018</v>
      </c>
      <c r="B118" s="115" t="s">
        <v>1503</v>
      </c>
      <c r="C118" s="121">
        <v>28</v>
      </c>
      <c r="D118" s="122" t="s">
        <v>783</v>
      </c>
      <c r="E118" s="122" t="s">
        <v>778</v>
      </c>
      <c r="F118" s="117" t="s">
        <v>795</v>
      </c>
      <c r="G118" s="122" t="s">
        <v>796</v>
      </c>
      <c r="H118" s="122" t="s">
        <v>797</v>
      </c>
      <c r="I118" s="115" t="s">
        <v>614</v>
      </c>
      <c r="J118" s="120" t="s">
        <v>798</v>
      </c>
      <c r="K118" s="121">
        <v>1</v>
      </c>
      <c r="L118" s="118">
        <v>43678</v>
      </c>
      <c r="M118" s="118">
        <v>44012</v>
      </c>
      <c r="N118" s="114">
        <v>1</v>
      </c>
      <c r="O118" s="152">
        <f t="shared" si="4"/>
        <v>1</v>
      </c>
      <c r="P118" s="351"/>
      <c r="Q118" s="351"/>
      <c r="R118" s="116" t="s">
        <v>1463</v>
      </c>
      <c r="S118" s="116" t="s">
        <v>1464</v>
      </c>
      <c r="T118" s="116" t="s">
        <v>1467</v>
      </c>
      <c r="U118" s="87" t="s">
        <v>1272</v>
      </c>
    </row>
    <row r="119" spans="1:21" s="87" customFormat="1" ht="315" x14ac:dyDescent="0.25">
      <c r="A119" s="114">
        <v>2018</v>
      </c>
      <c r="B119" s="115" t="s">
        <v>1503</v>
      </c>
      <c r="C119" s="121">
        <v>28</v>
      </c>
      <c r="D119" s="122" t="s">
        <v>777</v>
      </c>
      <c r="E119" s="122" t="s">
        <v>778</v>
      </c>
      <c r="F119" s="117" t="s">
        <v>799</v>
      </c>
      <c r="G119" s="122" t="s">
        <v>800</v>
      </c>
      <c r="H119" s="122" t="s">
        <v>801</v>
      </c>
      <c r="I119" s="115" t="s">
        <v>614</v>
      </c>
      <c r="J119" s="120" t="s">
        <v>802</v>
      </c>
      <c r="K119" s="121">
        <v>2</v>
      </c>
      <c r="L119" s="118">
        <v>43678</v>
      </c>
      <c r="M119" s="118">
        <v>44012</v>
      </c>
      <c r="N119" s="114">
        <v>0</v>
      </c>
      <c r="O119" s="152">
        <f t="shared" si="4"/>
        <v>0</v>
      </c>
      <c r="P119" s="352"/>
      <c r="Q119" s="352"/>
      <c r="R119" s="116" t="s">
        <v>1465</v>
      </c>
      <c r="S119" s="116" t="s">
        <v>1466</v>
      </c>
      <c r="T119" s="116" t="s">
        <v>1467</v>
      </c>
      <c r="U119" s="87" t="s">
        <v>1275</v>
      </c>
    </row>
    <row r="120" spans="1:21" s="87" customFormat="1" ht="157.5" x14ac:dyDescent="0.25">
      <c r="A120" s="114">
        <v>2018</v>
      </c>
      <c r="B120" s="115" t="s">
        <v>1503</v>
      </c>
      <c r="C120" s="121">
        <v>29</v>
      </c>
      <c r="D120" s="122" t="s">
        <v>803</v>
      </c>
      <c r="E120" s="122" t="s">
        <v>804</v>
      </c>
      <c r="F120" s="117" t="s">
        <v>422</v>
      </c>
      <c r="G120" s="122" t="s">
        <v>805</v>
      </c>
      <c r="H120" s="122" t="s">
        <v>806</v>
      </c>
      <c r="I120" s="115" t="s">
        <v>72</v>
      </c>
      <c r="J120" s="120" t="s">
        <v>206</v>
      </c>
      <c r="K120" s="121">
        <v>1</v>
      </c>
      <c r="L120" s="118">
        <v>43657</v>
      </c>
      <c r="M120" s="118">
        <v>43830</v>
      </c>
      <c r="N120" s="114">
        <v>0</v>
      </c>
      <c r="O120" s="133">
        <f t="shared" si="4"/>
        <v>0</v>
      </c>
      <c r="P120" s="135">
        <f t="shared" ref="P120:P128" si="5">+O120</f>
        <v>0</v>
      </c>
      <c r="Q120" s="135" t="s">
        <v>63</v>
      </c>
      <c r="R120" s="116" t="s">
        <v>1311</v>
      </c>
      <c r="S120" s="116" t="s">
        <v>1314</v>
      </c>
      <c r="T120" s="85" t="s">
        <v>317</v>
      </c>
      <c r="U120" s="108" t="s">
        <v>1275</v>
      </c>
    </row>
    <row r="121" spans="1:21" s="87" customFormat="1" ht="123.75" x14ac:dyDescent="0.25">
      <c r="A121" s="114">
        <v>2018</v>
      </c>
      <c r="B121" s="115" t="s">
        <v>1503</v>
      </c>
      <c r="C121" s="121">
        <v>30</v>
      </c>
      <c r="D121" s="122" t="s">
        <v>807</v>
      </c>
      <c r="E121" s="122" t="s">
        <v>1085</v>
      </c>
      <c r="F121" s="117" t="s">
        <v>422</v>
      </c>
      <c r="G121" s="122" t="s">
        <v>808</v>
      </c>
      <c r="H121" s="122" t="s">
        <v>809</v>
      </c>
      <c r="I121" s="115" t="s">
        <v>72</v>
      </c>
      <c r="J121" s="120" t="s">
        <v>720</v>
      </c>
      <c r="K121" s="121">
        <v>1</v>
      </c>
      <c r="L121" s="118">
        <v>43657</v>
      </c>
      <c r="M121" s="118">
        <v>43830</v>
      </c>
      <c r="N121" s="114">
        <v>1</v>
      </c>
      <c r="O121" s="133">
        <f t="shared" si="4"/>
        <v>1</v>
      </c>
      <c r="P121" s="135">
        <f t="shared" si="5"/>
        <v>1</v>
      </c>
      <c r="Q121" s="135" t="s">
        <v>63</v>
      </c>
      <c r="R121" s="116" t="s">
        <v>1507</v>
      </c>
      <c r="S121" s="116" t="s">
        <v>1315</v>
      </c>
      <c r="T121" s="85" t="s">
        <v>1509</v>
      </c>
      <c r="U121" s="108" t="s">
        <v>1510</v>
      </c>
    </row>
    <row r="122" spans="1:21" s="87" customFormat="1" ht="101.25" x14ac:dyDescent="0.25">
      <c r="A122" s="114">
        <v>2018</v>
      </c>
      <c r="B122" s="115" t="s">
        <v>1503</v>
      </c>
      <c r="C122" s="121">
        <v>31</v>
      </c>
      <c r="D122" s="122" t="s">
        <v>810</v>
      </c>
      <c r="E122" s="122" t="s">
        <v>1088</v>
      </c>
      <c r="F122" s="117" t="s">
        <v>422</v>
      </c>
      <c r="G122" s="122" t="s">
        <v>811</v>
      </c>
      <c r="H122" s="122" t="s">
        <v>812</v>
      </c>
      <c r="I122" s="115" t="s">
        <v>72</v>
      </c>
      <c r="J122" s="120" t="s">
        <v>695</v>
      </c>
      <c r="K122" s="121">
        <v>1</v>
      </c>
      <c r="L122" s="118">
        <v>43657</v>
      </c>
      <c r="M122" s="118">
        <v>43830</v>
      </c>
      <c r="N122" s="114">
        <v>0</v>
      </c>
      <c r="O122" s="133">
        <f t="shared" si="4"/>
        <v>0</v>
      </c>
      <c r="P122" s="135">
        <f t="shared" si="5"/>
        <v>0</v>
      </c>
      <c r="Q122" s="135" t="s">
        <v>63</v>
      </c>
      <c r="R122" s="116" t="s">
        <v>1383</v>
      </c>
      <c r="S122" s="116" t="s">
        <v>1279</v>
      </c>
      <c r="T122" s="85" t="s">
        <v>317</v>
      </c>
      <c r="U122" s="108" t="s">
        <v>1275</v>
      </c>
    </row>
    <row r="123" spans="1:21" s="87" customFormat="1" ht="90" x14ac:dyDescent="0.25">
      <c r="A123" s="114">
        <v>2018</v>
      </c>
      <c r="B123" s="115" t="s">
        <v>1503</v>
      </c>
      <c r="C123" s="121">
        <v>32</v>
      </c>
      <c r="D123" s="122" t="s">
        <v>813</v>
      </c>
      <c r="E123" s="122" t="s">
        <v>814</v>
      </c>
      <c r="F123" s="117" t="s">
        <v>422</v>
      </c>
      <c r="G123" s="122" t="s">
        <v>1090</v>
      </c>
      <c r="H123" s="122" t="s">
        <v>1091</v>
      </c>
      <c r="I123" s="115" t="s">
        <v>72</v>
      </c>
      <c r="J123" s="120" t="s">
        <v>815</v>
      </c>
      <c r="K123" s="121">
        <v>1</v>
      </c>
      <c r="L123" s="118">
        <v>43657</v>
      </c>
      <c r="M123" s="118">
        <v>43830</v>
      </c>
      <c r="N123" s="114">
        <v>0</v>
      </c>
      <c r="O123" s="133">
        <f t="shared" si="4"/>
        <v>0</v>
      </c>
      <c r="P123" s="135">
        <f t="shared" si="5"/>
        <v>0</v>
      </c>
      <c r="Q123" s="135" t="s">
        <v>63</v>
      </c>
      <c r="R123" s="116" t="s">
        <v>1384</v>
      </c>
      <c r="S123" s="116" t="s">
        <v>1279</v>
      </c>
      <c r="T123" s="85" t="s">
        <v>317</v>
      </c>
      <c r="U123" s="108" t="s">
        <v>1275</v>
      </c>
    </row>
    <row r="124" spans="1:21" s="87" customFormat="1" ht="236.25" x14ac:dyDescent="0.25">
      <c r="A124" s="114">
        <v>2018</v>
      </c>
      <c r="B124" s="115" t="s">
        <v>1503</v>
      </c>
      <c r="C124" s="121">
        <v>33</v>
      </c>
      <c r="D124" s="122" t="s">
        <v>816</v>
      </c>
      <c r="E124" s="122" t="s">
        <v>817</v>
      </c>
      <c r="F124" s="117" t="s">
        <v>422</v>
      </c>
      <c r="G124" s="122" t="s">
        <v>818</v>
      </c>
      <c r="H124" s="122" t="s">
        <v>819</v>
      </c>
      <c r="I124" s="115" t="s">
        <v>72</v>
      </c>
      <c r="J124" s="120" t="s">
        <v>820</v>
      </c>
      <c r="K124" s="121">
        <v>1</v>
      </c>
      <c r="L124" s="118">
        <v>43657</v>
      </c>
      <c r="M124" s="118">
        <v>43830</v>
      </c>
      <c r="N124" s="114">
        <v>1</v>
      </c>
      <c r="O124" s="133">
        <f t="shared" si="4"/>
        <v>1</v>
      </c>
      <c r="P124" s="135">
        <f t="shared" si="5"/>
        <v>1</v>
      </c>
      <c r="Q124" s="135" t="s">
        <v>63</v>
      </c>
      <c r="R124" s="122" t="s">
        <v>1316</v>
      </c>
      <c r="S124" s="116" t="s">
        <v>1385</v>
      </c>
      <c r="T124" s="85" t="s">
        <v>548</v>
      </c>
      <c r="U124" s="108" t="s">
        <v>1274</v>
      </c>
    </row>
    <row r="125" spans="1:21" s="87" customFormat="1" ht="146.25" x14ac:dyDescent="0.25">
      <c r="A125" s="114">
        <v>2018</v>
      </c>
      <c r="B125" s="115" t="s">
        <v>1503</v>
      </c>
      <c r="C125" s="121">
        <v>34</v>
      </c>
      <c r="D125" s="122" t="s">
        <v>823</v>
      </c>
      <c r="E125" s="122" t="s">
        <v>824</v>
      </c>
      <c r="F125" s="117" t="s">
        <v>422</v>
      </c>
      <c r="G125" s="122" t="s">
        <v>1092</v>
      </c>
      <c r="H125" s="122" t="s">
        <v>825</v>
      </c>
      <c r="I125" s="115" t="s">
        <v>72</v>
      </c>
      <c r="J125" s="120" t="s">
        <v>720</v>
      </c>
      <c r="K125" s="121">
        <v>1</v>
      </c>
      <c r="L125" s="118">
        <v>43657</v>
      </c>
      <c r="M125" s="118">
        <v>43830</v>
      </c>
      <c r="N125" s="114">
        <v>0</v>
      </c>
      <c r="O125" s="133">
        <f t="shared" si="4"/>
        <v>0</v>
      </c>
      <c r="P125" s="135">
        <f t="shared" si="5"/>
        <v>0</v>
      </c>
      <c r="Q125" s="135" t="s">
        <v>63</v>
      </c>
      <c r="R125" s="122" t="s">
        <v>1317</v>
      </c>
      <c r="S125" s="116" t="s">
        <v>1318</v>
      </c>
      <c r="T125" s="85" t="s">
        <v>317</v>
      </c>
      <c r="U125" s="108" t="s">
        <v>1275</v>
      </c>
    </row>
    <row r="126" spans="1:21" s="87" customFormat="1" ht="157.5" x14ac:dyDescent="0.25">
      <c r="A126" s="114">
        <v>2018</v>
      </c>
      <c r="B126" s="115" t="s">
        <v>1503</v>
      </c>
      <c r="C126" s="121">
        <v>35</v>
      </c>
      <c r="D126" s="122" t="s">
        <v>827</v>
      </c>
      <c r="E126" s="122" t="s">
        <v>828</v>
      </c>
      <c r="F126" s="117" t="s">
        <v>422</v>
      </c>
      <c r="G126" s="122" t="s">
        <v>829</v>
      </c>
      <c r="H126" s="122" t="s">
        <v>830</v>
      </c>
      <c r="I126" s="115" t="s">
        <v>72</v>
      </c>
      <c r="J126" s="120" t="s">
        <v>720</v>
      </c>
      <c r="K126" s="121">
        <v>1</v>
      </c>
      <c r="L126" s="118">
        <v>43657</v>
      </c>
      <c r="M126" s="118">
        <v>43830</v>
      </c>
      <c r="N126" s="114">
        <v>0</v>
      </c>
      <c r="O126" s="133">
        <f t="shared" si="4"/>
        <v>0</v>
      </c>
      <c r="P126" s="135">
        <f t="shared" si="5"/>
        <v>0</v>
      </c>
      <c r="Q126" s="135" t="s">
        <v>63</v>
      </c>
      <c r="R126" s="122" t="s">
        <v>1319</v>
      </c>
      <c r="S126" s="116" t="s">
        <v>1320</v>
      </c>
      <c r="T126" s="85" t="s">
        <v>317</v>
      </c>
      <c r="U126" s="108" t="s">
        <v>1275</v>
      </c>
    </row>
    <row r="127" spans="1:21" s="87" customFormat="1" ht="393.75" x14ac:dyDescent="0.25">
      <c r="A127" s="114">
        <v>2018</v>
      </c>
      <c r="B127" s="115" t="s">
        <v>1503</v>
      </c>
      <c r="C127" s="121">
        <v>36</v>
      </c>
      <c r="D127" s="122" t="s">
        <v>831</v>
      </c>
      <c r="E127" s="122" t="s">
        <v>832</v>
      </c>
      <c r="F127" s="117" t="s">
        <v>422</v>
      </c>
      <c r="G127" s="122" t="s">
        <v>833</v>
      </c>
      <c r="H127" s="122" t="s">
        <v>1096</v>
      </c>
      <c r="I127" s="115" t="s">
        <v>72</v>
      </c>
      <c r="J127" s="120" t="s">
        <v>697</v>
      </c>
      <c r="K127" s="121">
        <v>1</v>
      </c>
      <c r="L127" s="118">
        <v>43678</v>
      </c>
      <c r="M127" s="118">
        <v>43830</v>
      </c>
      <c r="N127" s="114">
        <v>1</v>
      </c>
      <c r="O127" s="133">
        <f t="shared" si="4"/>
        <v>1</v>
      </c>
      <c r="P127" s="135">
        <f t="shared" si="5"/>
        <v>1</v>
      </c>
      <c r="Q127" s="135" t="s">
        <v>27</v>
      </c>
      <c r="R127" s="116" t="s">
        <v>1386</v>
      </c>
      <c r="S127" s="116" t="s">
        <v>1387</v>
      </c>
      <c r="T127" s="116" t="s">
        <v>30</v>
      </c>
      <c r="U127" s="108" t="s">
        <v>1258</v>
      </c>
    </row>
    <row r="128" spans="1:21" s="87" customFormat="1" ht="315" x14ac:dyDescent="0.25">
      <c r="A128" s="114">
        <v>2018</v>
      </c>
      <c r="B128" s="115" t="s">
        <v>1503</v>
      </c>
      <c r="C128" s="121">
        <v>37</v>
      </c>
      <c r="D128" s="122" t="s">
        <v>834</v>
      </c>
      <c r="E128" s="122" t="s">
        <v>835</v>
      </c>
      <c r="F128" s="117" t="s">
        <v>422</v>
      </c>
      <c r="G128" s="122" t="s">
        <v>836</v>
      </c>
      <c r="H128" s="122" t="s">
        <v>837</v>
      </c>
      <c r="I128" s="115" t="s">
        <v>72</v>
      </c>
      <c r="J128" s="120" t="s">
        <v>720</v>
      </c>
      <c r="K128" s="121">
        <v>1</v>
      </c>
      <c r="L128" s="118">
        <v>43678</v>
      </c>
      <c r="M128" s="118">
        <v>43830</v>
      </c>
      <c r="N128" s="114">
        <v>1</v>
      </c>
      <c r="O128" s="133">
        <f t="shared" si="4"/>
        <v>1</v>
      </c>
      <c r="P128" s="135">
        <f t="shared" si="5"/>
        <v>1</v>
      </c>
      <c r="Q128" s="135" t="s">
        <v>27</v>
      </c>
      <c r="R128" s="143" t="s">
        <v>1388</v>
      </c>
      <c r="S128" s="116" t="s">
        <v>1389</v>
      </c>
      <c r="T128" s="116" t="s">
        <v>30</v>
      </c>
      <c r="U128" s="108" t="s">
        <v>1258</v>
      </c>
    </row>
    <row r="129" spans="1:21" s="87" customFormat="1" ht="409.5" customHeight="1" x14ac:dyDescent="0.25">
      <c r="A129" s="114">
        <v>2018</v>
      </c>
      <c r="B129" s="115" t="s">
        <v>1503</v>
      </c>
      <c r="C129" s="121">
        <v>38</v>
      </c>
      <c r="D129" s="122" t="s">
        <v>839</v>
      </c>
      <c r="E129" s="122" t="s">
        <v>840</v>
      </c>
      <c r="F129" s="117" t="s">
        <v>59</v>
      </c>
      <c r="G129" s="122" t="s">
        <v>833</v>
      </c>
      <c r="H129" s="115" t="s">
        <v>841</v>
      </c>
      <c r="I129" s="115" t="s">
        <v>72</v>
      </c>
      <c r="J129" s="120" t="s">
        <v>697</v>
      </c>
      <c r="K129" s="114">
        <v>1</v>
      </c>
      <c r="L129" s="118">
        <v>43678</v>
      </c>
      <c r="M129" s="118">
        <v>43830</v>
      </c>
      <c r="N129" s="114">
        <v>1</v>
      </c>
      <c r="O129" s="162">
        <f t="shared" si="4"/>
        <v>1</v>
      </c>
      <c r="P129" s="350">
        <f>AVERAGE(O129:O130)</f>
        <v>1</v>
      </c>
      <c r="Q129" s="350" t="s">
        <v>27</v>
      </c>
      <c r="R129" s="116" t="s">
        <v>1328</v>
      </c>
      <c r="S129" s="345" t="s">
        <v>1390</v>
      </c>
      <c r="T129" s="116" t="s">
        <v>30</v>
      </c>
      <c r="U129" s="108" t="s">
        <v>1258</v>
      </c>
    </row>
    <row r="130" spans="1:21" s="87" customFormat="1" ht="258.75" x14ac:dyDescent="0.25">
      <c r="A130" s="114">
        <v>2018</v>
      </c>
      <c r="B130" s="115" t="s">
        <v>1503</v>
      </c>
      <c r="C130" s="121">
        <v>38</v>
      </c>
      <c r="D130" s="122" t="s">
        <v>839</v>
      </c>
      <c r="E130" s="122" t="s">
        <v>840</v>
      </c>
      <c r="F130" s="117" t="s">
        <v>68</v>
      </c>
      <c r="G130" s="122" t="s">
        <v>833</v>
      </c>
      <c r="H130" s="115" t="s">
        <v>842</v>
      </c>
      <c r="I130" s="115" t="s">
        <v>72</v>
      </c>
      <c r="J130" s="120" t="s">
        <v>720</v>
      </c>
      <c r="K130" s="114">
        <v>1</v>
      </c>
      <c r="L130" s="118">
        <v>43678</v>
      </c>
      <c r="M130" s="118">
        <v>43830</v>
      </c>
      <c r="N130" s="114">
        <v>1</v>
      </c>
      <c r="O130" s="162">
        <f t="shared" si="4"/>
        <v>1</v>
      </c>
      <c r="P130" s="354"/>
      <c r="Q130" s="354"/>
      <c r="R130" s="116" t="s">
        <v>1331</v>
      </c>
      <c r="S130" s="346"/>
      <c r="T130" s="116" t="s">
        <v>30</v>
      </c>
      <c r="U130" s="108" t="s">
        <v>1258</v>
      </c>
    </row>
    <row r="131" spans="1:21" s="87" customFormat="1" ht="225" x14ac:dyDescent="0.25">
      <c r="A131" s="114">
        <v>2018</v>
      </c>
      <c r="B131" s="115" t="s">
        <v>1503</v>
      </c>
      <c r="C131" s="121">
        <v>39</v>
      </c>
      <c r="D131" s="122" t="s">
        <v>843</v>
      </c>
      <c r="E131" s="122" t="s">
        <v>835</v>
      </c>
      <c r="F131" s="117" t="s">
        <v>422</v>
      </c>
      <c r="G131" s="122" t="s">
        <v>844</v>
      </c>
      <c r="H131" s="122" t="s">
        <v>1098</v>
      </c>
      <c r="I131" s="115" t="s">
        <v>72</v>
      </c>
      <c r="J131" s="120" t="s">
        <v>845</v>
      </c>
      <c r="K131" s="121">
        <v>1</v>
      </c>
      <c r="L131" s="118">
        <v>43678</v>
      </c>
      <c r="M131" s="118">
        <v>43830</v>
      </c>
      <c r="N131" s="114">
        <v>1</v>
      </c>
      <c r="O131" s="137">
        <f t="shared" si="4"/>
        <v>1</v>
      </c>
      <c r="P131" s="138">
        <f>+O131</f>
        <v>1</v>
      </c>
      <c r="Q131" s="138" t="s">
        <v>63</v>
      </c>
      <c r="R131" s="116" t="s">
        <v>1391</v>
      </c>
      <c r="S131" s="116" t="s">
        <v>1392</v>
      </c>
      <c r="T131" s="85" t="s">
        <v>1509</v>
      </c>
      <c r="U131" s="108" t="s">
        <v>1510</v>
      </c>
    </row>
    <row r="132" spans="1:21" s="87" customFormat="1" ht="303.75" x14ac:dyDescent="0.25">
      <c r="A132" s="114">
        <v>2018</v>
      </c>
      <c r="B132" s="115" t="s">
        <v>1503</v>
      </c>
      <c r="C132" s="121">
        <v>40</v>
      </c>
      <c r="D132" s="122" t="s">
        <v>846</v>
      </c>
      <c r="E132" s="122" t="s">
        <v>847</v>
      </c>
      <c r="F132" s="117" t="s">
        <v>422</v>
      </c>
      <c r="G132" s="122" t="s">
        <v>848</v>
      </c>
      <c r="H132" s="122" t="s">
        <v>849</v>
      </c>
      <c r="I132" s="115" t="s">
        <v>72</v>
      </c>
      <c r="J132" s="120" t="s">
        <v>697</v>
      </c>
      <c r="K132" s="121">
        <v>1</v>
      </c>
      <c r="L132" s="118">
        <v>43678</v>
      </c>
      <c r="M132" s="118">
        <v>43830</v>
      </c>
      <c r="N132" s="114">
        <v>1</v>
      </c>
      <c r="O132" s="137">
        <f t="shared" ref="O132:O141" si="6">+N132/K132</f>
        <v>1</v>
      </c>
      <c r="P132" s="138">
        <f>+O132</f>
        <v>1</v>
      </c>
      <c r="Q132" s="138" t="s">
        <v>63</v>
      </c>
      <c r="R132" s="116" t="s">
        <v>1321</v>
      </c>
      <c r="S132" s="116" t="s">
        <v>1393</v>
      </c>
      <c r="T132" s="85" t="s">
        <v>1509</v>
      </c>
      <c r="U132" s="108" t="s">
        <v>1510</v>
      </c>
    </row>
    <row r="133" spans="1:21" s="87" customFormat="1" ht="101.25" x14ac:dyDescent="0.25">
      <c r="A133" s="114">
        <v>2018</v>
      </c>
      <c r="B133" s="115" t="s">
        <v>1503</v>
      </c>
      <c r="C133" s="121">
        <v>41</v>
      </c>
      <c r="D133" s="122" t="s">
        <v>850</v>
      </c>
      <c r="E133" s="122" t="s">
        <v>851</v>
      </c>
      <c r="F133" s="117" t="s">
        <v>463</v>
      </c>
      <c r="G133" s="122" t="s">
        <v>852</v>
      </c>
      <c r="H133" s="122" t="s">
        <v>853</v>
      </c>
      <c r="I133" s="115" t="s">
        <v>614</v>
      </c>
      <c r="J133" s="120" t="s">
        <v>854</v>
      </c>
      <c r="K133" s="121">
        <v>1</v>
      </c>
      <c r="L133" s="118">
        <v>43661</v>
      </c>
      <c r="M133" s="118">
        <v>43738</v>
      </c>
      <c r="N133" s="114">
        <v>1</v>
      </c>
      <c r="O133" s="152">
        <f t="shared" si="6"/>
        <v>1</v>
      </c>
      <c r="P133" s="350">
        <f>AVERAGE(O133:O140)</f>
        <v>0.75</v>
      </c>
      <c r="Q133" s="350" t="s">
        <v>63</v>
      </c>
      <c r="R133" s="116" t="s">
        <v>1151</v>
      </c>
      <c r="S133" s="116" t="s">
        <v>1436</v>
      </c>
      <c r="T133" s="85" t="s">
        <v>66</v>
      </c>
      <c r="U133" s="87" t="s">
        <v>1272</v>
      </c>
    </row>
    <row r="134" spans="1:21" s="87" customFormat="1" ht="101.25" x14ac:dyDescent="0.25">
      <c r="A134" s="114">
        <v>2018</v>
      </c>
      <c r="B134" s="115" t="s">
        <v>1503</v>
      </c>
      <c r="C134" s="121">
        <v>41</v>
      </c>
      <c r="D134" s="122" t="s">
        <v>850</v>
      </c>
      <c r="E134" s="122" t="s">
        <v>855</v>
      </c>
      <c r="F134" s="117" t="s">
        <v>469</v>
      </c>
      <c r="G134" s="122" t="s">
        <v>856</v>
      </c>
      <c r="H134" s="122" t="s">
        <v>857</v>
      </c>
      <c r="I134" s="115" t="s">
        <v>614</v>
      </c>
      <c r="J134" s="120" t="s">
        <v>858</v>
      </c>
      <c r="K134" s="121">
        <v>1</v>
      </c>
      <c r="L134" s="118">
        <v>43678</v>
      </c>
      <c r="M134" s="118">
        <v>44012</v>
      </c>
      <c r="N134" s="114">
        <v>0</v>
      </c>
      <c r="O134" s="152">
        <f t="shared" si="6"/>
        <v>0</v>
      </c>
      <c r="P134" s="353"/>
      <c r="Q134" s="353"/>
      <c r="R134" s="151" t="s">
        <v>1425</v>
      </c>
      <c r="S134" s="116" t="s">
        <v>1426</v>
      </c>
      <c r="T134" s="85" t="s">
        <v>317</v>
      </c>
      <c r="U134" s="87" t="s">
        <v>1275</v>
      </c>
    </row>
    <row r="135" spans="1:21" s="87" customFormat="1" ht="409.5" x14ac:dyDescent="0.25">
      <c r="A135" s="114">
        <v>2018</v>
      </c>
      <c r="B135" s="115" t="s">
        <v>1503</v>
      </c>
      <c r="C135" s="121">
        <v>41</v>
      </c>
      <c r="D135" s="122" t="s">
        <v>850</v>
      </c>
      <c r="E135" s="122" t="s">
        <v>859</v>
      </c>
      <c r="F135" s="117" t="s">
        <v>473</v>
      </c>
      <c r="G135" s="122" t="s">
        <v>1102</v>
      </c>
      <c r="H135" s="122" t="s">
        <v>860</v>
      </c>
      <c r="I135" s="115" t="s">
        <v>614</v>
      </c>
      <c r="J135" s="120" t="s">
        <v>861</v>
      </c>
      <c r="K135" s="121">
        <v>1</v>
      </c>
      <c r="L135" s="118">
        <v>43770</v>
      </c>
      <c r="M135" s="118">
        <v>44012</v>
      </c>
      <c r="N135" s="114">
        <v>1</v>
      </c>
      <c r="O135" s="152">
        <f t="shared" si="6"/>
        <v>1</v>
      </c>
      <c r="P135" s="353"/>
      <c r="Q135" s="353"/>
      <c r="R135" s="151" t="s">
        <v>1428</v>
      </c>
      <c r="S135" s="116" t="s">
        <v>1427</v>
      </c>
      <c r="T135" s="85" t="s">
        <v>66</v>
      </c>
      <c r="U135" s="87" t="s">
        <v>1272</v>
      </c>
    </row>
    <row r="136" spans="1:21" s="87" customFormat="1" ht="146.25" x14ac:dyDescent="0.25">
      <c r="A136" s="114">
        <v>2018</v>
      </c>
      <c r="B136" s="115" t="s">
        <v>1503</v>
      </c>
      <c r="C136" s="121">
        <v>41</v>
      </c>
      <c r="D136" s="122" t="s">
        <v>850</v>
      </c>
      <c r="E136" s="122" t="s">
        <v>863</v>
      </c>
      <c r="F136" s="117" t="s">
        <v>477</v>
      </c>
      <c r="G136" s="122" t="s">
        <v>864</v>
      </c>
      <c r="H136" s="122" t="s">
        <v>865</v>
      </c>
      <c r="I136" s="115" t="s">
        <v>614</v>
      </c>
      <c r="J136" s="120" t="s">
        <v>206</v>
      </c>
      <c r="K136" s="121">
        <v>1</v>
      </c>
      <c r="L136" s="118">
        <v>43815</v>
      </c>
      <c r="M136" s="118">
        <v>44012</v>
      </c>
      <c r="N136" s="114">
        <v>0</v>
      </c>
      <c r="O136" s="162">
        <f t="shared" si="6"/>
        <v>0</v>
      </c>
      <c r="P136" s="353"/>
      <c r="Q136" s="353"/>
      <c r="R136" s="161" t="s">
        <v>1429</v>
      </c>
      <c r="S136" s="116" t="s">
        <v>1430</v>
      </c>
      <c r="T136" s="85" t="s">
        <v>317</v>
      </c>
      <c r="U136" s="87" t="s">
        <v>1275</v>
      </c>
    </row>
    <row r="137" spans="1:21" s="87" customFormat="1" ht="348.75" x14ac:dyDescent="0.25">
      <c r="A137" s="114">
        <v>2018</v>
      </c>
      <c r="B137" s="115" t="s">
        <v>1503</v>
      </c>
      <c r="C137" s="121">
        <v>41</v>
      </c>
      <c r="D137" s="122" t="s">
        <v>850</v>
      </c>
      <c r="E137" s="122" t="s">
        <v>863</v>
      </c>
      <c r="F137" s="117" t="s">
        <v>479</v>
      </c>
      <c r="G137" s="122" t="s">
        <v>866</v>
      </c>
      <c r="H137" s="122" t="s">
        <v>867</v>
      </c>
      <c r="I137" s="115" t="s">
        <v>614</v>
      </c>
      <c r="J137" s="120" t="s">
        <v>727</v>
      </c>
      <c r="K137" s="121">
        <v>1</v>
      </c>
      <c r="L137" s="118">
        <v>43678</v>
      </c>
      <c r="M137" s="118">
        <v>44012</v>
      </c>
      <c r="N137" s="114">
        <v>1</v>
      </c>
      <c r="O137" s="152">
        <f t="shared" si="6"/>
        <v>1</v>
      </c>
      <c r="P137" s="353"/>
      <c r="Q137" s="353"/>
      <c r="R137" s="151" t="s">
        <v>1431</v>
      </c>
      <c r="S137" s="116" t="s">
        <v>1432</v>
      </c>
      <c r="T137" s="85" t="s">
        <v>66</v>
      </c>
      <c r="U137" s="108" t="s">
        <v>1272</v>
      </c>
    </row>
    <row r="138" spans="1:21" s="87" customFormat="1" ht="281.25" x14ac:dyDescent="0.25">
      <c r="A138" s="114">
        <v>2018</v>
      </c>
      <c r="B138" s="115" t="s">
        <v>1503</v>
      </c>
      <c r="C138" s="121">
        <v>41</v>
      </c>
      <c r="D138" s="122" t="s">
        <v>850</v>
      </c>
      <c r="E138" s="122" t="s">
        <v>863</v>
      </c>
      <c r="F138" s="117" t="s">
        <v>480</v>
      </c>
      <c r="G138" s="122" t="s">
        <v>866</v>
      </c>
      <c r="H138" s="122" t="s">
        <v>868</v>
      </c>
      <c r="I138" s="115" t="s">
        <v>614</v>
      </c>
      <c r="J138" s="120" t="s">
        <v>869</v>
      </c>
      <c r="K138" s="121">
        <v>3</v>
      </c>
      <c r="L138" s="118">
        <v>43678</v>
      </c>
      <c r="M138" s="118">
        <v>44012</v>
      </c>
      <c r="N138" s="114">
        <v>3</v>
      </c>
      <c r="O138" s="152">
        <f t="shared" si="6"/>
        <v>1</v>
      </c>
      <c r="P138" s="353"/>
      <c r="Q138" s="353"/>
      <c r="R138" s="116" t="s">
        <v>1433</v>
      </c>
      <c r="S138" s="116" t="s">
        <v>1434</v>
      </c>
      <c r="T138" s="85" t="s">
        <v>66</v>
      </c>
      <c r="U138" s="108" t="s">
        <v>1272</v>
      </c>
    </row>
    <row r="139" spans="1:21" s="87" customFormat="1" ht="409.5" x14ac:dyDescent="0.25">
      <c r="A139" s="114">
        <v>2018</v>
      </c>
      <c r="B139" s="115" t="s">
        <v>1503</v>
      </c>
      <c r="C139" s="121">
        <v>41</v>
      </c>
      <c r="D139" s="122" t="s">
        <v>850</v>
      </c>
      <c r="E139" s="122" t="s">
        <v>870</v>
      </c>
      <c r="F139" s="117" t="s">
        <v>483</v>
      </c>
      <c r="G139" s="122" t="s">
        <v>871</v>
      </c>
      <c r="H139" s="122" t="s">
        <v>872</v>
      </c>
      <c r="I139" s="115" t="s">
        <v>614</v>
      </c>
      <c r="J139" s="120" t="s">
        <v>873</v>
      </c>
      <c r="K139" s="121">
        <v>1</v>
      </c>
      <c r="L139" s="118">
        <v>43661</v>
      </c>
      <c r="M139" s="118">
        <v>44012</v>
      </c>
      <c r="N139" s="114">
        <v>1</v>
      </c>
      <c r="O139" s="152">
        <f t="shared" si="6"/>
        <v>1</v>
      </c>
      <c r="P139" s="353"/>
      <c r="Q139" s="353"/>
      <c r="R139" s="116" t="s">
        <v>1435</v>
      </c>
      <c r="S139" s="116" t="s">
        <v>1438</v>
      </c>
      <c r="T139" s="85" t="s">
        <v>66</v>
      </c>
      <c r="U139" s="108" t="s">
        <v>1272</v>
      </c>
    </row>
    <row r="140" spans="1:21" s="87" customFormat="1" ht="247.5" x14ac:dyDescent="0.25">
      <c r="A140" s="114">
        <v>2018</v>
      </c>
      <c r="B140" s="115" t="s">
        <v>1503</v>
      </c>
      <c r="C140" s="121">
        <v>41</v>
      </c>
      <c r="D140" s="122" t="s">
        <v>850</v>
      </c>
      <c r="E140" s="122" t="s">
        <v>870</v>
      </c>
      <c r="F140" s="117" t="s">
        <v>486</v>
      </c>
      <c r="G140" s="122" t="s">
        <v>871</v>
      </c>
      <c r="H140" s="122" t="s">
        <v>874</v>
      </c>
      <c r="I140" s="115" t="s">
        <v>614</v>
      </c>
      <c r="J140" s="120" t="s">
        <v>875</v>
      </c>
      <c r="K140" s="121">
        <v>1</v>
      </c>
      <c r="L140" s="118">
        <v>43770</v>
      </c>
      <c r="M140" s="118">
        <v>44012</v>
      </c>
      <c r="N140" s="114">
        <v>1</v>
      </c>
      <c r="O140" s="152">
        <f t="shared" si="6"/>
        <v>1</v>
      </c>
      <c r="P140" s="354"/>
      <c r="Q140" s="354"/>
      <c r="R140" s="116" t="s">
        <v>1437</v>
      </c>
      <c r="S140" s="116" t="s">
        <v>1439</v>
      </c>
      <c r="T140" s="85" t="s">
        <v>66</v>
      </c>
      <c r="U140" s="108" t="s">
        <v>1272</v>
      </c>
    </row>
    <row r="141" spans="1:21" s="87" customFormat="1" ht="191.25" x14ac:dyDescent="0.25">
      <c r="A141" s="114">
        <v>2018</v>
      </c>
      <c r="B141" s="115" t="s">
        <v>1503</v>
      </c>
      <c r="C141" s="121">
        <v>42</v>
      </c>
      <c r="D141" s="122" t="s">
        <v>876</v>
      </c>
      <c r="E141" s="122" t="s">
        <v>835</v>
      </c>
      <c r="F141" s="117" t="s">
        <v>422</v>
      </c>
      <c r="G141" s="122" t="s">
        <v>848</v>
      </c>
      <c r="H141" s="122" t="s">
        <v>877</v>
      </c>
      <c r="I141" s="115" t="s">
        <v>72</v>
      </c>
      <c r="J141" s="120" t="s">
        <v>695</v>
      </c>
      <c r="K141" s="121">
        <v>1</v>
      </c>
      <c r="L141" s="118">
        <v>43678</v>
      </c>
      <c r="M141" s="118">
        <v>43830</v>
      </c>
      <c r="N141" s="114">
        <v>1</v>
      </c>
      <c r="O141" s="137">
        <f t="shared" si="6"/>
        <v>1</v>
      </c>
      <c r="P141" s="138">
        <f>+O141</f>
        <v>1</v>
      </c>
      <c r="Q141" s="138" t="s">
        <v>63</v>
      </c>
      <c r="R141" s="116" t="s">
        <v>1103</v>
      </c>
      <c r="S141" s="116" t="s">
        <v>1322</v>
      </c>
      <c r="T141" s="85" t="s">
        <v>1509</v>
      </c>
      <c r="U141" s="108" t="s">
        <v>1510</v>
      </c>
    </row>
    <row r="142" spans="1:21" s="87" customFormat="1" ht="168.75" x14ac:dyDescent="0.25">
      <c r="A142" s="114">
        <v>2018</v>
      </c>
      <c r="B142" s="115" t="s">
        <v>1503</v>
      </c>
      <c r="C142" s="121">
        <v>43</v>
      </c>
      <c r="D142" s="122" t="s">
        <v>879</v>
      </c>
      <c r="E142" s="122" t="s">
        <v>880</v>
      </c>
      <c r="F142" s="117" t="s">
        <v>422</v>
      </c>
      <c r="G142" s="122" t="s">
        <v>881</v>
      </c>
      <c r="H142" s="122" t="s">
        <v>882</v>
      </c>
      <c r="I142" s="115" t="s">
        <v>72</v>
      </c>
      <c r="J142" s="120" t="s">
        <v>883</v>
      </c>
      <c r="K142" s="121">
        <v>2</v>
      </c>
      <c r="L142" s="118">
        <v>43678</v>
      </c>
      <c r="M142" s="118">
        <v>43830</v>
      </c>
      <c r="N142" s="114">
        <v>1</v>
      </c>
      <c r="O142" s="137">
        <f t="shared" ref="O142:O174" si="7">+N142/K142</f>
        <v>0.5</v>
      </c>
      <c r="P142" s="138">
        <f>+O142</f>
        <v>0.5</v>
      </c>
      <c r="Q142" s="138" t="s">
        <v>63</v>
      </c>
      <c r="R142" s="116" t="s">
        <v>1394</v>
      </c>
      <c r="S142" s="116" t="s">
        <v>1323</v>
      </c>
      <c r="T142" s="85" t="s">
        <v>317</v>
      </c>
      <c r="U142" s="108" t="s">
        <v>1275</v>
      </c>
    </row>
    <row r="143" spans="1:21" s="87" customFormat="1" ht="168.75" x14ac:dyDescent="0.25">
      <c r="A143" s="114">
        <v>2018</v>
      </c>
      <c r="B143" s="115" t="s">
        <v>1503</v>
      </c>
      <c r="C143" s="121">
        <v>44</v>
      </c>
      <c r="D143" s="122" t="s">
        <v>884</v>
      </c>
      <c r="E143" s="122" t="s">
        <v>885</v>
      </c>
      <c r="F143" s="117" t="s">
        <v>422</v>
      </c>
      <c r="G143" s="122" t="s">
        <v>1106</v>
      </c>
      <c r="H143" s="122" t="s">
        <v>886</v>
      </c>
      <c r="I143" s="115" t="s">
        <v>72</v>
      </c>
      <c r="J143" s="120" t="s">
        <v>887</v>
      </c>
      <c r="K143" s="121">
        <v>2</v>
      </c>
      <c r="L143" s="118">
        <v>43678</v>
      </c>
      <c r="M143" s="118">
        <v>43830</v>
      </c>
      <c r="N143" s="114">
        <v>0</v>
      </c>
      <c r="O143" s="137">
        <f t="shared" si="7"/>
        <v>0</v>
      </c>
      <c r="P143" s="138">
        <f>+O143</f>
        <v>0</v>
      </c>
      <c r="Q143" s="138" t="s">
        <v>63</v>
      </c>
      <c r="R143" s="116" t="s">
        <v>1394</v>
      </c>
      <c r="S143" s="116" t="s">
        <v>1323</v>
      </c>
      <c r="T143" s="85" t="s">
        <v>317</v>
      </c>
      <c r="U143" s="108" t="s">
        <v>1275</v>
      </c>
    </row>
    <row r="144" spans="1:21" s="87" customFormat="1" ht="292.5" x14ac:dyDescent="0.25">
      <c r="A144" s="114" t="s">
        <v>888</v>
      </c>
      <c r="B144" s="115" t="s">
        <v>1504</v>
      </c>
      <c r="C144" s="121" t="s">
        <v>890</v>
      </c>
      <c r="D144" s="122" t="s">
        <v>891</v>
      </c>
      <c r="E144" s="122" t="s">
        <v>892</v>
      </c>
      <c r="F144" s="117">
        <v>1</v>
      </c>
      <c r="G144" s="122" t="s">
        <v>1107</v>
      </c>
      <c r="H144" s="122" t="s">
        <v>893</v>
      </c>
      <c r="I144" s="115" t="s">
        <v>894</v>
      </c>
      <c r="J144" s="115" t="s">
        <v>1108</v>
      </c>
      <c r="K144" s="120">
        <v>1</v>
      </c>
      <c r="L144" s="118">
        <v>43692</v>
      </c>
      <c r="M144" s="118">
        <v>44043</v>
      </c>
      <c r="N144" s="114">
        <v>0.5</v>
      </c>
      <c r="O144" s="133">
        <f t="shared" si="7"/>
        <v>0.5</v>
      </c>
      <c r="P144" s="135">
        <f>+O144</f>
        <v>0.5</v>
      </c>
      <c r="Q144" s="135" t="s">
        <v>63</v>
      </c>
      <c r="R144" s="116" t="s">
        <v>1395</v>
      </c>
      <c r="S144" s="116" t="s">
        <v>1396</v>
      </c>
      <c r="T144" s="85" t="s">
        <v>667</v>
      </c>
      <c r="U144" s="87" t="s">
        <v>1273</v>
      </c>
    </row>
    <row r="145" spans="1:21" s="87" customFormat="1" ht="180" x14ac:dyDescent="0.25">
      <c r="A145" s="114" t="s">
        <v>888</v>
      </c>
      <c r="B145" s="115" t="s">
        <v>1504</v>
      </c>
      <c r="C145" s="121" t="s">
        <v>895</v>
      </c>
      <c r="D145" s="122" t="s">
        <v>896</v>
      </c>
      <c r="E145" s="122" t="s">
        <v>1109</v>
      </c>
      <c r="F145" s="117">
        <v>1</v>
      </c>
      <c r="G145" s="122" t="s">
        <v>1110</v>
      </c>
      <c r="H145" s="122" t="s">
        <v>1111</v>
      </c>
      <c r="I145" s="115" t="s">
        <v>894</v>
      </c>
      <c r="J145" s="115" t="s">
        <v>1112</v>
      </c>
      <c r="K145" s="120">
        <v>1</v>
      </c>
      <c r="L145" s="118">
        <v>43692</v>
      </c>
      <c r="M145" s="118">
        <v>44043</v>
      </c>
      <c r="N145" s="114">
        <v>1</v>
      </c>
      <c r="O145" s="133">
        <f t="shared" si="7"/>
        <v>1</v>
      </c>
      <c r="P145" s="135">
        <f>+O145</f>
        <v>1</v>
      </c>
      <c r="Q145" s="135" t="s">
        <v>27</v>
      </c>
      <c r="R145" s="116" t="s">
        <v>1492</v>
      </c>
      <c r="S145" s="116" t="s">
        <v>1300</v>
      </c>
      <c r="T145" s="85" t="s">
        <v>30</v>
      </c>
      <c r="U145" s="87" t="s">
        <v>1258</v>
      </c>
    </row>
    <row r="146" spans="1:21" s="87" customFormat="1" ht="101.25" x14ac:dyDescent="0.25">
      <c r="A146" s="114" t="s">
        <v>888</v>
      </c>
      <c r="B146" s="115" t="s">
        <v>1504</v>
      </c>
      <c r="C146" s="121" t="s">
        <v>897</v>
      </c>
      <c r="D146" s="122" t="s">
        <v>898</v>
      </c>
      <c r="E146" s="122" t="s">
        <v>899</v>
      </c>
      <c r="F146" s="117" t="s">
        <v>59</v>
      </c>
      <c r="G146" s="122" t="s">
        <v>900</v>
      </c>
      <c r="H146" s="122" t="s">
        <v>901</v>
      </c>
      <c r="I146" s="115" t="s">
        <v>72</v>
      </c>
      <c r="J146" s="115" t="s">
        <v>902</v>
      </c>
      <c r="K146" s="120">
        <v>28</v>
      </c>
      <c r="L146" s="118">
        <v>43723</v>
      </c>
      <c r="M146" s="118">
        <v>44043</v>
      </c>
      <c r="N146" s="114">
        <v>0</v>
      </c>
      <c r="O146" s="137">
        <f t="shared" si="7"/>
        <v>0</v>
      </c>
      <c r="P146" s="350">
        <f>AVERAGE(O146:O147)</f>
        <v>0</v>
      </c>
      <c r="Q146" s="350" t="s">
        <v>63</v>
      </c>
      <c r="R146" s="116" t="s">
        <v>1278</v>
      </c>
      <c r="S146" s="116" t="s">
        <v>1280</v>
      </c>
      <c r="T146" s="85" t="s">
        <v>66</v>
      </c>
      <c r="U146" s="108" t="s">
        <v>1273</v>
      </c>
    </row>
    <row r="147" spans="1:21" s="87" customFormat="1" ht="90" x14ac:dyDescent="0.25">
      <c r="A147" s="114" t="s">
        <v>888</v>
      </c>
      <c r="B147" s="115" t="s">
        <v>1504</v>
      </c>
      <c r="C147" s="121" t="s">
        <v>897</v>
      </c>
      <c r="D147" s="122" t="s">
        <v>898</v>
      </c>
      <c r="E147" s="122" t="s">
        <v>899</v>
      </c>
      <c r="F147" s="117" t="s">
        <v>68</v>
      </c>
      <c r="G147" s="122" t="s">
        <v>903</v>
      </c>
      <c r="H147" s="122" t="s">
        <v>904</v>
      </c>
      <c r="I147" s="115" t="s">
        <v>72</v>
      </c>
      <c r="J147" s="115" t="s">
        <v>902</v>
      </c>
      <c r="K147" s="120">
        <v>5</v>
      </c>
      <c r="L147" s="118">
        <v>43723</v>
      </c>
      <c r="M147" s="118">
        <v>44043</v>
      </c>
      <c r="N147" s="114">
        <v>0</v>
      </c>
      <c r="O147" s="137">
        <f t="shared" si="7"/>
        <v>0</v>
      </c>
      <c r="P147" s="354"/>
      <c r="Q147" s="354"/>
      <c r="R147" s="116" t="s">
        <v>1278</v>
      </c>
      <c r="S147" s="116" t="s">
        <v>1280</v>
      </c>
      <c r="T147" s="85" t="s">
        <v>66</v>
      </c>
      <c r="U147" s="108" t="s">
        <v>1273</v>
      </c>
    </row>
    <row r="148" spans="1:21" s="87" customFormat="1" ht="112.5" x14ac:dyDescent="0.25">
      <c r="A148" s="114" t="s">
        <v>888</v>
      </c>
      <c r="B148" s="115" t="s">
        <v>1504</v>
      </c>
      <c r="C148" s="121" t="s">
        <v>905</v>
      </c>
      <c r="D148" s="122" t="s">
        <v>906</v>
      </c>
      <c r="E148" s="122" t="s">
        <v>907</v>
      </c>
      <c r="F148" s="117" t="s">
        <v>59</v>
      </c>
      <c r="G148" s="122" t="s">
        <v>908</v>
      </c>
      <c r="H148" s="122" t="s">
        <v>1113</v>
      </c>
      <c r="I148" s="115" t="s">
        <v>72</v>
      </c>
      <c r="J148" s="115" t="s">
        <v>909</v>
      </c>
      <c r="K148" s="120">
        <v>1</v>
      </c>
      <c r="L148" s="118">
        <v>43723</v>
      </c>
      <c r="M148" s="118">
        <v>43830</v>
      </c>
      <c r="N148" s="114">
        <v>0</v>
      </c>
      <c r="O148" s="137">
        <f t="shared" si="7"/>
        <v>0</v>
      </c>
      <c r="P148" s="350">
        <f>AVERAGE(O148:O149)</f>
        <v>0</v>
      </c>
      <c r="Q148" s="350" t="s">
        <v>63</v>
      </c>
      <c r="R148" s="122" t="s">
        <v>1324</v>
      </c>
      <c r="S148" s="122" t="s">
        <v>1325</v>
      </c>
      <c r="T148" s="85" t="s">
        <v>317</v>
      </c>
      <c r="U148" s="108" t="s">
        <v>1275</v>
      </c>
    </row>
    <row r="149" spans="1:21" s="87" customFormat="1" ht="146.25" x14ac:dyDescent="0.25">
      <c r="A149" s="114" t="s">
        <v>888</v>
      </c>
      <c r="B149" s="115" t="s">
        <v>1504</v>
      </c>
      <c r="C149" s="121" t="s">
        <v>905</v>
      </c>
      <c r="D149" s="122" t="s">
        <v>906</v>
      </c>
      <c r="E149" s="122" t="s">
        <v>1115</v>
      </c>
      <c r="F149" s="117" t="s">
        <v>68</v>
      </c>
      <c r="G149" s="122" t="s">
        <v>911</v>
      </c>
      <c r="H149" s="122" t="s">
        <v>912</v>
      </c>
      <c r="I149" s="115" t="s">
        <v>72</v>
      </c>
      <c r="J149" s="115" t="s">
        <v>913</v>
      </c>
      <c r="K149" s="120">
        <v>1</v>
      </c>
      <c r="L149" s="118">
        <v>43709</v>
      </c>
      <c r="M149" s="118">
        <v>43830</v>
      </c>
      <c r="N149" s="114">
        <v>0</v>
      </c>
      <c r="O149" s="137">
        <f t="shared" si="7"/>
        <v>0</v>
      </c>
      <c r="P149" s="354"/>
      <c r="Q149" s="354"/>
      <c r="R149" s="122" t="s">
        <v>1397</v>
      </c>
      <c r="S149" s="122" t="s">
        <v>1398</v>
      </c>
      <c r="T149" s="85" t="s">
        <v>317</v>
      </c>
      <c r="U149" s="108" t="s">
        <v>1275</v>
      </c>
    </row>
    <row r="150" spans="1:21" s="87" customFormat="1" ht="78.75" x14ac:dyDescent="0.25">
      <c r="A150" s="114" t="s">
        <v>888</v>
      </c>
      <c r="B150" s="115" t="s">
        <v>1504</v>
      </c>
      <c r="C150" s="121" t="s">
        <v>916</v>
      </c>
      <c r="D150" s="122" t="s">
        <v>917</v>
      </c>
      <c r="E150" s="122" t="s">
        <v>918</v>
      </c>
      <c r="F150" s="117" t="s">
        <v>919</v>
      </c>
      <c r="G150" s="122" t="s">
        <v>920</v>
      </c>
      <c r="H150" s="122" t="s">
        <v>921</v>
      </c>
      <c r="I150" s="115" t="s">
        <v>72</v>
      </c>
      <c r="J150" s="115" t="s">
        <v>922</v>
      </c>
      <c r="K150" s="120">
        <v>1</v>
      </c>
      <c r="L150" s="118">
        <v>43697</v>
      </c>
      <c r="M150" s="118">
        <v>44042</v>
      </c>
      <c r="N150" s="114">
        <v>0</v>
      </c>
      <c r="O150" s="137">
        <f t="shared" si="7"/>
        <v>0</v>
      </c>
      <c r="P150" s="350">
        <f>AVERAGE(O150:O153)</f>
        <v>0.5</v>
      </c>
      <c r="Q150" s="350" t="s">
        <v>63</v>
      </c>
      <c r="R150" s="122" t="s">
        <v>1399</v>
      </c>
      <c r="S150" s="116" t="s">
        <v>1326</v>
      </c>
      <c r="T150" s="85" t="s">
        <v>66</v>
      </c>
      <c r="U150" s="108" t="s">
        <v>1273</v>
      </c>
    </row>
    <row r="151" spans="1:21" s="87" customFormat="1" ht="78.75" x14ac:dyDescent="0.25">
      <c r="A151" s="114" t="s">
        <v>888</v>
      </c>
      <c r="B151" s="115" t="s">
        <v>1504</v>
      </c>
      <c r="C151" s="121" t="s">
        <v>916</v>
      </c>
      <c r="D151" s="122" t="s">
        <v>917</v>
      </c>
      <c r="E151" s="122" t="s">
        <v>918</v>
      </c>
      <c r="F151" s="117" t="s">
        <v>923</v>
      </c>
      <c r="G151" s="122" t="s">
        <v>920</v>
      </c>
      <c r="H151" s="122" t="s">
        <v>924</v>
      </c>
      <c r="I151" s="115" t="s">
        <v>72</v>
      </c>
      <c r="J151" s="115" t="s">
        <v>925</v>
      </c>
      <c r="K151" s="120">
        <v>1</v>
      </c>
      <c r="L151" s="118">
        <v>43769</v>
      </c>
      <c r="M151" s="118">
        <v>44042</v>
      </c>
      <c r="N151" s="114">
        <v>0</v>
      </c>
      <c r="O151" s="137">
        <f t="shared" si="7"/>
        <v>0</v>
      </c>
      <c r="P151" s="353"/>
      <c r="Q151" s="353"/>
      <c r="R151" s="122" t="s">
        <v>1399</v>
      </c>
      <c r="S151" s="116" t="s">
        <v>1326</v>
      </c>
      <c r="T151" s="85" t="s">
        <v>66</v>
      </c>
      <c r="U151" s="108" t="s">
        <v>1273</v>
      </c>
    </row>
    <row r="152" spans="1:21" s="87" customFormat="1" ht="157.5" x14ac:dyDescent="0.25">
      <c r="A152" s="114" t="s">
        <v>888</v>
      </c>
      <c r="B152" s="115" t="s">
        <v>1504</v>
      </c>
      <c r="C152" s="121" t="s">
        <v>916</v>
      </c>
      <c r="D152" s="122" t="s">
        <v>917</v>
      </c>
      <c r="E152" s="122" t="s">
        <v>918</v>
      </c>
      <c r="F152" s="117" t="s">
        <v>926</v>
      </c>
      <c r="G152" s="122" t="s">
        <v>927</v>
      </c>
      <c r="H152" s="122" t="s">
        <v>928</v>
      </c>
      <c r="I152" s="115" t="s">
        <v>72</v>
      </c>
      <c r="J152" s="115" t="s">
        <v>929</v>
      </c>
      <c r="K152" s="120">
        <v>1</v>
      </c>
      <c r="L152" s="118">
        <v>43769</v>
      </c>
      <c r="M152" s="118">
        <v>43830</v>
      </c>
      <c r="N152" s="114">
        <v>1</v>
      </c>
      <c r="O152" s="137">
        <f t="shared" si="7"/>
        <v>1</v>
      </c>
      <c r="P152" s="353"/>
      <c r="Q152" s="353"/>
      <c r="R152" s="122" t="s">
        <v>1330</v>
      </c>
      <c r="S152" s="116" t="s">
        <v>1400</v>
      </c>
      <c r="T152" s="116" t="s">
        <v>931</v>
      </c>
      <c r="U152" s="108" t="s">
        <v>1272</v>
      </c>
    </row>
    <row r="153" spans="1:21" s="87" customFormat="1" ht="112.5" x14ac:dyDescent="0.25">
      <c r="A153" s="114" t="s">
        <v>888</v>
      </c>
      <c r="B153" s="115" t="s">
        <v>1504</v>
      </c>
      <c r="C153" s="121" t="s">
        <v>916</v>
      </c>
      <c r="D153" s="122" t="s">
        <v>917</v>
      </c>
      <c r="E153" s="122" t="s">
        <v>918</v>
      </c>
      <c r="F153" s="117" t="s">
        <v>932</v>
      </c>
      <c r="G153" s="122" t="s">
        <v>927</v>
      </c>
      <c r="H153" s="122" t="s">
        <v>933</v>
      </c>
      <c r="I153" s="115" t="s">
        <v>72</v>
      </c>
      <c r="J153" s="115" t="s">
        <v>934</v>
      </c>
      <c r="K153" s="120">
        <v>1</v>
      </c>
      <c r="L153" s="118">
        <v>43769</v>
      </c>
      <c r="M153" s="118">
        <v>43830</v>
      </c>
      <c r="N153" s="114">
        <v>1</v>
      </c>
      <c r="O153" s="137">
        <f t="shared" si="7"/>
        <v>1</v>
      </c>
      <c r="P153" s="354"/>
      <c r="Q153" s="354"/>
      <c r="R153" s="122" t="s">
        <v>935</v>
      </c>
      <c r="S153" s="116" t="s">
        <v>1401</v>
      </c>
      <c r="T153" s="116" t="s">
        <v>931</v>
      </c>
      <c r="U153" s="108" t="s">
        <v>1272</v>
      </c>
    </row>
    <row r="154" spans="1:21" s="87" customFormat="1" ht="180" x14ac:dyDescent="0.25">
      <c r="A154" s="114" t="s">
        <v>888</v>
      </c>
      <c r="B154" s="115" t="s">
        <v>1504</v>
      </c>
      <c r="C154" s="121" t="s">
        <v>936</v>
      </c>
      <c r="D154" s="122" t="s">
        <v>937</v>
      </c>
      <c r="E154" s="122" t="s">
        <v>938</v>
      </c>
      <c r="F154" s="117" t="s">
        <v>59</v>
      </c>
      <c r="G154" s="122" t="s">
        <v>1327</v>
      </c>
      <c r="H154" s="122" t="s">
        <v>939</v>
      </c>
      <c r="I154" s="115" t="s">
        <v>72</v>
      </c>
      <c r="J154" s="115" t="s">
        <v>940</v>
      </c>
      <c r="K154" s="120">
        <v>1</v>
      </c>
      <c r="L154" s="118">
        <v>43739</v>
      </c>
      <c r="M154" s="118">
        <v>44012</v>
      </c>
      <c r="N154" s="114">
        <v>1</v>
      </c>
      <c r="O154" s="147">
        <f t="shared" si="7"/>
        <v>1</v>
      </c>
      <c r="P154" s="350">
        <f>AVERAGE(O154:O155)</f>
        <v>0.5</v>
      </c>
      <c r="Q154" s="350" t="s">
        <v>63</v>
      </c>
      <c r="R154" s="116" t="s">
        <v>1402</v>
      </c>
      <c r="S154" s="116" t="s">
        <v>1403</v>
      </c>
      <c r="T154" s="85" t="s">
        <v>317</v>
      </c>
      <c r="U154" s="108" t="s">
        <v>1272</v>
      </c>
    </row>
    <row r="155" spans="1:21" s="87" customFormat="1" ht="180" x14ac:dyDescent="0.25">
      <c r="A155" s="114" t="s">
        <v>888</v>
      </c>
      <c r="B155" s="115" t="s">
        <v>1504</v>
      </c>
      <c r="C155" s="121" t="s">
        <v>936</v>
      </c>
      <c r="D155" s="122" t="s">
        <v>937</v>
      </c>
      <c r="E155" s="122" t="s">
        <v>938</v>
      </c>
      <c r="F155" s="117" t="s">
        <v>68</v>
      </c>
      <c r="G155" s="122" t="s">
        <v>941</v>
      </c>
      <c r="H155" s="122" t="s">
        <v>942</v>
      </c>
      <c r="I155" s="115" t="s">
        <v>72</v>
      </c>
      <c r="J155" s="115" t="s">
        <v>943</v>
      </c>
      <c r="K155" s="120">
        <v>1</v>
      </c>
      <c r="L155" s="118">
        <v>43739</v>
      </c>
      <c r="M155" s="118">
        <v>44012</v>
      </c>
      <c r="N155" s="114">
        <v>0</v>
      </c>
      <c r="O155" s="147">
        <f t="shared" si="7"/>
        <v>0</v>
      </c>
      <c r="P155" s="354"/>
      <c r="Q155" s="354"/>
      <c r="R155" s="116" t="s">
        <v>1402</v>
      </c>
      <c r="S155" s="116" t="s">
        <v>1404</v>
      </c>
      <c r="T155" s="85" t="s">
        <v>317</v>
      </c>
      <c r="U155" s="108" t="s">
        <v>1275</v>
      </c>
    </row>
    <row r="156" spans="1:21" s="87" customFormat="1" ht="112.5" x14ac:dyDescent="0.25">
      <c r="A156" s="114" t="s">
        <v>888</v>
      </c>
      <c r="B156" s="115" t="s">
        <v>1504</v>
      </c>
      <c r="C156" s="121" t="s">
        <v>944</v>
      </c>
      <c r="D156" s="122" t="s">
        <v>945</v>
      </c>
      <c r="E156" s="122" t="s">
        <v>946</v>
      </c>
      <c r="F156" s="117" t="s">
        <v>59</v>
      </c>
      <c r="G156" s="122" t="s">
        <v>947</v>
      </c>
      <c r="H156" s="122" t="s">
        <v>948</v>
      </c>
      <c r="I156" s="115" t="s">
        <v>72</v>
      </c>
      <c r="J156" s="115" t="s">
        <v>1118</v>
      </c>
      <c r="K156" s="120">
        <v>5</v>
      </c>
      <c r="L156" s="118">
        <v>43709</v>
      </c>
      <c r="M156" s="118">
        <v>44012</v>
      </c>
      <c r="N156" s="114">
        <v>5</v>
      </c>
      <c r="O156" s="147">
        <f t="shared" si="7"/>
        <v>1</v>
      </c>
      <c r="P156" s="350">
        <f>AVERAGE(O156:O157)</f>
        <v>1</v>
      </c>
      <c r="Q156" s="350" t="s">
        <v>27</v>
      </c>
      <c r="R156" s="116" t="s">
        <v>1405</v>
      </c>
      <c r="S156" s="345" t="s">
        <v>1406</v>
      </c>
      <c r="T156" s="85" t="s">
        <v>30</v>
      </c>
      <c r="U156" s="108" t="s">
        <v>1258</v>
      </c>
    </row>
    <row r="157" spans="1:21" s="87" customFormat="1" ht="101.25" x14ac:dyDescent="0.25">
      <c r="A157" s="114" t="s">
        <v>888</v>
      </c>
      <c r="B157" s="115" t="s">
        <v>1504</v>
      </c>
      <c r="C157" s="121" t="s">
        <v>944</v>
      </c>
      <c r="D157" s="122" t="s">
        <v>945</v>
      </c>
      <c r="E157" s="122" t="s">
        <v>946</v>
      </c>
      <c r="F157" s="117" t="s">
        <v>68</v>
      </c>
      <c r="G157" s="122" t="s">
        <v>1119</v>
      </c>
      <c r="H157" s="122" t="s">
        <v>1120</v>
      </c>
      <c r="I157" s="115" t="s">
        <v>72</v>
      </c>
      <c r="J157" s="115" t="s">
        <v>949</v>
      </c>
      <c r="K157" s="120">
        <v>1</v>
      </c>
      <c r="L157" s="118">
        <v>43692</v>
      </c>
      <c r="M157" s="118">
        <v>44012</v>
      </c>
      <c r="N157" s="114">
        <v>1</v>
      </c>
      <c r="O157" s="147">
        <f t="shared" si="7"/>
        <v>1</v>
      </c>
      <c r="P157" s="354"/>
      <c r="Q157" s="354"/>
      <c r="R157" s="116" t="s">
        <v>1329</v>
      </c>
      <c r="S157" s="346"/>
      <c r="T157" s="85" t="s">
        <v>30</v>
      </c>
      <c r="U157" s="108" t="s">
        <v>1258</v>
      </c>
    </row>
    <row r="158" spans="1:21" s="87" customFormat="1" ht="67.5" x14ac:dyDescent="0.25">
      <c r="A158" s="114" t="s">
        <v>888</v>
      </c>
      <c r="B158" s="115" t="s">
        <v>1504</v>
      </c>
      <c r="C158" s="121" t="s">
        <v>950</v>
      </c>
      <c r="D158" s="122" t="s">
        <v>951</v>
      </c>
      <c r="E158" s="122" t="s">
        <v>952</v>
      </c>
      <c r="F158" s="117" t="s">
        <v>59</v>
      </c>
      <c r="G158" s="122" t="s">
        <v>1121</v>
      </c>
      <c r="H158" s="122" t="s">
        <v>1122</v>
      </c>
      <c r="I158" s="115" t="s">
        <v>72</v>
      </c>
      <c r="J158" s="115" t="s">
        <v>953</v>
      </c>
      <c r="K158" s="120">
        <v>1</v>
      </c>
      <c r="L158" s="118">
        <v>43709</v>
      </c>
      <c r="M158" s="118">
        <v>44012</v>
      </c>
      <c r="N158" s="114">
        <v>0</v>
      </c>
      <c r="O158" s="147">
        <f t="shared" si="7"/>
        <v>0</v>
      </c>
      <c r="P158" s="350">
        <f>AVERAGE(O158:O159)</f>
        <v>0</v>
      </c>
      <c r="Q158" s="350" t="s">
        <v>63</v>
      </c>
      <c r="R158" s="116" t="s">
        <v>1278</v>
      </c>
      <c r="S158" s="116" t="s">
        <v>1279</v>
      </c>
      <c r="T158" s="85" t="s">
        <v>317</v>
      </c>
      <c r="U158" s="108" t="s">
        <v>1275</v>
      </c>
    </row>
    <row r="159" spans="1:21" s="87" customFormat="1" ht="67.5" x14ac:dyDescent="0.25">
      <c r="A159" s="114" t="s">
        <v>888</v>
      </c>
      <c r="B159" s="115" t="s">
        <v>1504</v>
      </c>
      <c r="C159" s="121" t="s">
        <v>950</v>
      </c>
      <c r="D159" s="122" t="s">
        <v>951</v>
      </c>
      <c r="E159" s="122" t="s">
        <v>952</v>
      </c>
      <c r="F159" s="117" t="s">
        <v>68</v>
      </c>
      <c r="G159" s="122" t="s">
        <v>1123</v>
      </c>
      <c r="H159" s="122" t="s">
        <v>954</v>
      </c>
      <c r="I159" s="115" t="s">
        <v>72</v>
      </c>
      <c r="J159" s="115" t="s">
        <v>943</v>
      </c>
      <c r="K159" s="120">
        <v>1</v>
      </c>
      <c r="L159" s="118">
        <v>43709</v>
      </c>
      <c r="M159" s="118">
        <v>44012</v>
      </c>
      <c r="N159" s="114">
        <v>0</v>
      </c>
      <c r="O159" s="147">
        <f t="shared" si="7"/>
        <v>0</v>
      </c>
      <c r="P159" s="354"/>
      <c r="Q159" s="354"/>
      <c r="R159" s="116" t="s">
        <v>1278</v>
      </c>
      <c r="S159" s="116" t="s">
        <v>1279</v>
      </c>
      <c r="T159" s="85" t="s">
        <v>317</v>
      </c>
      <c r="U159" s="108" t="s">
        <v>1275</v>
      </c>
    </row>
    <row r="160" spans="1:21" s="87" customFormat="1" ht="135" x14ac:dyDescent="0.25">
      <c r="A160" s="114" t="s">
        <v>888</v>
      </c>
      <c r="B160" s="115" t="s">
        <v>1504</v>
      </c>
      <c r="C160" s="121" t="s">
        <v>955</v>
      </c>
      <c r="D160" s="122" t="s">
        <v>1332</v>
      </c>
      <c r="E160" s="122" t="s">
        <v>957</v>
      </c>
      <c r="F160" s="117" t="s">
        <v>422</v>
      </c>
      <c r="G160" s="122" t="s">
        <v>958</v>
      </c>
      <c r="H160" s="122" t="s">
        <v>959</v>
      </c>
      <c r="I160" s="115" t="s">
        <v>72</v>
      </c>
      <c r="J160" s="115" t="s">
        <v>943</v>
      </c>
      <c r="K160" s="120">
        <v>1</v>
      </c>
      <c r="L160" s="118">
        <v>43709</v>
      </c>
      <c r="M160" s="118">
        <v>44012</v>
      </c>
      <c r="N160" s="114">
        <v>1</v>
      </c>
      <c r="O160" s="147">
        <f t="shared" si="7"/>
        <v>1</v>
      </c>
      <c r="P160" s="149">
        <f>+O160</f>
        <v>1</v>
      </c>
      <c r="Q160" s="149" t="s">
        <v>63</v>
      </c>
      <c r="R160" s="116" t="s">
        <v>1334</v>
      </c>
      <c r="S160" s="116" t="s">
        <v>1407</v>
      </c>
      <c r="T160" s="85" t="s">
        <v>1509</v>
      </c>
      <c r="U160" s="108" t="s">
        <v>1510</v>
      </c>
    </row>
    <row r="161" spans="1:21" s="87" customFormat="1" ht="146.25" x14ac:dyDescent="0.25">
      <c r="A161" s="114" t="s">
        <v>888</v>
      </c>
      <c r="B161" s="115" t="s">
        <v>1504</v>
      </c>
      <c r="C161" s="121" t="s">
        <v>960</v>
      </c>
      <c r="D161" s="122" t="s">
        <v>1333</v>
      </c>
      <c r="E161" s="122" t="s">
        <v>962</v>
      </c>
      <c r="F161" s="117" t="s">
        <v>422</v>
      </c>
      <c r="G161" s="122" t="s">
        <v>963</v>
      </c>
      <c r="H161" s="122" t="s">
        <v>1124</v>
      </c>
      <c r="I161" s="115" t="s">
        <v>72</v>
      </c>
      <c r="J161" s="115" t="s">
        <v>1125</v>
      </c>
      <c r="K161" s="120">
        <v>1</v>
      </c>
      <c r="L161" s="118">
        <v>43709</v>
      </c>
      <c r="M161" s="118">
        <v>44042</v>
      </c>
      <c r="N161" s="114">
        <v>0</v>
      </c>
      <c r="O161" s="147">
        <f t="shared" si="7"/>
        <v>0</v>
      </c>
      <c r="P161" s="149">
        <f>+O161</f>
        <v>0</v>
      </c>
      <c r="Q161" s="149" t="s">
        <v>63</v>
      </c>
      <c r="R161" s="116" t="s">
        <v>1278</v>
      </c>
      <c r="S161" s="116" t="s">
        <v>1280</v>
      </c>
      <c r="T161" s="85" t="s">
        <v>66</v>
      </c>
      <c r="U161" s="108" t="s">
        <v>1273</v>
      </c>
    </row>
    <row r="162" spans="1:21" s="104" customFormat="1" ht="123.75" x14ac:dyDescent="0.25">
      <c r="A162" s="99" t="s">
        <v>964</v>
      </c>
      <c r="B162" s="99" t="s">
        <v>1505</v>
      </c>
      <c r="C162" s="139">
        <v>4</v>
      </c>
      <c r="D162" s="140" t="s">
        <v>1126</v>
      </c>
      <c r="E162" s="140" t="s">
        <v>1335</v>
      </c>
      <c r="F162" s="105" t="s">
        <v>185</v>
      </c>
      <c r="G162" s="140" t="s">
        <v>967</v>
      </c>
      <c r="H162" s="140" t="s">
        <v>968</v>
      </c>
      <c r="I162" s="99" t="s">
        <v>72</v>
      </c>
      <c r="J162" s="99" t="s">
        <v>969</v>
      </c>
      <c r="K162" s="141">
        <v>1</v>
      </c>
      <c r="L162" s="101">
        <v>43691</v>
      </c>
      <c r="M162" s="101">
        <v>43830</v>
      </c>
      <c r="N162" s="98">
        <v>1</v>
      </c>
      <c r="O162" s="102">
        <f t="shared" si="7"/>
        <v>1</v>
      </c>
      <c r="P162" s="355">
        <f>AVERAGE(O162:O164)</f>
        <v>1</v>
      </c>
      <c r="Q162" s="355" t="s">
        <v>63</v>
      </c>
      <c r="R162" s="100" t="s">
        <v>1408</v>
      </c>
      <c r="S162" s="100" t="s">
        <v>1337</v>
      </c>
      <c r="T162" s="103" t="s">
        <v>548</v>
      </c>
      <c r="U162" s="109" t="s">
        <v>1274</v>
      </c>
    </row>
    <row r="163" spans="1:21" s="104" customFormat="1" ht="180" x14ac:dyDescent="0.25">
      <c r="A163" s="99" t="s">
        <v>964</v>
      </c>
      <c r="B163" s="99" t="s">
        <v>1505</v>
      </c>
      <c r="C163" s="139">
        <v>4</v>
      </c>
      <c r="D163" s="140" t="s">
        <v>1126</v>
      </c>
      <c r="E163" s="140" t="s">
        <v>966</v>
      </c>
      <c r="F163" s="105" t="s">
        <v>48</v>
      </c>
      <c r="G163" s="140" t="s">
        <v>967</v>
      </c>
      <c r="H163" s="140" t="s">
        <v>971</v>
      </c>
      <c r="I163" s="99" t="s">
        <v>72</v>
      </c>
      <c r="J163" s="99" t="s">
        <v>972</v>
      </c>
      <c r="K163" s="141">
        <v>1</v>
      </c>
      <c r="L163" s="101">
        <v>43707</v>
      </c>
      <c r="M163" s="101">
        <v>43830</v>
      </c>
      <c r="N163" s="98">
        <v>1</v>
      </c>
      <c r="O163" s="102">
        <f t="shared" si="7"/>
        <v>1</v>
      </c>
      <c r="P163" s="356"/>
      <c r="Q163" s="358"/>
      <c r="R163" s="100" t="s">
        <v>1409</v>
      </c>
      <c r="S163" s="100" t="s">
        <v>1336</v>
      </c>
      <c r="T163" s="103" t="s">
        <v>548</v>
      </c>
      <c r="U163" s="109" t="s">
        <v>1274</v>
      </c>
    </row>
    <row r="164" spans="1:21" s="104" customFormat="1" ht="236.25" x14ac:dyDescent="0.25">
      <c r="A164" s="99" t="s">
        <v>964</v>
      </c>
      <c r="B164" s="99" t="s">
        <v>1505</v>
      </c>
      <c r="C164" s="139">
        <v>4</v>
      </c>
      <c r="D164" s="140" t="s">
        <v>1126</v>
      </c>
      <c r="E164" s="140" t="s">
        <v>966</v>
      </c>
      <c r="F164" s="105" t="s">
        <v>52</v>
      </c>
      <c r="G164" s="140" t="s">
        <v>967</v>
      </c>
      <c r="H164" s="140" t="s">
        <v>974</v>
      </c>
      <c r="I164" s="99" t="s">
        <v>72</v>
      </c>
      <c r="J164" s="99" t="s">
        <v>975</v>
      </c>
      <c r="K164" s="141">
        <v>1</v>
      </c>
      <c r="L164" s="101">
        <v>43731</v>
      </c>
      <c r="M164" s="101">
        <v>43830</v>
      </c>
      <c r="N164" s="98">
        <v>1</v>
      </c>
      <c r="O164" s="102">
        <f t="shared" si="7"/>
        <v>1</v>
      </c>
      <c r="P164" s="357"/>
      <c r="Q164" s="359"/>
      <c r="R164" s="100" t="s">
        <v>1410</v>
      </c>
      <c r="S164" s="100" t="s">
        <v>1411</v>
      </c>
      <c r="T164" s="103" t="s">
        <v>548</v>
      </c>
      <c r="U164" s="109" t="s">
        <v>1274</v>
      </c>
    </row>
    <row r="165" spans="1:21" s="104" customFormat="1" ht="236.25" x14ac:dyDescent="0.25">
      <c r="A165" s="99" t="s">
        <v>964</v>
      </c>
      <c r="B165" s="99" t="s">
        <v>1505</v>
      </c>
      <c r="C165" s="139">
        <v>5</v>
      </c>
      <c r="D165" s="140" t="s">
        <v>977</v>
      </c>
      <c r="E165" s="140" t="s">
        <v>978</v>
      </c>
      <c r="F165" s="105" t="s">
        <v>422</v>
      </c>
      <c r="G165" s="140" t="s">
        <v>979</v>
      </c>
      <c r="H165" s="140" t="s">
        <v>980</v>
      </c>
      <c r="I165" s="99" t="s">
        <v>72</v>
      </c>
      <c r="J165" s="99" t="s">
        <v>975</v>
      </c>
      <c r="K165" s="141">
        <v>1</v>
      </c>
      <c r="L165" s="101">
        <v>43731</v>
      </c>
      <c r="M165" s="101">
        <v>43830</v>
      </c>
      <c r="N165" s="98">
        <v>1</v>
      </c>
      <c r="O165" s="102">
        <f t="shared" si="7"/>
        <v>1</v>
      </c>
      <c r="P165" s="106">
        <f>+O165</f>
        <v>1</v>
      </c>
      <c r="Q165" s="106" t="s">
        <v>63</v>
      </c>
      <c r="R165" s="100" t="s">
        <v>1410</v>
      </c>
      <c r="S165" s="100" t="s">
        <v>1411</v>
      </c>
      <c r="T165" s="103" t="s">
        <v>548</v>
      </c>
      <c r="U165" s="109" t="s">
        <v>1274</v>
      </c>
    </row>
    <row r="166" spans="1:21" s="87" customFormat="1" ht="326.25" x14ac:dyDescent="0.25">
      <c r="A166" s="115" t="s">
        <v>964</v>
      </c>
      <c r="B166" s="115" t="s">
        <v>1505</v>
      </c>
      <c r="C166" s="121">
        <v>8</v>
      </c>
      <c r="D166" s="122" t="s">
        <v>1127</v>
      </c>
      <c r="E166" s="122" t="s">
        <v>1338</v>
      </c>
      <c r="F166" s="117" t="s">
        <v>422</v>
      </c>
      <c r="G166" s="122" t="s">
        <v>983</v>
      </c>
      <c r="H166" s="122" t="s">
        <v>984</v>
      </c>
      <c r="I166" s="115" t="s">
        <v>72</v>
      </c>
      <c r="J166" s="115" t="s">
        <v>985</v>
      </c>
      <c r="K166" s="120">
        <v>1</v>
      </c>
      <c r="L166" s="118">
        <v>43715</v>
      </c>
      <c r="M166" s="118">
        <v>43830</v>
      </c>
      <c r="N166" s="114">
        <v>1</v>
      </c>
      <c r="O166" s="147">
        <f t="shared" si="7"/>
        <v>1</v>
      </c>
      <c r="P166" s="149">
        <f>+O166</f>
        <v>1</v>
      </c>
      <c r="Q166" s="149" t="s">
        <v>27</v>
      </c>
      <c r="R166" s="116" t="s">
        <v>1412</v>
      </c>
      <c r="S166" s="116" t="s">
        <v>1413</v>
      </c>
      <c r="T166" s="85" t="s">
        <v>30</v>
      </c>
      <c r="U166" s="108" t="s">
        <v>1339</v>
      </c>
    </row>
    <row r="167" spans="1:21" s="87" customFormat="1" ht="135" x14ac:dyDescent="0.25">
      <c r="A167" s="115" t="s">
        <v>964</v>
      </c>
      <c r="B167" s="115" t="s">
        <v>1505</v>
      </c>
      <c r="C167" s="121">
        <v>9</v>
      </c>
      <c r="D167" s="122" t="s">
        <v>987</v>
      </c>
      <c r="E167" s="122" t="s">
        <v>1128</v>
      </c>
      <c r="F167" s="117" t="s">
        <v>422</v>
      </c>
      <c r="G167" s="122" t="s">
        <v>988</v>
      </c>
      <c r="H167" s="122" t="s">
        <v>989</v>
      </c>
      <c r="I167" s="115" t="s">
        <v>72</v>
      </c>
      <c r="J167" s="115" t="s">
        <v>990</v>
      </c>
      <c r="K167" s="120">
        <v>1</v>
      </c>
      <c r="L167" s="118">
        <v>43703</v>
      </c>
      <c r="M167" s="118">
        <v>43830</v>
      </c>
      <c r="N167" s="114">
        <v>0</v>
      </c>
      <c r="O167" s="147">
        <f t="shared" si="7"/>
        <v>0</v>
      </c>
      <c r="P167" s="149">
        <f>+O167</f>
        <v>0</v>
      </c>
      <c r="Q167" s="149" t="s">
        <v>63</v>
      </c>
      <c r="R167" s="116" t="s">
        <v>1414</v>
      </c>
      <c r="S167" s="116" t="s">
        <v>1415</v>
      </c>
      <c r="T167" s="85" t="s">
        <v>317</v>
      </c>
      <c r="U167" s="108" t="s">
        <v>1275</v>
      </c>
    </row>
    <row r="168" spans="1:21" s="87" customFormat="1" ht="157.5" x14ac:dyDescent="0.25">
      <c r="A168" s="115" t="s">
        <v>964</v>
      </c>
      <c r="B168" s="115" t="s">
        <v>1505</v>
      </c>
      <c r="C168" s="121">
        <v>10</v>
      </c>
      <c r="D168" s="122" t="s">
        <v>991</v>
      </c>
      <c r="E168" s="122" t="s">
        <v>992</v>
      </c>
      <c r="F168" s="117" t="s">
        <v>422</v>
      </c>
      <c r="G168" s="122" t="s">
        <v>993</v>
      </c>
      <c r="H168" s="122" t="s">
        <v>1130</v>
      </c>
      <c r="I168" s="115" t="s">
        <v>72</v>
      </c>
      <c r="J168" s="115" t="s">
        <v>994</v>
      </c>
      <c r="K168" s="120">
        <v>1</v>
      </c>
      <c r="L168" s="118">
        <v>43703</v>
      </c>
      <c r="M168" s="118">
        <v>43830</v>
      </c>
      <c r="N168" s="114">
        <v>1</v>
      </c>
      <c r="O168" s="147">
        <f t="shared" si="7"/>
        <v>1</v>
      </c>
      <c r="P168" s="149">
        <f>+O168</f>
        <v>1</v>
      </c>
      <c r="Q168" s="149" t="s">
        <v>63</v>
      </c>
      <c r="R168" s="116" t="s">
        <v>1416</v>
      </c>
      <c r="S168" s="116" t="s">
        <v>1417</v>
      </c>
      <c r="T168" s="85" t="s">
        <v>1509</v>
      </c>
      <c r="U168" s="108" t="s">
        <v>1510</v>
      </c>
    </row>
    <row r="169" spans="1:21" s="87" customFormat="1" ht="101.25" x14ac:dyDescent="0.25">
      <c r="A169" s="115" t="s">
        <v>964</v>
      </c>
      <c r="B169" s="115" t="s">
        <v>1505</v>
      </c>
      <c r="C169" s="121">
        <v>13</v>
      </c>
      <c r="D169" s="122" t="s">
        <v>1131</v>
      </c>
      <c r="E169" s="122" t="s">
        <v>996</v>
      </c>
      <c r="F169" s="117" t="s">
        <v>185</v>
      </c>
      <c r="G169" s="122" t="s">
        <v>1132</v>
      </c>
      <c r="H169" s="122" t="s">
        <v>997</v>
      </c>
      <c r="I169" s="115" t="s">
        <v>72</v>
      </c>
      <c r="J169" s="115" t="s">
        <v>998</v>
      </c>
      <c r="K169" s="120">
        <v>1</v>
      </c>
      <c r="L169" s="118">
        <v>43697</v>
      </c>
      <c r="M169" s="118">
        <v>43830</v>
      </c>
      <c r="N169" s="114">
        <v>0</v>
      </c>
      <c r="O169" s="147">
        <f t="shared" si="7"/>
        <v>0</v>
      </c>
      <c r="P169" s="332">
        <f>AVERAGE(O169:O171)</f>
        <v>0.51851851851851849</v>
      </c>
      <c r="Q169" s="332" t="s">
        <v>63</v>
      </c>
      <c r="R169" s="116" t="s">
        <v>1340</v>
      </c>
      <c r="S169" s="116" t="s">
        <v>1341</v>
      </c>
      <c r="T169" s="85" t="s">
        <v>317</v>
      </c>
      <c r="U169" s="108" t="s">
        <v>1275</v>
      </c>
    </row>
    <row r="170" spans="1:21" s="87" customFormat="1" ht="409.5" x14ac:dyDescent="0.25">
      <c r="A170" s="115" t="s">
        <v>964</v>
      </c>
      <c r="B170" s="115" t="s">
        <v>1505</v>
      </c>
      <c r="C170" s="121">
        <v>13</v>
      </c>
      <c r="D170" s="122" t="s">
        <v>1131</v>
      </c>
      <c r="E170" s="122" t="s">
        <v>999</v>
      </c>
      <c r="F170" s="117" t="s">
        <v>48</v>
      </c>
      <c r="G170" s="122" t="s">
        <v>1000</v>
      </c>
      <c r="H170" s="122" t="s">
        <v>1001</v>
      </c>
      <c r="I170" s="115" t="s">
        <v>72</v>
      </c>
      <c r="J170" s="115" t="s">
        <v>1002</v>
      </c>
      <c r="K170" s="120">
        <v>9</v>
      </c>
      <c r="L170" s="118">
        <v>43697</v>
      </c>
      <c r="M170" s="118">
        <v>43830</v>
      </c>
      <c r="N170" s="114">
        <v>5</v>
      </c>
      <c r="O170" s="147">
        <f t="shared" si="7"/>
        <v>0.55555555555555558</v>
      </c>
      <c r="P170" s="333"/>
      <c r="Q170" s="333"/>
      <c r="R170" s="116" t="s">
        <v>1342</v>
      </c>
      <c r="S170" s="116" t="s">
        <v>1418</v>
      </c>
      <c r="T170" s="85" t="s">
        <v>66</v>
      </c>
      <c r="U170" s="108" t="s">
        <v>1275</v>
      </c>
    </row>
    <row r="171" spans="1:21" s="87" customFormat="1" ht="348.75" x14ac:dyDescent="0.25">
      <c r="A171" s="115" t="s">
        <v>964</v>
      </c>
      <c r="B171" s="115" t="s">
        <v>1505</v>
      </c>
      <c r="C171" s="121">
        <v>13</v>
      </c>
      <c r="D171" s="122" t="s">
        <v>1131</v>
      </c>
      <c r="E171" s="122" t="s">
        <v>999</v>
      </c>
      <c r="F171" s="117" t="s">
        <v>52</v>
      </c>
      <c r="G171" s="122" t="s">
        <v>1004</v>
      </c>
      <c r="H171" s="122" t="s">
        <v>1134</v>
      </c>
      <c r="I171" s="115" t="s">
        <v>72</v>
      </c>
      <c r="J171" s="115" t="s">
        <v>1005</v>
      </c>
      <c r="K171" s="120">
        <v>1</v>
      </c>
      <c r="L171" s="118">
        <v>43697</v>
      </c>
      <c r="M171" s="118">
        <v>43830</v>
      </c>
      <c r="N171" s="114">
        <v>4</v>
      </c>
      <c r="O171" s="147">
        <v>1</v>
      </c>
      <c r="P171" s="334"/>
      <c r="Q171" s="334"/>
      <c r="R171" s="116" t="s">
        <v>1419</v>
      </c>
      <c r="S171" s="116" t="s">
        <v>1343</v>
      </c>
      <c r="T171" s="116" t="s">
        <v>66</v>
      </c>
      <c r="U171" s="108" t="s">
        <v>1272</v>
      </c>
    </row>
    <row r="172" spans="1:21" s="87" customFormat="1" ht="157.5" x14ac:dyDescent="0.25">
      <c r="A172" s="115" t="s">
        <v>964</v>
      </c>
      <c r="B172" s="115" t="s">
        <v>1505</v>
      </c>
      <c r="C172" s="121">
        <v>14</v>
      </c>
      <c r="D172" s="122" t="s">
        <v>1007</v>
      </c>
      <c r="E172" s="122" t="s">
        <v>1344</v>
      </c>
      <c r="F172" s="117" t="s">
        <v>422</v>
      </c>
      <c r="G172" s="122" t="s">
        <v>1009</v>
      </c>
      <c r="H172" s="122" t="s">
        <v>1010</v>
      </c>
      <c r="I172" s="115" t="s">
        <v>72</v>
      </c>
      <c r="J172" s="115" t="s">
        <v>1011</v>
      </c>
      <c r="K172" s="120">
        <v>1</v>
      </c>
      <c r="L172" s="118">
        <v>43700</v>
      </c>
      <c r="M172" s="118">
        <v>43769</v>
      </c>
      <c r="N172" s="114">
        <v>1</v>
      </c>
      <c r="O172" s="147">
        <f t="shared" si="7"/>
        <v>1</v>
      </c>
      <c r="P172" s="149">
        <f>+O172</f>
        <v>1</v>
      </c>
      <c r="Q172" s="149" t="s">
        <v>63</v>
      </c>
      <c r="R172" s="122" t="s">
        <v>1346</v>
      </c>
      <c r="S172" s="116" t="s">
        <v>1420</v>
      </c>
      <c r="T172" s="85" t="s">
        <v>548</v>
      </c>
      <c r="U172" s="108" t="s">
        <v>1274</v>
      </c>
    </row>
    <row r="173" spans="1:21" s="87" customFormat="1" ht="326.25" x14ac:dyDescent="0.25">
      <c r="A173" s="115" t="s">
        <v>964</v>
      </c>
      <c r="B173" s="115" t="s">
        <v>1505</v>
      </c>
      <c r="C173" s="121">
        <v>16</v>
      </c>
      <c r="D173" s="122" t="s">
        <v>1012</v>
      </c>
      <c r="E173" s="122" t="s">
        <v>1345</v>
      </c>
      <c r="F173" s="117" t="s">
        <v>422</v>
      </c>
      <c r="G173" s="122" t="s">
        <v>1014</v>
      </c>
      <c r="H173" s="122" t="s">
        <v>1015</v>
      </c>
      <c r="I173" s="115" t="s">
        <v>72</v>
      </c>
      <c r="J173" s="115" t="s">
        <v>1016</v>
      </c>
      <c r="K173" s="120">
        <v>1</v>
      </c>
      <c r="L173" s="118">
        <v>43770</v>
      </c>
      <c r="M173" s="118">
        <v>43830</v>
      </c>
      <c r="N173" s="114">
        <v>1</v>
      </c>
      <c r="O173" s="147">
        <f t="shared" si="7"/>
        <v>1</v>
      </c>
      <c r="P173" s="149">
        <f>+O173</f>
        <v>1</v>
      </c>
      <c r="Q173" s="149" t="s">
        <v>63</v>
      </c>
      <c r="R173" s="116" t="s">
        <v>1421</v>
      </c>
      <c r="S173" s="116" t="s">
        <v>1422</v>
      </c>
      <c r="T173" s="85" t="s">
        <v>548</v>
      </c>
      <c r="U173" s="108" t="s">
        <v>1274</v>
      </c>
    </row>
    <row r="174" spans="1:21" s="87" customFormat="1" ht="236.25" x14ac:dyDescent="0.25">
      <c r="A174" s="115" t="s">
        <v>964</v>
      </c>
      <c r="B174" s="115" t="s">
        <v>1505</v>
      </c>
      <c r="C174" s="121">
        <v>17</v>
      </c>
      <c r="D174" s="122" t="s">
        <v>1018</v>
      </c>
      <c r="E174" s="122" t="s">
        <v>1019</v>
      </c>
      <c r="F174" s="117" t="s">
        <v>59</v>
      </c>
      <c r="G174" s="122" t="s">
        <v>1020</v>
      </c>
      <c r="H174" s="122" t="s">
        <v>1136</v>
      </c>
      <c r="I174" s="115" t="s">
        <v>72</v>
      </c>
      <c r="J174" s="115" t="s">
        <v>1021</v>
      </c>
      <c r="K174" s="120">
        <v>1</v>
      </c>
      <c r="L174" s="118">
        <v>43607</v>
      </c>
      <c r="M174" s="118">
        <v>43609</v>
      </c>
      <c r="N174" s="114">
        <v>1</v>
      </c>
      <c r="O174" s="147">
        <f t="shared" si="7"/>
        <v>1</v>
      </c>
      <c r="P174" s="332">
        <f>AVERAGE(O174:O175)</f>
        <v>0.875</v>
      </c>
      <c r="Q174" s="332" t="s">
        <v>63</v>
      </c>
      <c r="R174" s="122" t="s">
        <v>1347</v>
      </c>
      <c r="S174" s="122" t="s">
        <v>1423</v>
      </c>
      <c r="T174" s="116" t="s">
        <v>66</v>
      </c>
      <c r="U174" s="108" t="s">
        <v>1272</v>
      </c>
    </row>
    <row r="175" spans="1:21" s="87" customFormat="1" ht="180" x14ac:dyDescent="0.25">
      <c r="A175" s="115" t="s">
        <v>964</v>
      </c>
      <c r="B175" s="115" t="s">
        <v>1505</v>
      </c>
      <c r="C175" s="121">
        <v>17</v>
      </c>
      <c r="D175" s="122" t="s">
        <v>1018</v>
      </c>
      <c r="E175" s="122" t="s">
        <v>1023</v>
      </c>
      <c r="F175" s="117" t="s">
        <v>68</v>
      </c>
      <c r="G175" s="122" t="s">
        <v>1024</v>
      </c>
      <c r="H175" s="122" t="s">
        <v>1137</v>
      </c>
      <c r="I175" s="115" t="s">
        <v>72</v>
      </c>
      <c r="J175" s="115" t="s">
        <v>1025</v>
      </c>
      <c r="K175" s="120">
        <v>4</v>
      </c>
      <c r="L175" s="118">
        <v>43647</v>
      </c>
      <c r="M175" s="118">
        <v>44043</v>
      </c>
      <c r="N175" s="114">
        <v>3</v>
      </c>
      <c r="O175" s="147">
        <f>+N175/K175</f>
        <v>0.75</v>
      </c>
      <c r="P175" s="334"/>
      <c r="Q175" s="334"/>
      <c r="R175" s="116" t="s">
        <v>1424</v>
      </c>
      <c r="S175" s="116" t="s">
        <v>1348</v>
      </c>
      <c r="T175" s="85" t="s">
        <v>66</v>
      </c>
      <c r="U175" s="108" t="s">
        <v>1273</v>
      </c>
    </row>
    <row r="176" spans="1:21" s="87" customFormat="1" ht="78.75" x14ac:dyDescent="0.25">
      <c r="A176" s="115" t="s">
        <v>1179</v>
      </c>
      <c r="B176" s="115" t="s">
        <v>1506</v>
      </c>
      <c r="C176" s="121">
        <v>1</v>
      </c>
      <c r="D176" s="122" t="s">
        <v>1180</v>
      </c>
      <c r="E176" s="122" t="s">
        <v>1189</v>
      </c>
      <c r="F176" s="117" t="s">
        <v>185</v>
      </c>
      <c r="G176" s="122" t="s">
        <v>1202</v>
      </c>
      <c r="H176" s="122" t="s">
        <v>1203</v>
      </c>
      <c r="I176" s="115" t="s">
        <v>1235</v>
      </c>
      <c r="J176" s="115" t="s">
        <v>1236</v>
      </c>
      <c r="K176" s="120">
        <v>1</v>
      </c>
      <c r="L176" s="118">
        <v>43876</v>
      </c>
      <c r="M176" s="118">
        <v>44347</v>
      </c>
      <c r="N176" s="114">
        <v>0</v>
      </c>
      <c r="O176" s="119">
        <v>0</v>
      </c>
      <c r="P176" s="347"/>
      <c r="Q176" s="348" t="s">
        <v>63</v>
      </c>
      <c r="R176" s="116" t="s">
        <v>1278</v>
      </c>
      <c r="S176" s="116" t="s">
        <v>1281</v>
      </c>
      <c r="T176" s="85" t="s">
        <v>66</v>
      </c>
      <c r="U176" s="108" t="s">
        <v>1273</v>
      </c>
    </row>
    <row r="177" spans="1:21" s="87" customFormat="1" ht="90" x14ac:dyDescent="0.25">
      <c r="A177" s="115" t="s">
        <v>1179</v>
      </c>
      <c r="B177" s="115" t="s">
        <v>1506</v>
      </c>
      <c r="C177" s="121">
        <v>1</v>
      </c>
      <c r="D177" s="122" t="s">
        <v>1180</v>
      </c>
      <c r="E177" s="122" t="s">
        <v>1190</v>
      </c>
      <c r="F177" s="117" t="s">
        <v>48</v>
      </c>
      <c r="G177" s="122" t="s">
        <v>1204</v>
      </c>
      <c r="H177" s="122" t="s">
        <v>1205</v>
      </c>
      <c r="I177" s="115" t="s">
        <v>1235</v>
      </c>
      <c r="J177" s="115" t="s">
        <v>1237</v>
      </c>
      <c r="K177" s="120">
        <v>1</v>
      </c>
      <c r="L177" s="118">
        <v>43876</v>
      </c>
      <c r="M177" s="118">
        <v>44439</v>
      </c>
      <c r="N177" s="114">
        <v>0</v>
      </c>
      <c r="O177" s="119">
        <v>0</v>
      </c>
      <c r="P177" s="347"/>
      <c r="Q177" s="348"/>
      <c r="R177" s="116" t="s">
        <v>1278</v>
      </c>
      <c r="S177" s="116" t="s">
        <v>1282</v>
      </c>
      <c r="T177" s="85" t="s">
        <v>66</v>
      </c>
      <c r="U177" s="108" t="s">
        <v>1273</v>
      </c>
    </row>
    <row r="178" spans="1:21" s="87" customFormat="1" ht="101.25" x14ac:dyDescent="0.25">
      <c r="A178" s="115" t="s">
        <v>1179</v>
      </c>
      <c r="B178" s="115" t="s">
        <v>1506</v>
      </c>
      <c r="C178" s="121">
        <v>1</v>
      </c>
      <c r="D178" s="122" t="s">
        <v>1180</v>
      </c>
      <c r="E178" s="122" t="s">
        <v>1191</v>
      </c>
      <c r="F178" s="117" t="s">
        <v>52</v>
      </c>
      <c r="G178" s="122" t="s">
        <v>1206</v>
      </c>
      <c r="H178" s="122" t="s">
        <v>1207</v>
      </c>
      <c r="I178" s="115" t="s">
        <v>1235</v>
      </c>
      <c r="J178" s="115" t="s">
        <v>1238</v>
      </c>
      <c r="K178" s="120">
        <v>4</v>
      </c>
      <c r="L178" s="118">
        <v>43876</v>
      </c>
      <c r="M178" s="118">
        <v>44196</v>
      </c>
      <c r="N178" s="114">
        <v>0</v>
      </c>
      <c r="O178" s="119">
        <v>0</v>
      </c>
      <c r="P178" s="347"/>
      <c r="Q178" s="348"/>
      <c r="R178" s="116" t="s">
        <v>1278</v>
      </c>
      <c r="S178" s="116" t="s">
        <v>1277</v>
      </c>
      <c r="T178" s="85" t="s">
        <v>66</v>
      </c>
      <c r="U178" s="108" t="s">
        <v>1273</v>
      </c>
    </row>
    <row r="179" spans="1:21" s="87" customFormat="1" ht="67.5" x14ac:dyDescent="0.25">
      <c r="A179" s="115" t="s">
        <v>1179</v>
      </c>
      <c r="B179" s="115" t="s">
        <v>1506</v>
      </c>
      <c r="C179" s="121">
        <v>2</v>
      </c>
      <c r="D179" s="122" t="s">
        <v>1181</v>
      </c>
      <c r="E179" s="122" t="s">
        <v>1192</v>
      </c>
      <c r="F179" s="117" t="s">
        <v>185</v>
      </c>
      <c r="G179" s="122" t="s">
        <v>1208</v>
      </c>
      <c r="H179" s="122" t="s">
        <v>1209</v>
      </c>
      <c r="I179" s="115" t="s">
        <v>1235</v>
      </c>
      <c r="J179" s="115" t="s">
        <v>1236</v>
      </c>
      <c r="K179" s="120">
        <v>1</v>
      </c>
      <c r="L179" s="118">
        <v>43876</v>
      </c>
      <c r="M179" s="118">
        <v>44347</v>
      </c>
      <c r="N179" s="114">
        <v>0</v>
      </c>
      <c r="O179" s="119">
        <v>0</v>
      </c>
      <c r="P179" s="350">
        <f>AVERAGE(O179:O181)</f>
        <v>0</v>
      </c>
      <c r="Q179" s="350" t="s">
        <v>63</v>
      </c>
      <c r="R179" s="116" t="s">
        <v>1278</v>
      </c>
      <c r="S179" s="116" t="s">
        <v>1281</v>
      </c>
      <c r="T179" s="85" t="s">
        <v>66</v>
      </c>
      <c r="U179" s="108" t="s">
        <v>1273</v>
      </c>
    </row>
    <row r="180" spans="1:21" s="87" customFormat="1" ht="90" x14ac:dyDescent="0.25">
      <c r="A180" s="115" t="s">
        <v>1179</v>
      </c>
      <c r="B180" s="115" t="s">
        <v>1506</v>
      </c>
      <c r="C180" s="121">
        <v>2</v>
      </c>
      <c r="D180" s="122" t="s">
        <v>1181</v>
      </c>
      <c r="E180" s="122" t="s">
        <v>1190</v>
      </c>
      <c r="F180" s="117" t="s">
        <v>48</v>
      </c>
      <c r="G180" s="122" t="s">
        <v>1204</v>
      </c>
      <c r="H180" s="122" t="s">
        <v>1210</v>
      </c>
      <c r="I180" s="115" t="s">
        <v>1235</v>
      </c>
      <c r="J180" s="115" t="s">
        <v>1237</v>
      </c>
      <c r="K180" s="120">
        <v>1</v>
      </c>
      <c r="L180" s="118">
        <v>43876</v>
      </c>
      <c r="M180" s="118">
        <v>44439</v>
      </c>
      <c r="N180" s="114">
        <v>0</v>
      </c>
      <c r="O180" s="119">
        <v>0</v>
      </c>
      <c r="P180" s="351"/>
      <c r="Q180" s="353"/>
      <c r="R180" s="116" t="s">
        <v>1278</v>
      </c>
      <c r="S180" s="116" t="s">
        <v>1282</v>
      </c>
      <c r="T180" s="85" t="s">
        <v>66</v>
      </c>
      <c r="U180" s="108" t="s">
        <v>1273</v>
      </c>
    </row>
    <row r="181" spans="1:21" s="87" customFormat="1" ht="101.25" x14ac:dyDescent="0.25">
      <c r="A181" s="115" t="s">
        <v>1179</v>
      </c>
      <c r="B181" s="115" t="s">
        <v>1506</v>
      </c>
      <c r="C181" s="121">
        <v>2</v>
      </c>
      <c r="D181" s="122" t="s">
        <v>1181</v>
      </c>
      <c r="E181" s="122" t="s">
        <v>1191</v>
      </c>
      <c r="F181" s="117" t="s">
        <v>52</v>
      </c>
      <c r="G181" s="122" t="s">
        <v>1206</v>
      </c>
      <c r="H181" s="122" t="s">
        <v>1211</v>
      </c>
      <c r="I181" s="115" t="s">
        <v>1235</v>
      </c>
      <c r="J181" s="115" t="s">
        <v>1238</v>
      </c>
      <c r="K181" s="120">
        <v>4</v>
      </c>
      <c r="L181" s="118">
        <v>43876</v>
      </c>
      <c r="M181" s="118">
        <v>44196</v>
      </c>
      <c r="N181" s="114">
        <v>0</v>
      </c>
      <c r="O181" s="119">
        <v>0</v>
      </c>
      <c r="P181" s="352"/>
      <c r="Q181" s="354"/>
      <c r="R181" s="116" t="s">
        <v>1278</v>
      </c>
      <c r="S181" s="116" t="s">
        <v>1277</v>
      </c>
      <c r="T181" s="85" t="s">
        <v>66</v>
      </c>
      <c r="U181" s="108" t="s">
        <v>1273</v>
      </c>
    </row>
    <row r="182" spans="1:21" s="87" customFormat="1" ht="67.5" x14ac:dyDescent="0.25">
      <c r="A182" s="115" t="s">
        <v>1179</v>
      </c>
      <c r="B182" s="115" t="s">
        <v>1506</v>
      </c>
      <c r="C182" s="121">
        <v>3</v>
      </c>
      <c r="D182" s="122" t="s">
        <v>1182</v>
      </c>
      <c r="E182" s="122" t="s">
        <v>1193</v>
      </c>
      <c r="F182" s="117" t="s">
        <v>185</v>
      </c>
      <c r="G182" s="122" t="s">
        <v>1212</v>
      </c>
      <c r="H182" s="122" t="s">
        <v>1213</v>
      </c>
      <c r="I182" s="115" t="s">
        <v>1235</v>
      </c>
      <c r="J182" s="115" t="s">
        <v>1236</v>
      </c>
      <c r="K182" s="120">
        <v>1</v>
      </c>
      <c r="L182" s="118">
        <v>43876</v>
      </c>
      <c r="M182" s="118">
        <v>44347</v>
      </c>
      <c r="N182" s="114">
        <v>0</v>
      </c>
      <c r="O182" s="119">
        <v>0</v>
      </c>
      <c r="P182" s="350">
        <f>AVERAGE(O182:O184)</f>
        <v>0</v>
      </c>
      <c r="Q182" s="350" t="s">
        <v>63</v>
      </c>
      <c r="R182" s="116" t="s">
        <v>1278</v>
      </c>
      <c r="S182" s="116" t="s">
        <v>1281</v>
      </c>
      <c r="T182" s="85" t="s">
        <v>66</v>
      </c>
      <c r="U182" s="108" t="s">
        <v>1273</v>
      </c>
    </row>
    <row r="183" spans="1:21" s="87" customFormat="1" ht="90" x14ac:dyDescent="0.25">
      <c r="A183" s="115" t="s">
        <v>1179</v>
      </c>
      <c r="B183" s="115" t="s">
        <v>1506</v>
      </c>
      <c r="C183" s="121">
        <v>3</v>
      </c>
      <c r="D183" s="122" t="s">
        <v>1182</v>
      </c>
      <c r="E183" s="122" t="s">
        <v>1190</v>
      </c>
      <c r="F183" s="117" t="s">
        <v>48</v>
      </c>
      <c r="G183" s="122" t="s">
        <v>1204</v>
      </c>
      <c r="H183" s="122" t="s">
        <v>1214</v>
      </c>
      <c r="I183" s="115" t="s">
        <v>1235</v>
      </c>
      <c r="J183" s="115" t="s">
        <v>1237</v>
      </c>
      <c r="K183" s="120">
        <v>1</v>
      </c>
      <c r="L183" s="118">
        <v>43876</v>
      </c>
      <c r="M183" s="118">
        <v>44439</v>
      </c>
      <c r="N183" s="114">
        <v>0</v>
      </c>
      <c r="O183" s="119">
        <v>0</v>
      </c>
      <c r="P183" s="351"/>
      <c r="Q183" s="353"/>
      <c r="R183" s="116" t="s">
        <v>1278</v>
      </c>
      <c r="S183" s="116" t="s">
        <v>1282</v>
      </c>
      <c r="T183" s="85" t="s">
        <v>66</v>
      </c>
      <c r="U183" s="108" t="s">
        <v>1273</v>
      </c>
    </row>
    <row r="184" spans="1:21" s="87" customFormat="1" ht="101.25" x14ac:dyDescent="0.25">
      <c r="A184" s="115" t="s">
        <v>1179</v>
      </c>
      <c r="B184" s="115" t="s">
        <v>1506</v>
      </c>
      <c r="C184" s="121">
        <v>3</v>
      </c>
      <c r="D184" s="122" t="s">
        <v>1182</v>
      </c>
      <c r="E184" s="122" t="s">
        <v>1191</v>
      </c>
      <c r="F184" s="117" t="s">
        <v>52</v>
      </c>
      <c r="G184" s="122" t="s">
        <v>1206</v>
      </c>
      <c r="H184" s="122" t="s">
        <v>1215</v>
      </c>
      <c r="I184" s="115" t="s">
        <v>1235</v>
      </c>
      <c r="J184" s="115" t="s">
        <v>1239</v>
      </c>
      <c r="K184" s="120">
        <v>4</v>
      </c>
      <c r="L184" s="118">
        <v>43876</v>
      </c>
      <c r="M184" s="118">
        <v>44196</v>
      </c>
      <c r="N184" s="114">
        <v>0</v>
      </c>
      <c r="O184" s="119">
        <v>0</v>
      </c>
      <c r="P184" s="352"/>
      <c r="Q184" s="354"/>
      <c r="R184" s="116" t="s">
        <v>1278</v>
      </c>
      <c r="S184" s="116" t="s">
        <v>1277</v>
      </c>
      <c r="T184" s="85" t="s">
        <v>66</v>
      </c>
      <c r="U184" s="108" t="s">
        <v>1273</v>
      </c>
    </row>
    <row r="185" spans="1:21" s="87" customFormat="1" ht="90" x14ac:dyDescent="0.25">
      <c r="A185" s="115" t="s">
        <v>1179</v>
      </c>
      <c r="B185" s="115" t="s">
        <v>1506</v>
      </c>
      <c r="C185" s="121">
        <v>4</v>
      </c>
      <c r="D185" s="122" t="s">
        <v>1183</v>
      </c>
      <c r="E185" s="122" t="s">
        <v>1194</v>
      </c>
      <c r="F185" s="117" t="s">
        <v>422</v>
      </c>
      <c r="G185" s="122" t="s">
        <v>1216</v>
      </c>
      <c r="H185" s="122" t="s">
        <v>1217</v>
      </c>
      <c r="I185" s="115" t="s">
        <v>1235</v>
      </c>
      <c r="J185" s="115" t="s">
        <v>1240</v>
      </c>
      <c r="K185" s="120">
        <v>1</v>
      </c>
      <c r="L185" s="118">
        <v>43876</v>
      </c>
      <c r="M185" s="118">
        <v>44196</v>
      </c>
      <c r="N185" s="114">
        <v>0</v>
      </c>
      <c r="O185" s="119">
        <v>0</v>
      </c>
      <c r="P185" s="88">
        <f>+O185</f>
        <v>0</v>
      </c>
      <c r="Q185" s="88" t="s">
        <v>63</v>
      </c>
      <c r="R185" s="116" t="s">
        <v>1278</v>
      </c>
      <c r="S185" s="116" t="s">
        <v>1277</v>
      </c>
      <c r="T185" s="85" t="s">
        <v>66</v>
      </c>
      <c r="U185" s="108" t="s">
        <v>1273</v>
      </c>
    </row>
    <row r="186" spans="1:21" s="87" customFormat="1" ht="90" x14ac:dyDescent="0.25">
      <c r="A186" s="115" t="s">
        <v>1179</v>
      </c>
      <c r="B186" s="115" t="s">
        <v>1506</v>
      </c>
      <c r="C186" s="121">
        <v>5</v>
      </c>
      <c r="D186" s="122" t="s">
        <v>1184</v>
      </c>
      <c r="E186" s="122" t="s">
        <v>1195</v>
      </c>
      <c r="F186" s="117" t="s">
        <v>422</v>
      </c>
      <c r="G186" s="122" t="s">
        <v>1218</v>
      </c>
      <c r="H186" s="122" t="s">
        <v>1219</v>
      </c>
      <c r="I186" s="115" t="s">
        <v>1235</v>
      </c>
      <c r="J186" s="115" t="s">
        <v>1236</v>
      </c>
      <c r="K186" s="120">
        <v>1</v>
      </c>
      <c r="L186" s="118">
        <v>43876</v>
      </c>
      <c r="M186" s="118">
        <v>44347</v>
      </c>
      <c r="N186" s="114">
        <v>0</v>
      </c>
      <c r="O186" s="119">
        <v>0</v>
      </c>
      <c r="P186" s="88">
        <f>+O186</f>
        <v>0</v>
      </c>
      <c r="Q186" s="88" t="s">
        <v>63</v>
      </c>
      <c r="R186" s="116" t="s">
        <v>1278</v>
      </c>
      <c r="S186" s="116" t="s">
        <v>1281</v>
      </c>
      <c r="T186" s="85" t="s">
        <v>66</v>
      </c>
      <c r="U186" s="108" t="s">
        <v>1273</v>
      </c>
    </row>
    <row r="187" spans="1:21" s="87" customFormat="1" ht="78.75" x14ac:dyDescent="0.25">
      <c r="A187" s="115" t="s">
        <v>1179</v>
      </c>
      <c r="B187" s="115" t="s">
        <v>1506</v>
      </c>
      <c r="C187" s="121">
        <v>6</v>
      </c>
      <c r="D187" s="122" t="s">
        <v>1185</v>
      </c>
      <c r="E187" s="122" t="s">
        <v>1196</v>
      </c>
      <c r="F187" s="117" t="s">
        <v>59</v>
      </c>
      <c r="G187" s="122" t="s">
        <v>1220</v>
      </c>
      <c r="H187" s="122" t="s">
        <v>1221</v>
      </c>
      <c r="I187" s="115" t="s">
        <v>1235</v>
      </c>
      <c r="J187" s="115" t="s">
        <v>1241</v>
      </c>
      <c r="K187" s="120">
        <v>1</v>
      </c>
      <c r="L187" s="118">
        <v>43876</v>
      </c>
      <c r="M187" s="118">
        <v>44196</v>
      </c>
      <c r="N187" s="114">
        <v>0</v>
      </c>
      <c r="O187" s="119">
        <v>0</v>
      </c>
      <c r="P187" s="349">
        <f>AVERAGE(O187:O188)</f>
        <v>0</v>
      </c>
      <c r="Q187" s="349" t="s">
        <v>63</v>
      </c>
      <c r="R187" s="116" t="s">
        <v>1278</v>
      </c>
      <c r="S187" s="116" t="s">
        <v>1277</v>
      </c>
      <c r="T187" s="85" t="s">
        <v>66</v>
      </c>
      <c r="U187" s="108" t="s">
        <v>1273</v>
      </c>
    </row>
    <row r="188" spans="1:21" s="87" customFormat="1" ht="112.5" x14ac:dyDescent="0.25">
      <c r="A188" s="115" t="s">
        <v>1179</v>
      </c>
      <c r="B188" s="115" t="s">
        <v>1506</v>
      </c>
      <c r="C188" s="121">
        <v>6</v>
      </c>
      <c r="D188" s="122" t="s">
        <v>1185</v>
      </c>
      <c r="E188" s="122" t="s">
        <v>1196</v>
      </c>
      <c r="F188" s="117" t="s">
        <v>68</v>
      </c>
      <c r="G188" s="122" t="s">
        <v>1222</v>
      </c>
      <c r="H188" s="122" t="s">
        <v>1223</v>
      </c>
      <c r="I188" s="115" t="s">
        <v>1235</v>
      </c>
      <c r="J188" s="115" t="s">
        <v>1242</v>
      </c>
      <c r="K188" s="120">
        <v>1</v>
      </c>
      <c r="L188" s="118">
        <v>44242</v>
      </c>
      <c r="M188" s="118">
        <v>44561</v>
      </c>
      <c r="N188" s="114">
        <v>0</v>
      </c>
      <c r="O188" s="119">
        <v>0</v>
      </c>
      <c r="P188" s="349"/>
      <c r="Q188" s="349"/>
      <c r="R188" s="116" t="s">
        <v>1278</v>
      </c>
      <c r="S188" s="116" t="s">
        <v>1277</v>
      </c>
      <c r="T188" s="85" t="s">
        <v>66</v>
      </c>
      <c r="U188" s="108" t="s">
        <v>1273</v>
      </c>
    </row>
    <row r="189" spans="1:21" s="87" customFormat="1" ht="78.75" x14ac:dyDescent="0.25">
      <c r="A189" s="115" t="s">
        <v>1179</v>
      </c>
      <c r="B189" s="115" t="s">
        <v>1506</v>
      </c>
      <c r="C189" s="121">
        <v>7</v>
      </c>
      <c r="D189" s="122" t="s">
        <v>1186</v>
      </c>
      <c r="E189" s="122" t="s">
        <v>1197</v>
      </c>
      <c r="F189" s="117" t="s">
        <v>59</v>
      </c>
      <c r="G189" s="122" t="s">
        <v>1224</v>
      </c>
      <c r="H189" s="122" t="s">
        <v>1225</v>
      </c>
      <c r="I189" s="115" t="s">
        <v>1235</v>
      </c>
      <c r="J189" s="115" t="s">
        <v>1243</v>
      </c>
      <c r="K189" s="120">
        <v>3</v>
      </c>
      <c r="L189" s="118">
        <v>43876</v>
      </c>
      <c r="M189" s="118">
        <v>44347</v>
      </c>
      <c r="N189" s="114">
        <v>0</v>
      </c>
      <c r="O189" s="119">
        <v>0</v>
      </c>
      <c r="P189" s="349">
        <f>AVERAGE(O189:O190)</f>
        <v>0</v>
      </c>
      <c r="Q189" s="349" t="s">
        <v>63</v>
      </c>
      <c r="R189" s="116" t="s">
        <v>1278</v>
      </c>
      <c r="S189" s="116" t="s">
        <v>1281</v>
      </c>
      <c r="T189" s="85" t="s">
        <v>66</v>
      </c>
      <c r="U189" s="108" t="s">
        <v>1273</v>
      </c>
    </row>
    <row r="190" spans="1:21" s="87" customFormat="1" ht="101.25" x14ac:dyDescent="0.25">
      <c r="A190" s="115" t="s">
        <v>1179</v>
      </c>
      <c r="B190" s="115" t="s">
        <v>1506</v>
      </c>
      <c r="C190" s="121">
        <v>7</v>
      </c>
      <c r="D190" s="122" t="s">
        <v>1186</v>
      </c>
      <c r="E190" s="122" t="s">
        <v>1197</v>
      </c>
      <c r="F190" s="117" t="s">
        <v>68</v>
      </c>
      <c r="G190" s="122" t="s">
        <v>1226</v>
      </c>
      <c r="H190" s="122" t="s">
        <v>1227</v>
      </c>
      <c r="I190" s="115" t="s">
        <v>1235</v>
      </c>
      <c r="J190" s="115" t="s">
        <v>1244</v>
      </c>
      <c r="K190" s="120">
        <v>3</v>
      </c>
      <c r="L190" s="118">
        <v>44377</v>
      </c>
      <c r="M190" s="118">
        <v>44742</v>
      </c>
      <c r="N190" s="114">
        <v>0</v>
      </c>
      <c r="O190" s="119">
        <v>0</v>
      </c>
      <c r="P190" s="349"/>
      <c r="Q190" s="349"/>
      <c r="R190" s="116" t="s">
        <v>1278</v>
      </c>
      <c r="S190" s="116" t="s">
        <v>1283</v>
      </c>
      <c r="T190" s="85" t="s">
        <v>66</v>
      </c>
      <c r="U190" s="108" t="s">
        <v>1273</v>
      </c>
    </row>
    <row r="191" spans="1:21" s="87" customFormat="1" ht="90" x14ac:dyDescent="0.25">
      <c r="A191" s="115" t="s">
        <v>1179</v>
      </c>
      <c r="B191" s="115" t="s">
        <v>1506</v>
      </c>
      <c r="C191" s="121">
        <v>8</v>
      </c>
      <c r="D191" s="122" t="s">
        <v>1187</v>
      </c>
      <c r="E191" s="122" t="s">
        <v>1198</v>
      </c>
      <c r="F191" s="117" t="s">
        <v>59</v>
      </c>
      <c r="G191" s="122" t="s">
        <v>1228</v>
      </c>
      <c r="H191" s="122" t="s">
        <v>1229</v>
      </c>
      <c r="I191" s="115" t="s">
        <v>1235</v>
      </c>
      <c r="J191" s="115" t="s">
        <v>1245</v>
      </c>
      <c r="K191" s="120">
        <v>3</v>
      </c>
      <c r="L191" s="118">
        <v>43876</v>
      </c>
      <c r="M191" s="118">
        <v>44439</v>
      </c>
      <c r="N191" s="114">
        <v>0</v>
      </c>
      <c r="O191" s="119">
        <v>0</v>
      </c>
      <c r="P191" s="349">
        <f>AVERAGE(O191:O192)</f>
        <v>0</v>
      </c>
      <c r="Q191" s="349" t="s">
        <v>63</v>
      </c>
      <c r="R191" s="116" t="s">
        <v>1278</v>
      </c>
      <c r="S191" s="116" t="s">
        <v>1282</v>
      </c>
      <c r="T191" s="85" t="s">
        <v>66</v>
      </c>
      <c r="U191" s="108" t="s">
        <v>1273</v>
      </c>
    </row>
    <row r="192" spans="1:21" s="87" customFormat="1" ht="90" x14ac:dyDescent="0.25">
      <c r="A192" s="115" t="s">
        <v>1179</v>
      </c>
      <c r="B192" s="115" t="s">
        <v>1506</v>
      </c>
      <c r="C192" s="121">
        <v>8</v>
      </c>
      <c r="D192" s="122" t="s">
        <v>1187</v>
      </c>
      <c r="E192" s="122" t="s">
        <v>1199</v>
      </c>
      <c r="F192" s="117" t="s">
        <v>68</v>
      </c>
      <c r="G192" s="122" t="s">
        <v>1224</v>
      </c>
      <c r="H192" s="122" t="s">
        <v>1230</v>
      </c>
      <c r="I192" s="115" t="s">
        <v>1235</v>
      </c>
      <c r="J192" s="115" t="s">
        <v>1236</v>
      </c>
      <c r="K192" s="120">
        <v>3</v>
      </c>
      <c r="L192" s="118">
        <v>43876</v>
      </c>
      <c r="M192" s="118">
        <v>44347</v>
      </c>
      <c r="N192" s="114">
        <v>0</v>
      </c>
      <c r="O192" s="119">
        <v>0</v>
      </c>
      <c r="P192" s="349"/>
      <c r="Q192" s="349"/>
      <c r="R192" s="116" t="s">
        <v>1278</v>
      </c>
      <c r="S192" s="116" t="s">
        <v>1281</v>
      </c>
      <c r="T192" s="85" t="s">
        <v>66</v>
      </c>
      <c r="U192" s="108" t="s">
        <v>1273</v>
      </c>
    </row>
    <row r="193" spans="1:21" s="87" customFormat="1" ht="101.25" x14ac:dyDescent="0.25">
      <c r="A193" s="115" t="s">
        <v>1179</v>
      </c>
      <c r="B193" s="115" t="s">
        <v>1506</v>
      </c>
      <c r="C193" s="121">
        <v>9</v>
      </c>
      <c r="D193" s="122" t="s">
        <v>1188</v>
      </c>
      <c r="E193" s="122" t="s">
        <v>1200</v>
      </c>
      <c r="F193" s="117" t="s">
        <v>59</v>
      </c>
      <c r="G193" s="122" t="s">
        <v>1231</v>
      </c>
      <c r="H193" s="122" t="s">
        <v>1232</v>
      </c>
      <c r="I193" s="115" t="s">
        <v>1235</v>
      </c>
      <c r="J193" s="115" t="s">
        <v>1246</v>
      </c>
      <c r="K193" s="120">
        <v>1</v>
      </c>
      <c r="L193" s="118">
        <v>43876</v>
      </c>
      <c r="M193" s="118">
        <v>44012</v>
      </c>
      <c r="N193" s="114">
        <v>0</v>
      </c>
      <c r="O193" s="119">
        <v>0</v>
      </c>
      <c r="P193" s="349">
        <f>AVERAGE(O193:O194)</f>
        <v>0</v>
      </c>
      <c r="Q193" s="349" t="s">
        <v>63</v>
      </c>
      <c r="R193" s="116" t="s">
        <v>1278</v>
      </c>
      <c r="S193" s="116" t="s">
        <v>1279</v>
      </c>
      <c r="T193" s="85" t="s">
        <v>317</v>
      </c>
      <c r="U193" s="108" t="s">
        <v>1275</v>
      </c>
    </row>
    <row r="194" spans="1:21" s="87" customFormat="1" ht="90" x14ac:dyDescent="0.25">
      <c r="A194" s="115" t="s">
        <v>1179</v>
      </c>
      <c r="B194" s="115" t="s">
        <v>1506</v>
      </c>
      <c r="C194" s="121">
        <v>9</v>
      </c>
      <c r="D194" s="122" t="s">
        <v>1188</v>
      </c>
      <c r="E194" s="122" t="s">
        <v>1201</v>
      </c>
      <c r="F194" s="117" t="s">
        <v>68</v>
      </c>
      <c r="G194" s="122" t="s">
        <v>1233</v>
      </c>
      <c r="H194" s="122" t="s">
        <v>1234</v>
      </c>
      <c r="I194" s="115" t="s">
        <v>1235</v>
      </c>
      <c r="J194" s="115" t="s">
        <v>1245</v>
      </c>
      <c r="K194" s="120">
        <v>3</v>
      </c>
      <c r="L194" s="118">
        <v>43876</v>
      </c>
      <c r="M194" s="118">
        <v>44439</v>
      </c>
      <c r="N194" s="114">
        <v>0</v>
      </c>
      <c r="O194" s="119">
        <v>0</v>
      </c>
      <c r="P194" s="349"/>
      <c r="Q194" s="349"/>
      <c r="R194" s="116" t="s">
        <v>1278</v>
      </c>
      <c r="S194" s="116" t="s">
        <v>1282</v>
      </c>
      <c r="T194" s="85" t="s">
        <v>66</v>
      </c>
      <c r="U194" s="108" t="s">
        <v>1273</v>
      </c>
    </row>
  </sheetData>
  <mergeCells count="115">
    <mergeCell ref="S129:S130"/>
    <mergeCell ref="S101:S102"/>
    <mergeCell ref="P9:P10"/>
    <mergeCell ref="Q9:Q10"/>
    <mergeCell ref="P11:P12"/>
    <mergeCell ref="Q11:Q12"/>
    <mergeCell ref="P13:P14"/>
    <mergeCell ref="Q13:Q14"/>
    <mergeCell ref="P7:P8"/>
    <mergeCell ref="Q7:Q8"/>
    <mergeCell ref="P28:P29"/>
    <mergeCell ref="Q28:Q29"/>
    <mergeCell ref="P42:P43"/>
    <mergeCell ref="Q42:Q43"/>
    <mergeCell ref="P44:P45"/>
    <mergeCell ref="Q44:Q45"/>
    <mergeCell ref="P46:P47"/>
    <mergeCell ref="Q46:Q47"/>
    <mergeCell ref="P32:P33"/>
    <mergeCell ref="Q32:Q33"/>
    <mergeCell ref="P38:P39"/>
    <mergeCell ref="Q38:Q39"/>
    <mergeCell ref="P40:P41"/>
    <mergeCell ref="Q40:Q41"/>
    <mergeCell ref="A1:H1"/>
    <mergeCell ref="P3:P4"/>
    <mergeCell ref="Q3:Q4"/>
    <mergeCell ref="P5:P6"/>
    <mergeCell ref="Q5:Q6"/>
    <mergeCell ref="P22:P23"/>
    <mergeCell ref="Q22:Q23"/>
    <mergeCell ref="P24:P25"/>
    <mergeCell ref="Q24:Q25"/>
    <mergeCell ref="P15:P16"/>
    <mergeCell ref="Q15:Q16"/>
    <mergeCell ref="P17:P18"/>
    <mergeCell ref="Q17:Q18"/>
    <mergeCell ref="P19:P20"/>
    <mergeCell ref="Q19:Q20"/>
    <mergeCell ref="P63:P67"/>
    <mergeCell ref="Q63:Q67"/>
    <mergeCell ref="P68:P69"/>
    <mergeCell ref="Q68:Q69"/>
    <mergeCell ref="P48:P49"/>
    <mergeCell ref="Q48:Q49"/>
    <mergeCell ref="P50:P51"/>
    <mergeCell ref="Q50:Q51"/>
    <mergeCell ref="P52:P59"/>
    <mergeCell ref="Q52:Q59"/>
    <mergeCell ref="P60:P61"/>
    <mergeCell ref="Q60:Q61"/>
    <mergeCell ref="P86:P87"/>
    <mergeCell ref="Q86:Q87"/>
    <mergeCell ref="P95:P97"/>
    <mergeCell ref="Q95:Q97"/>
    <mergeCell ref="P101:P102"/>
    <mergeCell ref="Q101:Q102"/>
    <mergeCell ref="S84:S85"/>
    <mergeCell ref="P70:P72"/>
    <mergeCell ref="Q70:Q72"/>
    <mergeCell ref="P73:P74"/>
    <mergeCell ref="Q73:Q74"/>
    <mergeCell ref="P75:P76"/>
    <mergeCell ref="Q75:Q76"/>
    <mergeCell ref="P77:P78"/>
    <mergeCell ref="Q77:Q78"/>
    <mergeCell ref="P84:P85"/>
    <mergeCell ref="Q84:Q85"/>
    <mergeCell ref="R84:R85"/>
    <mergeCell ref="S77:S78"/>
    <mergeCell ref="P114:P119"/>
    <mergeCell ref="Q114:Q119"/>
    <mergeCell ref="P129:P130"/>
    <mergeCell ref="Q129:Q130"/>
    <mergeCell ref="P133:P140"/>
    <mergeCell ref="Q133:Q140"/>
    <mergeCell ref="P103:P105"/>
    <mergeCell ref="Q103:Q105"/>
    <mergeCell ref="P109:P110"/>
    <mergeCell ref="Q109:Q110"/>
    <mergeCell ref="P111:P112"/>
    <mergeCell ref="Q111:Q112"/>
    <mergeCell ref="P154:P155"/>
    <mergeCell ref="Q154:Q155"/>
    <mergeCell ref="P156:P157"/>
    <mergeCell ref="Q156:Q157"/>
    <mergeCell ref="P158:P159"/>
    <mergeCell ref="Q158:Q159"/>
    <mergeCell ref="P146:P147"/>
    <mergeCell ref="Q146:Q147"/>
    <mergeCell ref="P148:P149"/>
    <mergeCell ref="Q148:Q149"/>
    <mergeCell ref="P150:P153"/>
    <mergeCell ref="Q150:Q153"/>
    <mergeCell ref="P193:P194"/>
    <mergeCell ref="Q193:Q194"/>
    <mergeCell ref="P191:P192"/>
    <mergeCell ref="Q191:Q192"/>
    <mergeCell ref="P189:P190"/>
    <mergeCell ref="Q189:Q190"/>
    <mergeCell ref="P162:P164"/>
    <mergeCell ref="Q162:Q164"/>
    <mergeCell ref="P169:P171"/>
    <mergeCell ref="Q169:Q171"/>
    <mergeCell ref="P174:P175"/>
    <mergeCell ref="Q174:Q175"/>
    <mergeCell ref="S156:S157"/>
    <mergeCell ref="P176:P178"/>
    <mergeCell ref="Q176:Q178"/>
    <mergeCell ref="P187:P188"/>
    <mergeCell ref="Q187:Q188"/>
    <mergeCell ref="P182:P184"/>
    <mergeCell ref="Q182:Q184"/>
    <mergeCell ref="P179:P181"/>
    <mergeCell ref="Q179:Q18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31" workbookViewId="0">
      <selection activeCell="C22" sqref="C22"/>
    </sheetView>
  </sheetViews>
  <sheetFormatPr baseColWidth="10" defaultRowHeight="15" x14ac:dyDescent="0.25"/>
  <cols>
    <col min="1" max="1" width="29.85546875" customWidth="1"/>
    <col min="2" max="2" width="23.28515625" customWidth="1"/>
    <col min="3" max="3" width="14.7109375" customWidth="1"/>
    <col min="4" max="4" width="13.140625" customWidth="1"/>
    <col min="5" max="5" width="12.85546875" customWidth="1"/>
    <col min="6" max="10" width="13.42578125" customWidth="1"/>
    <col min="11" max="11" width="21" customWidth="1"/>
    <col min="12" max="12" width="21.5703125" customWidth="1"/>
    <col min="13" max="13" width="17.7109375" customWidth="1"/>
    <col min="14" max="14" width="17" customWidth="1"/>
    <col min="15" max="15" width="14.42578125" customWidth="1"/>
  </cols>
  <sheetData>
    <row r="1" spans="1:15" ht="38.25" customHeight="1" x14ac:dyDescent="0.25">
      <c r="A1" s="284" t="s">
        <v>2197</v>
      </c>
      <c r="B1" s="284" t="s">
        <v>2198</v>
      </c>
      <c r="C1" s="284" t="s">
        <v>2199</v>
      </c>
      <c r="D1" s="284"/>
      <c r="E1" s="284" t="s">
        <v>2200</v>
      </c>
      <c r="F1" s="284"/>
      <c r="G1" s="284" t="s">
        <v>2201</v>
      </c>
      <c r="H1" s="284"/>
      <c r="I1" s="284" t="s">
        <v>2202</v>
      </c>
      <c r="J1" s="284"/>
      <c r="K1" s="189" t="s">
        <v>2203</v>
      </c>
      <c r="L1" s="189" t="s">
        <v>2204</v>
      </c>
      <c r="M1" s="190" t="s">
        <v>2205</v>
      </c>
    </row>
    <row r="2" spans="1:15" ht="38.25" x14ac:dyDescent="0.25">
      <c r="A2" s="284"/>
      <c r="B2" s="284"/>
      <c r="C2" s="189" t="s">
        <v>2206</v>
      </c>
      <c r="D2" s="189" t="s">
        <v>2207</v>
      </c>
      <c r="E2" s="189" t="s">
        <v>2206</v>
      </c>
      <c r="F2" s="189" t="s">
        <v>2207</v>
      </c>
      <c r="G2" s="191" t="s">
        <v>2206</v>
      </c>
      <c r="H2" s="191" t="s">
        <v>2208</v>
      </c>
      <c r="I2" s="189" t="s">
        <v>2206</v>
      </c>
      <c r="J2" s="189" t="s">
        <v>2208</v>
      </c>
      <c r="K2" s="191" t="s">
        <v>2208</v>
      </c>
      <c r="L2" s="191" t="s">
        <v>2208</v>
      </c>
      <c r="M2" s="191" t="s">
        <v>2208</v>
      </c>
      <c r="N2" s="192" t="s">
        <v>2209</v>
      </c>
      <c r="O2" s="191" t="s">
        <v>2210</v>
      </c>
    </row>
    <row r="3" spans="1:15" x14ac:dyDescent="0.25">
      <c r="A3" s="193" t="s">
        <v>2211</v>
      </c>
      <c r="B3" s="194">
        <v>2015</v>
      </c>
      <c r="C3" s="194">
        <v>38</v>
      </c>
      <c r="D3" s="194">
        <v>58</v>
      </c>
      <c r="E3" s="194">
        <v>11</v>
      </c>
      <c r="F3" s="194">
        <v>21</v>
      </c>
      <c r="G3" s="194">
        <v>0</v>
      </c>
      <c r="H3" s="194">
        <v>0</v>
      </c>
      <c r="I3" s="194">
        <v>1</v>
      </c>
      <c r="J3" s="194">
        <v>1</v>
      </c>
      <c r="K3" s="194">
        <v>0</v>
      </c>
      <c r="L3" s="194">
        <v>10</v>
      </c>
      <c r="M3" s="194">
        <v>11</v>
      </c>
      <c r="N3" s="195">
        <f t="shared" ref="N3:O14" si="0">+(C3-E3)/C3</f>
        <v>0.71052631578947367</v>
      </c>
      <c r="O3" s="195">
        <f t="shared" si="0"/>
        <v>0.63793103448275867</v>
      </c>
    </row>
    <row r="4" spans="1:15" x14ac:dyDescent="0.25">
      <c r="A4" s="196" t="s">
        <v>2212</v>
      </c>
      <c r="B4" s="197">
        <v>2016</v>
      </c>
      <c r="C4" s="197">
        <v>43</v>
      </c>
      <c r="D4" s="197">
        <v>72</v>
      </c>
      <c r="E4" s="197">
        <v>9</v>
      </c>
      <c r="F4" s="197">
        <v>12</v>
      </c>
      <c r="G4" s="197">
        <v>6</v>
      </c>
      <c r="H4" s="197">
        <v>6</v>
      </c>
      <c r="I4" s="197">
        <v>0</v>
      </c>
      <c r="J4" s="197">
        <v>0</v>
      </c>
      <c r="K4" s="197">
        <v>6</v>
      </c>
      <c r="L4" s="197">
        <v>5</v>
      </c>
      <c r="M4" s="197">
        <v>1</v>
      </c>
      <c r="N4" s="198">
        <f t="shared" si="0"/>
        <v>0.79069767441860461</v>
      </c>
      <c r="O4" s="195">
        <f t="shared" si="0"/>
        <v>0.83333333333333337</v>
      </c>
    </row>
    <row r="5" spans="1:15" x14ac:dyDescent="0.25">
      <c r="A5" s="193" t="s">
        <v>383</v>
      </c>
      <c r="B5" s="194">
        <v>2016</v>
      </c>
      <c r="C5" s="199">
        <v>4</v>
      </c>
      <c r="D5" s="194">
        <v>8</v>
      </c>
      <c r="E5" s="194">
        <v>0</v>
      </c>
      <c r="F5" s="194">
        <v>0</v>
      </c>
      <c r="G5" s="194">
        <v>0</v>
      </c>
      <c r="H5" s="194">
        <v>0</v>
      </c>
      <c r="I5" s="194">
        <v>0</v>
      </c>
      <c r="J5" s="194">
        <v>0</v>
      </c>
      <c r="K5" s="194">
        <v>0</v>
      </c>
      <c r="L5" s="194">
        <v>0</v>
      </c>
      <c r="M5" s="194">
        <v>0</v>
      </c>
      <c r="N5" s="195">
        <f t="shared" si="0"/>
        <v>1</v>
      </c>
      <c r="O5" s="195">
        <f t="shared" si="0"/>
        <v>1</v>
      </c>
    </row>
    <row r="6" spans="1:15" x14ac:dyDescent="0.25">
      <c r="A6" s="196" t="s">
        <v>419</v>
      </c>
      <c r="B6" s="197">
        <v>2016</v>
      </c>
      <c r="C6" s="200">
        <v>12</v>
      </c>
      <c r="D6" s="197">
        <v>22</v>
      </c>
      <c r="E6" s="197">
        <v>9</v>
      </c>
      <c r="F6" s="197">
        <v>16</v>
      </c>
      <c r="G6" s="197">
        <v>0</v>
      </c>
      <c r="H6" s="197">
        <v>0</v>
      </c>
      <c r="I6" s="197">
        <v>1</v>
      </c>
      <c r="J6" s="197">
        <v>1</v>
      </c>
      <c r="K6" s="197">
        <v>0</v>
      </c>
      <c r="L6" s="197">
        <v>14</v>
      </c>
      <c r="M6" s="197">
        <v>2</v>
      </c>
      <c r="N6" s="198">
        <f t="shared" si="0"/>
        <v>0.25</v>
      </c>
      <c r="O6" s="195">
        <f t="shared" si="0"/>
        <v>0.27272727272727271</v>
      </c>
    </row>
    <row r="7" spans="1:15" x14ac:dyDescent="0.25">
      <c r="A7" s="193" t="s">
        <v>460</v>
      </c>
      <c r="B7" s="194">
        <v>2017</v>
      </c>
      <c r="C7" s="199">
        <v>11</v>
      </c>
      <c r="D7" s="194">
        <v>29</v>
      </c>
      <c r="E7" s="194">
        <v>9</v>
      </c>
      <c r="F7" s="194">
        <v>26</v>
      </c>
      <c r="G7" s="194">
        <v>6</v>
      </c>
      <c r="H7" s="194">
        <v>17</v>
      </c>
      <c r="I7" s="194">
        <v>2</v>
      </c>
      <c r="J7" s="194">
        <v>4</v>
      </c>
      <c r="K7" s="194">
        <v>9</v>
      </c>
      <c r="L7" s="194">
        <v>5</v>
      </c>
      <c r="M7" s="194">
        <v>12</v>
      </c>
      <c r="N7" s="195">
        <f t="shared" si="0"/>
        <v>0.18181818181818182</v>
      </c>
      <c r="O7" s="195">
        <f t="shared" si="0"/>
        <v>0.10344827586206896</v>
      </c>
    </row>
    <row r="8" spans="1:15" x14ac:dyDescent="0.25">
      <c r="A8" s="196" t="s">
        <v>575</v>
      </c>
      <c r="B8" s="197" t="s">
        <v>2213</v>
      </c>
      <c r="C8" s="200">
        <v>3</v>
      </c>
      <c r="D8" s="197">
        <v>7</v>
      </c>
      <c r="E8" s="197">
        <v>1</v>
      </c>
      <c r="F8" s="197">
        <v>1</v>
      </c>
      <c r="G8" s="197">
        <v>0</v>
      </c>
      <c r="H8" s="197">
        <v>0</v>
      </c>
      <c r="I8" s="197">
        <v>1</v>
      </c>
      <c r="J8" s="197">
        <v>1</v>
      </c>
      <c r="K8" s="197">
        <v>0</v>
      </c>
      <c r="L8" s="197">
        <v>0</v>
      </c>
      <c r="M8" s="197">
        <v>1</v>
      </c>
      <c r="N8" s="198">
        <f t="shared" si="0"/>
        <v>0.66666666666666663</v>
      </c>
      <c r="O8" s="195">
        <f t="shared" si="0"/>
        <v>0.8571428571428571</v>
      </c>
    </row>
    <row r="9" spans="1:15" x14ac:dyDescent="0.25">
      <c r="A9" s="196" t="s">
        <v>609</v>
      </c>
      <c r="B9" s="197">
        <v>2018</v>
      </c>
      <c r="C9" s="200">
        <v>44</v>
      </c>
      <c r="D9" s="197">
        <v>66</v>
      </c>
      <c r="E9" s="197">
        <v>29</v>
      </c>
      <c r="F9" s="197">
        <v>47</v>
      </c>
      <c r="G9" s="197">
        <v>29</v>
      </c>
      <c r="H9" s="197">
        <v>47</v>
      </c>
      <c r="I9" s="197">
        <v>13</v>
      </c>
      <c r="J9" s="197">
        <v>16</v>
      </c>
      <c r="K9" s="197">
        <v>19</v>
      </c>
      <c r="L9" s="197">
        <v>0</v>
      </c>
      <c r="M9" s="197">
        <v>28</v>
      </c>
      <c r="N9" s="201">
        <f t="shared" si="0"/>
        <v>0.34090909090909088</v>
      </c>
      <c r="O9" s="195">
        <f t="shared" si="0"/>
        <v>0.2878787878787879</v>
      </c>
    </row>
    <row r="10" spans="1:15" x14ac:dyDescent="0.25">
      <c r="A10" s="193" t="s">
        <v>889</v>
      </c>
      <c r="B10" s="194" t="s">
        <v>888</v>
      </c>
      <c r="C10" s="199">
        <v>10</v>
      </c>
      <c r="D10" s="194">
        <v>18</v>
      </c>
      <c r="E10" s="194">
        <v>8</v>
      </c>
      <c r="F10" s="194">
        <v>15</v>
      </c>
      <c r="G10" s="194">
        <v>8</v>
      </c>
      <c r="H10" s="194">
        <v>15</v>
      </c>
      <c r="I10" s="194">
        <v>1</v>
      </c>
      <c r="J10" s="194">
        <v>1</v>
      </c>
      <c r="K10" s="194">
        <v>10</v>
      </c>
      <c r="L10" s="194">
        <v>0</v>
      </c>
      <c r="M10" s="194">
        <v>5</v>
      </c>
      <c r="N10" s="195">
        <f t="shared" si="0"/>
        <v>0.2</v>
      </c>
      <c r="O10" s="195">
        <f t="shared" si="0"/>
        <v>0.16666666666666666</v>
      </c>
    </row>
    <row r="11" spans="1:15" x14ac:dyDescent="0.25">
      <c r="A11" s="196" t="s">
        <v>2214</v>
      </c>
      <c r="B11" s="197" t="s">
        <v>2215</v>
      </c>
      <c r="C11" s="200">
        <v>9</v>
      </c>
      <c r="D11" s="197">
        <v>14</v>
      </c>
      <c r="E11" s="197">
        <v>7</v>
      </c>
      <c r="F11" s="197">
        <v>11</v>
      </c>
      <c r="G11" s="197">
        <v>7</v>
      </c>
      <c r="H11" s="197">
        <v>11</v>
      </c>
      <c r="I11" s="197">
        <v>5</v>
      </c>
      <c r="J11" s="197">
        <v>8</v>
      </c>
      <c r="K11" s="197">
        <v>3</v>
      </c>
      <c r="L11" s="197">
        <v>0</v>
      </c>
      <c r="M11" s="197">
        <v>8</v>
      </c>
      <c r="N11" s="198">
        <f t="shared" si="0"/>
        <v>0.22222222222222221</v>
      </c>
      <c r="O11" s="195">
        <f t="shared" si="0"/>
        <v>0.21428571428571427</v>
      </c>
    </row>
    <row r="12" spans="1:15" x14ac:dyDescent="0.25">
      <c r="A12" s="193" t="s">
        <v>2216</v>
      </c>
      <c r="B12" s="194" t="s">
        <v>2217</v>
      </c>
      <c r="C12" s="199">
        <v>9</v>
      </c>
      <c r="D12" s="194">
        <v>19</v>
      </c>
      <c r="E12" s="194">
        <v>9</v>
      </c>
      <c r="F12" s="194">
        <v>19</v>
      </c>
      <c r="G12" s="194">
        <v>1</v>
      </c>
      <c r="H12" s="194">
        <v>1</v>
      </c>
      <c r="I12" s="194">
        <v>0</v>
      </c>
      <c r="J12" s="194">
        <v>0</v>
      </c>
      <c r="K12" s="194">
        <v>1</v>
      </c>
      <c r="L12" s="194">
        <v>5</v>
      </c>
      <c r="M12" s="194">
        <v>0</v>
      </c>
      <c r="N12" s="195">
        <f t="shared" si="0"/>
        <v>0</v>
      </c>
      <c r="O12" s="195">
        <f t="shared" si="0"/>
        <v>0</v>
      </c>
    </row>
    <row r="13" spans="1:15" x14ac:dyDescent="0.25">
      <c r="A13" s="196" t="s">
        <v>2218</v>
      </c>
      <c r="B13" s="197">
        <v>2019</v>
      </c>
      <c r="C13" s="200">
        <v>22</v>
      </c>
      <c r="D13" s="197">
        <v>50</v>
      </c>
      <c r="E13" s="197">
        <v>22</v>
      </c>
      <c r="F13" s="197">
        <v>50</v>
      </c>
      <c r="G13" s="197">
        <v>1</v>
      </c>
      <c r="H13" s="197">
        <v>3</v>
      </c>
      <c r="I13" s="197">
        <v>0</v>
      </c>
      <c r="J13" s="197">
        <v>0</v>
      </c>
      <c r="K13" s="197">
        <v>1</v>
      </c>
      <c r="L13" s="197">
        <v>21</v>
      </c>
      <c r="M13" s="197">
        <v>2</v>
      </c>
      <c r="N13" s="198">
        <f t="shared" si="0"/>
        <v>0</v>
      </c>
      <c r="O13" s="195">
        <f t="shared" si="0"/>
        <v>0</v>
      </c>
    </row>
    <row r="14" spans="1:15" x14ac:dyDescent="0.25">
      <c r="A14" s="285" t="s">
        <v>2219</v>
      </c>
      <c r="B14" s="285"/>
      <c r="C14" s="202">
        <f t="shared" ref="C14:M14" si="1">SUM(C3:C13)</f>
        <v>205</v>
      </c>
      <c r="D14" s="203">
        <f t="shared" si="1"/>
        <v>363</v>
      </c>
      <c r="E14" s="202">
        <f t="shared" si="1"/>
        <v>114</v>
      </c>
      <c r="F14" s="202">
        <f t="shared" si="1"/>
        <v>218</v>
      </c>
      <c r="G14" s="202">
        <f t="shared" si="1"/>
        <v>58</v>
      </c>
      <c r="H14" s="202">
        <f t="shared" si="1"/>
        <v>100</v>
      </c>
      <c r="I14" s="202">
        <f t="shared" si="1"/>
        <v>24</v>
      </c>
      <c r="J14" s="202">
        <f t="shared" si="1"/>
        <v>32</v>
      </c>
      <c r="K14" s="202">
        <f t="shared" si="1"/>
        <v>49</v>
      </c>
      <c r="L14" s="202">
        <f t="shared" si="1"/>
        <v>60</v>
      </c>
      <c r="M14" s="202">
        <f t="shared" si="1"/>
        <v>70</v>
      </c>
      <c r="N14" s="204">
        <f t="shared" si="0"/>
        <v>0.44390243902439025</v>
      </c>
      <c r="O14" s="195">
        <f t="shared" si="0"/>
        <v>0.39944903581267216</v>
      </c>
    </row>
    <row r="15" spans="1:15" ht="26.25" customHeight="1" x14ac:dyDescent="0.25"/>
    <row r="16" spans="1:15" x14ac:dyDescent="0.25">
      <c r="A16" s="205">
        <v>44348</v>
      </c>
    </row>
    <row r="18" spans="1:9" ht="25.5" x14ac:dyDescent="0.25">
      <c r="A18" s="189" t="s">
        <v>2197</v>
      </c>
      <c r="B18" s="189" t="s">
        <v>2198</v>
      </c>
      <c r="C18" s="282" t="s">
        <v>2199</v>
      </c>
      <c r="D18" s="283"/>
      <c r="E18" s="282" t="s">
        <v>2220</v>
      </c>
      <c r="F18" s="283"/>
      <c r="G18" s="282" t="s">
        <v>2221</v>
      </c>
      <c r="H18" s="283"/>
    </row>
    <row r="19" spans="1:9" ht="38.25" x14ac:dyDescent="0.25">
      <c r="A19" s="189"/>
      <c r="B19" s="189"/>
      <c r="C19" s="189" t="s">
        <v>2206</v>
      </c>
      <c r="D19" s="189" t="s">
        <v>2207</v>
      </c>
      <c r="E19" s="189" t="s">
        <v>2206</v>
      </c>
      <c r="F19" s="189" t="s">
        <v>2207</v>
      </c>
      <c r="G19" s="189" t="s">
        <v>2206</v>
      </c>
      <c r="H19" s="189" t="s">
        <v>2207</v>
      </c>
      <c r="I19" s="191" t="s">
        <v>2222</v>
      </c>
    </row>
    <row r="20" spans="1:9" x14ac:dyDescent="0.25">
      <c r="A20" s="193" t="s">
        <v>2211</v>
      </c>
      <c r="B20" s="194">
        <v>2015</v>
      </c>
      <c r="C20" s="194">
        <v>38</v>
      </c>
      <c r="D20" s="194">
        <v>58</v>
      </c>
      <c r="E20" s="194">
        <v>11</v>
      </c>
      <c r="F20" s="194">
        <v>23</v>
      </c>
      <c r="G20" s="206">
        <v>11</v>
      </c>
      <c r="H20" s="207">
        <v>23</v>
      </c>
      <c r="I20" s="207">
        <v>12</v>
      </c>
    </row>
    <row r="21" spans="1:9" x14ac:dyDescent="0.25">
      <c r="A21" s="196" t="s">
        <v>2212</v>
      </c>
      <c r="B21" s="197">
        <v>2016</v>
      </c>
      <c r="C21" s="197">
        <v>43</v>
      </c>
      <c r="D21" s="197">
        <v>72</v>
      </c>
      <c r="E21" s="197">
        <v>9</v>
      </c>
      <c r="F21" s="197">
        <v>12</v>
      </c>
      <c r="G21" s="197">
        <v>9</v>
      </c>
      <c r="H21" s="197">
        <v>12</v>
      </c>
      <c r="I21" s="197">
        <v>3</v>
      </c>
    </row>
    <row r="22" spans="1:9" x14ac:dyDescent="0.25">
      <c r="A22" s="193" t="s">
        <v>383</v>
      </c>
      <c r="B22" s="194">
        <v>2016</v>
      </c>
      <c r="C22" s="199">
        <v>4</v>
      </c>
      <c r="D22" s="194">
        <v>8</v>
      </c>
      <c r="E22" s="194">
        <v>0</v>
      </c>
      <c r="F22" s="194">
        <v>0</v>
      </c>
      <c r="G22" s="194">
        <v>0</v>
      </c>
      <c r="H22" s="194">
        <v>0</v>
      </c>
      <c r="I22" s="194">
        <v>0</v>
      </c>
    </row>
    <row r="23" spans="1:9" x14ac:dyDescent="0.25">
      <c r="A23" s="196" t="s">
        <v>419</v>
      </c>
      <c r="B23" s="197">
        <v>2016</v>
      </c>
      <c r="C23" s="200">
        <v>12</v>
      </c>
      <c r="D23" s="197">
        <v>22</v>
      </c>
      <c r="E23" s="197">
        <v>9</v>
      </c>
      <c r="F23" s="197">
        <v>19</v>
      </c>
      <c r="G23" s="197">
        <v>9</v>
      </c>
      <c r="H23" s="197">
        <v>19</v>
      </c>
      <c r="I23" s="197">
        <v>9</v>
      </c>
    </row>
    <row r="24" spans="1:9" x14ac:dyDescent="0.25">
      <c r="A24" s="193" t="s">
        <v>460</v>
      </c>
      <c r="B24" s="194">
        <v>2017</v>
      </c>
      <c r="C24" s="199">
        <v>11</v>
      </c>
      <c r="D24" s="194">
        <v>29</v>
      </c>
      <c r="E24" s="194">
        <v>9</v>
      </c>
      <c r="F24" s="194">
        <v>30</v>
      </c>
      <c r="G24" s="194">
        <v>8</v>
      </c>
      <c r="H24" s="194">
        <v>27</v>
      </c>
      <c r="I24" s="194">
        <v>18</v>
      </c>
    </row>
    <row r="25" spans="1:9" x14ac:dyDescent="0.25">
      <c r="A25" s="196" t="s">
        <v>575</v>
      </c>
      <c r="B25" s="197" t="s">
        <v>2213</v>
      </c>
      <c r="C25" s="200">
        <v>3</v>
      </c>
      <c r="D25" s="197">
        <v>7</v>
      </c>
      <c r="E25" s="197">
        <v>1</v>
      </c>
      <c r="F25" s="197">
        <v>2</v>
      </c>
      <c r="G25" s="197">
        <v>1</v>
      </c>
      <c r="H25" s="197">
        <v>2</v>
      </c>
      <c r="I25" s="197">
        <v>1</v>
      </c>
    </row>
    <row r="26" spans="1:9" x14ac:dyDescent="0.25">
      <c r="A26" s="196" t="s">
        <v>609</v>
      </c>
      <c r="B26" s="197">
        <v>2018</v>
      </c>
      <c r="C26" s="200">
        <v>44</v>
      </c>
      <c r="D26" s="197">
        <v>66</v>
      </c>
      <c r="E26" s="197">
        <v>30</v>
      </c>
      <c r="F26" s="197">
        <v>86</v>
      </c>
      <c r="G26" s="197">
        <v>27</v>
      </c>
      <c r="H26" s="197">
        <v>76</v>
      </c>
      <c r="I26" s="197">
        <v>55</v>
      </c>
    </row>
    <row r="27" spans="1:9" x14ac:dyDescent="0.25">
      <c r="A27" s="193" t="s">
        <v>889</v>
      </c>
      <c r="B27" s="194" t="s">
        <v>888</v>
      </c>
      <c r="C27" s="199">
        <v>10</v>
      </c>
      <c r="D27" s="194">
        <v>18</v>
      </c>
      <c r="E27" s="194">
        <v>7</v>
      </c>
      <c r="F27" s="194">
        <v>16</v>
      </c>
      <c r="G27" s="194">
        <v>7</v>
      </c>
      <c r="H27" s="194">
        <v>16</v>
      </c>
      <c r="I27" s="194">
        <v>14</v>
      </c>
    </row>
    <row r="28" spans="1:9" x14ac:dyDescent="0.25">
      <c r="A28" s="196" t="s">
        <v>2214</v>
      </c>
      <c r="B28" s="197" t="s">
        <v>2215</v>
      </c>
      <c r="C28" s="200">
        <v>9</v>
      </c>
      <c r="D28" s="197">
        <v>14</v>
      </c>
      <c r="E28" s="197">
        <v>7</v>
      </c>
      <c r="F28" s="197">
        <v>13</v>
      </c>
      <c r="G28" s="197">
        <v>7</v>
      </c>
      <c r="H28" s="197">
        <v>13</v>
      </c>
      <c r="I28" s="197">
        <v>8</v>
      </c>
    </row>
    <row r="29" spans="1:9" x14ac:dyDescent="0.25">
      <c r="A29" s="193" t="s">
        <v>2216</v>
      </c>
      <c r="B29" s="194" t="s">
        <v>2217</v>
      </c>
      <c r="C29" s="199">
        <v>9</v>
      </c>
      <c r="D29" s="194">
        <v>19</v>
      </c>
      <c r="E29" s="194">
        <v>9</v>
      </c>
      <c r="F29" s="194">
        <v>18</v>
      </c>
      <c r="G29" s="194">
        <v>9</v>
      </c>
      <c r="H29" s="194">
        <v>18</v>
      </c>
      <c r="I29" s="194">
        <v>4</v>
      </c>
    </row>
    <row r="30" spans="1:9" x14ac:dyDescent="0.25">
      <c r="A30" s="196" t="s">
        <v>2218</v>
      </c>
      <c r="B30" s="197">
        <v>2019</v>
      </c>
      <c r="C30" s="200">
        <v>22</v>
      </c>
      <c r="D30" s="197">
        <v>50</v>
      </c>
      <c r="E30" s="197">
        <v>22</v>
      </c>
      <c r="F30" s="197">
        <v>56</v>
      </c>
      <c r="G30" s="197">
        <v>21</v>
      </c>
      <c r="H30" s="197">
        <v>55</v>
      </c>
      <c r="I30" s="197">
        <v>21</v>
      </c>
    </row>
    <row r="31" spans="1:9" x14ac:dyDescent="0.25">
      <c r="A31" s="196" t="s">
        <v>2223</v>
      </c>
      <c r="B31" s="197">
        <v>2020</v>
      </c>
      <c r="C31" s="200">
        <v>8</v>
      </c>
      <c r="D31" s="197">
        <v>21</v>
      </c>
      <c r="E31" s="197">
        <v>8</v>
      </c>
      <c r="F31" s="197">
        <v>21</v>
      </c>
      <c r="G31" s="197">
        <v>8</v>
      </c>
      <c r="H31" s="197">
        <v>21</v>
      </c>
      <c r="I31" s="197">
        <v>0</v>
      </c>
    </row>
    <row r="32" spans="1:9" x14ac:dyDescent="0.25">
      <c r="A32" s="196" t="s">
        <v>2309</v>
      </c>
      <c r="B32" s="197" t="s">
        <v>2310</v>
      </c>
      <c r="C32" s="200">
        <v>5</v>
      </c>
      <c r="D32" s="197">
        <v>14</v>
      </c>
      <c r="E32" s="197">
        <v>5</v>
      </c>
      <c r="F32" s="197">
        <v>14</v>
      </c>
      <c r="G32" s="197">
        <v>5</v>
      </c>
      <c r="H32" s="197">
        <v>14</v>
      </c>
      <c r="I32" s="197">
        <v>0</v>
      </c>
    </row>
    <row r="33" spans="1:12" x14ac:dyDescent="0.25">
      <c r="A33" s="196" t="s">
        <v>2319</v>
      </c>
      <c r="B33" s="197" t="s">
        <v>2320</v>
      </c>
      <c r="C33" s="200">
        <v>1</v>
      </c>
      <c r="D33" s="197">
        <v>5</v>
      </c>
      <c r="E33" s="200">
        <v>1</v>
      </c>
      <c r="F33" s="197">
        <v>5</v>
      </c>
      <c r="G33" s="197">
        <v>1</v>
      </c>
      <c r="H33" s="197">
        <v>5</v>
      </c>
      <c r="I33" s="197"/>
    </row>
    <row r="34" spans="1:12" ht="51" x14ac:dyDescent="0.25">
      <c r="A34" s="236" t="s">
        <v>2321</v>
      </c>
      <c r="B34" s="197" t="s">
        <v>2322</v>
      </c>
      <c r="C34" s="200">
        <v>1</v>
      </c>
      <c r="D34" s="197">
        <v>7</v>
      </c>
      <c r="E34" s="197">
        <v>1</v>
      </c>
      <c r="F34" s="197">
        <v>7</v>
      </c>
      <c r="G34" s="197">
        <v>1</v>
      </c>
      <c r="H34" s="197">
        <v>7</v>
      </c>
      <c r="I34" s="197">
        <v>0</v>
      </c>
    </row>
    <row r="35" spans="1:12" x14ac:dyDescent="0.25">
      <c r="A35" s="202" t="s">
        <v>2219</v>
      </c>
      <c r="B35" s="202"/>
      <c r="C35" s="202">
        <f t="shared" ref="C35:I35" si="2">SUM(C20:C34)</f>
        <v>220</v>
      </c>
      <c r="D35" s="203">
        <f t="shared" si="2"/>
        <v>410</v>
      </c>
      <c r="E35" s="202">
        <f t="shared" si="2"/>
        <v>129</v>
      </c>
      <c r="F35" s="202">
        <f t="shared" si="2"/>
        <v>322</v>
      </c>
      <c r="G35" s="202">
        <f>SUM(G20:G34)</f>
        <v>124</v>
      </c>
      <c r="H35" s="202">
        <f t="shared" si="2"/>
        <v>308</v>
      </c>
      <c r="I35" s="202">
        <f t="shared" si="2"/>
        <v>145</v>
      </c>
    </row>
    <row r="37" spans="1:12" x14ac:dyDescent="0.25">
      <c r="A37" s="265">
        <v>44531</v>
      </c>
      <c r="D37" s="208"/>
    </row>
    <row r="39" spans="1:12" ht="25.5" customHeight="1" x14ac:dyDescent="0.25">
      <c r="A39" s="237" t="s">
        <v>2197</v>
      </c>
      <c r="B39" s="237" t="s">
        <v>2198</v>
      </c>
      <c r="C39" s="282" t="s">
        <v>2199</v>
      </c>
      <c r="D39" s="283"/>
      <c r="E39" s="282" t="s">
        <v>2221</v>
      </c>
      <c r="F39" s="283"/>
      <c r="G39" s="282" t="s">
        <v>2408</v>
      </c>
      <c r="H39" s="283"/>
      <c r="J39" s="286" t="s">
        <v>2586</v>
      </c>
      <c r="K39" s="286"/>
      <c r="L39" s="286"/>
    </row>
    <row r="40" spans="1:12" ht="38.25" x14ac:dyDescent="0.25">
      <c r="A40" s="237"/>
      <c r="B40" s="237"/>
      <c r="C40" s="237" t="s">
        <v>2206</v>
      </c>
      <c r="D40" s="237" t="s">
        <v>2207</v>
      </c>
      <c r="E40" s="237" t="s">
        <v>2206</v>
      </c>
      <c r="F40" s="237" t="s">
        <v>2207</v>
      </c>
      <c r="G40" s="237" t="s">
        <v>2206</v>
      </c>
      <c r="H40" s="237" t="s">
        <v>2207</v>
      </c>
      <c r="J40" s="255" t="s">
        <v>2222</v>
      </c>
      <c r="K40" s="255" t="s">
        <v>2409</v>
      </c>
      <c r="L40" s="259" t="s">
        <v>2585</v>
      </c>
    </row>
    <row r="41" spans="1:12" x14ac:dyDescent="0.25">
      <c r="A41" s="193" t="s">
        <v>2211</v>
      </c>
      <c r="B41" s="194">
        <v>2015</v>
      </c>
      <c r="C41" s="239">
        <v>38</v>
      </c>
      <c r="D41" s="239">
        <v>58</v>
      </c>
      <c r="E41" s="206">
        <v>11</v>
      </c>
      <c r="F41" s="207">
        <v>23</v>
      </c>
      <c r="G41" s="206">
        <f>+E41-8</f>
        <v>3</v>
      </c>
      <c r="H41" s="207">
        <f>+F41-16</f>
        <v>7</v>
      </c>
      <c r="J41" s="194">
        <v>22</v>
      </c>
      <c r="K41" s="194">
        <v>0</v>
      </c>
      <c r="L41" s="194">
        <v>1</v>
      </c>
    </row>
    <row r="42" spans="1:12" x14ac:dyDescent="0.25">
      <c r="A42" s="196" t="s">
        <v>2212</v>
      </c>
      <c r="B42" s="197">
        <v>2016</v>
      </c>
      <c r="C42" s="240">
        <v>43</v>
      </c>
      <c r="D42" s="240">
        <v>72</v>
      </c>
      <c r="E42" s="197">
        <v>9</v>
      </c>
      <c r="F42" s="197">
        <v>14</v>
      </c>
      <c r="G42" s="197">
        <v>8</v>
      </c>
      <c r="H42" s="197">
        <v>12</v>
      </c>
      <c r="J42" s="197">
        <v>10</v>
      </c>
      <c r="K42" s="197">
        <v>0</v>
      </c>
      <c r="L42" s="266">
        <v>4</v>
      </c>
    </row>
    <row r="43" spans="1:12" x14ac:dyDescent="0.25">
      <c r="A43" s="193" t="s">
        <v>383</v>
      </c>
      <c r="B43" s="194">
        <v>2016</v>
      </c>
      <c r="C43" s="241">
        <v>4</v>
      </c>
      <c r="D43" s="239">
        <v>8</v>
      </c>
      <c r="E43" s="194">
        <v>0</v>
      </c>
      <c r="F43" s="194">
        <v>0</v>
      </c>
      <c r="G43" s="194">
        <v>0</v>
      </c>
      <c r="H43" s="194">
        <v>0</v>
      </c>
      <c r="J43" s="194">
        <v>0</v>
      </c>
      <c r="K43" s="194">
        <v>0</v>
      </c>
      <c r="L43" s="194">
        <v>0</v>
      </c>
    </row>
    <row r="44" spans="1:12" x14ac:dyDescent="0.25">
      <c r="A44" s="196" t="s">
        <v>419</v>
      </c>
      <c r="B44" s="197">
        <v>2016</v>
      </c>
      <c r="C44" s="242">
        <v>12</v>
      </c>
      <c r="D44" s="240">
        <v>22</v>
      </c>
      <c r="E44" s="197">
        <v>9</v>
      </c>
      <c r="F44" s="197">
        <v>19</v>
      </c>
      <c r="G44" s="197">
        <f>+E44-6</f>
        <v>3</v>
      </c>
      <c r="H44" s="197">
        <f>+F44-12</f>
        <v>7</v>
      </c>
      <c r="J44" s="197">
        <v>16</v>
      </c>
      <c r="K44" s="197">
        <v>0</v>
      </c>
      <c r="L44" s="266">
        <v>3</v>
      </c>
    </row>
    <row r="45" spans="1:12" x14ac:dyDescent="0.25">
      <c r="A45" s="193" t="s">
        <v>460</v>
      </c>
      <c r="B45" s="194">
        <v>2017</v>
      </c>
      <c r="C45" s="241">
        <v>11</v>
      </c>
      <c r="D45" s="239">
        <v>29</v>
      </c>
      <c r="E45" s="194">
        <v>8</v>
      </c>
      <c r="F45" s="194">
        <v>27</v>
      </c>
      <c r="G45" s="194">
        <f>+E45-2</f>
        <v>6</v>
      </c>
      <c r="H45" s="194">
        <f>+F45-4</f>
        <v>23</v>
      </c>
      <c r="J45" s="194">
        <v>23</v>
      </c>
      <c r="K45" s="194">
        <v>1</v>
      </c>
      <c r="L45" s="194">
        <v>3</v>
      </c>
    </row>
    <row r="46" spans="1:12" x14ac:dyDescent="0.25">
      <c r="A46" s="196" t="s">
        <v>575</v>
      </c>
      <c r="B46" s="197" t="s">
        <v>2213</v>
      </c>
      <c r="C46" s="242">
        <v>3</v>
      </c>
      <c r="D46" s="240">
        <v>7</v>
      </c>
      <c r="E46" s="197">
        <v>1</v>
      </c>
      <c r="F46" s="197">
        <v>2</v>
      </c>
      <c r="G46" s="197">
        <v>1</v>
      </c>
      <c r="H46" s="197">
        <v>2</v>
      </c>
      <c r="J46" s="197">
        <v>1</v>
      </c>
      <c r="K46" s="197">
        <v>0</v>
      </c>
      <c r="L46" s="266">
        <v>1</v>
      </c>
    </row>
    <row r="47" spans="1:12" x14ac:dyDescent="0.25">
      <c r="A47" s="196" t="s">
        <v>609</v>
      </c>
      <c r="B47" s="197">
        <v>2018</v>
      </c>
      <c r="C47" s="242">
        <v>44</v>
      </c>
      <c r="D47" s="240">
        <v>66</v>
      </c>
      <c r="E47" s="197">
        <v>27</v>
      </c>
      <c r="F47" s="197">
        <v>76</v>
      </c>
      <c r="G47" s="197">
        <f>+E47-2</f>
        <v>25</v>
      </c>
      <c r="H47" s="197">
        <f>+F47-5</f>
        <v>71</v>
      </c>
      <c r="J47" s="194">
        <v>63</v>
      </c>
      <c r="K47" s="194">
        <v>3</v>
      </c>
      <c r="L47" s="194">
        <v>10</v>
      </c>
    </row>
    <row r="48" spans="1:12" x14ac:dyDescent="0.25">
      <c r="A48" s="193" t="s">
        <v>889</v>
      </c>
      <c r="B48" s="194" t="s">
        <v>888</v>
      </c>
      <c r="C48" s="241">
        <v>10</v>
      </c>
      <c r="D48" s="239">
        <v>18</v>
      </c>
      <c r="E48" s="194">
        <v>7</v>
      </c>
      <c r="F48" s="194">
        <v>16</v>
      </c>
      <c r="G48" s="194">
        <v>6</v>
      </c>
      <c r="H48" s="194">
        <v>15</v>
      </c>
      <c r="J48" s="197">
        <v>14</v>
      </c>
      <c r="K48" s="197">
        <v>1</v>
      </c>
      <c r="L48" s="266">
        <v>1</v>
      </c>
    </row>
    <row r="49" spans="1:12" x14ac:dyDescent="0.25">
      <c r="A49" s="196" t="s">
        <v>2214</v>
      </c>
      <c r="B49" s="197" t="s">
        <v>2215</v>
      </c>
      <c r="C49" s="242">
        <v>9</v>
      </c>
      <c r="D49" s="240">
        <v>14</v>
      </c>
      <c r="E49" s="197">
        <v>7</v>
      </c>
      <c r="F49" s="197">
        <v>13</v>
      </c>
      <c r="G49" s="197">
        <f>+E49-4</f>
        <v>3</v>
      </c>
      <c r="H49" s="197">
        <f>+F49-8</f>
        <v>5</v>
      </c>
      <c r="J49" s="194">
        <v>10</v>
      </c>
      <c r="K49" s="194">
        <v>0</v>
      </c>
      <c r="L49" s="194">
        <v>3</v>
      </c>
    </row>
    <row r="50" spans="1:12" x14ac:dyDescent="0.25">
      <c r="A50" s="193" t="s">
        <v>2216</v>
      </c>
      <c r="B50" s="194" t="s">
        <v>2217</v>
      </c>
      <c r="C50" s="241">
        <v>9</v>
      </c>
      <c r="D50" s="239">
        <v>19</v>
      </c>
      <c r="E50" s="194">
        <v>9</v>
      </c>
      <c r="F50" s="194">
        <v>19</v>
      </c>
      <c r="G50" s="194">
        <v>8</v>
      </c>
      <c r="H50" s="194">
        <v>17</v>
      </c>
      <c r="J50" s="197">
        <v>5</v>
      </c>
      <c r="K50" s="197">
        <v>0</v>
      </c>
      <c r="L50" s="266">
        <v>14</v>
      </c>
    </row>
    <row r="51" spans="1:12" x14ac:dyDescent="0.25">
      <c r="A51" s="196" t="s">
        <v>2218</v>
      </c>
      <c r="B51" s="197">
        <v>2019</v>
      </c>
      <c r="C51" s="242">
        <v>22</v>
      </c>
      <c r="D51" s="240">
        <v>50</v>
      </c>
      <c r="E51" s="197">
        <v>21</v>
      </c>
      <c r="F51" s="197">
        <v>54</v>
      </c>
      <c r="G51" s="197">
        <f>+E51-2</f>
        <v>19</v>
      </c>
      <c r="H51" s="197">
        <f>+F51-6</f>
        <v>48</v>
      </c>
      <c r="J51" s="194">
        <v>41</v>
      </c>
      <c r="K51" s="194">
        <v>1</v>
      </c>
      <c r="L51" s="194">
        <v>12</v>
      </c>
    </row>
    <row r="52" spans="1:12" x14ac:dyDescent="0.25">
      <c r="A52" s="193" t="s">
        <v>2223</v>
      </c>
      <c r="B52" s="194">
        <v>2020</v>
      </c>
      <c r="C52" s="241">
        <v>8</v>
      </c>
      <c r="D52" s="239">
        <v>21</v>
      </c>
      <c r="E52" s="194">
        <v>8</v>
      </c>
      <c r="F52" s="194">
        <v>21</v>
      </c>
      <c r="G52" s="194">
        <v>8</v>
      </c>
      <c r="H52" s="194">
        <v>21</v>
      </c>
      <c r="J52" s="197">
        <v>6</v>
      </c>
      <c r="K52" s="197">
        <v>0</v>
      </c>
      <c r="L52" s="266">
        <v>15</v>
      </c>
    </row>
    <row r="53" spans="1:12" x14ac:dyDescent="0.25">
      <c r="A53" s="196" t="s">
        <v>2309</v>
      </c>
      <c r="B53" s="197" t="s">
        <v>2310</v>
      </c>
      <c r="C53" s="242">
        <v>5</v>
      </c>
      <c r="D53" s="240">
        <v>14</v>
      </c>
      <c r="E53" s="197">
        <v>5</v>
      </c>
      <c r="F53" s="197">
        <v>14</v>
      </c>
      <c r="G53" s="197">
        <v>4</v>
      </c>
      <c r="H53" s="197">
        <v>10</v>
      </c>
      <c r="J53" s="194">
        <v>13</v>
      </c>
      <c r="K53" s="194">
        <v>0</v>
      </c>
      <c r="L53" s="194">
        <v>1</v>
      </c>
    </row>
    <row r="54" spans="1:12" x14ac:dyDescent="0.25">
      <c r="A54" s="193" t="s">
        <v>2319</v>
      </c>
      <c r="B54" s="194" t="s">
        <v>2320</v>
      </c>
      <c r="C54" s="241">
        <v>1</v>
      </c>
      <c r="D54" s="239">
        <v>5</v>
      </c>
      <c r="E54" s="194">
        <v>1</v>
      </c>
      <c r="F54" s="194">
        <v>5</v>
      </c>
      <c r="G54" s="194">
        <v>1</v>
      </c>
      <c r="H54" s="194">
        <v>5</v>
      </c>
      <c r="J54" s="197">
        <v>0</v>
      </c>
      <c r="K54" s="197">
        <v>0</v>
      </c>
      <c r="L54" s="266">
        <v>5</v>
      </c>
    </row>
    <row r="55" spans="1:12" ht="51" x14ac:dyDescent="0.25">
      <c r="A55" s="236" t="s">
        <v>2321</v>
      </c>
      <c r="B55" s="197" t="s">
        <v>2322</v>
      </c>
      <c r="C55" s="242">
        <v>1</v>
      </c>
      <c r="D55" s="240">
        <v>7</v>
      </c>
      <c r="E55" s="197">
        <v>1</v>
      </c>
      <c r="F55" s="197">
        <v>7</v>
      </c>
      <c r="G55" s="197">
        <v>1</v>
      </c>
      <c r="H55" s="197">
        <v>7</v>
      </c>
      <c r="J55" s="194">
        <v>0</v>
      </c>
      <c r="K55" s="194">
        <v>0</v>
      </c>
      <c r="L55" s="194">
        <v>7</v>
      </c>
    </row>
    <row r="56" spans="1:12" x14ac:dyDescent="0.25">
      <c r="A56" s="238" t="s">
        <v>2219</v>
      </c>
      <c r="B56" s="238"/>
      <c r="C56" s="243">
        <f t="shared" ref="C56:D56" si="3">SUM(C41:C55)</f>
        <v>220</v>
      </c>
      <c r="D56" s="244">
        <f t="shared" si="3"/>
        <v>410</v>
      </c>
      <c r="E56" s="238">
        <f>SUM(E41:E55)</f>
        <v>124</v>
      </c>
      <c r="F56" s="238">
        <f>SUM(F41:F55)</f>
        <v>310</v>
      </c>
      <c r="G56" s="238">
        <f>SUM(G41:G55)</f>
        <v>96</v>
      </c>
      <c r="H56" s="238">
        <f>SUM(H41:H55)</f>
        <v>250</v>
      </c>
      <c r="J56" s="197">
        <f>SUM(J41:J55)</f>
        <v>224</v>
      </c>
      <c r="K56" s="197">
        <f>SUM(K41:K55)</f>
        <v>6</v>
      </c>
      <c r="L56" s="266">
        <f t="shared" ref="L56" si="4">SUM(L41:L55)</f>
        <v>80</v>
      </c>
    </row>
  </sheetData>
  <mergeCells count="14">
    <mergeCell ref="C39:D39"/>
    <mergeCell ref="E39:F39"/>
    <mergeCell ref="G39:H39"/>
    <mergeCell ref="I1:J1"/>
    <mergeCell ref="A14:B14"/>
    <mergeCell ref="C18:D18"/>
    <mergeCell ref="E18:F18"/>
    <mergeCell ref="G18:H18"/>
    <mergeCell ref="A1:A2"/>
    <mergeCell ref="B1:B2"/>
    <mergeCell ref="C1:D1"/>
    <mergeCell ref="E1:F1"/>
    <mergeCell ref="G1:H1"/>
    <mergeCell ref="J39:L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6"/>
  <sheetViews>
    <sheetView tabSelected="1" zoomScale="80" zoomScaleNormal="80" workbookViewId="0"/>
  </sheetViews>
  <sheetFormatPr baseColWidth="10" defaultColWidth="11.42578125" defaultRowHeight="15" x14ac:dyDescent="0.25"/>
  <cols>
    <col min="1" max="1" width="8.28515625" style="61" customWidth="1"/>
    <col min="2" max="2" width="16.5703125" style="61" customWidth="1"/>
    <col min="3" max="3" width="9.7109375" style="61" customWidth="1"/>
    <col min="4" max="4" width="38.28515625" style="61" customWidth="1"/>
    <col min="5" max="5" width="37.140625" style="61" customWidth="1"/>
    <col min="6" max="6" width="8.28515625" style="61" customWidth="1"/>
    <col min="7" max="7" width="38.140625" style="61" customWidth="1"/>
    <col min="8" max="8" width="29.5703125" style="61" customWidth="1"/>
    <col min="9" max="9" width="15.7109375" style="61" customWidth="1"/>
    <col min="10" max="10" width="18.5703125" style="61" customWidth="1"/>
    <col min="11" max="11" width="16.5703125" style="61" customWidth="1"/>
    <col min="12" max="12" width="14.140625" style="61" customWidth="1"/>
    <col min="13" max="13" width="13.7109375" style="61" customWidth="1"/>
    <col min="14" max="14" width="13.5703125" style="61" customWidth="1"/>
    <col min="15" max="15" width="16.5703125" style="61" customWidth="1"/>
    <col min="16" max="17" width="16" style="61" customWidth="1"/>
    <col min="18" max="18" width="20.140625" style="61" customWidth="1"/>
    <col min="19" max="19" width="69.28515625" style="61" customWidth="1"/>
    <col min="20" max="20" width="62.28515625" style="61" customWidth="1"/>
    <col min="21" max="21" width="39" style="61" customWidth="1"/>
    <col min="22" max="16384" width="11.42578125" style="61"/>
  </cols>
  <sheetData>
    <row r="1" spans="1:21" customFormat="1" ht="33.7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2224</v>
      </c>
      <c r="S1" s="2" t="s">
        <v>17</v>
      </c>
      <c r="T1" s="2" t="s">
        <v>18</v>
      </c>
      <c r="U1" s="2" t="s">
        <v>19</v>
      </c>
    </row>
    <row r="2" spans="1:21" ht="281.25" customHeight="1" x14ac:dyDescent="0.25">
      <c r="A2" s="252">
        <v>2015</v>
      </c>
      <c r="B2" s="48" t="s">
        <v>1499</v>
      </c>
      <c r="C2" s="252">
        <v>21</v>
      </c>
      <c r="D2" s="253" t="s">
        <v>2435</v>
      </c>
      <c r="E2" s="253" t="s">
        <v>120</v>
      </c>
      <c r="F2" s="50" t="s">
        <v>59</v>
      </c>
      <c r="G2" s="48" t="s">
        <v>60</v>
      </c>
      <c r="H2" s="48" t="s">
        <v>1041</v>
      </c>
      <c r="I2" s="48" t="s">
        <v>61</v>
      </c>
      <c r="J2" s="48" t="s">
        <v>62</v>
      </c>
      <c r="K2" s="48">
        <v>7</v>
      </c>
      <c r="L2" s="51">
        <v>43770</v>
      </c>
      <c r="M2" s="51">
        <v>44196</v>
      </c>
      <c r="N2" s="252">
        <v>7</v>
      </c>
      <c r="O2" s="248">
        <f t="shared" ref="O2:O44" si="0">+N2/K2</f>
        <v>1</v>
      </c>
      <c r="P2" s="293">
        <f>AVERAGE(O2:O3)</f>
        <v>1</v>
      </c>
      <c r="Q2" s="293" t="s">
        <v>63</v>
      </c>
      <c r="R2" s="294" t="s">
        <v>2226</v>
      </c>
      <c r="S2" s="253" t="s">
        <v>1268</v>
      </c>
      <c r="T2" s="253" t="s">
        <v>2383</v>
      </c>
      <c r="U2" s="53" t="s">
        <v>1511</v>
      </c>
    </row>
    <row r="3" spans="1:21" ht="303.75" customHeight="1" x14ac:dyDescent="0.25">
      <c r="A3" s="252">
        <v>2015</v>
      </c>
      <c r="B3" s="48" t="s">
        <v>1499</v>
      </c>
      <c r="C3" s="252">
        <v>21</v>
      </c>
      <c r="D3" s="253" t="s">
        <v>2435</v>
      </c>
      <c r="E3" s="253" t="s">
        <v>120</v>
      </c>
      <c r="F3" s="50" t="s">
        <v>68</v>
      </c>
      <c r="G3" s="48" t="s">
        <v>60</v>
      </c>
      <c r="H3" s="48" t="s">
        <v>1042</v>
      </c>
      <c r="I3" s="48" t="s">
        <v>61</v>
      </c>
      <c r="J3" s="48" t="s">
        <v>69</v>
      </c>
      <c r="K3" s="48">
        <f>6*6</f>
        <v>36</v>
      </c>
      <c r="L3" s="51">
        <v>43770</v>
      </c>
      <c r="M3" s="51">
        <v>44530</v>
      </c>
      <c r="N3" s="252">
        <v>36</v>
      </c>
      <c r="O3" s="248">
        <f t="shared" si="0"/>
        <v>1</v>
      </c>
      <c r="P3" s="293"/>
      <c r="Q3" s="293"/>
      <c r="R3" s="294"/>
      <c r="S3" s="253" t="s">
        <v>2427</v>
      </c>
      <c r="T3" s="253" t="s">
        <v>2428</v>
      </c>
      <c r="U3" s="53" t="s">
        <v>1511</v>
      </c>
    </row>
    <row r="4" spans="1:21" s="227" customFormat="1" ht="168.75" customHeight="1" x14ac:dyDescent="0.25">
      <c r="A4" s="247">
        <v>2015</v>
      </c>
      <c r="B4" s="245" t="s">
        <v>1499</v>
      </c>
      <c r="C4" s="247">
        <v>35</v>
      </c>
      <c r="D4" s="222" t="s">
        <v>162</v>
      </c>
      <c r="E4" s="222" t="s">
        <v>163</v>
      </c>
      <c r="F4" s="245" t="s">
        <v>157</v>
      </c>
      <c r="G4" s="222" t="s">
        <v>164</v>
      </c>
      <c r="H4" s="222" t="s">
        <v>1044</v>
      </c>
      <c r="I4" s="245" t="s">
        <v>35</v>
      </c>
      <c r="J4" s="245" t="s">
        <v>165</v>
      </c>
      <c r="K4" s="247">
        <v>1</v>
      </c>
      <c r="L4" s="224">
        <v>43678</v>
      </c>
      <c r="M4" s="224">
        <v>44196</v>
      </c>
      <c r="N4" s="247">
        <v>1</v>
      </c>
      <c r="O4" s="248">
        <f t="shared" si="0"/>
        <v>1</v>
      </c>
      <c r="P4" s="293">
        <f>+AVERAGE(O4:O5)</f>
        <v>0.5</v>
      </c>
      <c r="Q4" s="293" t="s">
        <v>63</v>
      </c>
      <c r="R4" s="294" t="s">
        <v>2227</v>
      </c>
      <c r="S4" s="222" t="s">
        <v>1811</v>
      </c>
      <c r="T4" s="222" t="s">
        <v>1812</v>
      </c>
      <c r="U4" s="225" t="s">
        <v>66</v>
      </c>
    </row>
    <row r="5" spans="1:21" s="227" customFormat="1" ht="90" customHeight="1" x14ac:dyDescent="0.25">
      <c r="A5" s="247">
        <v>2015</v>
      </c>
      <c r="B5" s="245" t="s">
        <v>1499</v>
      </c>
      <c r="C5" s="247">
        <v>35</v>
      </c>
      <c r="D5" s="222" t="s">
        <v>162</v>
      </c>
      <c r="E5" s="222" t="s">
        <v>163</v>
      </c>
      <c r="F5" s="226" t="s">
        <v>159</v>
      </c>
      <c r="G5" s="222" t="s">
        <v>164</v>
      </c>
      <c r="H5" s="222" t="s">
        <v>1670</v>
      </c>
      <c r="I5" s="245" t="s">
        <v>35</v>
      </c>
      <c r="J5" s="222" t="s">
        <v>1671</v>
      </c>
      <c r="K5" s="245">
        <v>1</v>
      </c>
      <c r="L5" s="224">
        <v>44197</v>
      </c>
      <c r="M5" s="224">
        <v>44803</v>
      </c>
      <c r="N5" s="247">
        <v>0</v>
      </c>
      <c r="O5" s="248">
        <f t="shared" si="0"/>
        <v>0</v>
      </c>
      <c r="P5" s="293"/>
      <c r="Q5" s="293"/>
      <c r="R5" s="294"/>
      <c r="S5" s="222" t="s">
        <v>1782</v>
      </c>
      <c r="T5" s="222" t="s">
        <v>1782</v>
      </c>
      <c r="U5" s="225" t="s">
        <v>66</v>
      </c>
    </row>
    <row r="6" spans="1:21" ht="180" customHeight="1" x14ac:dyDescent="0.25">
      <c r="A6" s="252">
        <v>2015</v>
      </c>
      <c r="B6" s="48" t="s">
        <v>1499</v>
      </c>
      <c r="C6" s="252">
        <v>55</v>
      </c>
      <c r="D6" s="253" t="s">
        <v>175</v>
      </c>
      <c r="E6" s="253" t="s">
        <v>176</v>
      </c>
      <c r="F6" s="50" t="s">
        <v>185</v>
      </c>
      <c r="G6" s="48" t="s">
        <v>178</v>
      </c>
      <c r="H6" s="48" t="s">
        <v>179</v>
      </c>
      <c r="I6" s="48" t="s">
        <v>158</v>
      </c>
      <c r="J6" s="48" t="s">
        <v>180</v>
      </c>
      <c r="K6" s="48">
        <v>1</v>
      </c>
      <c r="L6" s="51">
        <v>43770</v>
      </c>
      <c r="M6" s="51">
        <v>44196</v>
      </c>
      <c r="N6" s="252">
        <v>1</v>
      </c>
      <c r="O6" s="248">
        <f t="shared" si="0"/>
        <v>1</v>
      </c>
      <c r="P6" s="293">
        <f>AVERAGE(O6:O8)</f>
        <v>1</v>
      </c>
      <c r="Q6" s="293" t="s">
        <v>63</v>
      </c>
      <c r="R6" s="294" t="s">
        <v>2227</v>
      </c>
      <c r="S6" s="253" t="s">
        <v>1769</v>
      </c>
      <c r="T6" s="253" t="s">
        <v>2386</v>
      </c>
      <c r="U6" s="53" t="s">
        <v>1511</v>
      </c>
    </row>
    <row r="7" spans="1:21" ht="371.25" customHeight="1" x14ac:dyDescent="0.25">
      <c r="A7" s="252">
        <v>2015</v>
      </c>
      <c r="B7" s="48" t="s">
        <v>1499</v>
      </c>
      <c r="C7" s="252">
        <v>55</v>
      </c>
      <c r="D7" s="253" t="s">
        <v>175</v>
      </c>
      <c r="E7" s="253" t="s">
        <v>1716</v>
      </c>
      <c r="F7" s="50" t="s">
        <v>48</v>
      </c>
      <c r="G7" s="48" t="s">
        <v>1717</v>
      </c>
      <c r="H7" s="48" t="s">
        <v>1719</v>
      </c>
      <c r="I7" s="48" t="s">
        <v>158</v>
      </c>
      <c r="J7" s="48" t="s">
        <v>206</v>
      </c>
      <c r="K7" s="48">
        <v>4</v>
      </c>
      <c r="L7" s="51">
        <v>44105</v>
      </c>
      <c r="M7" s="51">
        <v>44561</v>
      </c>
      <c r="N7" s="252">
        <v>4</v>
      </c>
      <c r="O7" s="248">
        <f t="shared" si="0"/>
        <v>1</v>
      </c>
      <c r="P7" s="293"/>
      <c r="Q7" s="293"/>
      <c r="R7" s="294"/>
      <c r="S7" s="253" t="s">
        <v>2440</v>
      </c>
      <c r="T7" s="253" t="s">
        <v>2421</v>
      </c>
      <c r="U7" s="53" t="s">
        <v>1511</v>
      </c>
    </row>
    <row r="8" spans="1:21" ht="180" customHeight="1" x14ac:dyDescent="0.25">
      <c r="A8" s="252">
        <v>2015</v>
      </c>
      <c r="B8" s="48" t="s">
        <v>1499</v>
      </c>
      <c r="C8" s="252">
        <v>55</v>
      </c>
      <c r="D8" s="253" t="s">
        <v>175</v>
      </c>
      <c r="E8" s="253" t="s">
        <v>1716</v>
      </c>
      <c r="F8" s="50" t="s">
        <v>52</v>
      </c>
      <c r="G8" s="48" t="s">
        <v>1717</v>
      </c>
      <c r="H8" s="48" t="s">
        <v>1718</v>
      </c>
      <c r="I8" s="48" t="s">
        <v>158</v>
      </c>
      <c r="J8" s="48" t="s">
        <v>727</v>
      </c>
      <c r="K8" s="48">
        <v>8</v>
      </c>
      <c r="L8" s="51">
        <v>43983</v>
      </c>
      <c r="M8" s="51">
        <v>44196</v>
      </c>
      <c r="N8" s="252">
        <v>8</v>
      </c>
      <c r="O8" s="248">
        <f t="shared" si="0"/>
        <v>1</v>
      </c>
      <c r="P8" s="293"/>
      <c r="Q8" s="293"/>
      <c r="R8" s="294"/>
      <c r="S8" s="253" t="s">
        <v>2441</v>
      </c>
      <c r="T8" s="253" t="s">
        <v>2387</v>
      </c>
      <c r="U8" s="53" t="s">
        <v>1511</v>
      </c>
    </row>
    <row r="9" spans="1:21" customFormat="1" ht="90" customHeight="1" x14ac:dyDescent="0.25">
      <c r="A9" s="247">
        <v>2016</v>
      </c>
      <c r="B9" s="245" t="s">
        <v>1498</v>
      </c>
      <c r="C9" s="247">
        <v>16</v>
      </c>
      <c r="D9" s="222" t="s">
        <v>271</v>
      </c>
      <c r="E9" s="222" t="s">
        <v>272</v>
      </c>
      <c r="F9" s="245" t="s">
        <v>157</v>
      </c>
      <c r="G9" s="222" t="s">
        <v>273</v>
      </c>
      <c r="H9" s="222" t="s">
        <v>274</v>
      </c>
      <c r="I9" s="245" t="s">
        <v>72</v>
      </c>
      <c r="J9" s="245" t="s">
        <v>275</v>
      </c>
      <c r="K9" s="247">
        <v>1</v>
      </c>
      <c r="L9" s="224">
        <v>43831</v>
      </c>
      <c r="M9" s="224">
        <v>44196</v>
      </c>
      <c r="N9" s="247">
        <v>1</v>
      </c>
      <c r="O9" s="248">
        <f t="shared" si="0"/>
        <v>1</v>
      </c>
      <c r="P9" s="293">
        <f>AVERAGE(O9:O10)</f>
        <v>0.5</v>
      </c>
      <c r="Q9" s="293" t="s">
        <v>63</v>
      </c>
      <c r="R9" s="294" t="s">
        <v>2227</v>
      </c>
      <c r="S9" s="222" t="s">
        <v>1815</v>
      </c>
      <c r="T9" s="222" t="s">
        <v>1816</v>
      </c>
      <c r="U9" s="225" t="s">
        <v>66</v>
      </c>
    </row>
    <row r="10" spans="1:21" s="227" customFormat="1" ht="337.5" customHeight="1" x14ac:dyDescent="0.25">
      <c r="A10" s="247">
        <v>2016</v>
      </c>
      <c r="B10" s="245" t="s">
        <v>1498</v>
      </c>
      <c r="C10" s="247">
        <v>16</v>
      </c>
      <c r="D10" s="222" t="s">
        <v>271</v>
      </c>
      <c r="E10" s="222" t="s">
        <v>272</v>
      </c>
      <c r="F10" s="245" t="s">
        <v>159</v>
      </c>
      <c r="G10" s="222" t="s">
        <v>1672</v>
      </c>
      <c r="H10" s="222" t="s">
        <v>1673</v>
      </c>
      <c r="I10" s="245" t="s">
        <v>72</v>
      </c>
      <c r="J10" s="245" t="s">
        <v>1674</v>
      </c>
      <c r="K10" s="247">
        <v>1</v>
      </c>
      <c r="L10" s="224">
        <v>44197</v>
      </c>
      <c r="M10" s="224">
        <v>44895</v>
      </c>
      <c r="N10" s="247">
        <v>0</v>
      </c>
      <c r="O10" s="248">
        <f t="shared" si="0"/>
        <v>0</v>
      </c>
      <c r="P10" s="293"/>
      <c r="Q10" s="293"/>
      <c r="R10" s="294"/>
      <c r="S10" s="222" t="s">
        <v>2442</v>
      </c>
      <c r="T10" s="222" t="s">
        <v>2097</v>
      </c>
      <c r="U10" s="225" t="s">
        <v>66</v>
      </c>
    </row>
    <row r="11" spans="1:21" ht="393.75" customHeight="1" x14ac:dyDescent="0.25">
      <c r="A11" s="252">
        <v>2016</v>
      </c>
      <c r="B11" s="48" t="s">
        <v>1498</v>
      </c>
      <c r="C11" s="252">
        <v>25</v>
      </c>
      <c r="D11" s="253" t="s">
        <v>310</v>
      </c>
      <c r="E11" s="253" t="s">
        <v>311</v>
      </c>
      <c r="F11" s="48">
        <v>1</v>
      </c>
      <c r="G11" s="253" t="s">
        <v>1675</v>
      </c>
      <c r="H11" s="253" t="s">
        <v>1676</v>
      </c>
      <c r="I11" s="48" t="s">
        <v>35</v>
      </c>
      <c r="J11" s="48" t="s">
        <v>1677</v>
      </c>
      <c r="K11" s="252">
        <v>24</v>
      </c>
      <c r="L11" s="51">
        <v>43831</v>
      </c>
      <c r="M11" s="51">
        <v>44561</v>
      </c>
      <c r="N11" s="252">
        <v>24</v>
      </c>
      <c r="O11" s="248">
        <f t="shared" si="0"/>
        <v>1</v>
      </c>
      <c r="P11" s="248">
        <f>+O11</f>
        <v>1</v>
      </c>
      <c r="Q11" s="248" t="s">
        <v>63</v>
      </c>
      <c r="R11" s="249" t="s">
        <v>2227</v>
      </c>
      <c r="S11" s="253" t="s">
        <v>2443</v>
      </c>
      <c r="T11" s="253" t="s">
        <v>2444</v>
      </c>
      <c r="U11" s="53" t="s">
        <v>1511</v>
      </c>
    </row>
    <row r="12" spans="1:21" ht="393.75" customHeight="1" x14ac:dyDescent="0.25">
      <c r="A12" s="252">
        <v>2016</v>
      </c>
      <c r="B12" s="48" t="s">
        <v>1498</v>
      </c>
      <c r="C12" s="252">
        <v>26</v>
      </c>
      <c r="D12" s="253" t="s">
        <v>318</v>
      </c>
      <c r="E12" s="253" t="s">
        <v>319</v>
      </c>
      <c r="F12" s="48">
        <v>1</v>
      </c>
      <c r="G12" s="253" t="s">
        <v>1675</v>
      </c>
      <c r="H12" s="253" t="s">
        <v>1676</v>
      </c>
      <c r="I12" s="48" t="s">
        <v>35</v>
      </c>
      <c r="J12" s="48" t="s">
        <v>1677</v>
      </c>
      <c r="K12" s="252">
        <v>24</v>
      </c>
      <c r="L12" s="51">
        <v>43831</v>
      </c>
      <c r="M12" s="51">
        <v>44561</v>
      </c>
      <c r="N12" s="252">
        <v>24</v>
      </c>
      <c r="O12" s="248">
        <f t="shared" si="0"/>
        <v>1</v>
      </c>
      <c r="P12" s="248">
        <f>+O12</f>
        <v>1</v>
      </c>
      <c r="Q12" s="248" t="s">
        <v>63</v>
      </c>
      <c r="R12" s="249" t="s">
        <v>2227</v>
      </c>
      <c r="S12" s="253" t="s">
        <v>2443</v>
      </c>
      <c r="T12" s="253" t="s">
        <v>2444</v>
      </c>
      <c r="U12" s="53" t="s">
        <v>1511</v>
      </c>
    </row>
    <row r="13" spans="1:21" customFormat="1" ht="236.25" customHeight="1" x14ac:dyDescent="0.25">
      <c r="A13" s="247">
        <v>2016</v>
      </c>
      <c r="B13" s="245" t="s">
        <v>1498</v>
      </c>
      <c r="C13" s="247">
        <v>27</v>
      </c>
      <c r="D13" s="222" t="s">
        <v>320</v>
      </c>
      <c r="E13" s="222" t="s">
        <v>321</v>
      </c>
      <c r="F13" s="223" t="s">
        <v>59</v>
      </c>
      <c r="G13" s="245" t="s">
        <v>60</v>
      </c>
      <c r="H13" s="245" t="s">
        <v>1041</v>
      </c>
      <c r="I13" s="245" t="s">
        <v>72</v>
      </c>
      <c r="J13" s="245" t="s">
        <v>62</v>
      </c>
      <c r="K13" s="245">
        <v>7</v>
      </c>
      <c r="L13" s="224">
        <v>43770</v>
      </c>
      <c r="M13" s="224">
        <v>44196</v>
      </c>
      <c r="N13" s="247">
        <v>7</v>
      </c>
      <c r="O13" s="248">
        <f t="shared" si="0"/>
        <v>1</v>
      </c>
      <c r="P13" s="293">
        <f>AVERAGE(O13:O14)</f>
        <v>1</v>
      </c>
      <c r="Q13" s="293" t="s">
        <v>63</v>
      </c>
      <c r="R13" s="294" t="s">
        <v>2227</v>
      </c>
      <c r="S13" s="222" t="s">
        <v>1260</v>
      </c>
      <c r="T13" s="222" t="s">
        <v>1276</v>
      </c>
      <c r="U13" s="53" t="s">
        <v>1511</v>
      </c>
    </row>
    <row r="14" spans="1:21" customFormat="1" ht="393.75" customHeight="1" x14ac:dyDescent="0.25">
      <c r="A14" s="247">
        <v>2016</v>
      </c>
      <c r="B14" s="245" t="s">
        <v>1498</v>
      </c>
      <c r="C14" s="247">
        <v>27</v>
      </c>
      <c r="D14" s="222" t="s">
        <v>322</v>
      </c>
      <c r="E14" s="222" t="s">
        <v>321</v>
      </c>
      <c r="F14" s="223" t="s">
        <v>68</v>
      </c>
      <c r="G14" s="222" t="s">
        <v>1675</v>
      </c>
      <c r="H14" s="222" t="s">
        <v>1676</v>
      </c>
      <c r="I14" s="245" t="s">
        <v>72</v>
      </c>
      <c r="J14" s="245" t="s">
        <v>1677</v>
      </c>
      <c r="K14" s="48">
        <v>24</v>
      </c>
      <c r="L14" s="51">
        <v>43831</v>
      </c>
      <c r="M14" s="51">
        <v>44561</v>
      </c>
      <c r="N14" s="252">
        <v>24</v>
      </c>
      <c r="O14" s="248">
        <f t="shared" si="0"/>
        <v>1</v>
      </c>
      <c r="P14" s="293"/>
      <c r="Q14" s="293"/>
      <c r="R14" s="294"/>
      <c r="S14" s="253" t="s">
        <v>2443</v>
      </c>
      <c r="T14" s="253" t="s">
        <v>2444</v>
      </c>
      <c r="U14" s="53" t="s">
        <v>1511</v>
      </c>
    </row>
    <row r="15" spans="1:21" ht="393.75" customHeight="1" x14ac:dyDescent="0.25">
      <c r="A15" s="252">
        <v>2016</v>
      </c>
      <c r="B15" s="48" t="s">
        <v>1498</v>
      </c>
      <c r="C15" s="252">
        <v>29</v>
      </c>
      <c r="D15" s="253" t="s">
        <v>331</v>
      </c>
      <c r="E15" s="253" t="s">
        <v>332</v>
      </c>
      <c r="F15" s="50">
        <v>1</v>
      </c>
      <c r="G15" s="253" t="s">
        <v>1675</v>
      </c>
      <c r="H15" s="253" t="s">
        <v>1676</v>
      </c>
      <c r="I15" s="48" t="s">
        <v>72</v>
      </c>
      <c r="J15" s="48" t="s">
        <v>1677</v>
      </c>
      <c r="K15" s="48">
        <v>24</v>
      </c>
      <c r="L15" s="51">
        <v>43831</v>
      </c>
      <c r="M15" s="51">
        <v>44561</v>
      </c>
      <c r="N15" s="252">
        <v>24</v>
      </c>
      <c r="O15" s="248">
        <f t="shared" si="0"/>
        <v>1</v>
      </c>
      <c r="P15" s="248">
        <f>+O15</f>
        <v>1</v>
      </c>
      <c r="Q15" s="248" t="s">
        <v>63</v>
      </c>
      <c r="R15" s="249" t="s">
        <v>2227</v>
      </c>
      <c r="S15" s="253" t="s">
        <v>2443</v>
      </c>
      <c r="T15" s="253" t="s">
        <v>2444</v>
      </c>
      <c r="U15" s="53" t="s">
        <v>66</v>
      </c>
    </row>
    <row r="16" spans="1:21" customFormat="1" ht="407.25" customHeight="1" x14ac:dyDescent="0.25">
      <c r="A16" s="247">
        <v>2016</v>
      </c>
      <c r="B16" s="245" t="s">
        <v>1498</v>
      </c>
      <c r="C16" s="247">
        <v>30</v>
      </c>
      <c r="D16" s="222" t="s">
        <v>333</v>
      </c>
      <c r="E16" s="222" t="s">
        <v>334</v>
      </c>
      <c r="F16" s="223" t="s">
        <v>185</v>
      </c>
      <c r="G16" s="245" t="s">
        <v>2359</v>
      </c>
      <c r="H16" s="245" t="s">
        <v>2360</v>
      </c>
      <c r="I16" s="245" t="s">
        <v>72</v>
      </c>
      <c r="J16" s="245" t="s">
        <v>2365</v>
      </c>
      <c r="K16" s="245">
        <v>5</v>
      </c>
      <c r="L16" s="224">
        <v>44409</v>
      </c>
      <c r="M16" s="224">
        <v>44772</v>
      </c>
      <c r="N16" s="247">
        <v>0</v>
      </c>
      <c r="O16" s="248">
        <f t="shared" si="0"/>
        <v>0</v>
      </c>
      <c r="P16" s="287">
        <f>+AVERAGE(O16:O18)</f>
        <v>0</v>
      </c>
      <c r="Q16" s="287" t="s">
        <v>63</v>
      </c>
      <c r="R16" s="290" t="s">
        <v>2227</v>
      </c>
      <c r="S16" s="222" t="s">
        <v>2445</v>
      </c>
      <c r="T16" s="222" t="s">
        <v>2446</v>
      </c>
      <c r="U16" s="225" t="s">
        <v>66</v>
      </c>
    </row>
    <row r="17" spans="1:21" customFormat="1" ht="407.25" customHeight="1" x14ac:dyDescent="0.25">
      <c r="A17" s="247">
        <v>2016</v>
      </c>
      <c r="B17" s="245" t="s">
        <v>1498</v>
      </c>
      <c r="C17" s="247">
        <v>30</v>
      </c>
      <c r="D17" s="222" t="s">
        <v>333</v>
      </c>
      <c r="E17" s="222" t="s">
        <v>334</v>
      </c>
      <c r="F17" s="223" t="s">
        <v>48</v>
      </c>
      <c r="G17" s="48" t="s">
        <v>2361</v>
      </c>
      <c r="H17" s="48" t="s">
        <v>2362</v>
      </c>
      <c r="I17" s="245" t="s">
        <v>72</v>
      </c>
      <c r="J17" s="48" t="s">
        <v>2366</v>
      </c>
      <c r="K17" s="48">
        <v>5</v>
      </c>
      <c r="L17" s="224">
        <v>44409</v>
      </c>
      <c r="M17" s="224">
        <v>44834</v>
      </c>
      <c r="N17" s="247">
        <v>0</v>
      </c>
      <c r="O17" s="248">
        <f t="shared" si="0"/>
        <v>0</v>
      </c>
      <c r="P17" s="288"/>
      <c r="Q17" s="288"/>
      <c r="R17" s="291"/>
      <c r="S17" s="222" t="s">
        <v>2376</v>
      </c>
      <c r="T17" s="222" t="s">
        <v>2447</v>
      </c>
      <c r="U17" s="225" t="s">
        <v>66</v>
      </c>
    </row>
    <row r="18" spans="1:21" customFormat="1" ht="407.25" customHeight="1" x14ac:dyDescent="0.25">
      <c r="A18" s="247">
        <v>2016</v>
      </c>
      <c r="B18" s="245" t="s">
        <v>1498</v>
      </c>
      <c r="C18" s="247">
        <v>30</v>
      </c>
      <c r="D18" s="222" t="s">
        <v>333</v>
      </c>
      <c r="E18" s="222" t="s">
        <v>334</v>
      </c>
      <c r="F18" s="223" t="s">
        <v>52</v>
      </c>
      <c r="G18" s="48" t="s">
        <v>2363</v>
      </c>
      <c r="H18" s="48" t="s">
        <v>2364</v>
      </c>
      <c r="I18" s="245" t="s">
        <v>72</v>
      </c>
      <c r="J18" s="48" t="s">
        <v>2367</v>
      </c>
      <c r="K18" s="48">
        <v>5</v>
      </c>
      <c r="L18" s="224">
        <v>44409</v>
      </c>
      <c r="M18" s="224">
        <v>44926</v>
      </c>
      <c r="N18" s="247">
        <v>0</v>
      </c>
      <c r="O18" s="248">
        <f t="shared" si="0"/>
        <v>0</v>
      </c>
      <c r="P18" s="289"/>
      <c r="Q18" s="289"/>
      <c r="R18" s="292"/>
      <c r="S18" s="222" t="s">
        <v>2448</v>
      </c>
      <c r="T18" s="222" t="s">
        <v>2448</v>
      </c>
      <c r="U18" s="225" t="s">
        <v>66</v>
      </c>
    </row>
    <row r="19" spans="1:21" customFormat="1" ht="393.75" customHeight="1" x14ac:dyDescent="0.25">
      <c r="A19" s="247">
        <v>2016</v>
      </c>
      <c r="B19" s="245" t="s">
        <v>1498</v>
      </c>
      <c r="C19" s="247">
        <v>37</v>
      </c>
      <c r="D19" s="222" t="s">
        <v>358</v>
      </c>
      <c r="E19" s="222" t="s">
        <v>359</v>
      </c>
      <c r="F19" s="245">
        <v>1</v>
      </c>
      <c r="G19" s="222" t="s">
        <v>1675</v>
      </c>
      <c r="H19" s="222" t="s">
        <v>1676</v>
      </c>
      <c r="I19" s="245" t="s">
        <v>72</v>
      </c>
      <c r="J19" s="245" t="s">
        <v>1677</v>
      </c>
      <c r="K19" s="48">
        <v>24</v>
      </c>
      <c r="L19" s="51">
        <v>43831</v>
      </c>
      <c r="M19" s="51">
        <v>44561</v>
      </c>
      <c r="N19" s="252">
        <v>24</v>
      </c>
      <c r="O19" s="248">
        <f t="shared" si="0"/>
        <v>1</v>
      </c>
      <c r="P19" s="248">
        <f>+O19</f>
        <v>1</v>
      </c>
      <c r="Q19" s="248" t="s">
        <v>63</v>
      </c>
      <c r="R19" s="249" t="s">
        <v>2227</v>
      </c>
      <c r="S19" s="253" t="s">
        <v>2443</v>
      </c>
      <c r="T19" s="253" t="s">
        <v>2444</v>
      </c>
      <c r="U19" s="53" t="s">
        <v>1511</v>
      </c>
    </row>
    <row r="20" spans="1:21" ht="393.75" customHeight="1" x14ac:dyDescent="0.25">
      <c r="A20" s="252">
        <v>2016</v>
      </c>
      <c r="B20" s="48" t="s">
        <v>1498</v>
      </c>
      <c r="C20" s="252">
        <v>43</v>
      </c>
      <c r="D20" s="253" t="s">
        <v>381</v>
      </c>
      <c r="E20" s="253" t="s">
        <v>382</v>
      </c>
      <c r="F20" s="48">
        <v>1</v>
      </c>
      <c r="G20" s="253" t="s">
        <v>1675</v>
      </c>
      <c r="H20" s="253" t="s">
        <v>1676</v>
      </c>
      <c r="I20" s="48" t="s">
        <v>72</v>
      </c>
      <c r="J20" s="48" t="s">
        <v>1677</v>
      </c>
      <c r="K20" s="48">
        <v>24</v>
      </c>
      <c r="L20" s="51">
        <v>43831</v>
      </c>
      <c r="M20" s="51">
        <v>44561</v>
      </c>
      <c r="N20" s="252">
        <v>24</v>
      </c>
      <c r="O20" s="248">
        <f t="shared" si="0"/>
        <v>1</v>
      </c>
      <c r="P20" s="248">
        <f>+O20</f>
        <v>1</v>
      </c>
      <c r="Q20" s="248" t="s">
        <v>63</v>
      </c>
      <c r="R20" s="249" t="s">
        <v>2227</v>
      </c>
      <c r="S20" s="253" t="s">
        <v>2443</v>
      </c>
      <c r="T20" s="253" t="s">
        <v>2444</v>
      </c>
      <c r="U20" s="53" t="s">
        <v>1511</v>
      </c>
    </row>
    <row r="21" spans="1:21" s="227" customFormat="1" ht="195.75" customHeight="1" x14ac:dyDescent="0.25">
      <c r="A21" s="247">
        <v>2016</v>
      </c>
      <c r="B21" s="245" t="s">
        <v>1500</v>
      </c>
      <c r="C21" s="247">
        <v>1</v>
      </c>
      <c r="D21" s="222" t="s">
        <v>420</v>
      </c>
      <c r="E21" s="222" t="s">
        <v>421</v>
      </c>
      <c r="F21" s="223" t="s">
        <v>59</v>
      </c>
      <c r="G21" s="222" t="s">
        <v>1944</v>
      </c>
      <c r="H21" s="222" t="s">
        <v>1945</v>
      </c>
      <c r="I21" s="245" t="s">
        <v>172</v>
      </c>
      <c r="J21" s="222" t="s">
        <v>1948</v>
      </c>
      <c r="K21" s="245" t="s">
        <v>1949</v>
      </c>
      <c r="L21" s="224">
        <v>44378</v>
      </c>
      <c r="M21" s="224">
        <v>44592</v>
      </c>
      <c r="N21" s="247">
        <v>0</v>
      </c>
      <c r="O21" s="248">
        <v>0</v>
      </c>
      <c r="P21" s="295">
        <f>+O21</f>
        <v>0</v>
      </c>
      <c r="Q21" s="295" t="s">
        <v>63</v>
      </c>
      <c r="R21" s="297" t="s">
        <v>2227</v>
      </c>
      <c r="S21" s="222" t="s">
        <v>1971</v>
      </c>
      <c r="T21" s="253" t="s">
        <v>1782</v>
      </c>
      <c r="U21" s="225" t="s">
        <v>66</v>
      </c>
    </row>
    <row r="22" spans="1:21" s="227" customFormat="1" ht="127.5" customHeight="1" x14ac:dyDescent="0.25">
      <c r="A22" s="247">
        <v>2016</v>
      </c>
      <c r="B22" s="245" t="s">
        <v>1500</v>
      </c>
      <c r="C22" s="247">
        <v>1</v>
      </c>
      <c r="D22" s="222" t="s">
        <v>420</v>
      </c>
      <c r="E22" s="222" t="s">
        <v>421</v>
      </c>
      <c r="F22" s="223" t="s">
        <v>68</v>
      </c>
      <c r="G22" s="222" t="s">
        <v>1946</v>
      </c>
      <c r="H22" s="222" t="s">
        <v>1947</v>
      </c>
      <c r="I22" s="245" t="s">
        <v>172</v>
      </c>
      <c r="J22" s="222" t="s">
        <v>1950</v>
      </c>
      <c r="K22" s="245">
        <v>6</v>
      </c>
      <c r="L22" s="224">
        <v>44197</v>
      </c>
      <c r="M22" s="224">
        <v>44592</v>
      </c>
      <c r="N22" s="247">
        <v>0</v>
      </c>
      <c r="O22" s="248">
        <v>0</v>
      </c>
      <c r="P22" s="296"/>
      <c r="Q22" s="296"/>
      <c r="R22" s="298"/>
      <c r="S22" s="222" t="s">
        <v>1971</v>
      </c>
      <c r="T22" s="253" t="s">
        <v>1782</v>
      </c>
      <c r="U22" s="225" t="s">
        <v>66</v>
      </c>
    </row>
    <row r="23" spans="1:21" s="227" customFormat="1" ht="168.75" customHeight="1" x14ac:dyDescent="0.25">
      <c r="A23" s="247">
        <v>2016</v>
      </c>
      <c r="B23" s="245" t="s">
        <v>1500</v>
      </c>
      <c r="C23" s="247">
        <v>2</v>
      </c>
      <c r="D23" s="222" t="s">
        <v>426</v>
      </c>
      <c r="E23" s="222" t="s">
        <v>427</v>
      </c>
      <c r="F23" s="223" t="s">
        <v>59</v>
      </c>
      <c r="G23" s="222" t="s">
        <v>164</v>
      </c>
      <c r="H23" s="222" t="s">
        <v>1044</v>
      </c>
      <c r="I23" s="245" t="s">
        <v>72</v>
      </c>
      <c r="J23" s="245" t="s">
        <v>165</v>
      </c>
      <c r="K23" s="247">
        <v>1</v>
      </c>
      <c r="L23" s="224">
        <v>43678</v>
      </c>
      <c r="M23" s="224">
        <v>44196</v>
      </c>
      <c r="N23" s="247">
        <v>1</v>
      </c>
      <c r="O23" s="248">
        <f t="shared" si="0"/>
        <v>1</v>
      </c>
      <c r="P23" s="299">
        <f>+AVERAGE(O23:O24)</f>
        <v>0.5</v>
      </c>
      <c r="Q23" s="299" t="s">
        <v>63</v>
      </c>
      <c r="R23" s="300" t="s">
        <v>2227</v>
      </c>
      <c r="S23" s="222" t="s">
        <v>1811</v>
      </c>
      <c r="T23" s="222" t="s">
        <v>1812</v>
      </c>
      <c r="U23" s="225" t="s">
        <v>66</v>
      </c>
    </row>
    <row r="24" spans="1:21" s="227" customFormat="1" ht="90" customHeight="1" x14ac:dyDescent="0.25">
      <c r="A24" s="247">
        <v>2016</v>
      </c>
      <c r="B24" s="245" t="s">
        <v>1500</v>
      </c>
      <c r="C24" s="247">
        <v>2</v>
      </c>
      <c r="D24" s="222" t="s">
        <v>426</v>
      </c>
      <c r="E24" s="222" t="s">
        <v>163</v>
      </c>
      <c r="F24" s="223" t="s">
        <v>68</v>
      </c>
      <c r="G24" s="222" t="s">
        <v>164</v>
      </c>
      <c r="H24" s="222" t="s">
        <v>1670</v>
      </c>
      <c r="I24" s="245" t="s">
        <v>72</v>
      </c>
      <c r="J24" s="245" t="s">
        <v>1671</v>
      </c>
      <c r="K24" s="247">
        <v>1</v>
      </c>
      <c r="L24" s="224">
        <v>44197</v>
      </c>
      <c r="M24" s="224">
        <v>44803</v>
      </c>
      <c r="N24" s="247">
        <v>0</v>
      </c>
      <c r="O24" s="248">
        <f t="shared" si="0"/>
        <v>0</v>
      </c>
      <c r="P24" s="299"/>
      <c r="Q24" s="299"/>
      <c r="R24" s="300"/>
      <c r="S24" s="222" t="s">
        <v>1782</v>
      </c>
      <c r="T24" s="222" t="s">
        <v>1782</v>
      </c>
      <c r="U24" s="225" t="s">
        <v>66</v>
      </c>
    </row>
    <row r="25" spans="1:21" ht="180" customHeight="1" x14ac:dyDescent="0.25">
      <c r="A25" s="252">
        <v>2016</v>
      </c>
      <c r="B25" s="48" t="s">
        <v>1500</v>
      </c>
      <c r="C25" s="252">
        <v>7</v>
      </c>
      <c r="D25" s="253" t="s">
        <v>440</v>
      </c>
      <c r="E25" s="253" t="s">
        <v>441</v>
      </c>
      <c r="F25" s="50" t="s">
        <v>185</v>
      </c>
      <c r="G25" s="48" t="s">
        <v>178</v>
      </c>
      <c r="H25" s="48" t="s">
        <v>179</v>
      </c>
      <c r="I25" s="48" t="s">
        <v>72</v>
      </c>
      <c r="J25" s="48" t="s">
        <v>180</v>
      </c>
      <c r="K25" s="48">
        <v>1</v>
      </c>
      <c r="L25" s="51">
        <v>43770</v>
      </c>
      <c r="M25" s="51">
        <v>44196</v>
      </c>
      <c r="N25" s="252">
        <v>1</v>
      </c>
      <c r="O25" s="248">
        <f t="shared" si="0"/>
        <v>1</v>
      </c>
      <c r="P25" s="301">
        <f>AVERAGE(O25:O27)</f>
        <v>1</v>
      </c>
      <c r="Q25" s="301" t="s">
        <v>63</v>
      </c>
      <c r="R25" s="302" t="s">
        <v>2227</v>
      </c>
      <c r="S25" s="253" t="s">
        <v>1769</v>
      </c>
      <c r="T25" s="253" t="s">
        <v>2386</v>
      </c>
      <c r="U25" s="53" t="s">
        <v>1511</v>
      </c>
    </row>
    <row r="26" spans="1:21" ht="371.25" customHeight="1" x14ac:dyDescent="0.25">
      <c r="A26" s="252">
        <v>2016</v>
      </c>
      <c r="B26" s="48" t="s">
        <v>1500</v>
      </c>
      <c r="C26" s="252">
        <v>7</v>
      </c>
      <c r="D26" s="253" t="s">
        <v>440</v>
      </c>
      <c r="E26" s="253" t="s">
        <v>1716</v>
      </c>
      <c r="F26" s="50" t="s">
        <v>48</v>
      </c>
      <c r="G26" s="48" t="s">
        <v>1717</v>
      </c>
      <c r="H26" s="48" t="s">
        <v>1719</v>
      </c>
      <c r="I26" s="48" t="s">
        <v>158</v>
      </c>
      <c r="J26" s="48" t="s">
        <v>206</v>
      </c>
      <c r="K26" s="48">
        <v>4</v>
      </c>
      <c r="L26" s="51">
        <v>44105</v>
      </c>
      <c r="M26" s="51">
        <v>44561</v>
      </c>
      <c r="N26" s="252">
        <v>4</v>
      </c>
      <c r="O26" s="248">
        <f>+N26/K26</f>
        <v>1</v>
      </c>
      <c r="P26" s="301"/>
      <c r="Q26" s="301"/>
      <c r="R26" s="302"/>
      <c r="S26" s="253" t="s">
        <v>2440</v>
      </c>
      <c r="T26" s="253" t="s">
        <v>2421</v>
      </c>
      <c r="U26" s="53" t="s">
        <v>1511</v>
      </c>
    </row>
    <row r="27" spans="1:21" ht="180" customHeight="1" x14ac:dyDescent="0.25">
      <c r="A27" s="252">
        <v>2016</v>
      </c>
      <c r="B27" s="48" t="s">
        <v>1500</v>
      </c>
      <c r="C27" s="252">
        <v>7</v>
      </c>
      <c r="D27" s="253" t="s">
        <v>440</v>
      </c>
      <c r="E27" s="253" t="s">
        <v>1716</v>
      </c>
      <c r="F27" s="50" t="s">
        <v>52</v>
      </c>
      <c r="G27" s="48" t="s">
        <v>1717</v>
      </c>
      <c r="H27" s="48" t="s">
        <v>1718</v>
      </c>
      <c r="I27" s="48" t="s">
        <v>158</v>
      </c>
      <c r="J27" s="48" t="s">
        <v>727</v>
      </c>
      <c r="K27" s="48">
        <v>8</v>
      </c>
      <c r="L27" s="51">
        <v>43983</v>
      </c>
      <c r="M27" s="51">
        <v>44196</v>
      </c>
      <c r="N27" s="252">
        <v>8</v>
      </c>
      <c r="O27" s="248">
        <f>+N27/K27</f>
        <v>1</v>
      </c>
      <c r="P27" s="301"/>
      <c r="Q27" s="301"/>
      <c r="R27" s="302"/>
      <c r="S27" s="253" t="s">
        <v>2441</v>
      </c>
      <c r="T27" s="253" t="s">
        <v>2387</v>
      </c>
      <c r="U27" s="53" t="s">
        <v>1511</v>
      </c>
    </row>
    <row r="28" spans="1:21" customFormat="1" ht="191.25" customHeight="1" x14ac:dyDescent="0.25">
      <c r="A28" s="247">
        <v>2017</v>
      </c>
      <c r="B28" s="245" t="s">
        <v>1501</v>
      </c>
      <c r="C28" s="247">
        <v>1</v>
      </c>
      <c r="D28" s="222" t="s">
        <v>461</v>
      </c>
      <c r="E28" s="222" t="s">
        <v>462</v>
      </c>
      <c r="F28" s="223" t="s">
        <v>463</v>
      </c>
      <c r="G28" s="222" t="s">
        <v>464</v>
      </c>
      <c r="H28" s="222" t="s">
        <v>465</v>
      </c>
      <c r="I28" s="245" t="s">
        <v>451</v>
      </c>
      <c r="J28" s="245" t="s">
        <v>466</v>
      </c>
      <c r="K28" s="247">
        <v>2</v>
      </c>
      <c r="L28" s="224">
        <v>43313</v>
      </c>
      <c r="M28" s="224">
        <v>43373</v>
      </c>
      <c r="N28" s="247">
        <v>2</v>
      </c>
      <c r="O28" s="248">
        <f t="shared" si="0"/>
        <v>1</v>
      </c>
      <c r="P28" s="299">
        <f>+AVERAGE(O28:O35)</f>
        <v>1</v>
      </c>
      <c r="Q28" s="299" t="s">
        <v>63</v>
      </c>
      <c r="R28" s="300" t="s">
        <v>2227</v>
      </c>
      <c r="S28" s="222" t="s">
        <v>467</v>
      </c>
      <c r="T28" s="222" t="s">
        <v>1818</v>
      </c>
      <c r="U28" s="53" t="s">
        <v>1511</v>
      </c>
    </row>
    <row r="29" spans="1:21" customFormat="1" ht="191.25" customHeight="1" x14ac:dyDescent="0.25">
      <c r="A29" s="247">
        <v>2017</v>
      </c>
      <c r="B29" s="245" t="s">
        <v>1501</v>
      </c>
      <c r="C29" s="247">
        <v>1</v>
      </c>
      <c r="D29" s="222" t="s">
        <v>461</v>
      </c>
      <c r="E29" s="222" t="s">
        <v>462</v>
      </c>
      <c r="F29" s="223" t="s">
        <v>469</v>
      </c>
      <c r="G29" s="222" t="s">
        <v>464</v>
      </c>
      <c r="H29" s="222" t="s">
        <v>470</v>
      </c>
      <c r="I29" s="245" t="s">
        <v>451</v>
      </c>
      <c r="J29" s="245" t="s">
        <v>471</v>
      </c>
      <c r="K29" s="247">
        <v>2</v>
      </c>
      <c r="L29" s="224">
        <v>43313</v>
      </c>
      <c r="M29" s="224">
        <v>43465</v>
      </c>
      <c r="N29" s="247">
        <v>2</v>
      </c>
      <c r="O29" s="248">
        <f t="shared" si="0"/>
        <v>1</v>
      </c>
      <c r="P29" s="299"/>
      <c r="Q29" s="299"/>
      <c r="R29" s="300"/>
      <c r="S29" s="225" t="s">
        <v>472</v>
      </c>
      <c r="T29" s="222" t="s">
        <v>1818</v>
      </c>
      <c r="U29" s="53" t="s">
        <v>1511</v>
      </c>
    </row>
    <row r="30" spans="1:21" customFormat="1" ht="213.75" customHeight="1" x14ac:dyDescent="0.25">
      <c r="A30" s="247">
        <v>2017</v>
      </c>
      <c r="B30" s="245" t="s">
        <v>1501</v>
      </c>
      <c r="C30" s="247">
        <v>1</v>
      </c>
      <c r="D30" s="222" t="s">
        <v>461</v>
      </c>
      <c r="E30" s="222" t="s">
        <v>462</v>
      </c>
      <c r="F30" s="223" t="s">
        <v>473</v>
      </c>
      <c r="G30" s="225" t="s">
        <v>474</v>
      </c>
      <c r="H30" s="225" t="s">
        <v>475</v>
      </c>
      <c r="I30" s="245" t="s">
        <v>72</v>
      </c>
      <c r="J30" s="225" t="s">
        <v>476</v>
      </c>
      <c r="K30" s="247">
        <v>1</v>
      </c>
      <c r="L30" s="224">
        <v>43770</v>
      </c>
      <c r="M30" s="224">
        <v>44316</v>
      </c>
      <c r="N30" s="247">
        <v>1</v>
      </c>
      <c r="O30" s="248">
        <f t="shared" si="0"/>
        <v>1</v>
      </c>
      <c r="P30" s="299"/>
      <c r="Q30" s="299"/>
      <c r="R30" s="300"/>
      <c r="S30" s="222" t="s">
        <v>2098</v>
      </c>
      <c r="T30" s="222" t="s">
        <v>2099</v>
      </c>
      <c r="U30" s="53" t="s">
        <v>1511</v>
      </c>
    </row>
    <row r="31" spans="1:21" customFormat="1" ht="101.25" customHeight="1" x14ac:dyDescent="0.25">
      <c r="A31" s="247">
        <v>2017</v>
      </c>
      <c r="B31" s="245" t="s">
        <v>1501</v>
      </c>
      <c r="C31" s="247">
        <v>1</v>
      </c>
      <c r="D31" s="222" t="s">
        <v>461</v>
      </c>
      <c r="E31" s="222" t="s">
        <v>462</v>
      </c>
      <c r="F31" s="223" t="s">
        <v>477</v>
      </c>
      <c r="G31" s="225" t="s">
        <v>474</v>
      </c>
      <c r="H31" s="225" t="s">
        <v>478</v>
      </c>
      <c r="I31" s="245" t="s">
        <v>72</v>
      </c>
      <c r="J31" s="225" t="s">
        <v>476</v>
      </c>
      <c r="K31" s="247">
        <v>1</v>
      </c>
      <c r="L31" s="224">
        <v>43770</v>
      </c>
      <c r="M31" s="224">
        <v>44316</v>
      </c>
      <c r="N31" s="247">
        <v>1</v>
      </c>
      <c r="O31" s="248">
        <f t="shared" si="0"/>
        <v>1</v>
      </c>
      <c r="P31" s="299"/>
      <c r="Q31" s="299"/>
      <c r="R31" s="300"/>
      <c r="S31" s="222" t="s">
        <v>2053</v>
      </c>
      <c r="T31" s="222" t="s">
        <v>2100</v>
      </c>
      <c r="U31" s="53" t="s">
        <v>1511</v>
      </c>
    </row>
    <row r="32" spans="1:21" customFormat="1" ht="247.5" customHeight="1" x14ac:dyDescent="0.25">
      <c r="A32" s="247">
        <v>2017</v>
      </c>
      <c r="B32" s="245" t="s">
        <v>1501</v>
      </c>
      <c r="C32" s="247">
        <v>1</v>
      </c>
      <c r="D32" s="222" t="s">
        <v>461</v>
      </c>
      <c r="E32" s="222" t="s">
        <v>462</v>
      </c>
      <c r="F32" s="223" t="s">
        <v>479</v>
      </c>
      <c r="G32" s="225" t="s">
        <v>474</v>
      </c>
      <c r="H32" s="225" t="s">
        <v>1051</v>
      </c>
      <c r="I32" s="245" t="s">
        <v>72</v>
      </c>
      <c r="J32" s="225" t="s">
        <v>1052</v>
      </c>
      <c r="K32" s="247">
        <v>1</v>
      </c>
      <c r="L32" s="224">
        <v>43770</v>
      </c>
      <c r="M32" s="224">
        <v>44316</v>
      </c>
      <c r="N32" s="247">
        <v>1</v>
      </c>
      <c r="O32" s="248">
        <f t="shared" si="0"/>
        <v>1</v>
      </c>
      <c r="P32" s="299"/>
      <c r="Q32" s="299"/>
      <c r="R32" s="300"/>
      <c r="S32" s="222" t="s">
        <v>2054</v>
      </c>
      <c r="T32" s="222" t="s">
        <v>2101</v>
      </c>
      <c r="U32" s="53" t="s">
        <v>1511</v>
      </c>
    </row>
    <row r="33" spans="1:21" customFormat="1" ht="273" customHeight="1" x14ac:dyDescent="0.25">
      <c r="A33" s="247">
        <v>2017</v>
      </c>
      <c r="B33" s="245" t="s">
        <v>1501</v>
      </c>
      <c r="C33" s="247">
        <v>1</v>
      </c>
      <c r="D33" s="222" t="s">
        <v>461</v>
      </c>
      <c r="E33" s="222" t="s">
        <v>462</v>
      </c>
      <c r="F33" s="223" t="s">
        <v>480</v>
      </c>
      <c r="G33" s="225" t="s">
        <v>1053</v>
      </c>
      <c r="H33" s="222" t="s">
        <v>481</v>
      </c>
      <c r="I33" s="245" t="s">
        <v>72</v>
      </c>
      <c r="J33" s="225" t="s">
        <v>482</v>
      </c>
      <c r="K33" s="247">
        <v>6</v>
      </c>
      <c r="L33" s="224">
        <v>43647</v>
      </c>
      <c r="M33" s="224">
        <v>44561</v>
      </c>
      <c r="N33" s="4">
        <v>6</v>
      </c>
      <c r="O33" s="248">
        <f t="shared" si="0"/>
        <v>1</v>
      </c>
      <c r="P33" s="299"/>
      <c r="Q33" s="299"/>
      <c r="R33" s="300"/>
      <c r="S33" s="222" t="s">
        <v>2454</v>
      </c>
      <c r="T33" s="222" t="s">
        <v>2455</v>
      </c>
      <c r="U33" s="53" t="s">
        <v>1511</v>
      </c>
    </row>
    <row r="34" spans="1:21" customFormat="1" ht="180" customHeight="1" x14ac:dyDescent="0.25">
      <c r="A34" s="247">
        <v>2017</v>
      </c>
      <c r="B34" s="245" t="s">
        <v>1501</v>
      </c>
      <c r="C34" s="247">
        <v>1</v>
      </c>
      <c r="D34" s="222" t="s">
        <v>461</v>
      </c>
      <c r="E34" s="222" t="s">
        <v>462</v>
      </c>
      <c r="F34" s="223" t="s">
        <v>483</v>
      </c>
      <c r="G34" s="225" t="s">
        <v>484</v>
      </c>
      <c r="H34" s="222" t="s">
        <v>1054</v>
      </c>
      <c r="I34" s="245" t="s">
        <v>72</v>
      </c>
      <c r="J34" s="225" t="s">
        <v>1052</v>
      </c>
      <c r="K34" s="247">
        <v>1</v>
      </c>
      <c r="L34" s="224">
        <v>43770</v>
      </c>
      <c r="M34" s="224">
        <v>44316</v>
      </c>
      <c r="N34" s="247">
        <v>1</v>
      </c>
      <c r="O34" s="248">
        <f t="shared" si="0"/>
        <v>1</v>
      </c>
      <c r="P34" s="299"/>
      <c r="Q34" s="299"/>
      <c r="R34" s="300"/>
      <c r="S34" s="222" t="s">
        <v>2057</v>
      </c>
      <c r="T34" s="222" t="s">
        <v>2056</v>
      </c>
      <c r="U34" s="53" t="s">
        <v>1511</v>
      </c>
    </row>
    <row r="35" spans="1:21" customFormat="1" ht="405" customHeight="1" x14ac:dyDescent="0.25">
      <c r="A35" s="247">
        <v>2017</v>
      </c>
      <c r="B35" s="245" t="s">
        <v>1501</v>
      </c>
      <c r="C35" s="247">
        <v>1</v>
      </c>
      <c r="D35" s="222" t="s">
        <v>461</v>
      </c>
      <c r="E35" s="222" t="s">
        <v>462</v>
      </c>
      <c r="F35" s="223" t="s">
        <v>486</v>
      </c>
      <c r="G35" s="222" t="s">
        <v>464</v>
      </c>
      <c r="H35" s="222" t="s">
        <v>487</v>
      </c>
      <c r="I35" s="245" t="s">
        <v>72</v>
      </c>
      <c r="J35" s="245" t="s">
        <v>488</v>
      </c>
      <c r="K35" s="247">
        <v>4</v>
      </c>
      <c r="L35" s="224">
        <v>43313</v>
      </c>
      <c r="M35" s="224">
        <v>43677</v>
      </c>
      <c r="N35" s="247">
        <v>4</v>
      </c>
      <c r="O35" s="248">
        <f t="shared" si="0"/>
        <v>1</v>
      </c>
      <c r="P35" s="299"/>
      <c r="Q35" s="299"/>
      <c r="R35" s="300"/>
      <c r="S35" s="222" t="s">
        <v>1930</v>
      </c>
      <c r="T35" s="222" t="s">
        <v>1931</v>
      </c>
      <c r="U35" s="53" t="s">
        <v>1511</v>
      </c>
    </row>
    <row r="36" spans="1:21" s="227" customFormat="1" ht="90" customHeight="1" x14ac:dyDescent="0.25">
      <c r="A36" s="247">
        <v>2017</v>
      </c>
      <c r="B36" s="245" t="s">
        <v>1501</v>
      </c>
      <c r="C36" s="247">
        <v>2</v>
      </c>
      <c r="D36" s="222" t="s">
        <v>490</v>
      </c>
      <c r="E36" s="222" t="s">
        <v>491</v>
      </c>
      <c r="F36" s="223" t="s">
        <v>422</v>
      </c>
      <c r="G36" s="222" t="s">
        <v>1951</v>
      </c>
      <c r="H36" s="222" t="s">
        <v>1952</v>
      </c>
      <c r="I36" s="245" t="s">
        <v>172</v>
      </c>
      <c r="J36" s="245" t="s">
        <v>727</v>
      </c>
      <c r="K36" s="245">
        <v>4</v>
      </c>
      <c r="L36" s="224">
        <v>44197</v>
      </c>
      <c r="M36" s="224">
        <v>44592</v>
      </c>
      <c r="N36" s="247">
        <v>0</v>
      </c>
      <c r="O36" s="248">
        <f t="shared" si="0"/>
        <v>0</v>
      </c>
      <c r="P36" s="246">
        <f>+AVERAGE(O36:O36)</f>
        <v>0</v>
      </c>
      <c r="Q36" s="246" t="s">
        <v>63</v>
      </c>
      <c r="R36" s="250" t="s">
        <v>2227</v>
      </c>
      <c r="S36" s="222" t="s">
        <v>1971</v>
      </c>
      <c r="T36" s="253" t="s">
        <v>1782</v>
      </c>
      <c r="U36" s="225" t="s">
        <v>66</v>
      </c>
    </row>
    <row r="37" spans="1:21" customFormat="1" ht="168.75" customHeight="1" x14ac:dyDescent="0.25">
      <c r="A37" s="247">
        <v>2017</v>
      </c>
      <c r="B37" s="245" t="s">
        <v>1501</v>
      </c>
      <c r="C37" s="247">
        <v>3</v>
      </c>
      <c r="D37" s="222" t="s">
        <v>499</v>
      </c>
      <c r="E37" s="222" t="s">
        <v>662</v>
      </c>
      <c r="F37" s="223" t="s">
        <v>463</v>
      </c>
      <c r="G37" s="222" t="s">
        <v>1739</v>
      </c>
      <c r="H37" s="222" t="s">
        <v>1740</v>
      </c>
      <c r="I37" s="245" t="s">
        <v>354</v>
      </c>
      <c r="J37" s="245" t="s">
        <v>1742</v>
      </c>
      <c r="K37" s="245">
        <v>1</v>
      </c>
      <c r="L37" s="224">
        <v>44167</v>
      </c>
      <c r="M37" s="224">
        <v>44227</v>
      </c>
      <c r="N37" s="247">
        <v>1</v>
      </c>
      <c r="O37" s="248">
        <f>+N37/K37</f>
        <v>1</v>
      </c>
      <c r="P37" s="295">
        <f>+AVERAGE(O37:O44)</f>
        <v>0.83333333333333337</v>
      </c>
      <c r="Q37" s="295" t="s">
        <v>63</v>
      </c>
      <c r="R37" s="297" t="s">
        <v>2226</v>
      </c>
      <c r="S37" s="222" t="s">
        <v>2102</v>
      </c>
      <c r="T37" s="222" t="s">
        <v>2103</v>
      </c>
      <c r="U37" s="225" t="s">
        <v>66</v>
      </c>
    </row>
    <row r="38" spans="1:21" customFormat="1" ht="303.75" customHeight="1" x14ac:dyDescent="0.25">
      <c r="A38" s="247">
        <v>2017</v>
      </c>
      <c r="B38" s="245" t="s">
        <v>1501</v>
      </c>
      <c r="C38" s="247">
        <v>3</v>
      </c>
      <c r="D38" s="222" t="s">
        <v>499</v>
      </c>
      <c r="E38" s="222" t="s">
        <v>662</v>
      </c>
      <c r="F38" s="223" t="s">
        <v>469</v>
      </c>
      <c r="G38" s="222" t="s">
        <v>1624</v>
      </c>
      <c r="H38" s="222" t="s">
        <v>1741</v>
      </c>
      <c r="I38" s="245" t="s">
        <v>354</v>
      </c>
      <c r="J38" s="245" t="s">
        <v>1743</v>
      </c>
      <c r="K38" s="245">
        <v>6</v>
      </c>
      <c r="L38" s="224">
        <v>44197</v>
      </c>
      <c r="M38" s="224">
        <v>44408</v>
      </c>
      <c r="N38" s="252">
        <v>6</v>
      </c>
      <c r="O38" s="248">
        <f>+N38/K38</f>
        <v>1</v>
      </c>
      <c r="P38" s="303"/>
      <c r="Q38" s="303"/>
      <c r="R38" s="304"/>
      <c r="S38" s="222" t="s">
        <v>2422</v>
      </c>
      <c r="T38" s="222" t="s">
        <v>2423</v>
      </c>
      <c r="U38" s="225" t="s">
        <v>66</v>
      </c>
    </row>
    <row r="39" spans="1:21" s="227" customFormat="1" ht="281.25" customHeight="1" x14ac:dyDescent="0.25">
      <c r="A39" s="247">
        <v>2017</v>
      </c>
      <c r="B39" s="245" t="s">
        <v>1501</v>
      </c>
      <c r="C39" s="247">
        <v>3</v>
      </c>
      <c r="D39" s="222" t="s">
        <v>499</v>
      </c>
      <c r="E39" s="222" t="s">
        <v>1553</v>
      </c>
      <c r="F39" s="223" t="s">
        <v>473</v>
      </c>
      <c r="G39" s="222" t="s">
        <v>1624</v>
      </c>
      <c r="H39" s="222" t="s">
        <v>1625</v>
      </c>
      <c r="I39" s="245" t="s">
        <v>354</v>
      </c>
      <c r="J39" s="245" t="s">
        <v>1626</v>
      </c>
      <c r="K39" s="245">
        <v>1</v>
      </c>
      <c r="L39" s="224">
        <v>44044</v>
      </c>
      <c r="M39" s="224">
        <v>44180</v>
      </c>
      <c r="N39" s="247">
        <v>1</v>
      </c>
      <c r="O39" s="248">
        <f>+N39/K39</f>
        <v>1</v>
      </c>
      <c r="P39" s="303"/>
      <c r="Q39" s="303"/>
      <c r="R39" s="304"/>
      <c r="S39" s="222" t="s">
        <v>2049</v>
      </c>
      <c r="T39" s="222" t="s">
        <v>2106</v>
      </c>
      <c r="U39" s="225" t="s">
        <v>66</v>
      </c>
    </row>
    <row r="40" spans="1:21" s="227" customFormat="1" ht="409.5" customHeight="1" x14ac:dyDescent="0.25">
      <c r="A40" s="247">
        <v>2017</v>
      </c>
      <c r="B40" s="245" t="s">
        <v>1501</v>
      </c>
      <c r="C40" s="247">
        <v>3</v>
      </c>
      <c r="D40" s="222" t="s">
        <v>499</v>
      </c>
      <c r="E40" s="222" t="s">
        <v>1553</v>
      </c>
      <c r="F40" s="223" t="s">
        <v>477</v>
      </c>
      <c r="G40" s="222" t="s">
        <v>1627</v>
      </c>
      <c r="H40" s="222" t="s">
        <v>1628</v>
      </c>
      <c r="I40" s="228" t="s">
        <v>1655</v>
      </c>
      <c r="J40" s="245" t="s">
        <v>1629</v>
      </c>
      <c r="K40" s="245">
        <v>1</v>
      </c>
      <c r="L40" s="224">
        <v>44044</v>
      </c>
      <c r="M40" s="224">
        <v>44180</v>
      </c>
      <c r="N40" s="247">
        <v>1</v>
      </c>
      <c r="O40" s="248">
        <f>+N40/K40</f>
        <v>1</v>
      </c>
      <c r="P40" s="303"/>
      <c r="Q40" s="303"/>
      <c r="R40" s="304"/>
      <c r="S40" s="222" t="s">
        <v>2107</v>
      </c>
      <c r="T40" s="222" t="s">
        <v>2108</v>
      </c>
      <c r="U40" s="225" t="s">
        <v>66</v>
      </c>
    </row>
    <row r="41" spans="1:21" s="173" customFormat="1" ht="180" x14ac:dyDescent="0.25">
      <c r="A41" s="252">
        <v>2017</v>
      </c>
      <c r="B41" s="48" t="s">
        <v>1501</v>
      </c>
      <c r="C41" s="252">
        <v>3</v>
      </c>
      <c r="D41" s="253" t="s">
        <v>499</v>
      </c>
      <c r="E41" s="253" t="s">
        <v>1736</v>
      </c>
      <c r="F41" s="50" t="s">
        <v>479</v>
      </c>
      <c r="G41" s="58" t="s">
        <v>1953</v>
      </c>
      <c r="H41" s="58" t="s">
        <v>1957</v>
      </c>
      <c r="I41" s="56" t="s">
        <v>1965</v>
      </c>
      <c r="J41" s="58" t="s">
        <v>1961</v>
      </c>
      <c r="K41" s="56">
        <v>1</v>
      </c>
      <c r="L41" s="51">
        <v>44378</v>
      </c>
      <c r="M41" s="51">
        <v>44581</v>
      </c>
      <c r="N41" s="252">
        <v>1</v>
      </c>
      <c r="O41" s="248">
        <f t="shared" si="0"/>
        <v>1</v>
      </c>
      <c r="P41" s="303"/>
      <c r="Q41" s="303"/>
      <c r="R41" s="304"/>
      <c r="S41" s="253" t="s">
        <v>2456</v>
      </c>
      <c r="T41" s="253" t="s">
        <v>2411</v>
      </c>
      <c r="U41" s="53" t="s">
        <v>66</v>
      </c>
    </row>
    <row r="42" spans="1:21" s="173" customFormat="1" ht="146.25" customHeight="1" x14ac:dyDescent="0.25">
      <c r="A42" s="252">
        <v>2017</v>
      </c>
      <c r="B42" s="48" t="s">
        <v>1501</v>
      </c>
      <c r="C42" s="252">
        <v>3</v>
      </c>
      <c r="D42" s="253" t="s">
        <v>499</v>
      </c>
      <c r="E42" s="253" t="s">
        <v>1736</v>
      </c>
      <c r="F42" s="50" t="s">
        <v>480</v>
      </c>
      <c r="G42" s="58" t="s">
        <v>1954</v>
      </c>
      <c r="H42" s="58" t="s">
        <v>1958</v>
      </c>
      <c r="I42" s="56" t="s">
        <v>1965</v>
      </c>
      <c r="J42" s="58" t="s">
        <v>1962</v>
      </c>
      <c r="K42" s="56">
        <v>1</v>
      </c>
      <c r="L42" s="51">
        <v>44378</v>
      </c>
      <c r="M42" s="51">
        <v>44581</v>
      </c>
      <c r="N42" s="252">
        <v>1</v>
      </c>
      <c r="O42" s="248">
        <f t="shared" si="0"/>
        <v>1</v>
      </c>
      <c r="P42" s="303"/>
      <c r="Q42" s="303"/>
      <c r="R42" s="304"/>
      <c r="S42" s="253" t="s">
        <v>2456</v>
      </c>
      <c r="T42" s="253" t="s">
        <v>2412</v>
      </c>
      <c r="U42" s="53" t="s">
        <v>66</v>
      </c>
    </row>
    <row r="43" spans="1:21" s="227" customFormat="1" ht="112.5" customHeight="1" x14ac:dyDescent="0.25">
      <c r="A43" s="247">
        <v>2017</v>
      </c>
      <c r="B43" s="245" t="s">
        <v>1501</v>
      </c>
      <c r="C43" s="247">
        <v>3</v>
      </c>
      <c r="D43" s="222" t="s">
        <v>499</v>
      </c>
      <c r="E43" s="222" t="s">
        <v>1736</v>
      </c>
      <c r="F43" s="223" t="s">
        <v>483</v>
      </c>
      <c r="G43" s="229" t="s">
        <v>1955</v>
      </c>
      <c r="H43" s="229" t="s">
        <v>1959</v>
      </c>
      <c r="I43" s="228" t="s">
        <v>1966</v>
      </c>
      <c r="J43" s="229" t="s">
        <v>1963</v>
      </c>
      <c r="K43" s="228">
        <v>1</v>
      </c>
      <c r="L43" s="224">
        <v>44378</v>
      </c>
      <c r="M43" s="224">
        <v>44581</v>
      </c>
      <c r="N43" s="247">
        <v>0</v>
      </c>
      <c r="O43" s="248">
        <f t="shared" si="0"/>
        <v>0</v>
      </c>
      <c r="P43" s="303"/>
      <c r="Q43" s="303"/>
      <c r="R43" s="304"/>
      <c r="S43" s="222" t="s">
        <v>2109</v>
      </c>
      <c r="T43" s="222" t="s">
        <v>2110</v>
      </c>
      <c r="U43" s="225" t="s">
        <v>66</v>
      </c>
    </row>
    <row r="44" spans="1:21" s="173" customFormat="1" ht="409.5" customHeight="1" x14ac:dyDescent="0.25">
      <c r="A44" s="252">
        <v>2017</v>
      </c>
      <c r="B44" s="48" t="s">
        <v>1501</v>
      </c>
      <c r="C44" s="252">
        <v>3</v>
      </c>
      <c r="D44" s="253" t="s">
        <v>499</v>
      </c>
      <c r="E44" s="253" t="s">
        <v>1736</v>
      </c>
      <c r="F44" s="50" t="s">
        <v>486</v>
      </c>
      <c r="G44" s="58" t="s">
        <v>1956</v>
      </c>
      <c r="H44" s="58" t="s">
        <v>1960</v>
      </c>
      <c r="I44" s="56" t="s">
        <v>2311</v>
      </c>
      <c r="J44" s="58" t="s">
        <v>1964</v>
      </c>
      <c r="K44" s="56">
        <v>6</v>
      </c>
      <c r="L44" s="51">
        <v>44378</v>
      </c>
      <c r="M44" s="51">
        <v>44581</v>
      </c>
      <c r="N44" s="252">
        <v>4</v>
      </c>
      <c r="O44" s="248">
        <f t="shared" si="0"/>
        <v>0.66666666666666663</v>
      </c>
      <c r="P44" s="296"/>
      <c r="Q44" s="296"/>
      <c r="R44" s="298"/>
      <c r="S44" s="253" t="s">
        <v>2457</v>
      </c>
      <c r="T44" s="253" t="s">
        <v>2458</v>
      </c>
      <c r="U44" s="53" t="s">
        <v>66</v>
      </c>
    </row>
    <row r="45" spans="1:21" ht="202.5" customHeight="1" x14ac:dyDescent="0.25">
      <c r="A45" s="252">
        <v>2017</v>
      </c>
      <c r="B45" s="48" t="s">
        <v>1501</v>
      </c>
      <c r="C45" s="252">
        <v>5</v>
      </c>
      <c r="D45" s="253" t="s">
        <v>526</v>
      </c>
      <c r="E45" s="253" t="s">
        <v>527</v>
      </c>
      <c r="F45" s="50" t="s">
        <v>157</v>
      </c>
      <c r="G45" s="48" t="s">
        <v>60</v>
      </c>
      <c r="H45" s="48" t="s">
        <v>1041</v>
      </c>
      <c r="I45" s="48" t="s">
        <v>72</v>
      </c>
      <c r="J45" s="48" t="s">
        <v>62</v>
      </c>
      <c r="K45" s="48">
        <v>7</v>
      </c>
      <c r="L45" s="51">
        <v>43770</v>
      </c>
      <c r="M45" s="51">
        <v>44196</v>
      </c>
      <c r="N45" s="252">
        <v>7</v>
      </c>
      <c r="O45" s="248">
        <f t="shared" ref="O45:O100" si="1">+N45/K45</f>
        <v>1</v>
      </c>
      <c r="P45" s="301">
        <f>AVERAGE(O45:O46)</f>
        <v>1</v>
      </c>
      <c r="Q45" s="301" t="s">
        <v>63</v>
      </c>
      <c r="R45" s="302" t="s">
        <v>2227</v>
      </c>
      <c r="S45" s="253" t="s">
        <v>1260</v>
      </c>
      <c r="T45" s="253" t="s">
        <v>2384</v>
      </c>
      <c r="U45" s="53" t="s">
        <v>1511</v>
      </c>
    </row>
    <row r="46" spans="1:21" ht="303.75" customHeight="1" x14ac:dyDescent="0.25">
      <c r="A46" s="252">
        <v>2017</v>
      </c>
      <c r="B46" s="48" t="s">
        <v>1501</v>
      </c>
      <c r="C46" s="252">
        <v>5</v>
      </c>
      <c r="D46" s="253" t="s">
        <v>526</v>
      </c>
      <c r="E46" s="253" t="s">
        <v>527</v>
      </c>
      <c r="F46" s="50" t="s">
        <v>159</v>
      </c>
      <c r="G46" s="48" t="s">
        <v>60</v>
      </c>
      <c r="H46" s="48" t="s">
        <v>1042</v>
      </c>
      <c r="I46" s="48" t="s">
        <v>72</v>
      </c>
      <c r="J46" s="48" t="s">
        <v>69</v>
      </c>
      <c r="K46" s="48">
        <f>6*6</f>
        <v>36</v>
      </c>
      <c r="L46" s="51">
        <v>43770</v>
      </c>
      <c r="M46" s="51">
        <v>44530</v>
      </c>
      <c r="N46" s="252">
        <v>36</v>
      </c>
      <c r="O46" s="248">
        <f t="shared" si="1"/>
        <v>1</v>
      </c>
      <c r="P46" s="301"/>
      <c r="Q46" s="301"/>
      <c r="R46" s="302"/>
      <c r="S46" s="253" t="s">
        <v>2427</v>
      </c>
      <c r="T46" s="253" t="s">
        <v>2461</v>
      </c>
      <c r="U46" s="53" t="s">
        <v>1511</v>
      </c>
    </row>
    <row r="47" spans="1:21" ht="202.5" customHeight="1" x14ac:dyDescent="0.25">
      <c r="A47" s="252">
        <v>2017</v>
      </c>
      <c r="B47" s="48" t="s">
        <v>1501</v>
      </c>
      <c r="C47" s="252">
        <v>8</v>
      </c>
      <c r="D47" s="253" t="s">
        <v>540</v>
      </c>
      <c r="E47" s="253" t="s">
        <v>541</v>
      </c>
      <c r="F47" s="50" t="s">
        <v>177</v>
      </c>
      <c r="G47" s="48" t="s">
        <v>60</v>
      </c>
      <c r="H47" s="48" t="s">
        <v>1041</v>
      </c>
      <c r="I47" s="48" t="s">
        <v>72</v>
      </c>
      <c r="J47" s="48" t="s">
        <v>62</v>
      </c>
      <c r="K47" s="48">
        <v>7</v>
      </c>
      <c r="L47" s="51">
        <v>43770</v>
      </c>
      <c r="M47" s="51">
        <v>44196</v>
      </c>
      <c r="N47" s="252">
        <v>7</v>
      </c>
      <c r="O47" s="248">
        <f t="shared" si="1"/>
        <v>1</v>
      </c>
      <c r="P47" s="301">
        <f>AVERAGE(O47:O48)</f>
        <v>1</v>
      </c>
      <c r="Q47" s="301" t="s">
        <v>63</v>
      </c>
      <c r="R47" s="302" t="s">
        <v>2228</v>
      </c>
      <c r="S47" s="253" t="s">
        <v>1260</v>
      </c>
      <c r="T47" s="253" t="s">
        <v>2384</v>
      </c>
      <c r="U47" s="53" t="s">
        <v>1511</v>
      </c>
    </row>
    <row r="48" spans="1:21" ht="303.75" customHeight="1" x14ac:dyDescent="0.25">
      <c r="A48" s="252">
        <v>2017</v>
      </c>
      <c r="B48" s="48" t="s">
        <v>1501</v>
      </c>
      <c r="C48" s="252">
        <v>8</v>
      </c>
      <c r="D48" s="253" t="s">
        <v>540</v>
      </c>
      <c r="E48" s="253" t="s">
        <v>541</v>
      </c>
      <c r="F48" s="50" t="s">
        <v>542</v>
      </c>
      <c r="G48" s="48" t="s">
        <v>60</v>
      </c>
      <c r="H48" s="48" t="s">
        <v>1042</v>
      </c>
      <c r="I48" s="48" t="s">
        <v>72</v>
      </c>
      <c r="J48" s="48" t="s">
        <v>69</v>
      </c>
      <c r="K48" s="48">
        <f>6*6</f>
        <v>36</v>
      </c>
      <c r="L48" s="51">
        <v>43770</v>
      </c>
      <c r="M48" s="51">
        <v>44530</v>
      </c>
      <c r="N48" s="252">
        <v>36</v>
      </c>
      <c r="O48" s="248">
        <f t="shared" si="1"/>
        <v>1</v>
      </c>
      <c r="P48" s="301"/>
      <c r="Q48" s="301"/>
      <c r="R48" s="302"/>
      <c r="S48" s="253" t="s">
        <v>2427</v>
      </c>
      <c r="T48" s="253" t="s">
        <v>2424</v>
      </c>
      <c r="U48" s="53" t="s">
        <v>1511</v>
      </c>
    </row>
    <row r="49" spans="1:23" s="227" customFormat="1" ht="213.75" customHeight="1" x14ac:dyDescent="0.25">
      <c r="A49" s="247">
        <v>2017</v>
      </c>
      <c r="B49" s="245" t="s">
        <v>1501</v>
      </c>
      <c r="C49" s="247">
        <v>11</v>
      </c>
      <c r="D49" s="222" t="s">
        <v>569</v>
      </c>
      <c r="E49" s="222" t="s">
        <v>570</v>
      </c>
      <c r="F49" s="223" t="s">
        <v>59</v>
      </c>
      <c r="G49" s="222" t="s">
        <v>1744</v>
      </c>
      <c r="H49" s="222" t="s">
        <v>1745</v>
      </c>
      <c r="I49" s="245" t="s">
        <v>1765</v>
      </c>
      <c r="J49" s="245" t="s">
        <v>573</v>
      </c>
      <c r="K49" s="247">
        <v>1</v>
      </c>
      <c r="L49" s="224">
        <v>44167</v>
      </c>
      <c r="M49" s="224">
        <v>44408</v>
      </c>
      <c r="N49" s="247">
        <v>1</v>
      </c>
      <c r="O49" s="248">
        <f t="shared" si="1"/>
        <v>1</v>
      </c>
      <c r="P49" s="299">
        <f>+AVERAGE(O49:O50)</f>
        <v>0.5</v>
      </c>
      <c r="Q49" s="299" t="s">
        <v>63</v>
      </c>
      <c r="R49" s="300" t="s">
        <v>2227</v>
      </c>
      <c r="S49" s="222" t="s">
        <v>2087</v>
      </c>
      <c r="T49" s="222" t="s">
        <v>1807</v>
      </c>
      <c r="U49" s="225" t="s">
        <v>66</v>
      </c>
    </row>
    <row r="50" spans="1:23" s="227" customFormat="1" ht="292.5" x14ac:dyDescent="0.25">
      <c r="A50" s="247">
        <v>2017</v>
      </c>
      <c r="B50" s="245" t="s">
        <v>1501</v>
      </c>
      <c r="C50" s="247">
        <v>11</v>
      </c>
      <c r="D50" s="222" t="s">
        <v>569</v>
      </c>
      <c r="E50" s="222" t="s">
        <v>570</v>
      </c>
      <c r="F50" s="223" t="s">
        <v>68</v>
      </c>
      <c r="G50" s="222" t="s">
        <v>1746</v>
      </c>
      <c r="H50" s="222" t="s">
        <v>1747</v>
      </c>
      <c r="I50" s="245" t="s">
        <v>1765</v>
      </c>
      <c r="J50" s="245" t="s">
        <v>1748</v>
      </c>
      <c r="K50" s="247">
        <v>1</v>
      </c>
      <c r="L50" s="224">
        <v>44409</v>
      </c>
      <c r="M50" s="224">
        <v>44530</v>
      </c>
      <c r="N50" s="247">
        <v>0</v>
      </c>
      <c r="O50" s="248">
        <f t="shared" si="1"/>
        <v>0</v>
      </c>
      <c r="P50" s="299"/>
      <c r="Q50" s="299"/>
      <c r="R50" s="300"/>
      <c r="S50" s="222" t="s">
        <v>2425</v>
      </c>
      <c r="T50" s="222" t="s">
        <v>2399</v>
      </c>
      <c r="U50" s="225" t="s">
        <v>66</v>
      </c>
    </row>
    <row r="51" spans="1:23" s="227" customFormat="1" ht="168.75" customHeight="1" x14ac:dyDescent="0.25">
      <c r="A51" s="247">
        <v>2017</v>
      </c>
      <c r="B51" s="245" t="s">
        <v>1502</v>
      </c>
      <c r="C51" s="247">
        <v>2</v>
      </c>
      <c r="D51" s="222" t="s">
        <v>579</v>
      </c>
      <c r="E51" s="222" t="s">
        <v>2119</v>
      </c>
      <c r="F51" s="223" t="s">
        <v>177</v>
      </c>
      <c r="G51" s="222" t="s">
        <v>581</v>
      </c>
      <c r="H51" s="222" t="s">
        <v>582</v>
      </c>
      <c r="I51" s="245" t="s">
        <v>72</v>
      </c>
      <c r="J51" s="225" t="s">
        <v>583</v>
      </c>
      <c r="K51" s="247">
        <v>1</v>
      </c>
      <c r="L51" s="224">
        <v>43297</v>
      </c>
      <c r="M51" s="224">
        <v>44196</v>
      </c>
      <c r="N51" s="247">
        <v>1</v>
      </c>
      <c r="O51" s="248">
        <f>+N51/K51</f>
        <v>1</v>
      </c>
      <c r="P51" s="299">
        <f>AVERAGE(O51:O52)</f>
        <v>0.5</v>
      </c>
      <c r="Q51" s="299" t="s">
        <v>63</v>
      </c>
      <c r="R51" s="300" t="s">
        <v>2227</v>
      </c>
      <c r="S51" s="222" t="s">
        <v>1925</v>
      </c>
      <c r="T51" s="222" t="s">
        <v>1820</v>
      </c>
      <c r="U51" s="225" t="s">
        <v>66</v>
      </c>
    </row>
    <row r="52" spans="1:23" s="227" customFormat="1" ht="281.25" customHeight="1" x14ac:dyDescent="0.25">
      <c r="A52" s="247">
        <v>2017</v>
      </c>
      <c r="B52" s="245" t="s">
        <v>1502</v>
      </c>
      <c r="C52" s="247">
        <v>2</v>
      </c>
      <c r="D52" s="222" t="s">
        <v>579</v>
      </c>
      <c r="E52" s="222" t="s">
        <v>2119</v>
      </c>
      <c r="F52" s="223" t="s">
        <v>542</v>
      </c>
      <c r="G52" s="222" t="s">
        <v>1680</v>
      </c>
      <c r="H52" s="222" t="s">
        <v>1681</v>
      </c>
      <c r="I52" s="245" t="s">
        <v>72</v>
      </c>
      <c r="J52" s="225" t="s">
        <v>1674</v>
      </c>
      <c r="K52" s="247">
        <v>1</v>
      </c>
      <c r="L52" s="224">
        <v>44197</v>
      </c>
      <c r="M52" s="224">
        <v>44895</v>
      </c>
      <c r="N52" s="247">
        <v>0</v>
      </c>
      <c r="O52" s="248">
        <f>+N52/K52</f>
        <v>0</v>
      </c>
      <c r="P52" s="299"/>
      <c r="Q52" s="299"/>
      <c r="R52" s="300"/>
      <c r="S52" s="222" t="s">
        <v>2463</v>
      </c>
      <c r="T52" s="222" t="s">
        <v>2097</v>
      </c>
      <c r="U52" s="225" t="s">
        <v>66</v>
      </c>
    </row>
    <row r="53" spans="1:23" customFormat="1" ht="326.25" customHeight="1" x14ac:dyDescent="0.25">
      <c r="A53" s="247">
        <v>2018</v>
      </c>
      <c r="B53" s="245" t="s">
        <v>1503</v>
      </c>
      <c r="C53" s="247">
        <v>2</v>
      </c>
      <c r="D53" s="225" t="s">
        <v>616</v>
      </c>
      <c r="E53" s="225" t="s">
        <v>617</v>
      </c>
      <c r="F53" s="223">
        <v>1</v>
      </c>
      <c r="G53" s="225" t="s">
        <v>618</v>
      </c>
      <c r="H53" s="225" t="s">
        <v>619</v>
      </c>
      <c r="I53" s="245" t="s">
        <v>354</v>
      </c>
      <c r="J53" s="228" t="s">
        <v>620</v>
      </c>
      <c r="K53" s="230">
        <v>1</v>
      </c>
      <c r="L53" s="224">
        <v>43647</v>
      </c>
      <c r="M53" s="224">
        <v>43677</v>
      </c>
      <c r="N53" s="247">
        <v>1</v>
      </c>
      <c r="O53" s="248">
        <f t="shared" si="1"/>
        <v>1</v>
      </c>
      <c r="P53" s="246">
        <f>+O53</f>
        <v>1</v>
      </c>
      <c r="Q53" s="246" t="s">
        <v>63</v>
      </c>
      <c r="R53" s="250" t="s">
        <v>2227</v>
      </c>
      <c r="S53" s="222" t="s">
        <v>1475</v>
      </c>
      <c r="T53" s="222" t="s">
        <v>2050</v>
      </c>
      <c r="U53" s="222" t="s">
        <v>1511</v>
      </c>
    </row>
    <row r="54" spans="1:23" customFormat="1" ht="90" customHeight="1" x14ac:dyDescent="0.25">
      <c r="A54" s="247">
        <v>2018</v>
      </c>
      <c r="B54" s="245" t="s">
        <v>1503</v>
      </c>
      <c r="C54" s="247">
        <v>3</v>
      </c>
      <c r="D54" s="225" t="s">
        <v>622</v>
      </c>
      <c r="E54" s="222" t="s">
        <v>623</v>
      </c>
      <c r="F54" s="223" t="s">
        <v>422</v>
      </c>
      <c r="G54" s="222" t="s">
        <v>1946</v>
      </c>
      <c r="H54" s="222" t="s">
        <v>1947</v>
      </c>
      <c r="I54" s="245" t="s">
        <v>614</v>
      </c>
      <c r="J54" s="222" t="s">
        <v>1950</v>
      </c>
      <c r="K54" s="245">
        <v>6</v>
      </c>
      <c r="L54" s="224">
        <v>44378</v>
      </c>
      <c r="M54" s="224">
        <v>44592</v>
      </c>
      <c r="N54" s="247">
        <v>0</v>
      </c>
      <c r="O54" s="248">
        <f t="shared" si="1"/>
        <v>0</v>
      </c>
      <c r="P54" s="246">
        <f>+O54</f>
        <v>0</v>
      </c>
      <c r="Q54" s="246" t="s">
        <v>63</v>
      </c>
      <c r="R54" s="250" t="s">
        <v>2227</v>
      </c>
      <c r="S54" s="222" t="s">
        <v>1971</v>
      </c>
      <c r="T54" s="253" t="s">
        <v>1782</v>
      </c>
      <c r="U54" s="225" t="s">
        <v>66</v>
      </c>
    </row>
    <row r="55" spans="1:23" customFormat="1" ht="90" customHeight="1" x14ac:dyDescent="0.25">
      <c r="A55" s="247">
        <v>2018</v>
      </c>
      <c r="B55" s="245" t="s">
        <v>1503</v>
      </c>
      <c r="C55" s="230">
        <v>5</v>
      </c>
      <c r="D55" s="229" t="s">
        <v>635</v>
      </c>
      <c r="E55" s="229" t="s">
        <v>1067</v>
      </c>
      <c r="F55" s="223" t="s">
        <v>185</v>
      </c>
      <c r="G55" s="229" t="s">
        <v>636</v>
      </c>
      <c r="H55" s="229" t="s">
        <v>1068</v>
      </c>
      <c r="I55" s="245" t="s">
        <v>614</v>
      </c>
      <c r="J55" s="228" t="s">
        <v>637</v>
      </c>
      <c r="K55" s="230">
        <v>2</v>
      </c>
      <c r="L55" s="224">
        <v>43620</v>
      </c>
      <c r="M55" s="224">
        <v>43830</v>
      </c>
      <c r="N55" s="247">
        <v>2</v>
      </c>
      <c r="O55" s="248">
        <f t="shared" si="1"/>
        <v>1</v>
      </c>
      <c r="P55" s="295">
        <f>AVERAGE(O55:O57)</f>
        <v>0.66666666666666663</v>
      </c>
      <c r="Q55" s="295" t="s">
        <v>63</v>
      </c>
      <c r="R55" s="297" t="s">
        <v>2227</v>
      </c>
      <c r="S55" s="222" t="s">
        <v>1821</v>
      </c>
      <c r="T55" s="222" t="s">
        <v>2089</v>
      </c>
      <c r="U55" s="225" t="s">
        <v>66</v>
      </c>
    </row>
    <row r="56" spans="1:23" customFormat="1" ht="337.5" customHeight="1" x14ac:dyDescent="0.25">
      <c r="A56" s="247">
        <v>2018</v>
      </c>
      <c r="B56" s="245" t="s">
        <v>1503</v>
      </c>
      <c r="C56" s="230">
        <v>5</v>
      </c>
      <c r="D56" s="229" t="s">
        <v>635</v>
      </c>
      <c r="E56" s="229" t="s">
        <v>1067</v>
      </c>
      <c r="F56" s="223" t="s">
        <v>48</v>
      </c>
      <c r="G56" s="229" t="s">
        <v>636</v>
      </c>
      <c r="H56" s="229" t="s">
        <v>639</v>
      </c>
      <c r="I56" s="245" t="s">
        <v>614</v>
      </c>
      <c r="J56" s="228" t="s">
        <v>640</v>
      </c>
      <c r="K56" s="230">
        <v>2</v>
      </c>
      <c r="L56" s="224">
        <v>43678</v>
      </c>
      <c r="M56" s="224">
        <v>43830</v>
      </c>
      <c r="N56" s="247">
        <v>2</v>
      </c>
      <c r="O56" s="248">
        <f t="shared" si="1"/>
        <v>1</v>
      </c>
      <c r="P56" s="303"/>
      <c r="Q56" s="303"/>
      <c r="R56" s="304"/>
      <c r="S56" s="222" t="s">
        <v>2088</v>
      </c>
      <c r="T56" s="222" t="s">
        <v>2121</v>
      </c>
      <c r="U56" s="225" t="s">
        <v>66</v>
      </c>
    </row>
    <row r="57" spans="1:23" customFormat="1" ht="90" customHeight="1" x14ac:dyDescent="0.25">
      <c r="A57" s="247">
        <v>2018</v>
      </c>
      <c r="B57" s="245" t="s">
        <v>1503</v>
      </c>
      <c r="C57" s="230">
        <v>5</v>
      </c>
      <c r="D57" s="229" t="s">
        <v>635</v>
      </c>
      <c r="E57" s="229" t="s">
        <v>1067</v>
      </c>
      <c r="F57" s="223" t="s">
        <v>52</v>
      </c>
      <c r="G57" s="229" t="s">
        <v>1968</v>
      </c>
      <c r="H57" s="229" t="s">
        <v>1969</v>
      </c>
      <c r="I57" s="245" t="s">
        <v>614</v>
      </c>
      <c r="J57" s="228" t="s">
        <v>1970</v>
      </c>
      <c r="K57" s="230">
        <v>6</v>
      </c>
      <c r="L57" s="224">
        <v>44378</v>
      </c>
      <c r="M57" s="224">
        <v>44592</v>
      </c>
      <c r="N57" s="247">
        <v>0</v>
      </c>
      <c r="O57" s="248">
        <f t="shared" si="1"/>
        <v>0</v>
      </c>
      <c r="P57" s="296"/>
      <c r="Q57" s="296"/>
      <c r="R57" s="298"/>
      <c r="S57" s="222" t="s">
        <v>1971</v>
      </c>
      <c r="T57" s="222" t="s">
        <v>2090</v>
      </c>
      <c r="U57" s="225" t="s">
        <v>66</v>
      </c>
    </row>
    <row r="58" spans="1:23" ht="247.5" customHeight="1" x14ac:dyDescent="0.25">
      <c r="A58" s="252">
        <v>2018</v>
      </c>
      <c r="B58" s="48" t="s">
        <v>1503</v>
      </c>
      <c r="C58" s="57">
        <v>9</v>
      </c>
      <c r="D58" s="58" t="s">
        <v>655</v>
      </c>
      <c r="E58" s="58" t="s">
        <v>656</v>
      </c>
      <c r="F58" s="50" t="s">
        <v>185</v>
      </c>
      <c r="G58" s="58" t="s">
        <v>657</v>
      </c>
      <c r="H58" s="58" t="s">
        <v>658</v>
      </c>
      <c r="I58" s="48" t="s">
        <v>72</v>
      </c>
      <c r="J58" s="56" t="s">
        <v>659</v>
      </c>
      <c r="K58" s="57">
        <v>1</v>
      </c>
      <c r="L58" s="51">
        <v>43678</v>
      </c>
      <c r="M58" s="51">
        <v>43830</v>
      </c>
      <c r="N58" s="252">
        <v>1</v>
      </c>
      <c r="O58" s="248">
        <f t="shared" si="1"/>
        <v>1</v>
      </c>
      <c r="P58" s="301">
        <f>+AVERAGE(O58:O60)</f>
        <v>1</v>
      </c>
      <c r="Q58" s="301" t="s">
        <v>63</v>
      </c>
      <c r="R58" s="302" t="s">
        <v>2227</v>
      </c>
      <c r="S58" s="253" t="s">
        <v>1770</v>
      </c>
      <c r="T58" s="253" t="s">
        <v>1771</v>
      </c>
      <c r="U58" s="222" t="s">
        <v>1511</v>
      </c>
    </row>
    <row r="59" spans="1:23" ht="409.5" customHeight="1" x14ac:dyDescent="0.25">
      <c r="A59" s="252">
        <v>2018</v>
      </c>
      <c r="B59" s="48" t="s">
        <v>1503</v>
      </c>
      <c r="C59" s="57">
        <v>9</v>
      </c>
      <c r="D59" s="58" t="s">
        <v>655</v>
      </c>
      <c r="E59" s="58" t="s">
        <v>656</v>
      </c>
      <c r="F59" s="50" t="s">
        <v>48</v>
      </c>
      <c r="G59" s="58" t="s">
        <v>1720</v>
      </c>
      <c r="H59" s="58" t="s">
        <v>1822</v>
      </c>
      <c r="I59" s="48" t="s">
        <v>72</v>
      </c>
      <c r="J59" s="56" t="s">
        <v>206</v>
      </c>
      <c r="K59" s="57">
        <v>10</v>
      </c>
      <c r="L59" s="51">
        <v>44166</v>
      </c>
      <c r="M59" s="51">
        <v>44500</v>
      </c>
      <c r="N59" s="252">
        <v>10</v>
      </c>
      <c r="O59" s="248">
        <f t="shared" si="1"/>
        <v>1</v>
      </c>
      <c r="P59" s="301"/>
      <c r="Q59" s="301"/>
      <c r="R59" s="302"/>
      <c r="S59" s="253" t="s">
        <v>2464</v>
      </c>
      <c r="T59" s="253" t="s">
        <v>2465</v>
      </c>
      <c r="U59" s="222" t="s">
        <v>1511</v>
      </c>
      <c r="W59" s="258"/>
    </row>
    <row r="60" spans="1:23" ht="409.5" customHeight="1" x14ac:dyDescent="0.25">
      <c r="A60" s="252">
        <v>2018</v>
      </c>
      <c r="B60" s="48" t="s">
        <v>1503</v>
      </c>
      <c r="C60" s="57">
        <v>9</v>
      </c>
      <c r="D60" s="58" t="s">
        <v>655</v>
      </c>
      <c r="E60" s="58" t="s">
        <v>656</v>
      </c>
      <c r="F60" s="50" t="s">
        <v>52</v>
      </c>
      <c r="G60" s="58" t="s">
        <v>1720</v>
      </c>
      <c r="H60" s="58" t="s">
        <v>1823</v>
      </c>
      <c r="I60" s="48" t="s">
        <v>72</v>
      </c>
      <c r="J60" s="56" t="s">
        <v>1721</v>
      </c>
      <c r="K60" s="57">
        <v>8</v>
      </c>
      <c r="L60" s="51">
        <v>44044</v>
      </c>
      <c r="M60" s="51">
        <v>44500</v>
      </c>
      <c r="N60" s="252">
        <v>8</v>
      </c>
      <c r="O60" s="248">
        <f t="shared" si="1"/>
        <v>1</v>
      </c>
      <c r="P60" s="301"/>
      <c r="Q60" s="301"/>
      <c r="R60" s="302"/>
      <c r="S60" s="253" t="s">
        <v>2466</v>
      </c>
      <c r="T60" s="253" t="s">
        <v>2467</v>
      </c>
      <c r="U60" s="222" t="s">
        <v>1511</v>
      </c>
    </row>
    <row r="61" spans="1:23" customFormat="1" ht="281.25" customHeight="1" x14ac:dyDescent="0.25">
      <c r="A61" s="247">
        <v>2018</v>
      </c>
      <c r="B61" s="245" t="s">
        <v>1503</v>
      </c>
      <c r="C61" s="230">
        <v>10</v>
      </c>
      <c r="D61" s="229" t="s">
        <v>661</v>
      </c>
      <c r="E61" s="229" t="s">
        <v>662</v>
      </c>
      <c r="F61" s="223" t="s">
        <v>463</v>
      </c>
      <c r="G61" s="231" t="s">
        <v>1624</v>
      </c>
      <c r="H61" s="231" t="s">
        <v>1625</v>
      </c>
      <c r="I61" s="245" t="s">
        <v>354</v>
      </c>
      <c r="J61" s="232" t="s">
        <v>1626</v>
      </c>
      <c r="K61" s="230">
        <v>1</v>
      </c>
      <c r="L61" s="224">
        <v>44044</v>
      </c>
      <c r="M61" s="224">
        <v>44180</v>
      </c>
      <c r="N61" s="247">
        <v>1</v>
      </c>
      <c r="O61" s="248">
        <f t="shared" si="1"/>
        <v>1</v>
      </c>
      <c r="P61" s="295">
        <f>+AVERAGE(O61:O68)</f>
        <v>0.83333333333333337</v>
      </c>
      <c r="Q61" s="305" t="s">
        <v>63</v>
      </c>
      <c r="R61" s="308" t="s">
        <v>2227</v>
      </c>
      <c r="S61" s="222" t="s">
        <v>2049</v>
      </c>
      <c r="T61" s="222" t="s">
        <v>2106</v>
      </c>
      <c r="U61" s="225" t="s">
        <v>66</v>
      </c>
    </row>
    <row r="62" spans="1:23" customFormat="1" ht="409.5" customHeight="1" x14ac:dyDescent="0.25">
      <c r="A62" s="247">
        <v>2018</v>
      </c>
      <c r="B62" s="245" t="s">
        <v>1503</v>
      </c>
      <c r="C62" s="230">
        <v>10</v>
      </c>
      <c r="D62" s="229" t="s">
        <v>661</v>
      </c>
      <c r="E62" s="229" t="s">
        <v>662</v>
      </c>
      <c r="F62" s="223" t="s">
        <v>469</v>
      </c>
      <c r="G62" s="231" t="s">
        <v>1627</v>
      </c>
      <c r="H62" s="231" t="s">
        <v>1628</v>
      </c>
      <c r="I62" s="245" t="s">
        <v>1655</v>
      </c>
      <c r="J62" s="232" t="s">
        <v>1629</v>
      </c>
      <c r="K62" s="230">
        <v>1</v>
      </c>
      <c r="L62" s="224">
        <v>44044</v>
      </c>
      <c r="M62" s="224">
        <v>44180</v>
      </c>
      <c r="N62" s="247">
        <v>1</v>
      </c>
      <c r="O62" s="248">
        <f t="shared" si="1"/>
        <v>1</v>
      </c>
      <c r="P62" s="303"/>
      <c r="Q62" s="306"/>
      <c r="R62" s="309"/>
      <c r="S62" s="222" t="s">
        <v>2107</v>
      </c>
      <c r="T62" s="222" t="s">
        <v>2108</v>
      </c>
      <c r="U62" s="225" t="s">
        <v>66</v>
      </c>
    </row>
    <row r="63" spans="1:23" customFormat="1" ht="168.75" customHeight="1" x14ac:dyDescent="0.25">
      <c r="A63" s="247">
        <v>2018</v>
      </c>
      <c r="B63" s="245" t="s">
        <v>1503</v>
      </c>
      <c r="C63" s="230">
        <v>10</v>
      </c>
      <c r="D63" s="229" t="s">
        <v>661</v>
      </c>
      <c r="E63" s="229" t="s">
        <v>662</v>
      </c>
      <c r="F63" s="223" t="s">
        <v>473</v>
      </c>
      <c r="G63" s="231" t="s">
        <v>1739</v>
      </c>
      <c r="H63" s="231" t="s">
        <v>1740</v>
      </c>
      <c r="I63" s="245" t="s">
        <v>354</v>
      </c>
      <c r="J63" s="232" t="s">
        <v>1742</v>
      </c>
      <c r="K63" s="247">
        <v>1</v>
      </c>
      <c r="L63" s="224">
        <v>44167</v>
      </c>
      <c r="M63" s="224">
        <v>44227</v>
      </c>
      <c r="N63" s="247">
        <v>1</v>
      </c>
      <c r="O63" s="248">
        <f t="shared" si="1"/>
        <v>1</v>
      </c>
      <c r="P63" s="303"/>
      <c r="Q63" s="306"/>
      <c r="R63" s="309"/>
      <c r="S63" s="222" t="s">
        <v>2102</v>
      </c>
      <c r="T63" s="222" t="s">
        <v>2103</v>
      </c>
      <c r="U63" s="225" t="s">
        <v>66</v>
      </c>
    </row>
    <row r="64" spans="1:23" customFormat="1" ht="303.75" customHeight="1" x14ac:dyDescent="0.25">
      <c r="A64" s="247">
        <v>2018</v>
      </c>
      <c r="B64" s="245" t="s">
        <v>1503</v>
      </c>
      <c r="C64" s="230">
        <v>10</v>
      </c>
      <c r="D64" s="229" t="s">
        <v>661</v>
      </c>
      <c r="E64" s="229" t="s">
        <v>662</v>
      </c>
      <c r="F64" s="223" t="s">
        <v>477</v>
      </c>
      <c r="G64" s="231" t="s">
        <v>1624</v>
      </c>
      <c r="H64" s="231" t="s">
        <v>1741</v>
      </c>
      <c r="I64" s="245" t="s">
        <v>354</v>
      </c>
      <c r="J64" s="232" t="s">
        <v>1743</v>
      </c>
      <c r="K64" s="247">
        <v>6</v>
      </c>
      <c r="L64" s="224">
        <v>44197</v>
      </c>
      <c r="M64" s="224">
        <v>44408</v>
      </c>
      <c r="N64" s="252">
        <v>6</v>
      </c>
      <c r="O64" s="248">
        <f>+N64/K64</f>
        <v>1</v>
      </c>
      <c r="P64" s="303"/>
      <c r="Q64" s="306"/>
      <c r="R64" s="309"/>
      <c r="S64" s="222" t="s">
        <v>2422</v>
      </c>
      <c r="T64" s="222" t="s">
        <v>2423</v>
      </c>
      <c r="U64" s="225" t="s">
        <v>66</v>
      </c>
    </row>
    <row r="65" spans="1:21" s="173" customFormat="1" ht="90" customHeight="1" x14ac:dyDescent="0.25">
      <c r="A65" s="252">
        <v>2018</v>
      </c>
      <c r="B65" s="48" t="s">
        <v>1503</v>
      </c>
      <c r="C65" s="57">
        <v>10</v>
      </c>
      <c r="D65" s="58" t="s">
        <v>661</v>
      </c>
      <c r="E65" s="58" t="s">
        <v>1736</v>
      </c>
      <c r="F65" s="50" t="s">
        <v>479</v>
      </c>
      <c r="G65" s="58" t="s">
        <v>1953</v>
      </c>
      <c r="H65" s="58" t="s">
        <v>1957</v>
      </c>
      <c r="I65" s="56" t="s">
        <v>1965</v>
      </c>
      <c r="J65" s="58" t="s">
        <v>1961</v>
      </c>
      <c r="K65" s="56">
        <v>1</v>
      </c>
      <c r="L65" s="51">
        <v>44378</v>
      </c>
      <c r="M65" s="51">
        <v>44581</v>
      </c>
      <c r="N65" s="252">
        <v>1</v>
      </c>
      <c r="O65" s="248">
        <f t="shared" si="1"/>
        <v>1</v>
      </c>
      <c r="P65" s="303"/>
      <c r="Q65" s="306"/>
      <c r="R65" s="309"/>
      <c r="S65" s="253" t="s">
        <v>2456</v>
      </c>
      <c r="T65" s="253" t="s">
        <v>2411</v>
      </c>
      <c r="U65" s="53" t="s">
        <v>66</v>
      </c>
    </row>
    <row r="66" spans="1:21" s="173" customFormat="1" ht="90" customHeight="1" x14ac:dyDescent="0.25">
      <c r="A66" s="252">
        <v>2018</v>
      </c>
      <c r="B66" s="48" t="s">
        <v>1503</v>
      </c>
      <c r="C66" s="57">
        <v>10</v>
      </c>
      <c r="D66" s="58" t="s">
        <v>661</v>
      </c>
      <c r="E66" s="58" t="s">
        <v>1736</v>
      </c>
      <c r="F66" s="50" t="s">
        <v>480</v>
      </c>
      <c r="G66" s="58" t="s">
        <v>1954</v>
      </c>
      <c r="H66" s="58" t="s">
        <v>1958</v>
      </c>
      <c r="I66" s="56" t="s">
        <v>1965</v>
      </c>
      <c r="J66" s="58" t="s">
        <v>1962</v>
      </c>
      <c r="K66" s="56">
        <v>1</v>
      </c>
      <c r="L66" s="51">
        <v>44378</v>
      </c>
      <c r="M66" s="51">
        <v>44581</v>
      </c>
      <c r="N66" s="252">
        <v>1</v>
      </c>
      <c r="O66" s="248">
        <f t="shared" si="1"/>
        <v>1</v>
      </c>
      <c r="P66" s="303"/>
      <c r="Q66" s="306"/>
      <c r="R66" s="309"/>
      <c r="S66" s="253" t="s">
        <v>2456</v>
      </c>
      <c r="T66" s="253" t="s">
        <v>2412</v>
      </c>
      <c r="U66" s="53" t="s">
        <v>66</v>
      </c>
    </row>
    <row r="67" spans="1:21" s="227" customFormat="1" ht="112.5" customHeight="1" x14ac:dyDescent="0.25">
      <c r="A67" s="247">
        <v>2018</v>
      </c>
      <c r="B67" s="245" t="s">
        <v>1503</v>
      </c>
      <c r="C67" s="230">
        <v>10</v>
      </c>
      <c r="D67" s="229" t="s">
        <v>661</v>
      </c>
      <c r="E67" s="229" t="s">
        <v>1736</v>
      </c>
      <c r="F67" s="223" t="s">
        <v>483</v>
      </c>
      <c r="G67" s="229" t="s">
        <v>1955</v>
      </c>
      <c r="H67" s="229" t="s">
        <v>1959</v>
      </c>
      <c r="I67" s="228" t="s">
        <v>1966</v>
      </c>
      <c r="J67" s="229" t="s">
        <v>1963</v>
      </c>
      <c r="K67" s="228">
        <v>1</v>
      </c>
      <c r="L67" s="224">
        <v>44378</v>
      </c>
      <c r="M67" s="224">
        <v>44581</v>
      </c>
      <c r="N67" s="247">
        <v>0</v>
      </c>
      <c r="O67" s="248">
        <f t="shared" si="1"/>
        <v>0</v>
      </c>
      <c r="P67" s="303"/>
      <c r="Q67" s="306"/>
      <c r="R67" s="309"/>
      <c r="S67" s="222" t="s">
        <v>2109</v>
      </c>
      <c r="T67" s="222" t="s">
        <v>2110</v>
      </c>
      <c r="U67" s="225" t="s">
        <v>66</v>
      </c>
    </row>
    <row r="68" spans="1:21" s="173" customFormat="1" ht="409.5" customHeight="1" x14ac:dyDescent="0.25">
      <c r="A68" s="252">
        <v>2018</v>
      </c>
      <c r="B68" s="48" t="s">
        <v>1503</v>
      </c>
      <c r="C68" s="57">
        <v>10</v>
      </c>
      <c r="D68" s="58" t="s">
        <v>661</v>
      </c>
      <c r="E68" s="58" t="s">
        <v>1736</v>
      </c>
      <c r="F68" s="50" t="s">
        <v>486</v>
      </c>
      <c r="G68" s="58" t="s">
        <v>1956</v>
      </c>
      <c r="H68" s="58" t="s">
        <v>1960</v>
      </c>
      <c r="I68" s="56" t="s">
        <v>2311</v>
      </c>
      <c r="J68" s="58" t="s">
        <v>1964</v>
      </c>
      <c r="K68" s="56">
        <v>6</v>
      </c>
      <c r="L68" s="51">
        <v>44378</v>
      </c>
      <c r="M68" s="51">
        <v>44581</v>
      </c>
      <c r="N68" s="252">
        <v>4</v>
      </c>
      <c r="O68" s="248">
        <f t="shared" si="1"/>
        <v>0.66666666666666663</v>
      </c>
      <c r="P68" s="296"/>
      <c r="Q68" s="307"/>
      <c r="R68" s="310"/>
      <c r="S68" s="253" t="s">
        <v>2457</v>
      </c>
      <c r="T68" s="253" t="s">
        <v>2458</v>
      </c>
      <c r="U68" s="53" t="s">
        <v>66</v>
      </c>
    </row>
    <row r="69" spans="1:21" ht="409.5" customHeight="1" x14ac:dyDescent="0.25">
      <c r="A69" s="252">
        <v>2018</v>
      </c>
      <c r="B69" s="48" t="s">
        <v>1503</v>
      </c>
      <c r="C69" s="57">
        <v>11</v>
      </c>
      <c r="D69" s="58" t="s">
        <v>668</v>
      </c>
      <c r="E69" s="58" t="s">
        <v>669</v>
      </c>
      <c r="F69" s="50" t="s">
        <v>59</v>
      </c>
      <c r="G69" s="58" t="s">
        <v>1956</v>
      </c>
      <c r="H69" s="58" t="s">
        <v>1960</v>
      </c>
      <c r="I69" s="56" t="s">
        <v>2311</v>
      </c>
      <c r="J69" s="58" t="s">
        <v>1964</v>
      </c>
      <c r="K69" s="56">
        <v>6</v>
      </c>
      <c r="L69" s="51">
        <v>44378</v>
      </c>
      <c r="M69" s="51">
        <v>44581</v>
      </c>
      <c r="N69" s="252">
        <v>4</v>
      </c>
      <c r="O69" s="248">
        <f t="shared" si="1"/>
        <v>0.66666666666666663</v>
      </c>
      <c r="P69" s="299">
        <f>+AVERAGE(O69:O70)</f>
        <v>0.83333333333333326</v>
      </c>
      <c r="Q69" s="299" t="s">
        <v>63</v>
      </c>
      <c r="R69" s="300" t="s">
        <v>2227</v>
      </c>
      <c r="S69" s="253" t="s">
        <v>2457</v>
      </c>
      <c r="T69" s="253" t="s">
        <v>2458</v>
      </c>
      <c r="U69" s="53" t="s">
        <v>66</v>
      </c>
    </row>
    <row r="70" spans="1:21" s="227" customFormat="1" ht="191.25" customHeight="1" x14ac:dyDescent="0.25">
      <c r="A70" s="247">
        <v>2018</v>
      </c>
      <c r="B70" s="245" t="s">
        <v>1503</v>
      </c>
      <c r="C70" s="230">
        <v>11</v>
      </c>
      <c r="D70" s="229" t="s">
        <v>668</v>
      </c>
      <c r="E70" s="229" t="s">
        <v>669</v>
      </c>
      <c r="F70" s="223" t="s">
        <v>68</v>
      </c>
      <c r="G70" s="229" t="s">
        <v>1737</v>
      </c>
      <c r="H70" s="229" t="s">
        <v>1738</v>
      </c>
      <c r="I70" s="228" t="s">
        <v>1965</v>
      </c>
      <c r="J70" s="229" t="s">
        <v>727</v>
      </c>
      <c r="K70" s="228">
        <v>1</v>
      </c>
      <c r="L70" s="224">
        <v>44197</v>
      </c>
      <c r="M70" s="224">
        <v>44561</v>
      </c>
      <c r="N70" s="247">
        <v>1</v>
      </c>
      <c r="O70" s="248">
        <f t="shared" si="1"/>
        <v>1</v>
      </c>
      <c r="P70" s="299"/>
      <c r="Q70" s="299"/>
      <c r="R70" s="300"/>
      <c r="S70" s="222" t="s">
        <v>2051</v>
      </c>
      <c r="T70" s="222" t="s">
        <v>2125</v>
      </c>
      <c r="U70" s="225" t="s">
        <v>66</v>
      </c>
    </row>
    <row r="71" spans="1:21" customFormat="1" ht="213.75" customHeight="1" x14ac:dyDescent="0.25">
      <c r="A71" s="247">
        <v>2018</v>
      </c>
      <c r="B71" s="245" t="s">
        <v>1503</v>
      </c>
      <c r="C71" s="230">
        <v>13</v>
      </c>
      <c r="D71" s="229" t="s">
        <v>680</v>
      </c>
      <c r="E71" s="229" t="s">
        <v>662</v>
      </c>
      <c r="F71" s="223" t="s">
        <v>463</v>
      </c>
      <c r="G71" s="222" t="s">
        <v>1739</v>
      </c>
      <c r="H71" s="222" t="s">
        <v>1740</v>
      </c>
      <c r="I71" s="245" t="s">
        <v>354</v>
      </c>
      <c r="J71" s="245" t="s">
        <v>1742</v>
      </c>
      <c r="K71" s="245">
        <v>1</v>
      </c>
      <c r="L71" s="224">
        <v>44167</v>
      </c>
      <c r="M71" s="224">
        <v>44227</v>
      </c>
      <c r="N71" s="247">
        <v>1</v>
      </c>
      <c r="O71" s="248">
        <f t="shared" si="1"/>
        <v>1</v>
      </c>
      <c r="P71" s="295">
        <f>+AVERAGE(O71:O78)</f>
        <v>0.83333333333333337</v>
      </c>
      <c r="Q71" s="295" t="s">
        <v>63</v>
      </c>
      <c r="R71" s="297" t="s">
        <v>2227</v>
      </c>
      <c r="S71" s="222" t="s">
        <v>2126</v>
      </c>
      <c r="T71" s="222" t="s">
        <v>2127</v>
      </c>
      <c r="U71" s="225" t="s">
        <v>66</v>
      </c>
    </row>
    <row r="72" spans="1:21" customFormat="1" ht="303.75" customHeight="1" x14ac:dyDescent="0.25">
      <c r="A72" s="247">
        <v>2018</v>
      </c>
      <c r="B72" s="245" t="s">
        <v>1503</v>
      </c>
      <c r="C72" s="230">
        <v>13</v>
      </c>
      <c r="D72" s="229" t="s">
        <v>680</v>
      </c>
      <c r="E72" s="229" t="s">
        <v>662</v>
      </c>
      <c r="F72" s="223" t="s">
        <v>469</v>
      </c>
      <c r="G72" s="222" t="s">
        <v>1624</v>
      </c>
      <c r="H72" s="222" t="s">
        <v>1741</v>
      </c>
      <c r="I72" s="245" t="s">
        <v>354</v>
      </c>
      <c r="J72" s="245" t="s">
        <v>1743</v>
      </c>
      <c r="K72" s="245">
        <v>6</v>
      </c>
      <c r="L72" s="224">
        <v>44197</v>
      </c>
      <c r="M72" s="224">
        <v>44408</v>
      </c>
      <c r="N72" s="252">
        <v>6</v>
      </c>
      <c r="O72" s="248">
        <f t="shared" si="1"/>
        <v>1</v>
      </c>
      <c r="P72" s="303"/>
      <c r="Q72" s="303"/>
      <c r="R72" s="304"/>
      <c r="S72" s="222" t="s">
        <v>2422</v>
      </c>
      <c r="T72" s="222" t="s">
        <v>2423</v>
      </c>
      <c r="U72" s="225" t="s">
        <v>66</v>
      </c>
    </row>
    <row r="73" spans="1:21" customFormat="1" ht="247.5" customHeight="1" x14ac:dyDescent="0.25">
      <c r="A73" s="247">
        <v>2018</v>
      </c>
      <c r="B73" s="245" t="s">
        <v>1503</v>
      </c>
      <c r="C73" s="230">
        <v>13</v>
      </c>
      <c r="D73" s="229" t="s">
        <v>680</v>
      </c>
      <c r="E73" s="229" t="s">
        <v>1553</v>
      </c>
      <c r="F73" s="223" t="s">
        <v>473</v>
      </c>
      <c r="G73" s="222" t="s">
        <v>1624</v>
      </c>
      <c r="H73" s="222" t="s">
        <v>1625</v>
      </c>
      <c r="I73" s="245" t="s">
        <v>354</v>
      </c>
      <c r="J73" s="245" t="s">
        <v>1626</v>
      </c>
      <c r="K73" s="245">
        <v>1</v>
      </c>
      <c r="L73" s="224">
        <v>44044</v>
      </c>
      <c r="M73" s="224">
        <v>44180</v>
      </c>
      <c r="N73" s="247">
        <v>1</v>
      </c>
      <c r="O73" s="248">
        <f t="shared" si="1"/>
        <v>1</v>
      </c>
      <c r="P73" s="303"/>
      <c r="Q73" s="303"/>
      <c r="R73" s="304"/>
      <c r="S73" s="222" t="s">
        <v>2052</v>
      </c>
      <c r="T73" s="222" t="s">
        <v>2128</v>
      </c>
      <c r="U73" s="225" t="s">
        <v>66</v>
      </c>
    </row>
    <row r="74" spans="1:21" customFormat="1" ht="315" customHeight="1" x14ac:dyDescent="0.25">
      <c r="A74" s="247">
        <v>2018</v>
      </c>
      <c r="B74" s="245" t="s">
        <v>1503</v>
      </c>
      <c r="C74" s="230">
        <v>13</v>
      </c>
      <c r="D74" s="229" t="s">
        <v>680</v>
      </c>
      <c r="E74" s="229" t="s">
        <v>1553</v>
      </c>
      <c r="F74" s="223" t="s">
        <v>477</v>
      </c>
      <c r="G74" s="222" t="s">
        <v>1627</v>
      </c>
      <c r="H74" s="222" t="s">
        <v>1628</v>
      </c>
      <c r="I74" s="245" t="s">
        <v>354</v>
      </c>
      <c r="J74" s="245" t="s">
        <v>1629</v>
      </c>
      <c r="K74" s="245">
        <v>1</v>
      </c>
      <c r="L74" s="224">
        <v>44044</v>
      </c>
      <c r="M74" s="224">
        <v>44180</v>
      </c>
      <c r="N74" s="247">
        <v>1</v>
      </c>
      <c r="O74" s="248">
        <f t="shared" si="1"/>
        <v>1</v>
      </c>
      <c r="P74" s="303"/>
      <c r="Q74" s="303"/>
      <c r="R74" s="304"/>
      <c r="S74" s="222" t="s">
        <v>1819</v>
      </c>
      <c r="T74" s="222" t="s">
        <v>2129</v>
      </c>
      <c r="U74" s="225" t="s">
        <v>66</v>
      </c>
    </row>
    <row r="75" spans="1:21" ht="90" customHeight="1" x14ac:dyDescent="0.25">
      <c r="A75" s="252">
        <v>2018</v>
      </c>
      <c r="B75" s="48" t="s">
        <v>1503</v>
      </c>
      <c r="C75" s="57">
        <v>13</v>
      </c>
      <c r="D75" s="58" t="s">
        <v>680</v>
      </c>
      <c r="E75" s="58" t="s">
        <v>681</v>
      </c>
      <c r="F75" s="50" t="s">
        <v>479</v>
      </c>
      <c r="G75" s="58" t="s">
        <v>1953</v>
      </c>
      <c r="H75" s="58" t="s">
        <v>1957</v>
      </c>
      <c r="I75" s="56" t="s">
        <v>1965</v>
      </c>
      <c r="J75" s="48" t="s">
        <v>1961</v>
      </c>
      <c r="K75" s="48">
        <v>1</v>
      </c>
      <c r="L75" s="51">
        <v>44378</v>
      </c>
      <c r="M75" s="51">
        <v>44581</v>
      </c>
      <c r="N75" s="252">
        <v>1</v>
      </c>
      <c r="O75" s="248">
        <f t="shared" si="1"/>
        <v>1</v>
      </c>
      <c r="P75" s="303"/>
      <c r="Q75" s="303"/>
      <c r="R75" s="304"/>
      <c r="S75" s="253" t="s">
        <v>2456</v>
      </c>
      <c r="T75" s="253" t="s">
        <v>2411</v>
      </c>
      <c r="U75" s="53" t="s">
        <v>66</v>
      </c>
    </row>
    <row r="76" spans="1:21" ht="90" customHeight="1" x14ac:dyDescent="0.25">
      <c r="A76" s="252">
        <v>2018</v>
      </c>
      <c r="B76" s="48" t="s">
        <v>1503</v>
      </c>
      <c r="C76" s="57">
        <v>13</v>
      </c>
      <c r="D76" s="58" t="s">
        <v>680</v>
      </c>
      <c r="E76" s="58" t="s">
        <v>681</v>
      </c>
      <c r="F76" s="50" t="s">
        <v>480</v>
      </c>
      <c r="G76" s="58" t="s">
        <v>1954</v>
      </c>
      <c r="H76" s="58" t="s">
        <v>1958</v>
      </c>
      <c r="I76" s="56" t="s">
        <v>1965</v>
      </c>
      <c r="J76" s="48" t="s">
        <v>1962</v>
      </c>
      <c r="K76" s="48">
        <v>1</v>
      </c>
      <c r="L76" s="51">
        <v>44378</v>
      </c>
      <c r="M76" s="51">
        <v>44581</v>
      </c>
      <c r="N76" s="252">
        <v>1</v>
      </c>
      <c r="O76" s="248">
        <f t="shared" si="1"/>
        <v>1</v>
      </c>
      <c r="P76" s="303"/>
      <c r="Q76" s="303"/>
      <c r="R76" s="304"/>
      <c r="S76" s="253" t="s">
        <v>2456</v>
      </c>
      <c r="T76" s="253" t="s">
        <v>2412</v>
      </c>
      <c r="U76" s="53" t="s">
        <v>66</v>
      </c>
    </row>
    <row r="77" spans="1:21" customFormat="1" ht="112.5" customHeight="1" x14ac:dyDescent="0.25">
      <c r="A77" s="247">
        <v>2018</v>
      </c>
      <c r="B77" s="245" t="s">
        <v>1503</v>
      </c>
      <c r="C77" s="230">
        <v>13</v>
      </c>
      <c r="D77" s="229" t="s">
        <v>680</v>
      </c>
      <c r="E77" s="229" t="s">
        <v>681</v>
      </c>
      <c r="F77" s="223" t="s">
        <v>483</v>
      </c>
      <c r="G77" s="229" t="s">
        <v>1955</v>
      </c>
      <c r="H77" s="229" t="s">
        <v>1959</v>
      </c>
      <c r="I77" s="228" t="s">
        <v>1966</v>
      </c>
      <c r="J77" s="245" t="s">
        <v>1963</v>
      </c>
      <c r="K77" s="245">
        <v>1</v>
      </c>
      <c r="L77" s="224">
        <v>44378</v>
      </c>
      <c r="M77" s="224">
        <v>44581</v>
      </c>
      <c r="N77" s="247">
        <v>0</v>
      </c>
      <c r="O77" s="248">
        <f t="shared" si="1"/>
        <v>0</v>
      </c>
      <c r="P77" s="303"/>
      <c r="Q77" s="303"/>
      <c r="R77" s="304"/>
      <c r="S77" s="222" t="s">
        <v>2109</v>
      </c>
      <c r="T77" s="222" t="s">
        <v>2110</v>
      </c>
      <c r="U77" s="225" t="s">
        <v>66</v>
      </c>
    </row>
    <row r="78" spans="1:21" ht="409.5" customHeight="1" x14ac:dyDescent="0.25">
      <c r="A78" s="252">
        <v>2018</v>
      </c>
      <c r="B78" s="48" t="s">
        <v>1503</v>
      </c>
      <c r="C78" s="57">
        <v>13</v>
      </c>
      <c r="D78" s="58" t="s">
        <v>680</v>
      </c>
      <c r="E78" s="58" t="s">
        <v>681</v>
      </c>
      <c r="F78" s="50" t="s">
        <v>486</v>
      </c>
      <c r="G78" s="58" t="s">
        <v>1956</v>
      </c>
      <c r="H78" s="58" t="s">
        <v>1960</v>
      </c>
      <c r="I78" s="56" t="s">
        <v>1965</v>
      </c>
      <c r="J78" s="48" t="s">
        <v>1964</v>
      </c>
      <c r="K78" s="48">
        <v>6</v>
      </c>
      <c r="L78" s="51">
        <v>44378</v>
      </c>
      <c r="M78" s="51">
        <v>44581</v>
      </c>
      <c r="N78" s="252">
        <v>4</v>
      </c>
      <c r="O78" s="248">
        <f t="shared" si="1"/>
        <v>0.66666666666666663</v>
      </c>
      <c r="P78" s="296"/>
      <c r="Q78" s="296"/>
      <c r="R78" s="298"/>
      <c r="S78" s="253" t="s">
        <v>2457</v>
      </c>
      <c r="T78" s="253" t="s">
        <v>2458</v>
      </c>
      <c r="U78" s="53" t="s">
        <v>66</v>
      </c>
    </row>
    <row r="79" spans="1:21" s="173" customFormat="1" ht="382.5" customHeight="1" x14ac:dyDescent="0.25">
      <c r="A79" s="252">
        <v>2018</v>
      </c>
      <c r="B79" s="48" t="s">
        <v>1503</v>
      </c>
      <c r="C79" s="57">
        <v>19</v>
      </c>
      <c r="D79" s="58" t="s">
        <v>716</v>
      </c>
      <c r="E79" s="58" t="s">
        <v>717</v>
      </c>
      <c r="F79" s="50" t="s">
        <v>59</v>
      </c>
      <c r="G79" s="58" t="s">
        <v>718</v>
      </c>
      <c r="H79" s="58" t="s">
        <v>719</v>
      </c>
      <c r="I79" s="48" t="s">
        <v>72</v>
      </c>
      <c r="J79" s="56" t="s">
        <v>720</v>
      </c>
      <c r="K79" s="57">
        <v>1</v>
      </c>
      <c r="L79" s="51">
        <v>43678</v>
      </c>
      <c r="M79" s="51">
        <v>43830</v>
      </c>
      <c r="N79" s="252">
        <v>1</v>
      </c>
      <c r="O79" s="248">
        <f t="shared" si="1"/>
        <v>1</v>
      </c>
      <c r="P79" s="301">
        <f>+AVERAGE(O79:O80)</f>
        <v>1</v>
      </c>
      <c r="Q79" s="301" t="s">
        <v>63</v>
      </c>
      <c r="R79" s="302" t="s">
        <v>2227</v>
      </c>
      <c r="S79" s="253" t="s">
        <v>1826</v>
      </c>
      <c r="T79" s="253" t="s">
        <v>1909</v>
      </c>
      <c r="U79" s="222" t="s">
        <v>1511</v>
      </c>
    </row>
    <row r="80" spans="1:21" s="173" customFormat="1" ht="409.5" customHeight="1" x14ac:dyDescent="0.25">
      <c r="A80" s="252">
        <v>2018</v>
      </c>
      <c r="B80" s="48" t="s">
        <v>1503</v>
      </c>
      <c r="C80" s="57">
        <v>19</v>
      </c>
      <c r="D80" s="58" t="s">
        <v>716</v>
      </c>
      <c r="E80" s="58" t="s">
        <v>656</v>
      </c>
      <c r="F80" s="50" t="s">
        <v>68</v>
      </c>
      <c r="G80" s="58" t="s">
        <v>1720</v>
      </c>
      <c r="H80" s="58" t="s">
        <v>1822</v>
      </c>
      <c r="I80" s="48" t="s">
        <v>72</v>
      </c>
      <c r="J80" s="56" t="s">
        <v>206</v>
      </c>
      <c r="K80" s="57">
        <v>10</v>
      </c>
      <c r="L80" s="51">
        <v>44166</v>
      </c>
      <c r="M80" s="51">
        <v>44500</v>
      </c>
      <c r="N80" s="252">
        <v>10</v>
      </c>
      <c r="O80" s="248">
        <f t="shared" si="1"/>
        <v>1</v>
      </c>
      <c r="P80" s="301"/>
      <c r="Q80" s="301"/>
      <c r="R80" s="302"/>
      <c r="S80" s="253" t="s">
        <v>2464</v>
      </c>
      <c r="T80" s="253" t="s">
        <v>2465</v>
      </c>
      <c r="U80" s="222" t="s">
        <v>1511</v>
      </c>
    </row>
    <row r="81" spans="1:21" ht="303.75" customHeight="1" x14ac:dyDescent="0.25">
      <c r="A81" s="252">
        <v>2018</v>
      </c>
      <c r="B81" s="48" t="s">
        <v>1503</v>
      </c>
      <c r="C81" s="57">
        <v>22</v>
      </c>
      <c r="D81" s="58" t="s">
        <v>748</v>
      </c>
      <c r="E81" s="58" t="s">
        <v>1081</v>
      </c>
      <c r="F81" s="50" t="s">
        <v>185</v>
      </c>
      <c r="G81" s="58" t="s">
        <v>749</v>
      </c>
      <c r="H81" s="58" t="s">
        <v>750</v>
      </c>
      <c r="I81" s="48" t="s">
        <v>72</v>
      </c>
      <c r="J81" s="56" t="s">
        <v>720</v>
      </c>
      <c r="K81" s="57">
        <v>1</v>
      </c>
      <c r="L81" s="51">
        <v>43678</v>
      </c>
      <c r="M81" s="51">
        <v>43830</v>
      </c>
      <c r="N81" s="252">
        <v>1</v>
      </c>
      <c r="O81" s="248">
        <f t="shared" si="1"/>
        <v>1</v>
      </c>
      <c r="P81" s="301">
        <f>+AVERAGE(O81:O83)</f>
        <v>1</v>
      </c>
      <c r="Q81" s="301" t="s">
        <v>63</v>
      </c>
      <c r="R81" s="302" t="s">
        <v>2227</v>
      </c>
      <c r="S81" s="253" t="s">
        <v>2059</v>
      </c>
      <c r="T81" s="253" t="s">
        <v>2416</v>
      </c>
      <c r="U81" s="222" t="s">
        <v>1511</v>
      </c>
    </row>
    <row r="82" spans="1:21" ht="247.5" customHeight="1" x14ac:dyDescent="0.25">
      <c r="A82" s="252">
        <v>2018</v>
      </c>
      <c r="B82" s="48" t="s">
        <v>1503</v>
      </c>
      <c r="C82" s="57">
        <v>22</v>
      </c>
      <c r="D82" s="58" t="s">
        <v>748</v>
      </c>
      <c r="E82" s="58" t="s">
        <v>748</v>
      </c>
      <c r="F82" s="50" t="s">
        <v>48</v>
      </c>
      <c r="G82" s="58" t="s">
        <v>1722</v>
      </c>
      <c r="H82" s="58" t="s">
        <v>1723</v>
      </c>
      <c r="I82" s="48" t="s">
        <v>72</v>
      </c>
      <c r="J82" s="56" t="s">
        <v>1725</v>
      </c>
      <c r="K82" s="57">
        <v>1</v>
      </c>
      <c r="L82" s="51">
        <v>44197</v>
      </c>
      <c r="M82" s="51">
        <v>44561</v>
      </c>
      <c r="N82" s="252">
        <v>1</v>
      </c>
      <c r="O82" s="248">
        <f t="shared" si="1"/>
        <v>1</v>
      </c>
      <c r="P82" s="301"/>
      <c r="Q82" s="301"/>
      <c r="R82" s="302"/>
      <c r="S82" s="253" t="s">
        <v>2471</v>
      </c>
      <c r="T82" s="253" t="s">
        <v>2472</v>
      </c>
      <c r="U82" s="222" t="s">
        <v>1511</v>
      </c>
    </row>
    <row r="83" spans="1:21" ht="213.75" x14ac:dyDescent="0.25">
      <c r="A83" s="252">
        <v>2018</v>
      </c>
      <c r="B83" s="48" t="s">
        <v>1503</v>
      </c>
      <c r="C83" s="57">
        <v>22</v>
      </c>
      <c r="D83" s="58" t="s">
        <v>748</v>
      </c>
      <c r="E83" s="58" t="s">
        <v>748</v>
      </c>
      <c r="F83" s="50" t="s">
        <v>52</v>
      </c>
      <c r="G83" s="58" t="s">
        <v>1724</v>
      </c>
      <c r="H83" s="58" t="s">
        <v>1829</v>
      </c>
      <c r="I83" s="48" t="s">
        <v>72</v>
      </c>
      <c r="J83" s="56" t="s">
        <v>1830</v>
      </c>
      <c r="K83" s="57">
        <v>5</v>
      </c>
      <c r="L83" s="51">
        <v>44197</v>
      </c>
      <c r="M83" s="51">
        <v>44561</v>
      </c>
      <c r="N83" s="252">
        <v>5</v>
      </c>
      <c r="O83" s="248">
        <f t="shared" si="1"/>
        <v>1</v>
      </c>
      <c r="P83" s="301"/>
      <c r="Q83" s="301"/>
      <c r="R83" s="302"/>
      <c r="S83" s="253" t="s">
        <v>2404</v>
      </c>
      <c r="T83" s="253" t="s">
        <v>2473</v>
      </c>
      <c r="U83" s="222" t="s">
        <v>1511</v>
      </c>
    </row>
    <row r="84" spans="1:21" customFormat="1" ht="123.75" customHeight="1" x14ac:dyDescent="0.25">
      <c r="A84" s="247">
        <v>2018</v>
      </c>
      <c r="B84" s="245" t="s">
        <v>1503</v>
      </c>
      <c r="C84" s="230">
        <v>23</v>
      </c>
      <c r="D84" s="229" t="s">
        <v>751</v>
      </c>
      <c r="E84" s="229" t="s">
        <v>752</v>
      </c>
      <c r="F84" s="223" t="s">
        <v>422</v>
      </c>
      <c r="G84" s="229" t="s">
        <v>1831</v>
      </c>
      <c r="H84" s="229" t="s">
        <v>1683</v>
      </c>
      <c r="I84" s="245" t="s">
        <v>72</v>
      </c>
      <c r="J84" s="228" t="s">
        <v>476</v>
      </c>
      <c r="K84" s="230">
        <v>1</v>
      </c>
      <c r="L84" s="224">
        <v>44197</v>
      </c>
      <c r="M84" s="224">
        <v>44255</v>
      </c>
      <c r="N84" s="247">
        <v>1</v>
      </c>
      <c r="O84" s="248">
        <f t="shared" si="1"/>
        <v>1</v>
      </c>
      <c r="P84" s="246">
        <f>+O84</f>
        <v>1</v>
      </c>
      <c r="Q84" s="246" t="s">
        <v>63</v>
      </c>
      <c r="R84" s="250" t="s">
        <v>2227</v>
      </c>
      <c r="S84" s="222" t="s">
        <v>2134</v>
      </c>
      <c r="T84" s="222" t="s">
        <v>1922</v>
      </c>
      <c r="U84" s="222" t="s">
        <v>1511</v>
      </c>
    </row>
    <row r="85" spans="1:21" s="173" customFormat="1" ht="225" customHeight="1" x14ac:dyDescent="0.25">
      <c r="A85" s="252">
        <v>2018</v>
      </c>
      <c r="B85" s="48" t="s">
        <v>1503</v>
      </c>
      <c r="C85" s="57">
        <v>25</v>
      </c>
      <c r="D85" s="58" t="s">
        <v>759</v>
      </c>
      <c r="E85" s="58" t="s">
        <v>760</v>
      </c>
      <c r="F85" s="50" t="s">
        <v>59</v>
      </c>
      <c r="G85" s="58" t="s">
        <v>761</v>
      </c>
      <c r="H85" s="58" t="s">
        <v>762</v>
      </c>
      <c r="I85" s="48" t="s">
        <v>614</v>
      </c>
      <c r="J85" s="56" t="s">
        <v>763</v>
      </c>
      <c r="K85" s="57">
        <v>1</v>
      </c>
      <c r="L85" s="51">
        <v>43678</v>
      </c>
      <c r="M85" s="51">
        <v>44012</v>
      </c>
      <c r="N85" s="252">
        <v>1</v>
      </c>
      <c r="O85" s="248">
        <f t="shared" si="1"/>
        <v>1</v>
      </c>
      <c r="P85" s="301">
        <f>AVERAGE(O85:O86)</f>
        <v>1</v>
      </c>
      <c r="Q85" s="301" t="s">
        <v>63</v>
      </c>
      <c r="R85" s="302" t="s">
        <v>2230</v>
      </c>
      <c r="S85" s="253" t="s">
        <v>2136</v>
      </c>
      <c r="T85" s="253" t="s">
        <v>1832</v>
      </c>
      <c r="U85" s="222" t="s">
        <v>1511</v>
      </c>
    </row>
    <row r="86" spans="1:21" s="173" customFormat="1" ht="146.25" x14ac:dyDescent="0.25">
      <c r="A86" s="252">
        <v>2018</v>
      </c>
      <c r="B86" s="48" t="s">
        <v>1503</v>
      </c>
      <c r="C86" s="57">
        <v>25</v>
      </c>
      <c r="D86" s="58" t="s">
        <v>759</v>
      </c>
      <c r="E86" s="58" t="s">
        <v>760</v>
      </c>
      <c r="F86" s="50" t="s">
        <v>68</v>
      </c>
      <c r="G86" s="58" t="s">
        <v>764</v>
      </c>
      <c r="H86" s="58" t="s">
        <v>765</v>
      </c>
      <c r="I86" s="48" t="s">
        <v>614</v>
      </c>
      <c r="J86" s="56" t="s">
        <v>766</v>
      </c>
      <c r="K86" s="57">
        <v>1</v>
      </c>
      <c r="L86" s="51">
        <v>43678</v>
      </c>
      <c r="M86" s="51">
        <v>44012</v>
      </c>
      <c r="N86" s="252">
        <v>1</v>
      </c>
      <c r="O86" s="248">
        <f t="shared" si="1"/>
        <v>1</v>
      </c>
      <c r="P86" s="301"/>
      <c r="Q86" s="301"/>
      <c r="R86" s="302"/>
      <c r="S86" s="253" t="s">
        <v>1833</v>
      </c>
      <c r="T86" s="253" t="s">
        <v>1834</v>
      </c>
      <c r="U86" s="53" t="s">
        <v>1511</v>
      </c>
    </row>
    <row r="87" spans="1:21" s="173" customFormat="1" ht="225" customHeight="1" x14ac:dyDescent="0.25">
      <c r="A87" s="252">
        <v>2018</v>
      </c>
      <c r="B87" s="48" t="s">
        <v>1503</v>
      </c>
      <c r="C87" s="57">
        <v>26</v>
      </c>
      <c r="D87" s="58" t="s">
        <v>767</v>
      </c>
      <c r="E87" s="58" t="s">
        <v>768</v>
      </c>
      <c r="F87" s="50" t="s">
        <v>59</v>
      </c>
      <c r="G87" s="58" t="s">
        <v>769</v>
      </c>
      <c r="H87" s="58" t="s">
        <v>770</v>
      </c>
      <c r="I87" s="48" t="s">
        <v>614</v>
      </c>
      <c r="J87" s="56" t="s">
        <v>763</v>
      </c>
      <c r="K87" s="57">
        <v>1</v>
      </c>
      <c r="L87" s="51">
        <v>43678</v>
      </c>
      <c r="M87" s="51">
        <v>44012</v>
      </c>
      <c r="N87" s="252">
        <v>1</v>
      </c>
      <c r="O87" s="248">
        <v>1</v>
      </c>
      <c r="P87" s="301">
        <v>1</v>
      </c>
      <c r="Q87" s="301" t="s">
        <v>63</v>
      </c>
      <c r="R87" s="302" t="s">
        <v>2227</v>
      </c>
      <c r="S87" s="253" t="s">
        <v>2137</v>
      </c>
      <c r="T87" s="253" t="s">
        <v>2138</v>
      </c>
      <c r="U87" s="53" t="s">
        <v>1511</v>
      </c>
    </row>
    <row r="88" spans="1:21" s="173" customFormat="1" ht="112.5" customHeight="1" x14ac:dyDescent="0.25">
      <c r="A88" s="252">
        <v>2018</v>
      </c>
      <c r="B88" s="48" t="s">
        <v>1503</v>
      </c>
      <c r="C88" s="57">
        <v>26</v>
      </c>
      <c r="D88" s="58" t="s">
        <v>767</v>
      </c>
      <c r="E88" s="58" t="s">
        <v>768</v>
      </c>
      <c r="F88" s="50" t="s">
        <v>68</v>
      </c>
      <c r="G88" s="58" t="s">
        <v>771</v>
      </c>
      <c r="H88" s="58" t="s">
        <v>772</v>
      </c>
      <c r="I88" s="48" t="s">
        <v>614</v>
      </c>
      <c r="J88" s="56" t="s">
        <v>773</v>
      </c>
      <c r="K88" s="57">
        <v>1</v>
      </c>
      <c r="L88" s="51">
        <v>43678</v>
      </c>
      <c r="M88" s="51">
        <v>44012</v>
      </c>
      <c r="N88" s="252">
        <v>1</v>
      </c>
      <c r="O88" s="248">
        <v>1</v>
      </c>
      <c r="P88" s="301"/>
      <c r="Q88" s="301"/>
      <c r="R88" s="302"/>
      <c r="S88" s="253" t="s">
        <v>1835</v>
      </c>
      <c r="T88" s="253" t="s">
        <v>1766</v>
      </c>
      <c r="U88" s="53" t="s">
        <v>1511</v>
      </c>
    </row>
    <row r="89" spans="1:21" ht="303.75" customHeight="1" x14ac:dyDescent="0.25">
      <c r="A89" s="252">
        <v>2018</v>
      </c>
      <c r="B89" s="48" t="s">
        <v>1503</v>
      </c>
      <c r="C89" s="57">
        <v>29</v>
      </c>
      <c r="D89" s="58" t="s">
        <v>803</v>
      </c>
      <c r="E89" s="58" t="s">
        <v>804</v>
      </c>
      <c r="F89" s="50" t="s">
        <v>59</v>
      </c>
      <c r="G89" s="58" t="s">
        <v>60</v>
      </c>
      <c r="H89" s="58" t="s">
        <v>1042</v>
      </c>
      <c r="I89" s="48" t="s">
        <v>72</v>
      </c>
      <c r="J89" s="56" t="s">
        <v>69</v>
      </c>
      <c r="K89" s="57">
        <v>36</v>
      </c>
      <c r="L89" s="51">
        <v>43770</v>
      </c>
      <c r="M89" s="51">
        <v>44530</v>
      </c>
      <c r="N89" s="252">
        <v>36</v>
      </c>
      <c r="O89" s="248">
        <f t="shared" si="1"/>
        <v>1</v>
      </c>
      <c r="P89" s="301">
        <f>+AVERAGE(O89:O90)</f>
        <v>1</v>
      </c>
      <c r="Q89" s="301" t="s">
        <v>63</v>
      </c>
      <c r="R89" s="302" t="s">
        <v>2225</v>
      </c>
      <c r="S89" s="253" t="s">
        <v>2427</v>
      </c>
      <c r="T89" s="253" t="s">
        <v>2475</v>
      </c>
      <c r="U89" s="53" t="s">
        <v>1511</v>
      </c>
    </row>
    <row r="90" spans="1:21" ht="202.5" customHeight="1" x14ac:dyDescent="0.25">
      <c r="A90" s="252">
        <v>2018</v>
      </c>
      <c r="B90" s="48" t="s">
        <v>1503</v>
      </c>
      <c r="C90" s="57">
        <v>29</v>
      </c>
      <c r="D90" s="58" t="s">
        <v>803</v>
      </c>
      <c r="E90" s="58" t="s">
        <v>804</v>
      </c>
      <c r="F90" s="50" t="s">
        <v>68</v>
      </c>
      <c r="G90" s="58" t="s">
        <v>60</v>
      </c>
      <c r="H90" s="58" t="s">
        <v>1041</v>
      </c>
      <c r="I90" s="48" t="s">
        <v>72</v>
      </c>
      <c r="J90" s="56" t="s">
        <v>62</v>
      </c>
      <c r="K90" s="57">
        <v>7</v>
      </c>
      <c r="L90" s="51">
        <v>43831</v>
      </c>
      <c r="M90" s="51">
        <v>44196</v>
      </c>
      <c r="N90" s="252">
        <v>7</v>
      </c>
      <c r="O90" s="248">
        <f t="shared" si="1"/>
        <v>1</v>
      </c>
      <c r="P90" s="301"/>
      <c r="Q90" s="301"/>
      <c r="R90" s="302"/>
      <c r="S90" s="253" t="s">
        <v>1260</v>
      </c>
      <c r="T90" s="253" t="s">
        <v>2384</v>
      </c>
      <c r="U90" s="53" t="s">
        <v>1511</v>
      </c>
    </row>
    <row r="91" spans="1:21" ht="157.5" x14ac:dyDescent="0.25">
      <c r="A91" s="252">
        <v>2018</v>
      </c>
      <c r="B91" s="48" t="s">
        <v>1503</v>
      </c>
      <c r="C91" s="252">
        <v>30</v>
      </c>
      <c r="D91" s="253" t="s">
        <v>807</v>
      </c>
      <c r="E91" s="253" t="s">
        <v>1085</v>
      </c>
      <c r="F91" s="48" t="s">
        <v>422</v>
      </c>
      <c r="G91" s="253" t="s">
        <v>1838</v>
      </c>
      <c r="H91" s="253" t="s">
        <v>1690</v>
      </c>
      <c r="I91" s="48" t="s">
        <v>72</v>
      </c>
      <c r="J91" s="48" t="s">
        <v>1691</v>
      </c>
      <c r="K91" s="48">
        <v>1</v>
      </c>
      <c r="L91" s="51">
        <v>44197</v>
      </c>
      <c r="M91" s="51">
        <v>44561</v>
      </c>
      <c r="N91" s="252">
        <v>0</v>
      </c>
      <c r="O91" s="248">
        <f t="shared" si="1"/>
        <v>0</v>
      </c>
      <c r="P91" s="248">
        <f>+O91</f>
        <v>0</v>
      </c>
      <c r="Q91" s="248" t="s">
        <v>63</v>
      </c>
      <c r="R91" s="249" t="s">
        <v>2225</v>
      </c>
      <c r="S91" s="253" t="s">
        <v>2476</v>
      </c>
      <c r="T91" s="253" t="s">
        <v>2477</v>
      </c>
      <c r="U91" s="53" t="s">
        <v>66</v>
      </c>
    </row>
    <row r="92" spans="1:21" ht="157.5" x14ac:dyDescent="0.25">
      <c r="A92" s="252">
        <v>2018</v>
      </c>
      <c r="B92" s="48" t="s">
        <v>1503</v>
      </c>
      <c r="C92" s="252">
        <v>31</v>
      </c>
      <c r="D92" s="253" t="s">
        <v>810</v>
      </c>
      <c r="E92" s="253" t="s">
        <v>1088</v>
      </c>
      <c r="F92" s="48" t="s">
        <v>422</v>
      </c>
      <c r="G92" s="253" t="s">
        <v>1838</v>
      </c>
      <c r="H92" s="253" t="s">
        <v>1690</v>
      </c>
      <c r="I92" s="48" t="s">
        <v>72</v>
      </c>
      <c r="J92" s="48" t="s">
        <v>1691</v>
      </c>
      <c r="K92" s="48">
        <v>1</v>
      </c>
      <c r="L92" s="51">
        <v>44197</v>
      </c>
      <c r="M92" s="51">
        <v>44561</v>
      </c>
      <c r="N92" s="252">
        <v>0</v>
      </c>
      <c r="O92" s="248">
        <f>+N92/K92</f>
        <v>0</v>
      </c>
      <c r="P92" s="248">
        <f>+O92</f>
        <v>0</v>
      </c>
      <c r="Q92" s="248" t="s">
        <v>63</v>
      </c>
      <c r="R92" s="249" t="s">
        <v>2225</v>
      </c>
      <c r="S92" s="253" t="s">
        <v>2476</v>
      </c>
      <c r="T92" s="253" t="s">
        <v>2477</v>
      </c>
      <c r="U92" s="53" t="s">
        <v>66</v>
      </c>
    </row>
    <row r="93" spans="1:21" customFormat="1" ht="157.5" customHeight="1" x14ac:dyDescent="0.25">
      <c r="A93" s="247">
        <v>2018</v>
      </c>
      <c r="B93" s="245" t="s">
        <v>1503</v>
      </c>
      <c r="C93" s="230">
        <v>32</v>
      </c>
      <c r="D93" s="229" t="s">
        <v>813</v>
      </c>
      <c r="E93" s="229" t="s">
        <v>814</v>
      </c>
      <c r="F93" s="223" t="s">
        <v>422</v>
      </c>
      <c r="G93" s="229" t="s">
        <v>1090</v>
      </c>
      <c r="H93" s="229" t="s">
        <v>1692</v>
      </c>
      <c r="I93" s="245" t="s">
        <v>72</v>
      </c>
      <c r="J93" s="228" t="s">
        <v>1839</v>
      </c>
      <c r="K93" s="230">
        <v>1</v>
      </c>
      <c r="L93" s="224">
        <v>43657</v>
      </c>
      <c r="M93" s="224">
        <v>44286</v>
      </c>
      <c r="N93" s="247">
        <v>1</v>
      </c>
      <c r="O93" s="248">
        <f t="shared" si="1"/>
        <v>1</v>
      </c>
      <c r="P93" s="246">
        <f>+O93</f>
        <v>1</v>
      </c>
      <c r="Q93" s="246" t="s">
        <v>63</v>
      </c>
      <c r="R93" s="257" t="s">
        <v>2225</v>
      </c>
      <c r="S93" s="222" t="s">
        <v>2149</v>
      </c>
      <c r="T93" s="222" t="s">
        <v>2150</v>
      </c>
      <c r="U93" s="222" t="s">
        <v>1511</v>
      </c>
    </row>
    <row r="94" spans="1:21" s="227" customFormat="1" ht="90" customHeight="1" x14ac:dyDescent="0.25">
      <c r="A94" s="247">
        <v>2018</v>
      </c>
      <c r="B94" s="245" t="s">
        <v>1503</v>
      </c>
      <c r="C94" s="230">
        <v>33</v>
      </c>
      <c r="D94" s="229" t="s">
        <v>816</v>
      </c>
      <c r="E94" s="229" t="s">
        <v>817</v>
      </c>
      <c r="F94" s="223" t="s">
        <v>59</v>
      </c>
      <c r="G94" s="229" t="s">
        <v>818</v>
      </c>
      <c r="H94" s="229" t="s">
        <v>819</v>
      </c>
      <c r="I94" s="245" t="s">
        <v>72</v>
      </c>
      <c r="J94" s="228" t="s">
        <v>820</v>
      </c>
      <c r="K94" s="230">
        <v>1</v>
      </c>
      <c r="L94" s="224">
        <v>43657</v>
      </c>
      <c r="M94" s="224">
        <v>43830</v>
      </c>
      <c r="N94" s="247">
        <v>1</v>
      </c>
      <c r="O94" s="248">
        <f t="shared" si="1"/>
        <v>1</v>
      </c>
      <c r="P94" s="299">
        <f>+AVERAGE(O94:O95)</f>
        <v>0.5</v>
      </c>
      <c r="Q94" s="299" t="s">
        <v>63</v>
      </c>
      <c r="R94" s="300" t="s">
        <v>2226</v>
      </c>
      <c r="S94" s="222" t="s">
        <v>1657</v>
      </c>
      <c r="T94" s="222" t="s">
        <v>1817</v>
      </c>
      <c r="U94" s="225" t="s">
        <v>66</v>
      </c>
    </row>
    <row r="95" spans="1:21" s="227" customFormat="1" ht="281.25" customHeight="1" x14ac:dyDescent="0.25">
      <c r="A95" s="247">
        <v>2018</v>
      </c>
      <c r="B95" s="245" t="s">
        <v>1503</v>
      </c>
      <c r="C95" s="230">
        <v>33</v>
      </c>
      <c r="D95" s="229" t="s">
        <v>816</v>
      </c>
      <c r="E95" s="229" t="s">
        <v>817</v>
      </c>
      <c r="F95" s="223" t="s">
        <v>68</v>
      </c>
      <c r="G95" s="229" t="s">
        <v>1680</v>
      </c>
      <c r="H95" s="229" t="s">
        <v>1681</v>
      </c>
      <c r="I95" s="245" t="s">
        <v>72</v>
      </c>
      <c r="J95" s="228" t="s">
        <v>1674</v>
      </c>
      <c r="K95" s="230">
        <v>1</v>
      </c>
      <c r="L95" s="224">
        <v>44197</v>
      </c>
      <c r="M95" s="224">
        <v>44895</v>
      </c>
      <c r="N95" s="247">
        <v>0</v>
      </c>
      <c r="O95" s="248">
        <f t="shared" si="1"/>
        <v>0</v>
      </c>
      <c r="P95" s="299"/>
      <c r="Q95" s="299"/>
      <c r="R95" s="300"/>
      <c r="S95" s="222" t="s">
        <v>2463</v>
      </c>
      <c r="T95" s="222" t="s">
        <v>2097</v>
      </c>
      <c r="U95" s="225" t="s">
        <v>66</v>
      </c>
    </row>
    <row r="96" spans="1:21" s="227" customFormat="1" ht="292.5" customHeight="1" x14ac:dyDescent="0.25">
      <c r="A96" s="247">
        <v>2018</v>
      </c>
      <c r="B96" s="245" t="s">
        <v>1503</v>
      </c>
      <c r="C96" s="230">
        <v>34</v>
      </c>
      <c r="D96" s="229" t="s">
        <v>823</v>
      </c>
      <c r="E96" s="229" t="s">
        <v>824</v>
      </c>
      <c r="F96" s="223" t="s">
        <v>59</v>
      </c>
      <c r="G96" s="229" t="s">
        <v>1092</v>
      </c>
      <c r="H96" s="229" t="s">
        <v>825</v>
      </c>
      <c r="I96" s="245" t="s">
        <v>72</v>
      </c>
      <c r="J96" s="228" t="s">
        <v>720</v>
      </c>
      <c r="K96" s="230">
        <v>1</v>
      </c>
      <c r="L96" s="224">
        <v>43657</v>
      </c>
      <c r="M96" s="224">
        <v>43830</v>
      </c>
      <c r="N96" s="247">
        <v>1</v>
      </c>
      <c r="O96" s="248">
        <v>1</v>
      </c>
      <c r="P96" s="299">
        <f>+AVERAGE(O96:O97)</f>
        <v>0.5</v>
      </c>
      <c r="Q96" s="299" t="s">
        <v>63</v>
      </c>
      <c r="R96" s="300" t="s">
        <v>2227</v>
      </c>
      <c r="S96" s="229" t="s">
        <v>1840</v>
      </c>
      <c r="T96" s="222" t="s">
        <v>1790</v>
      </c>
      <c r="U96" s="225" t="s">
        <v>66</v>
      </c>
    </row>
    <row r="97" spans="1:21" customFormat="1" ht="90" customHeight="1" x14ac:dyDescent="0.25">
      <c r="A97" s="247">
        <v>2018</v>
      </c>
      <c r="B97" s="245" t="s">
        <v>1503</v>
      </c>
      <c r="C97" s="230">
        <v>34</v>
      </c>
      <c r="D97" s="229" t="s">
        <v>823</v>
      </c>
      <c r="E97" s="229" t="s">
        <v>824</v>
      </c>
      <c r="F97" s="223" t="s">
        <v>68</v>
      </c>
      <c r="G97" s="229" t="s">
        <v>1693</v>
      </c>
      <c r="H97" s="229" t="s">
        <v>1694</v>
      </c>
      <c r="I97" s="245" t="s">
        <v>72</v>
      </c>
      <c r="J97" s="228" t="s">
        <v>1695</v>
      </c>
      <c r="K97" s="230">
        <v>1</v>
      </c>
      <c r="L97" s="224">
        <v>44197</v>
      </c>
      <c r="M97" s="224">
        <v>44530</v>
      </c>
      <c r="N97" s="247">
        <v>0</v>
      </c>
      <c r="O97" s="248">
        <v>0</v>
      </c>
      <c r="P97" s="299"/>
      <c r="Q97" s="299"/>
      <c r="R97" s="300"/>
      <c r="S97" s="222" t="s">
        <v>1782</v>
      </c>
      <c r="T97" s="222" t="s">
        <v>1793</v>
      </c>
      <c r="U97" s="225" t="s">
        <v>66</v>
      </c>
    </row>
    <row r="98" spans="1:21" ht="191.25" customHeight="1" x14ac:dyDescent="0.25">
      <c r="A98" s="252">
        <v>2018</v>
      </c>
      <c r="B98" s="48" t="s">
        <v>1503</v>
      </c>
      <c r="C98" s="57">
        <v>35</v>
      </c>
      <c r="D98" s="58" t="s">
        <v>827</v>
      </c>
      <c r="E98" s="58" t="s">
        <v>828</v>
      </c>
      <c r="F98" s="50" t="s">
        <v>59</v>
      </c>
      <c r="G98" s="58" t="s">
        <v>829</v>
      </c>
      <c r="H98" s="58" t="s">
        <v>830</v>
      </c>
      <c r="I98" s="48" t="s">
        <v>72</v>
      </c>
      <c r="J98" s="56" t="s">
        <v>720</v>
      </c>
      <c r="K98" s="57">
        <v>1</v>
      </c>
      <c r="L98" s="51">
        <v>43657</v>
      </c>
      <c r="M98" s="51">
        <v>44408</v>
      </c>
      <c r="N98" s="252">
        <v>1</v>
      </c>
      <c r="O98" s="248">
        <f t="shared" si="1"/>
        <v>1</v>
      </c>
      <c r="P98" s="301">
        <f>+AVERAGE(O98:O99)</f>
        <v>1</v>
      </c>
      <c r="Q98" s="301" t="s">
        <v>63</v>
      </c>
      <c r="R98" s="302" t="s">
        <v>2227</v>
      </c>
      <c r="S98" s="58" t="s">
        <v>2375</v>
      </c>
      <c r="T98" s="253" t="s">
        <v>2478</v>
      </c>
      <c r="U98" s="53" t="s">
        <v>1511</v>
      </c>
    </row>
    <row r="99" spans="1:21" ht="112.5" customHeight="1" x14ac:dyDescent="0.25">
      <c r="A99" s="252">
        <v>2018</v>
      </c>
      <c r="B99" s="48" t="s">
        <v>1503</v>
      </c>
      <c r="C99" s="57">
        <v>35</v>
      </c>
      <c r="D99" s="58" t="s">
        <v>827</v>
      </c>
      <c r="E99" s="58" t="s">
        <v>828</v>
      </c>
      <c r="F99" s="50" t="s">
        <v>68</v>
      </c>
      <c r="G99" s="58" t="s">
        <v>1696</v>
      </c>
      <c r="H99" s="58" t="s">
        <v>1697</v>
      </c>
      <c r="I99" s="48" t="s">
        <v>72</v>
      </c>
      <c r="J99" s="56" t="s">
        <v>1698</v>
      </c>
      <c r="K99" s="57">
        <v>1</v>
      </c>
      <c r="L99" s="51">
        <v>44166</v>
      </c>
      <c r="M99" s="51">
        <v>44651</v>
      </c>
      <c r="N99" s="252">
        <v>1</v>
      </c>
      <c r="O99" s="248">
        <f t="shared" si="1"/>
        <v>1</v>
      </c>
      <c r="P99" s="301"/>
      <c r="Q99" s="301"/>
      <c r="R99" s="302"/>
      <c r="S99" s="253" t="s">
        <v>2151</v>
      </c>
      <c r="T99" s="253" t="s">
        <v>2152</v>
      </c>
      <c r="U99" s="53" t="s">
        <v>1511</v>
      </c>
    </row>
    <row r="100" spans="1:21" ht="409.5" customHeight="1" x14ac:dyDescent="0.25">
      <c r="A100" s="252">
        <v>2018</v>
      </c>
      <c r="B100" s="48" t="s">
        <v>1503</v>
      </c>
      <c r="C100" s="57">
        <v>39</v>
      </c>
      <c r="D100" s="58" t="s">
        <v>843</v>
      </c>
      <c r="E100" s="58" t="s">
        <v>835</v>
      </c>
      <c r="F100" s="50" t="s">
        <v>185</v>
      </c>
      <c r="G100" s="58" t="s">
        <v>844</v>
      </c>
      <c r="H100" s="58" t="s">
        <v>1098</v>
      </c>
      <c r="I100" s="48" t="s">
        <v>72</v>
      </c>
      <c r="J100" s="56" t="s">
        <v>845</v>
      </c>
      <c r="K100" s="57">
        <v>1</v>
      </c>
      <c r="L100" s="51">
        <v>43678</v>
      </c>
      <c r="M100" s="51">
        <v>43830</v>
      </c>
      <c r="N100" s="252">
        <v>1</v>
      </c>
      <c r="O100" s="248">
        <f t="shared" si="1"/>
        <v>1</v>
      </c>
      <c r="P100" s="301">
        <f>+AVERAGE(O100:O102)</f>
        <v>1</v>
      </c>
      <c r="Q100" s="301" t="s">
        <v>63</v>
      </c>
      <c r="R100" s="302" t="s">
        <v>2227</v>
      </c>
      <c r="S100" s="253" t="s">
        <v>1773</v>
      </c>
      <c r="T100" s="253" t="s">
        <v>1911</v>
      </c>
      <c r="U100" s="53" t="s">
        <v>1511</v>
      </c>
    </row>
    <row r="101" spans="1:21" ht="120" customHeight="1" x14ac:dyDescent="0.25">
      <c r="A101" s="252">
        <v>2018</v>
      </c>
      <c r="B101" s="48" t="s">
        <v>1503</v>
      </c>
      <c r="C101" s="57">
        <v>39</v>
      </c>
      <c r="D101" s="58" t="s">
        <v>843</v>
      </c>
      <c r="E101" s="58" t="s">
        <v>835</v>
      </c>
      <c r="F101" s="50" t="s">
        <v>48</v>
      </c>
      <c r="G101" s="253" t="s">
        <v>1726</v>
      </c>
      <c r="H101" s="253" t="s">
        <v>1727</v>
      </c>
      <c r="I101" s="48" t="s">
        <v>72</v>
      </c>
      <c r="J101" s="253" t="s">
        <v>1730</v>
      </c>
      <c r="K101" s="53">
        <v>1</v>
      </c>
      <c r="L101" s="51">
        <v>44166</v>
      </c>
      <c r="M101" s="51">
        <v>44377</v>
      </c>
      <c r="N101" s="252">
        <v>1</v>
      </c>
      <c r="O101" s="248">
        <f t="shared" ref="O101:O143" si="2">+N101/K101</f>
        <v>1</v>
      </c>
      <c r="P101" s="301"/>
      <c r="Q101" s="301"/>
      <c r="R101" s="302"/>
      <c r="S101" s="253" t="s">
        <v>2479</v>
      </c>
      <c r="T101" s="253" t="s">
        <v>2153</v>
      </c>
      <c r="U101" s="53" t="s">
        <v>1511</v>
      </c>
    </row>
    <row r="102" spans="1:21" ht="213.75" customHeight="1" x14ac:dyDescent="0.25">
      <c r="A102" s="252">
        <v>2018</v>
      </c>
      <c r="B102" s="48" t="s">
        <v>1503</v>
      </c>
      <c r="C102" s="57">
        <v>39</v>
      </c>
      <c r="D102" s="58" t="s">
        <v>843</v>
      </c>
      <c r="E102" s="58" t="s">
        <v>835</v>
      </c>
      <c r="F102" s="50" t="s">
        <v>52</v>
      </c>
      <c r="G102" s="253" t="s">
        <v>1728</v>
      </c>
      <c r="H102" s="253" t="s">
        <v>1729</v>
      </c>
      <c r="I102" s="48" t="s">
        <v>72</v>
      </c>
      <c r="J102" s="253" t="s">
        <v>1731</v>
      </c>
      <c r="K102" s="53">
        <v>13</v>
      </c>
      <c r="L102" s="51">
        <v>44166</v>
      </c>
      <c r="M102" s="51">
        <v>44469</v>
      </c>
      <c r="N102" s="252">
        <v>13</v>
      </c>
      <c r="O102" s="248">
        <f t="shared" si="2"/>
        <v>1</v>
      </c>
      <c r="P102" s="301"/>
      <c r="Q102" s="301"/>
      <c r="R102" s="302"/>
      <c r="S102" s="253" t="s">
        <v>2480</v>
      </c>
      <c r="T102" s="253" t="s">
        <v>2481</v>
      </c>
      <c r="U102" s="53" t="s">
        <v>1511</v>
      </c>
    </row>
    <row r="103" spans="1:21" ht="326.25" customHeight="1" x14ac:dyDescent="0.25">
      <c r="A103" s="252">
        <v>2018</v>
      </c>
      <c r="B103" s="48" t="s">
        <v>1503</v>
      </c>
      <c r="C103" s="57">
        <v>40</v>
      </c>
      <c r="D103" s="58" t="s">
        <v>846</v>
      </c>
      <c r="E103" s="58" t="s">
        <v>847</v>
      </c>
      <c r="F103" s="50" t="s">
        <v>185</v>
      </c>
      <c r="G103" s="58" t="s">
        <v>848</v>
      </c>
      <c r="H103" s="58" t="s">
        <v>849</v>
      </c>
      <c r="I103" s="48" t="s">
        <v>72</v>
      </c>
      <c r="J103" s="56" t="s">
        <v>697</v>
      </c>
      <c r="K103" s="57">
        <v>1</v>
      </c>
      <c r="L103" s="51">
        <v>43678</v>
      </c>
      <c r="M103" s="51">
        <v>43830</v>
      </c>
      <c r="N103" s="252">
        <v>1</v>
      </c>
      <c r="O103" s="248">
        <f>+N103/K103</f>
        <v>1</v>
      </c>
      <c r="P103" s="301">
        <f>+AVERAGE(O103:O105)</f>
        <v>1</v>
      </c>
      <c r="Q103" s="301" t="s">
        <v>63</v>
      </c>
      <c r="R103" s="302" t="s">
        <v>2227</v>
      </c>
      <c r="S103" s="253" t="s">
        <v>1841</v>
      </c>
      <c r="T103" s="253" t="s">
        <v>1912</v>
      </c>
      <c r="U103" s="53" t="s">
        <v>1511</v>
      </c>
    </row>
    <row r="104" spans="1:21" ht="120" customHeight="1" x14ac:dyDescent="0.25">
      <c r="A104" s="252">
        <v>2018</v>
      </c>
      <c r="B104" s="48" t="s">
        <v>1503</v>
      </c>
      <c r="C104" s="57">
        <v>40</v>
      </c>
      <c r="D104" s="58" t="s">
        <v>846</v>
      </c>
      <c r="E104" s="58" t="s">
        <v>847</v>
      </c>
      <c r="F104" s="50" t="s">
        <v>48</v>
      </c>
      <c r="G104" s="58" t="s">
        <v>1726</v>
      </c>
      <c r="H104" s="58" t="s">
        <v>1727</v>
      </c>
      <c r="I104" s="48" t="s">
        <v>72</v>
      </c>
      <c r="J104" s="56" t="s">
        <v>1730</v>
      </c>
      <c r="K104" s="57">
        <v>1</v>
      </c>
      <c r="L104" s="51">
        <v>44166</v>
      </c>
      <c r="M104" s="51">
        <v>44377</v>
      </c>
      <c r="N104" s="252">
        <v>1</v>
      </c>
      <c r="O104" s="248">
        <f>+N104/K104</f>
        <v>1</v>
      </c>
      <c r="P104" s="301"/>
      <c r="Q104" s="301"/>
      <c r="R104" s="302"/>
      <c r="S104" s="253" t="s">
        <v>2479</v>
      </c>
      <c r="T104" s="253" t="s">
        <v>2153</v>
      </c>
      <c r="U104" s="53" t="s">
        <v>1511</v>
      </c>
    </row>
    <row r="105" spans="1:21" ht="213.75" customHeight="1" x14ac:dyDescent="0.25">
      <c r="A105" s="252">
        <v>2018</v>
      </c>
      <c r="B105" s="48" t="s">
        <v>1503</v>
      </c>
      <c r="C105" s="57">
        <v>40</v>
      </c>
      <c r="D105" s="58" t="s">
        <v>846</v>
      </c>
      <c r="E105" s="58" t="s">
        <v>847</v>
      </c>
      <c r="F105" s="50" t="s">
        <v>52</v>
      </c>
      <c r="G105" s="58" t="s">
        <v>1728</v>
      </c>
      <c r="H105" s="58" t="s">
        <v>1729</v>
      </c>
      <c r="I105" s="48" t="s">
        <v>72</v>
      </c>
      <c r="J105" s="56" t="s">
        <v>1731</v>
      </c>
      <c r="K105" s="57">
        <v>13</v>
      </c>
      <c r="L105" s="51">
        <v>44166</v>
      </c>
      <c r="M105" s="51">
        <v>44469</v>
      </c>
      <c r="N105" s="252">
        <v>13</v>
      </c>
      <c r="O105" s="248">
        <f>+N105/K105</f>
        <v>1</v>
      </c>
      <c r="P105" s="301"/>
      <c r="Q105" s="301"/>
      <c r="R105" s="302"/>
      <c r="S105" s="253" t="s">
        <v>2480</v>
      </c>
      <c r="T105" s="253" t="s">
        <v>2481</v>
      </c>
      <c r="U105" s="53" t="s">
        <v>1511</v>
      </c>
    </row>
    <row r="106" spans="1:21" customFormat="1" ht="101.25" customHeight="1" x14ac:dyDescent="0.25">
      <c r="A106" s="247">
        <v>2018</v>
      </c>
      <c r="B106" s="245" t="s">
        <v>1503</v>
      </c>
      <c r="C106" s="230">
        <v>41</v>
      </c>
      <c r="D106" s="229" t="s">
        <v>850</v>
      </c>
      <c r="E106" s="229" t="s">
        <v>851</v>
      </c>
      <c r="F106" s="223" t="s">
        <v>1972</v>
      </c>
      <c r="G106" s="229" t="s">
        <v>852</v>
      </c>
      <c r="H106" s="229" t="s">
        <v>853</v>
      </c>
      <c r="I106" s="245" t="s">
        <v>614</v>
      </c>
      <c r="J106" s="228" t="s">
        <v>854</v>
      </c>
      <c r="K106" s="230">
        <v>1</v>
      </c>
      <c r="L106" s="224">
        <v>43661</v>
      </c>
      <c r="M106" s="224">
        <v>43738</v>
      </c>
      <c r="N106" s="247">
        <v>1</v>
      </c>
      <c r="O106" s="248">
        <f t="shared" si="2"/>
        <v>1</v>
      </c>
      <c r="P106" s="295">
        <f>AVERAGE(O106:O115)</f>
        <v>0.8</v>
      </c>
      <c r="Q106" s="295" t="s">
        <v>63</v>
      </c>
      <c r="R106" s="297" t="s">
        <v>2227</v>
      </c>
      <c r="S106" s="222" t="s">
        <v>1151</v>
      </c>
      <c r="T106" s="222" t="s">
        <v>1436</v>
      </c>
      <c r="U106" s="225" t="s">
        <v>66</v>
      </c>
    </row>
    <row r="107" spans="1:21" customFormat="1" ht="191.25" customHeight="1" x14ac:dyDescent="0.25">
      <c r="A107" s="247">
        <v>2018</v>
      </c>
      <c r="B107" s="245" t="s">
        <v>1503</v>
      </c>
      <c r="C107" s="230">
        <v>41</v>
      </c>
      <c r="D107" s="229" t="s">
        <v>850</v>
      </c>
      <c r="E107" s="229" t="s">
        <v>855</v>
      </c>
      <c r="F107" s="223" t="s">
        <v>1973</v>
      </c>
      <c r="G107" s="229" t="s">
        <v>856</v>
      </c>
      <c r="H107" s="229" t="s">
        <v>1662</v>
      </c>
      <c r="I107" s="245" t="s">
        <v>614</v>
      </c>
      <c r="J107" s="228" t="s">
        <v>858</v>
      </c>
      <c r="K107" s="230">
        <v>1</v>
      </c>
      <c r="L107" s="224">
        <v>43678</v>
      </c>
      <c r="M107" s="224">
        <v>44193</v>
      </c>
      <c r="N107" s="247">
        <v>1</v>
      </c>
      <c r="O107" s="248">
        <f t="shared" si="2"/>
        <v>1</v>
      </c>
      <c r="P107" s="303"/>
      <c r="Q107" s="303"/>
      <c r="R107" s="304"/>
      <c r="S107" s="222" t="s">
        <v>2154</v>
      </c>
      <c r="T107" s="222" t="s">
        <v>1842</v>
      </c>
      <c r="U107" s="225" t="s">
        <v>66</v>
      </c>
    </row>
    <row r="108" spans="1:21" customFormat="1" ht="409.5" customHeight="1" x14ac:dyDescent="0.25">
      <c r="A108" s="247">
        <v>2018</v>
      </c>
      <c r="B108" s="245" t="s">
        <v>1503</v>
      </c>
      <c r="C108" s="230">
        <v>41</v>
      </c>
      <c r="D108" s="229" t="s">
        <v>850</v>
      </c>
      <c r="E108" s="229" t="s">
        <v>859</v>
      </c>
      <c r="F108" s="223" t="s">
        <v>1974</v>
      </c>
      <c r="G108" s="229" t="s">
        <v>1102</v>
      </c>
      <c r="H108" s="229" t="s">
        <v>860</v>
      </c>
      <c r="I108" s="245" t="s">
        <v>614</v>
      </c>
      <c r="J108" s="228" t="s">
        <v>861</v>
      </c>
      <c r="K108" s="230">
        <v>1</v>
      </c>
      <c r="L108" s="224">
        <v>43770</v>
      </c>
      <c r="M108" s="224">
        <v>44012</v>
      </c>
      <c r="N108" s="247">
        <v>1</v>
      </c>
      <c r="O108" s="248">
        <f t="shared" si="2"/>
        <v>1</v>
      </c>
      <c r="P108" s="303"/>
      <c r="Q108" s="303"/>
      <c r="R108" s="304"/>
      <c r="S108" s="222" t="s">
        <v>2482</v>
      </c>
      <c r="T108" s="222" t="s">
        <v>1843</v>
      </c>
      <c r="U108" s="225" t="s">
        <v>66</v>
      </c>
    </row>
    <row r="109" spans="1:21" customFormat="1" ht="180" customHeight="1" x14ac:dyDescent="0.25">
      <c r="A109" s="247">
        <v>2018</v>
      </c>
      <c r="B109" s="245" t="s">
        <v>1503</v>
      </c>
      <c r="C109" s="230">
        <v>41</v>
      </c>
      <c r="D109" s="229" t="s">
        <v>850</v>
      </c>
      <c r="E109" s="229" t="s">
        <v>863</v>
      </c>
      <c r="F109" s="223" t="s">
        <v>1975</v>
      </c>
      <c r="G109" s="229" t="s">
        <v>864</v>
      </c>
      <c r="H109" s="229" t="s">
        <v>865</v>
      </c>
      <c r="I109" s="245" t="s">
        <v>614</v>
      </c>
      <c r="J109" s="228" t="s">
        <v>206</v>
      </c>
      <c r="K109" s="230">
        <v>1</v>
      </c>
      <c r="L109" s="224">
        <v>43815</v>
      </c>
      <c r="M109" s="224">
        <v>44012</v>
      </c>
      <c r="N109" s="247">
        <v>1</v>
      </c>
      <c r="O109" s="248">
        <f t="shared" si="2"/>
        <v>1</v>
      </c>
      <c r="P109" s="303"/>
      <c r="Q109" s="303"/>
      <c r="R109" s="304"/>
      <c r="S109" s="222" t="s">
        <v>1844</v>
      </c>
      <c r="T109" s="222" t="s">
        <v>2156</v>
      </c>
      <c r="U109" s="225" t="s">
        <v>66</v>
      </c>
    </row>
    <row r="110" spans="1:21" customFormat="1" ht="409.5" customHeight="1" x14ac:dyDescent="0.25">
      <c r="A110" s="247">
        <v>2018</v>
      </c>
      <c r="B110" s="245" t="s">
        <v>1503</v>
      </c>
      <c r="C110" s="230">
        <v>41</v>
      </c>
      <c r="D110" s="229" t="s">
        <v>850</v>
      </c>
      <c r="E110" s="229" t="s">
        <v>863</v>
      </c>
      <c r="F110" s="223" t="s">
        <v>1976</v>
      </c>
      <c r="G110" s="229" t="s">
        <v>866</v>
      </c>
      <c r="H110" s="229" t="s">
        <v>867</v>
      </c>
      <c r="I110" s="245" t="s">
        <v>614</v>
      </c>
      <c r="J110" s="228" t="s">
        <v>727</v>
      </c>
      <c r="K110" s="230">
        <v>1</v>
      </c>
      <c r="L110" s="224">
        <v>43678</v>
      </c>
      <c r="M110" s="224">
        <v>44012</v>
      </c>
      <c r="N110" s="247">
        <v>1</v>
      </c>
      <c r="O110" s="248">
        <f t="shared" si="2"/>
        <v>1</v>
      </c>
      <c r="P110" s="303"/>
      <c r="Q110" s="303"/>
      <c r="R110" s="304"/>
      <c r="S110" s="222" t="s">
        <v>1845</v>
      </c>
      <c r="T110" s="222" t="s">
        <v>2157</v>
      </c>
      <c r="U110" s="225" t="s">
        <v>66</v>
      </c>
    </row>
    <row r="111" spans="1:21" customFormat="1" ht="409.5" customHeight="1" x14ac:dyDescent="0.25">
      <c r="A111" s="247">
        <v>2018</v>
      </c>
      <c r="B111" s="245" t="s">
        <v>1503</v>
      </c>
      <c r="C111" s="230">
        <v>41</v>
      </c>
      <c r="D111" s="229" t="s">
        <v>850</v>
      </c>
      <c r="E111" s="229" t="s">
        <v>863</v>
      </c>
      <c r="F111" s="223" t="s">
        <v>1977</v>
      </c>
      <c r="G111" s="229" t="s">
        <v>866</v>
      </c>
      <c r="H111" s="229" t="s">
        <v>868</v>
      </c>
      <c r="I111" s="245" t="s">
        <v>614</v>
      </c>
      <c r="J111" s="228" t="s">
        <v>869</v>
      </c>
      <c r="K111" s="230">
        <v>3</v>
      </c>
      <c r="L111" s="224">
        <v>43678</v>
      </c>
      <c r="M111" s="224">
        <v>44012</v>
      </c>
      <c r="N111" s="247">
        <v>3</v>
      </c>
      <c r="O111" s="248">
        <f t="shared" si="2"/>
        <v>1</v>
      </c>
      <c r="P111" s="303"/>
      <c r="Q111" s="303"/>
      <c r="R111" s="304"/>
      <c r="S111" s="222" t="s">
        <v>1846</v>
      </c>
      <c r="T111" s="222" t="s">
        <v>1847</v>
      </c>
      <c r="U111" s="225" t="s">
        <v>66</v>
      </c>
    </row>
    <row r="112" spans="1:21" s="227" customFormat="1" ht="409.5" customHeight="1" x14ac:dyDescent="0.25">
      <c r="A112" s="247">
        <v>2018</v>
      </c>
      <c r="B112" s="245" t="s">
        <v>1503</v>
      </c>
      <c r="C112" s="230">
        <v>41</v>
      </c>
      <c r="D112" s="229" t="s">
        <v>850</v>
      </c>
      <c r="E112" s="229" t="s">
        <v>870</v>
      </c>
      <c r="F112" s="223" t="s">
        <v>1978</v>
      </c>
      <c r="G112" s="229" t="s">
        <v>871</v>
      </c>
      <c r="H112" s="229" t="s">
        <v>872</v>
      </c>
      <c r="I112" s="245" t="s">
        <v>614</v>
      </c>
      <c r="J112" s="228" t="s">
        <v>873</v>
      </c>
      <c r="K112" s="230">
        <v>1</v>
      </c>
      <c r="L112" s="224">
        <v>43661</v>
      </c>
      <c r="M112" s="224">
        <v>44012</v>
      </c>
      <c r="N112" s="247">
        <v>1</v>
      </c>
      <c r="O112" s="248">
        <f t="shared" si="2"/>
        <v>1</v>
      </c>
      <c r="P112" s="303"/>
      <c r="Q112" s="303"/>
      <c r="R112" s="304"/>
      <c r="S112" s="222" t="s">
        <v>2158</v>
      </c>
      <c r="T112" s="222" t="s">
        <v>1848</v>
      </c>
      <c r="U112" s="225" t="s">
        <v>66</v>
      </c>
    </row>
    <row r="113" spans="1:21" s="227" customFormat="1" ht="247.5" customHeight="1" x14ac:dyDescent="0.25">
      <c r="A113" s="247">
        <v>2018</v>
      </c>
      <c r="B113" s="245" t="s">
        <v>1503</v>
      </c>
      <c r="C113" s="230">
        <v>41</v>
      </c>
      <c r="D113" s="229" t="s">
        <v>850</v>
      </c>
      <c r="E113" s="229" t="s">
        <v>870</v>
      </c>
      <c r="F113" s="223" t="s">
        <v>1979</v>
      </c>
      <c r="G113" s="229" t="s">
        <v>871</v>
      </c>
      <c r="H113" s="229" t="s">
        <v>874</v>
      </c>
      <c r="I113" s="245" t="s">
        <v>614</v>
      </c>
      <c r="J113" s="228" t="s">
        <v>875</v>
      </c>
      <c r="K113" s="230">
        <v>1</v>
      </c>
      <c r="L113" s="224">
        <v>43770</v>
      </c>
      <c r="M113" s="224">
        <v>44012</v>
      </c>
      <c r="N113" s="247">
        <v>1</v>
      </c>
      <c r="O113" s="248">
        <f t="shared" si="2"/>
        <v>1</v>
      </c>
      <c r="P113" s="303"/>
      <c r="Q113" s="303"/>
      <c r="R113" s="304"/>
      <c r="S113" s="222" t="s">
        <v>1437</v>
      </c>
      <c r="T113" s="222" t="s">
        <v>1849</v>
      </c>
      <c r="U113" s="225" t="s">
        <v>66</v>
      </c>
    </row>
    <row r="114" spans="1:21" s="227" customFormat="1" ht="116.25" customHeight="1" x14ac:dyDescent="0.25">
      <c r="A114" s="247">
        <v>2018</v>
      </c>
      <c r="B114" s="245" t="s">
        <v>1503</v>
      </c>
      <c r="C114" s="230">
        <v>41</v>
      </c>
      <c r="D114" s="229" t="s">
        <v>850</v>
      </c>
      <c r="E114" s="229" t="s">
        <v>870</v>
      </c>
      <c r="F114" s="223" t="s">
        <v>1980</v>
      </c>
      <c r="G114" s="229" t="s">
        <v>1982</v>
      </c>
      <c r="H114" s="231" t="s">
        <v>1983</v>
      </c>
      <c r="I114" s="231" t="s">
        <v>614</v>
      </c>
      <c r="J114" s="231" t="s">
        <v>1985</v>
      </c>
      <c r="K114" s="230">
        <v>1</v>
      </c>
      <c r="L114" s="233">
        <v>44378</v>
      </c>
      <c r="M114" s="224">
        <v>44592</v>
      </c>
      <c r="N114" s="247">
        <v>0</v>
      </c>
      <c r="O114" s="248">
        <f t="shared" si="2"/>
        <v>0</v>
      </c>
      <c r="P114" s="303"/>
      <c r="Q114" s="303"/>
      <c r="R114" s="304"/>
      <c r="S114" s="222" t="s">
        <v>1971</v>
      </c>
      <c r="T114" s="222" t="s">
        <v>2090</v>
      </c>
      <c r="U114" s="225" t="s">
        <v>66</v>
      </c>
    </row>
    <row r="115" spans="1:21" s="227" customFormat="1" ht="116.25" customHeight="1" x14ac:dyDescent="0.25">
      <c r="A115" s="247">
        <v>2018</v>
      </c>
      <c r="B115" s="245" t="s">
        <v>1503</v>
      </c>
      <c r="C115" s="230">
        <v>41</v>
      </c>
      <c r="D115" s="229" t="s">
        <v>850</v>
      </c>
      <c r="E115" s="229" t="s">
        <v>870</v>
      </c>
      <c r="F115" s="223" t="s">
        <v>1981</v>
      </c>
      <c r="G115" s="229" t="s">
        <v>1982</v>
      </c>
      <c r="H115" s="231" t="s">
        <v>1984</v>
      </c>
      <c r="I115" s="231" t="s">
        <v>614</v>
      </c>
      <c r="J115" s="231" t="s">
        <v>1986</v>
      </c>
      <c r="K115" s="230">
        <v>4</v>
      </c>
      <c r="L115" s="233">
        <v>44606</v>
      </c>
      <c r="M115" s="224">
        <v>45291</v>
      </c>
      <c r="N115" s="247">
        <v>0</v>
      </c>
      <c r="O115" s="248">
        <f t="shared" si="2"/>
        <v>0</v>
      </c>
      <c r="P115" s="296"/>
      <c r="Q115" s="296"/>
      <c r="R115" s="298"/>
      <c r="S115" s="222" t="s">
        <v>1971</v>
      </c>
      <c r="T115" s="222" t="s">
        <v>2091</v>
      </c>
      <c r="U115" s="225" t="s">
        <v>66</v>
      </c>
    </row>
    <row r="116" spans="1:21" ht="225" customHeight="1" x14ac:dyDescent="0.25">
      <c r="A116" s="252">
        <v>2018</v>
      </c>
      <c r="B116" s="48" t="s">
        <v>1503</v>
      </c>
      <c r="C116" s="57">
        <v>42</v>
      </c>
      <c r="D116" s="58" t="s">
        <v>876</v>
      </c>
      <c r="E116" s="58" t="s">
        <v>835</v>
      </c>
      <c r="F116" s="50" t="s">
        <v>59</v>
      </c>
      <c r="G116" s="58" t="s">
        <v>848</v>
      </c>
      <c r="H116" s="58" t="s">
        <v>877</v>
      </c>
      <c r="I116" s="48" t="s">
        <v>72</v>
      </c>
      <c r="J116" s="56" t="s">
        <v>695</v>
      </c>
      <c r="K116" s="57">
        <v>1</v>
      </c>
      <c r="L116" s="51">
        <v>43678</v>
      </c>
      <c r="M116" s="51">
        <v>43830</v>
      </c>
      <c r="N116" s="252">
        <v>1</v>
      </c>
      <c r="O116" s="248">
        <f t="shared" si="2"/>
        <v>1</v>
      </c>
      <c r="P116" s="301">
        <f>+AVERAGE(O116:O117)</f>
        <v>1</v>
      </c>
      <c r="Q116" s="301" t="s">
        <v>63</v>
      </c>
      <c r="R116" s="302" t="s">
        <v>2227</v>
      </c>
      <c r="S116" s="253" t="s">
        <v>1850</v>
      </c>
      <c r="T116" s="253" t="s">
        <v>1774</v>
      </c>
      <c r="U116" s="53" t="s">
        <v>1511</v>
      </c>
    </row>
    <row r="117" spans="1:21" ht="409.5" customHeight="1" x14ac:dyDescent="0.25">
      <c r="A117" s="252">
        <v>2018</v>
      </c>
      <c r="B117" s="48" t="s">
        <v>1503</v>
      </c>
      <c r="C117" s="57">
        <v>42</v>
      </c>
      <c r="D117" s="58" t="s">
        <v>876</v>
      </c>
      <c r="E117" s="58" t="s">
        <v>1851</v>
      </c>
      <c r="F117" s="50" t="s">
        <v>68</v>
      </c>
      <c r="G117" s="58" t="s">
        <v>1732</v>
      </c>
      <c r="H117" s="58" t="s">
        <v>1733</v>
      </c>
      <c r="I117" s="48" t="s">
        <v>72</v>
      </c>
      <c r="J117" s="56" t="s">
        <v>1734</v>
      </c>
      <c r="K117" s="57">
        <v>24</v>
      </c>
      <c r="L117" s="51">
        <v>43983</v>
      </c>
      <c r="M117" s="51">
        <v>44561</v>
      </c>
      <c r="N117" s="252">
        <v>24</v>
      </c>
      <c r="O117" s="248">
        <f t="shared" si="2"/>
        <v>1</v>
      </c>
      <c r="P117" s="301"/>
      <c r="Q117" s="301"/>
      <c r="R117" s="302"/>
      <c r="S117" s="253" t="s">
        <v>2388</v>
      </c>
      <c r="T117" s="253" t="s">
        <v>2483</v>
      </c>
      <c r="U117" s="53" t="s">
        <v>1511</v>
      </c>
    </row>
    <row r="118" spans="1:21" ht="292.5" customHeight="1" x14ac:dyDescent="0.25">
      <c r="A118" s="252">
        <v>2018</v>
      </c>
      <c r="B118" s="48" t="s">
        <v>1503</v>
      </c>
      <c r="C118" s="57">
        <v>43</v>
      </c>
      <c r="D118" s="58" t="s">
        <v>879</v>
      </c>
      <c r="E118" s="58" t="s">
        <v>880</v>
      </c>
      <c r="F118" s="50" t="s">
        <v>185</v>
      </c>
      <c r="G118" s="58" t="s">
        <v>881</v>
      </c>
      <c r="H118" s="58" t="s">
        <v>882</v>
      </c>
      <c r="I118" s="48" t="s">
        <v>72</v>
      </c>
      <c r="J118" s="56" t="s">
        <v>883</v>
      </c>
      <c r="K118" s="57">
        <v>2</v>
      </c>
      <c r="L118" s="51">
        <v>43678</v>
      </c>
      <c r="M118" s="51">
        <v>43830</v>
      </c>
      <c r="N118" s="252">
        <v>2</v>
      </c>
      <c r="O118" s="248">
        <f t="shared" si="2"/>
        <v>1</v>
      </c>
      <c r="P118" s="301">
        <f>+AVERAGE(O118:O120)</f>
        <v>1</v>
      </c>
      <c r="Q118" s="301" t="s">
        <v>63</v>
      </c>
      <c r="R118" s="302" t="s">
        <v>2227</v>
      </c>
      <c r="S118" s="253" t="s">
        <v>2074</v>
      </c>
      <c r="T118" s="253" t="s">
        <v>2161</v>
      </c>
      <c r="U118" s="53" t="s">
        <v>1511</v>
      </c>
    </row>
    <row r="119" spans="1:21" ht="180" customHeight="1" x14ac:dyDescent="0.25">
      <c r="A119" s="252">
        <v>2018</v>
      </c>
      <c r="B119" s="48" t="s">
        <v>1503</v>
      </c>
      <c r="C119" s="57">
        <v>43</v>
      </c>
      <c r="D119" s="58" t="s">
        <v>879</v>
      </c>
      <c r="E119" s="58" t="s">
        <v>1716</v>
      </c>
      <c r="F119" s="50" t="s">
        <v>48</v>
      </c>
      <c r="G119" s="58" t="s">
        <v>1717</v>
      </c>
      <c r="H119" s="58" t="s">
        <v>1718</v>
      </c>
      <c r="I119" s="48" t="s">
        <v>72</v>
      </c>
      <c r="J119" s="56" t="s">
        <v>727</v>
      </c>
      <c r="K119" s="57">
        <v>8</v>
      </c>
      <c r="L119" s="51">
        <v>43983</v>
      </c>
      <c r="M119" s="51">
        <v>44196</v>
      </c>
      <c r="N119" s="252">
        <v>8</v>
      </c>
      <c r="O119" s="248">
        <f t="shared" si="2"/>
        <v>1</v>
      </c>
      <c r="P119" s="301"/>
      <c r="Q119" s="301"/>
      <c r="R119" s="302"/>
      <c r="S119" s="253" t="s">
        <v>2441</v>
      </c>
      <c r="T119" s="253" t="s">
        <v>2387</v>
      </c>
      <c r="U119" s="53" t="s">
        <v>1511</v>
      </c>
    </row>
    <row r="120" spans="1:21" ht="371.25" customHeight="1" x14ac:dyDescent="0.25">
      <c r="A120" s="252">
        <v>2018</v>
      </c>
      <c r="B120" s="48" t="s">
        <v>1503</v>
      </c>
      <c r="C120" s="57">
        <v>43</v>
      </c>
      <c r="D120" s="58" t="s">
        <v>879</v>
      </c>
      <c r="E120" s="58" t="s">
        <v>1716</v>
      </c>
      <c r="F120" s="50" t="s">
        <v>52</v>
      </c>
      <c r="G120" s="58" t="s">
        <v>1717</v>
      </c>
      <c r="H120" s="58" t="s">
        <v>1719</v>
      </c>
      <c r="I120" s="48" t="s">
        <v>72</v>
      </c>
      <c r="J120" s="56" t="s">
        <v>206</v>
      </c>
      <c r="K120" s="57">
        <v>4</v>
      </c>
      <c r="L120" s="51">
        <v>44105</v>
      </c>
      <c r="M120" s="51">
        <v>44561</v>
      </c>
      <c r="N120" s="252">
        <v>4</v>
      </c>
      <c r="O120" s="248">
        <f t="shared" si="2"/>
        <v>1</v>
      </c>
      <c r="P120" s="301"/>
      <c r="Q120" s="301"/>
      <c r="R120" s="302"/>
      <c r="S120" s="253" t="s">
        <v>2440</v>
      </c>
      <c r="T120" s="253" t="s">
        <v>2421</v>
      </c>
      <c r="U120" s="53" t="s">
        <v>1511</v>
      </c>
    </row>
    <row r="121" spans="1:21" ht="303.75" customHeight="1" x14ac:dyDescent="0.25">
      <c r="A121" s="252">
        <v>2018</v>
      </c>
      <c r="B121" s="48" t="s">
        <v>1503</v>
      </c>
      <c r="C121" s="57">
        <v>44</v>
      </c>
      <c r="D121" s="58" t="s">
        <v>884</v>
      </c>
      <c r="E121" s="58" t="s">
        <v>885</v>
      </c>
      <c r="F121" s="50" t="s">
        <v>185</v>
      </c>
      <c r="G121" s="58" t="s">
        <v>1106</v>
      </c>
      <c r="H121" s="58" t="s">
        <v>886</v>
      </c>
      <c r="I121" s="48" t="s">
        <v>72</v>
      </c>
      <c r="J121" s="56" t="s">
        <v>887</v>
      </c>
      <c r="K121" s="57">
        <v>2</v>
      </c>
      <c r="L121" s="51">
        <v>43678</v>
      </c>
      <c r="M121" s="51">
        <v>43830</v>
      </c>
      <c r="N121" s="252">
        <v>2</v>
      </c>
      <c r="O121" s="248">
        <f>+N121/K121</f>
        <v>1</v>
      </c>
      <c r="P121" s="301">
        <f>+AVERAGE(O121:O123)</f>
        <v>1</v>
      </c>
      <c r="Q121" s="301" t="s">
        <v>63</v>
      </c>
      <c r="R121" s="302" t="s">
        <v>2227</v>
      </c>
      <c r="S121" s="253" t="s">
        <v>2075</v>
      </c>
      <c r="T121" s="253" t="s">
        <v>2076</v>
      </c>
      <c r="U121" s="53" t="s">
        <v>1511</v>
      </c>
    </row>
    <row r="122" spans="1:21" ht="180" customHeight="1" x14ac:dyDescent="0.25">
      <c r="A122" s="252">
        <v>2018</v>
      </c>
      <c r="B122" s="48" t="s">
        <v>1503</v>
      </c>
      <c r="C122" s="57">
        <v>44</v>
      </c>
      <c r="D122" s="58" t="s">
        <v>884</v>
      </c>
      <c r="E122" s="58" t="s">
        <v>1716</v>
      </c>
      <c r="F122" s="50" t="s">
        <v>48</v>
      </c>
      <c r="G122" s="58" t="s">
        <v>1717</v>
      </c>
      <c r="H122" s="58" t="s">
        <v>1718</v>
      </c>
      <c r="I122" s="48" t="s">
        <v>72</v>
      </c>
      <c r="J122" s="56" t="s">
        <v>727</v>
      </c>
      <c r="K122" s="57">
        <v>8</v>
      </c>
      <c r="L122" s="51">
        <v>43983</v>
      </c>
      <c r="M122" s="51">
        <v>44196</v>
      </c>
      <c r="N122" s="252">
        <v>8</v>
      </c>
      <c r="O122" s="248">
        <f>+N122/K122</f>
        <v>1</v>
      </c>
      <c r="P122" s="301"/>
      <c r="Q122" s="301"/>
      <c r="R122" s="302"/>
      <c r="S122" s="253" t="s">
        <v>2441</v>
      </c>
      <c r="T122" s="253" t="s">
        <v>2387</v>
      </c>
      <c r="U122" s="53" t="s">
        <v>1511</v>
      </c>
    </row>
    <row r="123" spans="1:21" ht="371.25" customHeight="1" x14ac:dyDescent="0.25">
      <c r="A123" s="252">
        <v>2018</v>
      </c>
      <c r="B123" s="48" t="s">
        <v>1503</v>
      </c>
      <c r="C123" s="57">
        <v>44</v>
      </c>
      <c r="D123" s="58" t="s">
        <v>884</v>
      </c>
      <c r="E123" s="58" t="s">
        <v>1716</v>
      </c>
      <c r="F123" s="50" t="s">
        <v>52</v>
      </c>
      <c r="G123" s="58" t="s">
        <v>1717</v>
      </c>
      <c r="H123" s="58" t="s">
        <v>1719</v>
      </c>
      <c r="I123" s="48" t="s">
        <v>72</v>
      </c>
      <c r="J123" s="56" t="s">
        <v>206</v>
      </c>
      <c r="K123" s="57">
        <v>4</v>
      </c>
      <c r="L123" s="51">
        <v>44105</v>
      </c>
      <c r="M123" s="51">
        <v>44561</v>
      </c>
      <c r="N123" s="252">
        <v>4</v>
      </c>
      <c r="O123" s="248">
        <f>+N123/K123</f>
        <v>1</v>
      </c>
      <c r="P123" s="301"/>
      <c r="Q123" s="301"/>
      <c r="R123" s="302"/>
      <c r="S123" s="253" t="s">
        <v>2440</v>
      </c>
      <c r="T123" s="253" t="s">
        <v>2421</v>
      </c>
      <c r="U123" s="53" t="s">
        <v>1511</v>
      </c>
    </row>
    <row r="124" spans="1:21" customFormat="1" ht="202.5" customHeight="1" x14ac:dyDescent="0.25">
      <c r="A124" s="247" t="s">
        <v>888</v>
      </c>
      <c r="B124" s="245" t="s">
        <v>1504</v>
      </c>
      <c r="C124" s="230" t="s">
        <v>897</v>
      </c>
      <c r="D124" s="229" t="s">
        <v>898</v>
      </c>
      <c r="E124" s="229" t="s">
        <v>899</v>
      </c>
      <c r="F124" s="223" t="s">
        <v>59</v>
      </c>
      <c r="G124" s="229" t="s">
        <v>900</v>
      </c>
      <c r="H124" s="229" t="s">
        <v>901</v>
      </c>
      <c r="I124" s="245" t="s">
        <v>72</v>
      </c>
      <c r="J124" s="245" t="s">
        <v>1665</v>
      </c>
      <c r="K124" s="228">
        <v>28</v>
      </c>
      <c r="L124" s="224">
        <v>43723</v>
      </c>
      <c r="M124" s="224">
        <v>44043</v>
      </c>
      <c r="N124" s="247">
        <v>28</v>
      </c>
      <c r="O124" s="248">
        <f t="shared" si="2"/>
        <v>1</v>
      </c>
      <c r="P124" s="299">
        <f>AVERAGE(O124:O125)</f>
        <v>1</v>
      </c>
      <c r="Q124" s="299" t="s">
        <v>63</v>
      </c>
      <c r="R124" s="300" t="s">
        <v>2227</v>
      </c>
      <c r="S124" s="222" t="s">
        <v>1852</v>
      </c>
      <c r="T124" s="222" t="s">
        <v>1853</v>
      </c>
      <c r="U124" s="222" t="s">
        <v>1511</v>
      </c>
    </row>
    <row r="125" spans="1:21" customFormat="1" ht="168.75" customHeight="1" x14ac:dyDescent="0.25">
      <c r="A125" s="247" t="s">
        <v>888</v>
      </c>
      <c r="B125" s="245" t="s">
        <v>1504</v>
      </c>
      <c r="C125" s="230" t="s">
        <v>897</v>
      </c>
      <c r="D125" s="229" t="s">
        <v>898</v>
      </c>
      <c r="E125" s="229" t="s">
        <v>899</v>
      </c>
      <c r="F125" s="223" t="s">
        <v>68</v>
      </c>
      <c r="G125" s="229" t="s">
        <v>903</v>
      </c>
      <c r="H125" s="229" t="s">
        <v>904</v>
      </c>
      <c r="I125" s="245" t="s">
        <v>72</v>
      </c>
      <c r="J125" s="245" t="s">
        <v>1665</v>
      </c>
      <c r="K125" s="228">
        <v>5</v>
      </c>
      <c r="L125" s="224">
        <v>43723</v>
      </c>
      <c r="M125" s="224">
        <v>44043</v>
      </c>
      <c r="N125" s="247">
        <v>5</v>
      </c>
      <c r="O125" s="248">
        <f t="shared" si="2"/>
        <v>1</v>
      </c>
      <c r="P125" s="299"/>
      <c r="Q125" s="299"/>
      <c r="R125" s="300"/>
      <c r="S125" s="222" t="s">
        <v>1854</v>
      </c>
      <c r="T125" s="222" t="s">
        <v>1855</v>
      </c>
      <c r="U125" s="222" t="s">
        <v>1511</v>
      </c>
    </row>
    <row r="126" spans="1:21" s="227" customFormat="1" ht="168.75" customHeight="1" x14ac:dyDescent="0.25">
      <c r="A126" s="247" t="s">
        <v>888</v>
      </c>
      <c r="B126" s="245" t="s">
        <v>1504</v>
      </c>
      <c r="C126" s="230" t="s">
        <v>905</v>
      </c>
      <c r="D126" s="229" t="s">
        <v>906</v>
      </c>
      <c r="E126" s="229" t="s">
        <v>907</v>
      </c>
      <c r="F126" s="223" t="s">
        <v>185</v>
      </c>
      <c r="G126" s="229" t="s">
        <v>908</v>
      </c>
      <c r="H126" s="229" t="s">
        <v>1699</v>
      </c>
      <c r="I126" s="245" t="s">
        <v>72</v>
      </c>
      <c r="J126" s="245" t="s">
        <v>1700</v>
      </c>
      <c r="K126" s="228">
        <v>1</v>
      </c>
      <c r="L126" s="224">
        <v>43723</v>
      </c>
      <c r="M126" s="224">
        <v>44408</v>
      </c>
      <c r="N126" s="247">
        <v>1</v>
      </c>
      <c r="O126" s="248">
        <f t="shared" si="2"/>
        <v>1</v>
      </c>
      <c r="P126" s="299">
        <f>AVERAGE(O126:O128)</f>
        <v>0.83333333333333337</v>
      </c>
      <c r="Q126" s="299" t="s">
        <v>63</v>
      </c>
      <c r="R126" s="300" t="s">
        <v>2227</v>
      </c>
      <c r="S126" s="229" t="s">
        <v>1856</v>
      </c>
      <c r="T126" s="229" t="s">
        <v>1857</v>
      </c>
      <c r="U126" s="225" t="s">
        <v>66</v>
      </c>
    </row>
    <row r="127" spans="1:21" s="173" customFormat="1" ht="101.25" customHeight="1" x14ac:dyDescent="0.25">
      <c r="A127" s="252" t="s">
        <v>888</v>
      </c>
      <c r="B127" s="48" t="s">
        <v>1504</v>
      </c>
      <c r="C127" s="57" t="s">
        <v>905</v>
      </c>
      <c r="D127" s="58" t="s">
        <v>906</v>
      </c>
      <c r="E127" s="58" t="s">
        <v>907</v>
      </c>
      <c r="F127" s="50" t="s">
        <v>48</v>
      </c>
      <c r="G127" s="58" t="s">
        <v>1701</v>
      </c>
      <c r="H127" s="58" t="s">
        <v>1702</v>
      </c>
      <c r="I127" s="48" t="s">
        <v>72</v>
      </c>
      <c r="J127" s="48" t="s">
        <v>1703</v>
      </c>
      <c r="K127" s="56">
        <v>1</v>
      </c>
      <c r="L127" s="51">
        <v>44197</v>
      </c>
      <c r="M127" s="51">
        <v>44561</v>
      </c>
      <c r="N127" s="252">
        <v>0.5</v>
      </c>
      <c r="O127" s="248">
        <f t="shared" si="2"/>
        <v>0.5</v>
      </c>
      <c r="P127" s="299"/>
      <c r="Q127" s="299"/>
      <c r="R127" s="300"/>
      <c r="S127" s="253" t="s">
        <v>2484</v>
      </c>
      <c r="T127" s="253" t="s">
        <v>2485</v>
      </c>
      <c r="U127" s="53" t="s">
        <v>66</v>
      </c>
    </row>
    <row r="128" spans="1:21" customFormat="1" ht="146.25" customHeight="1" x14ac:dyDescent="0.25">
      <c r="A128" s="247" t="s">
        <v>888</v>
      </c>
      <c r="B128" s="245" t="s">
        <v>1504</v>
      </c>
      <c r="C128" s="230" t="s">
        <v>905</v>
      </c>
      <c r="D128" s="229" t="s">
        <v>906</v>
      </c>
      <c r="E128" s="229" t="s">
        <v>1115</v>
      </c>
      <c r="F128" s="223" t="s">
        <v>52</v>
      </c>
      <c r="G128" s="229" t="s">
        <v>911</v>
      </c>
      <c r="H128" s="229" t="s">
        <v>912</v>
      </c>
      <c r="I128" s="245" t="s">
        <v>72</v>
      </c>
      <c r="J128" s="245" t="s">
        <v>913</v>
      </c>
      <c r="K128" s="228">
        <v>1</v>
      </c>
      <c r="L128" s="224">
        <v>43709</v>
      </c>
      <c r="M128" s="224">
        <v>43830</v>
      </c>
      <c r="N128" s="247">
        <v>1</v>
      </c>
      <c r="O128" s="248">
        <f t="shared" si="2"/>
        <v>1</v>
      </c>
      <c r="P128" s="299"/>
      <c r="Q128" s="299"/>
      <c r="R128" s="300"/>
      <c r="S128" s="229" t="s">
        <v>1858</v>
      </c>
      <c r="T128" s="229" t="s">
        <v>1794</v>
      </c>
      <c r="U128" s="225" t="s">
        <v>66</v>
      </c>
    </row>
    <row r="129" spans="1:21" customFormat="1" ht="146.25" customHeight="1" x14ac:dyDescent="0.25">
      <c r="A129" s="247" t="s">
        <v>888</v>
      </c>
      <c r="B129" s="245" t="s">
        <v>1504</v>
      </c>
      <c r="C129" s="230" t="s">
        <v>916</v>
      </c>
      <c r="D129" s="229" t="s">
        <v>917</v>
      </c>
      <c r="E129" s="229" t="s">
        <v>918</v>
      </c>
      <c r="F129" s="223" t="s">
        <v>506</v>
      </c>
      <c r="G129" s="229" t="s">
        <v>920</v>
      </c>
      <c r="H129" s="229" t="s">
        <v>921</v>
      </c>
      <c r="I129" s="245" t="s">
        <v>72</v>
      </c>
      <c r="J129" s="245" t="s">
        <v>922</v>
      </c>
      <c r="K129" s="228">
        <v>1</v>
      </c>
      <c r="L129" s="224">
        <v>43697</v>
      </c>
      <c r="M129" s="224">
        <v>44042</v>
      </c>
      <c r="N129" s="247">
        <v>1</v>
      </c>
      <c r="O129" s="248">
        <f t="shared" si="2"/>
        <v>1</v>
      </c>
      <c r="P129" s="299">
        <f>AVERAGE(O129:O133)</f>
        <v>0.8</v>
      </c>
      <c r="Q129" s="299" t="s">
        <v>63</v>
      </c>
      <c r="R129" s="300" t="s">
        <v>2227</v>
      </c>
      <c r="S129" s="229" t="s">
        <v>1795</v>
      </c>
      <c r="T129" s="222" t="s">
        <v>1913</v>
      </c>
      <c r="U129" s="225" t="s">
        <v>66</v>
      </c>
    </row>
    <row r="130" spans="1:21" customFormat="1" ht="225" customHeight="1" x14ac:dyDescent="0.25">
      <c r="A130" s="247" t="s">
        <v>888</v>
      </c>
      <c r="B130" s="245" t="s">
        <v>1504</v>
      </c>
      <c r="C130" s="230" t="s">
        <v>916</v>
      </c>
      <c r="D130" s="229" t="s">
        <v>917</v>
      </c>
      <c r="E130" s="229" t="s">
        <v>918</v>
      </c>
      <c r="F130" s="223" t="s">
        <v>591</v>
      </c>
      <c r="G130" s="229" t="s">
        <v>920</v>
      </c>
      <c r="H130" s="229" t="s">
        <v>924</v>
      </c>
      <c r="I130" s="245" t="s">
        <v>72</v>
      </c>
      <c r="J130" s="245" t="s">
        <v>925</v>
      </c>
      <c r="K130" s="228">
        <v>1</v>
      </c>
      <c r="L130" s="224">
        <v>43769</v>
      </c>
      <c r="M130" s="224">
        <v>44286</v>
      </c>
      <c r="N130" s="247">
        <v>1</v>
      </c>
      <c r="O130" s="248">
        <f t="shared" si="2"/>
        <v>1</v>
      </c>
      <c r="P130" s="299"/>
      <c r="Q130" s="299"/>
      <c r="R130" s="300"/>
      <c r="S130" s="229" t="s">
        <v>2060</v>
      </c>
      <c r="T130" s="222" t="s">
        <v>2162</v>
      </c>
      <c r="U130" s="225" t="s">
        <v>66</v>
      </c>
    </row>
    <row r="131" spans="1:21" customFormat="1" ht="157.5" customHeight="1" x14ac:dyDescent="0.25">
      <c r="A131" s="247" t="s">
        <v>888</v>
      </c>
      <c r="B131" s="245" t="s">
        <v>1504</v>
      </c>
      <c r="C131" s="230" t="s">
        <v>916</v>
      </c>
      <c r="D131" s="229" t="s">
        <v>917</v>
      </c>
      <c r="E131" s="229" t="s">
        <v>918</v>
      </c>
      <c r="F131" s="223" t="s">
        <v>596</v>
      </c>
      <c r="G131" s="229" t="s">
        <v>927</v>
      </c>
      <c r="H131" s="229" t="s">
        <v>928</v>
      </c>
      <c r="I131" s="245" t="s">
        <v>72</v>
      </c>
      <c r="J131" s="245" t="s">
        <v>929</v>
      </c>
      <c r="K131" s="228">
        <v>1</v>
      </c>
      <c r="L131" s="224">
        <v>43769</v>
      </c>
      <c r="M131" s="224">
        <v>43830</v>
      </c>
      <c r="N131" s="247">
        <v>1</v>
      </c>
      <c r="O131" s="248">
        <f>+N131/K131</f>
        <v>1</v>
      </c>
      <c r="P131" s="299"/>
      <c r="Q131" s="299"/>
      <c r="R131" s="300"/>
      <c r="S131" s="229" t="s">
        <v>1923</v>
      </c>
      <c r="T131" s="222" t="s">
        <v>1924</v>
      </c>
      <c r="U131" s="225" t="s">
        <v>66</v>
      </c>
    </row>
    <row r="132" spans="1:21" customFormat="1" ht="101.25" customHeight="1" x14ac:dyDescent="0.25">
      <c r="A132" s="247" t="s">
        <v>888</v>
      </c>
      <c r="B132" s="245" t="s">
        <v>1504</v>
      </c>
      <c r="C132" s="230" t="s">
        <v>916</v>
      </c>
      <c r="D132" s="229" t="s">
        <v>917</v>
      </c>
      <c r="E132" s="229" t="s">
        <v>918</v>
      </c>
      <c r="F132" s="223" t="s">
        <v>600</v>
      </c>
      <c r="G132" s="229" t="s">
        <v>927</v>
      </c>
      <c r="H132" s="229" t="s">
        <v>933</v>
      </c>
      <c r="I132" s="245" t="s">
        <v>72</v>
      </c>
      <c r="J132" s="245" t="s">
        <v>934</v>
      </c>
      <c r="K132" s="228">
        <v>1</v>
      </c>
      <c r="L132" s="224">
        <v>43769</v>
      </c>
      <c r="M132" s="224">
        <v>43830</v>
      </c>
      <c r="N132" s="247">
        <v>1</v>
      </c>
      <c r="O132" s="248">
        <f>+N132/K132</f>
        <v>1</v>
      </c>
      <c r="P132" s="299"/>
      <c r="Q132" s="299"/>
      <c r="R132" s="300"/>
      <c r="S132" s="229" t="s">
        <v>935</v>
      </c>
      <c r="T132" s="222" t="s">
        <v>1401</v>
      </c>
      <c r="U132" s="225" t="s">
        <v>66</v>
      </c>
    </row>
    <row r="133" spans="1:21" customFormat="1" ht="326.25" customHeight="1" x14ac:dyDescent="0.25">
      <c r="A133" s="247" t="s">
        <v>888</v>
      </c>
      <c r="B133" s="245" t="s">
        <v>1504</v>
      </c>
      <c r="C133" s="230" t="s">
        <v>916</v>
      </c>
      <c r="D133" s="229" t="s">
        <v>917</v>
      </c>
      <c r="E133" s="229" t="s">
        <v>918</v>
      </c>
      <c r="F133" s="223" t="s">
        <v>605</v>
      </c>
      <c r="G133" s="229" t="s">
        <v>1680</v>
      </c>
      <c r="H133" s="229" t="s">
        <v>1681</v>
      </c>
      <c r="I133" s="245" t="s">
        <v>72</v>
      </c>
      <c r="J133" s="245" t="s">
        <v>1674</v>
      </c>
      <c r="K133" s="228">
        <v>1</v>
      </c>
      <c r="L133" s="224">
        <v>44197</v>
      </c>
      <c r="M133" s="224">
        <v>44895</v>
      </c>
      <c r="N133" s="247">
        <v>0</v>
      </c>
      <c r="O133" s="248">
        <f t="shared" si="2"/>
        <v>0</v>
      </c>
      <c r="P133" s="299"/>
      <c r="Q133" s="299"/>
      <c r="R133" s="300"/>
      <c r="S133" s="222" t="s">
        <v>2486</v>
      </c>
      <c r="T133" s="222" t="s">
        <v>2097</v>
      </c>
      <c r="U133" s="225" t="s">
        <v>66</v>
      </c>
    </row>
    <row r="134" spans="1:21" customFormat="1" ht="191.25" customHeight="1" x14ac:dyDescent="0.25">
      <c r="A134" s="247" t="s">
        <v>888</v>
      </c>
      <c r="B134" s="245" t="s">
        <v>1504</v>
      </c>
      <c r="C134" s="230" t="s">
        <v>936</v>
      </c>
      <c r="D134" s="229" t="s">
        <v>937</v>
      </c>
      <c r="E134" s="229" t="s">
        <v>938</v>
      </c>
      <c r="F134" s="223" t="s">
        <v>59</v>
      </c>
      <c r="G134" s="229" t="s">
        <v>1327</v>
      </c>
      <c r="H134" s="229" t="s">
        <v>939</v>
      </c>
      <c r="I134" s="245" t="s">
        <v>72</v>
      </c>
      <c r="J134" s="245" t="s">
        <v>940</v>
      </c>
      <c r="K134" s="228">
        <v>1</v>
      </c>
      <c r="L134" s="224">
        <v>43739</v>
      </c>
      <c r="M134" s="224">
        <v>44012</v>
      </c>
      <c r="N134" s="247">
        <v>1</v>
      </c>
      <c r="O134" s="248">
        <f t="shared" si="2"/>
        <v>1</v>
      </c>
      <c r="P134" s="299">
        <f>AVERAGE(O134:O135)</f>
        <v>1</v>
      </c>
      <c r="Q134" s="299" t="s">
        <v>63</v>
      </c>
      <c r="R134" s="300" t="s">
        <v>2227</v>
      </c>
      <c r="S134" s="222" t="s">
        <v>1775</v>
      </c>
      <c r="T134" s="222" t="s">
        <v>1777</v>
      </c>
      <c r="U134" s="222" t="s">
        <v>1511</v>
      </c>
    </row>
    <row r="135" spans="1:21" customFormat="1" ht="191.25" customHeight="1" x14ac:dyDescent="0.25">
      <c r="A135" s="247" t="s">
        <v>888</v>
      </c>
      <c r="B135" s="245" t="s">
        <v>1504</v>
      </c>
      <c r="C135" s="230" t="s">
        <v>936</v>
      </c>
      <c r="D135" s="229" t="s">
        <v>937</v>
      </c>
      <c r="E135" s="229" t="s">
        <v>938</v>
      </c>
      <c r="F135" s="223" t="s">
        <v>68</v>
      </c>
      <c r="G135" s="229" t="s">
        <v>941</v>
      </c>
      <c r="H135" s="229" t="s">
        <v>942</v>
      </c>
      <c r="I135" s="245" t="s">
        <v>72</v>
      </c>
      <c r="J135" s="245" t="s">
        <v>943</v>
      </c>
      <c r="K135" s="228">
        <v>1</v>
      </c>
      <c r="L135" s="224">
        <v>43739</v>
      </c>
      <c r="M135" s="224">
        <v>44012</v>
      </c>
      <c r="N135" s="247">
        <v>1</v>
      </c>
      <c r="O135" s="248">
        <f t="shared" si="2"/>
        <v>1</v>
      </c>
      <c r="P135" s="299"/>
      <c r="Q135" s="299"/>
      <c r="R135" s="300"/>
      <c r="S135" s="222" t="s">
        <v>1859</v>
      </c>
      <c r="T135" s="222" t="s">
        <v>1776</v>
      </c>
      <c r="U135" s="222" t="s">
        <v>1511</v>
      </c>
    </row>
    <row r="136" spans="1:21" customFormat="1" ht="157.5" customHeight="1" x14ac:dyDescent="0.25">
      <c r="A136" s="247" t="s">
        <v>888</v>
      </c>
      <c r="B136" s="245" t="s">
        <v>1504</v>
      </c>
      <c r="C136" s="230" t="s">
        <v>950</v>
      </c>
      <c r="D136" s="229" t="s">
        <v>951</v>
      </c>
      <c r="E136" s="229" t="s">
        <v>952</v>
      </c>
      <c r="F136" s="223" t="s">
        <v>59</v>
      </c>
      <c r="G136" s="229" t="s">
        <v>1121</v>
      </c>
      <c r="H136" s="229" t="s">
        <v>1122</v>
      </c>
      <c r="I136" s="245" t="s">
        <v>72</v>
      </c>
      <c r="J136" s="245" t="s">
        <v>953</v>
      </c>
      <c r="K136" s="228">
        <v>1</v>
      </c>
      <c r="L136" s="224">
        <v>43709</v>
      </c>
      <c r="M136" s="224">
        <v>44012</v>
      </c>
      <c r="N136" s="247">
        <v>1</v>
      </c>
      <c r="O136" s="248">
        <f t="shared" si="2"/>
        <v>1</v>
      </c>
      <c r="P136" s="299">
        <f>AVERAGE(O136:O137)</f>
        <v>1</v>
      </c>
      <c r="Q136" s="299" t="s">
        <v>63</v>
      </c>
      <c r="R136" s="300" t="s">
        <v>2227</v>
      </c>
      <c r="S136" s="222" t="s">
        <v>1778</v>
      </c>
      <c r="T136" s="222" t="s">
        <v>1666</v>
      </c>
      <c r="U136" s="222" t="s">
        <v>1511</v>
      </c>
    </row>
    <row r="137" spans="1:21" customFormat="1" ht="225" customHeight="1" x14ac:dyDescent="0.25">
      <c r="A137" s="247" t="s">
        <v>888</v>
      </c>
      <c r="B137" s="245" t="s">
        <v>1504</v>
      </c>
      <c r="C137" s="230" t="s">
        <v>950</v>
      </c>
      <c r="D137" s="229" t="s">
        <v>951</v>
      </c>
      <c r="E137" s="229" t="s">
        <v>952</v>
      </c>
      <c r="F137" s="223" t="s">
        <v>68</v>
      </c>
      <c r="G137" s="229" t="s">
        <v>1123</v>
      </c>
      <c r="H137" s="229" t="s">
        <v>954</v>
      </c>
      <c r="I137" s="245" t="s">
        <v>72</v>
      </c>
      <c r="J137" s="245" t="s">
        <v>943</v>
      </c>
      <c r="K137" s="228">
        <v>1</v>
      </c>
      <c r="L137" s="224">
        <v>43709</v>
      </c>
      <c r="M137" s="224">
        <v>44012</v>
      </c>
      <c r="N137" s="247">
        <v>1</v>
      </c>
      <c r="O137" s="248">
        <f t="shared" si="2"/>
        <v>1</v>
      </c>
      <c r="P137" s="299"/>
      <c r="Q137" s="299"/>
      <c r="R137" s="300"/>
      <c r="S137" s="222" t="s">
        <v>1860</v>
      </c>
      <c r="T137" s="222" t="s">
        <v>1861</v>
      </c>
      <c r="U137" s="222" t="s">
        <v>1511</v>
      </c>
    </row>
    <row r="138" spans="1:21" customFormat="1" ht="292.5" customHeight="1" x14ac:dyDescent="0.25">
      <c r="A138" s="247" t="s">
        <v>888</v>
      </c>
      <c r="B138" s="245" t="s">
        <v>1504</v>
      </c>
      <c r="C138" s="230" t="s">
        <v>960</v>
      </c>
      <c r="D138" s="229" t="s">
        <v>1333</v>
      </c>
      <c r="E138" s="229" t="s">
        <v>962</v>
      </c>
      <c r="F138" s="223" t="s">
        <v>422</v>
      </c>
      <c r="G138" s="229" t="s">
        <v>1864</v>
      </c>
      <c r="H138" s="229" t="s">
        <v>1864</v>
      </c>
      <c r="I138" s="245" t="s">
        <v>72</v>
      </c>
      <c r="J138" s="245" t="s">
        <v>275</v>
      </c>
      <c r="K138" s="228">
        <v>1</v>
      </c>
      <c r="L138" s="224">
        <v>43709</v>
      </c>
      <c r="M138" s="224">
        <v>44104</v>
      </c>
      <c r="N138" s="247">
        <v>1</v>
      </c>
      <c r="O138" s="248">
        <f t="shared" si="2"/>
        <v>1</v>
      </c>
      <c r="P138" s="246">
        <f>+O138</f>
        <v>1</v>
      </c>
      <c r="Q138" s="246" t="s">
        <v>63</v>
      </c>
      <c r="R138" s="250" t="s">
        <v>2227</v>
      </c>
      <c r="S138" s="222" t="s">
        <v>1865</v>
      </c>
      <c r="T138" s="222" t="s">
        <v>1866</v>
      </c>
      <c r="U138" s="222" t="s">
        <v>1511</v>
      </c>
    </row>
    <row r="139" spans="1:21" s="227" customFormat="1" ht="371.25" customHeight="1" x14ac:dyDescent="0.25">
      <c r="A139" s="245" t="s">
        <v>964</v>
      </c>
      <c r="B139" s="245" t="s">
        <v>1505</v>
      </c>
      <c r="C139" s="230">
        <v>9</v>
      </c>
      <c r="D139" s="229" t="s">
        <v>987</v>
      </c>
      <c r="E139" s="229" t="s">
        <v>1128</v>
      </c>
      <c r="F139" s="223" t="s">
        <v>422</v>
      </c>
      <c r="G139" s="229" t="s">
        <v>1868</v>
      </c>
      <c r="H139" s="229" t="s">
        <v>1704</v>
      </c>
      <c r="I139" s="245" t="s">
        <v>72</v>
      </c>
      <c r="J139" s="245" t="s">
        <v>1705</v>
      </c>
      <c r="K139" s="228">
        <v>2</v>
      </c>
      <c r="L139" s="224">
        <v>44197</v>
      </c>
      <c r="M139" s="224">
        <v>44607</v>
      </c>
      <c r="N139" s="4">
        <v>1</v>
      </c>
      <c r="O139" s="248">
        <f t="shared" si="2"/>
        <v>0.5</v>
      </c>
      <c r="P139" s="246">
        <f>+O139</f>
        <v>0.5</v>
      </c>
      <c r="Q139" s="246" t="s">
        <v>63</v>
      </c>
      <c r="R139" s="250" t="s">
        <v>2226</v>
      </c>
      <c r="S139" s="222" t="s">
        <v>2357</v>
      </c>
      <c r="T139" s="222" t="s">
        <v>2488</v>
      </c>
      <c r="U139" s="225" t="s">
        <v>66</v>
      </c>
    </row>
    <row r="140" spans="1:21" customFormat="1" ht="315" customHeight="1" x14ac:dyDescent="0.25">
      <c r="A140" s="245" t="s">
        <v>964</v>
      </c>
      <c r="B140" s="245" t="s">
        <v>1505</v>
      </c>
      <c r="C140" s="230">
        <v>13</v>
      </c>
      <c r="D140" s="229" t="s">
        <v>1131</v>
      </c>
      <c r="E140" s="229" t="s">
        <v>996</v>
      </c>
      <c r="F140" s="223" t="s">
        <v>185</v>
      </c>
      <c r="G140" s="229" t="s">
        <v>1132</v>
      </c>
      <c r="H140" s="229" t="s">
        <v>997</v>
      </c>
      <c r="I140" s="245" t="s">
        <v>72</v>
      </c>
      <c r="J140" s="245" t="s">
        <v>998</v>
      </c>
      <c r="K140" s="228">
        <v>1</v>
      </c>
      <c r="L140" s="224">
        <v>43697</v>
      </c>
      <c r="M140" s="224">
        <v>44742</v>
      </c>
      <c r="N140" s="247">
        <v>0</v>
      </c>
      <c r="O140" s="248">
        <f t="shared" si="2"/>
        <v>0</v>
      </c>
      <c r="P140" s="299">
        <f>AVERAGE(O140:O142)</f>
        <v>0.51851851851851849</v>
      </c>
      <c r="Q140" s="299" t="s">
        <v>63</v>
      </c>
      <c r="R140" s="302" t="s">
        <v>2231</v>
      </c>
      <c r="S140" s="222" t="s">
        <v>2312</v>
      </c>
      <c r="T140" s="222" t="s">
        <v>2490</v>
      </c>
      <c r="U140" s="225" t="s">
        <v>66</v>
      </c>
    </row>
    <row r="141" spans="1:21" customFormat="1" ht="409.5" customHeight="1" x14ac:dyDescent="0.25">
      <c r="A141" s="245" t="s">
        <v>964</v>
      </c>
      <c r="B141" s="245" t="s">
        <v>1505</v>
      </c>
      <c r="C141" s="230">
        <v>13</v>
      </c>
      <c r="D141" s="229" t="s">
        <v>1131</v>
      </c>
      <c r="E141" s="229" t="s">
        <v>999</v>
      </c>
      <c r="F141" s="223" t="s">
        <v>48</v>
      </c>
      <c r="G141" s="229" t="s">
        <v>1000</v>
      </c>
      <c r="H141" s="229" t="s">
        <v>1709</v>
      </c>
      <c r="I141" s="245" t="s">
        <v>72</v>
      </c>
      <c r="J141" s="245" t="s">
        <v>1002</v>
      </c>
      <c r="K141" s="228">
        <v>9</v>
      </c>
      <c r="L141" s="224">
        <v>43697</v>
      </c>
      <c r="M141" s="224">
        <v>44926</v>
      </c>
      <c r="N141" s="247">
        <v>5</v>
      </c>
      <c r="O141" s="248">
        <f t="shared" si="2"/>
        <v>0.55555555555555558</v>
      </c>
      <c r="P141" s="299"/>
      <c r="Q141" s="299"/>
      <c r="R141" s="302"/>
      <c r="S141" s="222" t="s">
        <v>1342</v>
      </c>
      <c r="T141" s="222" t="s">
        <v>1786</v>
      </c>
      <c r="U141" s="225" t="s">
        <v>66</v>
      </c>
    </row>
    <row r="142" spans="1:21" customFormat="1" ht="281.25" customHeight="1" x14ac:dyDescent="0.25">
      <c r="A142" s="245" t="s">
        <v>964</v>
      </c>
      <c r="B142" s="245" t="s">
        <v>1505</v>
      </c>
      <c r="C142" s="230">
        <v>13</v>
      </c>
      <c r="D142" s="229" t="s">
        <v>1131</v>
      </c>
      <c r="E142" s="229" t="s">
        <v>999</v>
      </c>
      <c r="F142" s="223" t="s">
        <v>52</v>
      </c>
      <c r="G142" s="229" t="s">
        <v>1004</v>
      </c>
      <c r="H142" s="229" t="s">
        <v>1134</v>
      </c>
      <c r="I142" s="245" t="s">
        <v>72</v>
      </c>
      <c r="J142" s="245" t="s">
        <v>1005</v>
      </c>
      <c r="K142" s="228">
        <v>1</v>
      </c>
      <c r="L142" s="224">
        <v>43697</v>
      </c>
      <c r="M142" s="224">
        <v>43830</v>
      </c>
      <c r="N142" s="247">
        <v>4</v>
      </c>
      <c r="O142" s="248">
        <v>1</v>
      </c>
      <c r="P142" s="299"/>
      <c r="Q142" s="299"/>
      <c r="R142" s="302"/>
      <c r="S142" s="222" t="s">
        <v>1419</v>
      </c>
      <c r="T142" s="222" t="s">
        <v>2063</v>
      </c>
      <c r="U142" s="222" t="s">
        <v>66</v>
      </c>
    </row>
    <row r="143" spans="1:21" ht="247.5" customHeight="1" x14ac:dyDescent="0.25">
      <c r="A143" s="48" t="s">
        <v>964</v>
      </c>
      <c r="B143" s="48" t="s">
        <v>1505</v>
      </c>
      <c r="C143" s="57">
        <v>16</v>
      </c>
      <c r="D143" s="58" t="s">
        <v>1012</v>
      </c>
      <c r="E143" s="58" t="s">
        <v>1345</v>
      </c>
      <c r="F143" s="50" t="s">
        <v>422</v>
      </c>
      <c r="G143" s="58" t="s">
        <v>1014</v>
      </c>
      <c r="H143" s="58" t="s">
        <v>1015</v>
      </c>
      <c r="I143" s="48" t="s">
        <v>72</v>
      </c>
      <c r="J143" s="48" t="s">
        <v>1016</v>
      </c>
      <c r="K143" s="56">
        <v>1</v>
      </c>
      <c r="L143" s="51">
        <v>43770</v>
      </c>
      <c r="M143" s="51">
        <v>43830</v>
      </c>
      <c r="N143" s="252">
        <v>1</v>
      </c>
      <c r="O143" s="248">
        <f t="shared" si="2"/>
        <v>1</v>
      </c>
      <c r="P143" s="251">
        <f>+O143</f>
        <v>1</v>
      </c>
      <c r="Q143" s="251" t="s">
        <v>63</v>
      </c>
      <c r="R143" s="256" t="s">
        <v>2233</v>
      </c>
      <c r="S143" s="253" t="s">
        <v>1421</v>
      </c>
      <c r="T143" s="253" t="s">
        <v>2491</v>
      </c>
      <c r="U143" s="253" t="s">
        <v>1511</v>
      </c>
    </row>
    <row r="144" spans="1:21" s="227" customFormat="1" ht="393.75" customHeight="1" x14ac:dyDescent="0.25">
      <c r="A144" s="245" t="s">
        <v>1179</v>
      </c>
      <c r="B144" s="245" t="s">
        <v>1506</v>
      </c>
      <c r="C144" s="230">
        <v>1</v>
      </c>
      <c r="D144" s="229" t="s">
        <v>1180</v>
      </c>
      <c r="E144" s="229" t="s">
        <v>1189</v>
      </c>
      <c r="F144" s="223" t="s">
        <v>185</v>
      </c>
      <c r="G144" s="229" t="s">
        <v>1202</v>
      </c>
      <c r="H144" s="229" t="s">
        <v>1203</v>
      </c>
      <c r="I144" s="245" t="s">
        <v>1235</v>
      </c>
      <c r="J144" s="245" t="s">
        <v>1236</v>
      </c>
      <c r="K144" s="228">
        <v>1</v>
      </c>
      <c r="L144" s="224">
        <v>43876</v>
      </c>
      <c r="M144" s="224">
        <v>44804</v>
      </c>
      <c r="N144" s="247">
        <v>0</v>
      </c>
      <c r="O144" s="248">
        <f t="shared" ref="O144:O206" si="3">+N144/K144</f>
        <v>0</v>
      </c>
      <c r="P144" s="299">
        <f>+AVERAGE(O144:O146)</f>
        <v>0.33333333333333331</v>
      </c>
      <c r="Q144" s="311" t="s">
        <v>63</v>
      </c>
      <c r="R144" s="312" t="s">
        <v>2227</v>
      </c>
      <c r="S144" s="229" t="s">
        <v>2494</v>
      </c>
      <c r="T144" s="222" t="s">
        <v>2313</v>
      </c>
      <c r="U144" s="225" t="s">
        <v>66</v>
      </c>
    </row>
    <row r="145" spans="1:21" s="227" customFormat="1" ht="337.5" customHeight="1" x14ac:dyDescent="0.25">
      <c r="A145" s="245" t="s">
        <v>1179</v>
      </c>
      <c r="B145" s="245" t="s">
        <v>1506</v>
      </c>
      <c r="C145" s="230">
        <v>1</v>
      </c>
      <c r="D145" s="229" t="s">
        <v>1180</v>
      </c>
      <c r="E145" s="229" t="s">
        <v>1190</v>
      </c>
      <c r="F145" s="223" t="s">
        <v>48</v>
      </c>
      <c r="G145" s="229" t="s">
        <v>1204</v>
      </c>
      <c r="H145" s="229" t="s">
        <v>1205</v>
      </c>
      <c r="I145" s="245" t="s">
        <v>1235</v>
      </c>
      <c r="J145" s="245" t="s">
        <v>1237</v>
      </c>
      <c r="K145" s="228">
        <v>1</v>
      </c>
      <c r="L145" s="224">
        <v>43876</v>
      </c>
      <c r="M145" s="224">
        <v>44895</v>
      </c>
      <c r="N145" s="247">
        <v>0</v>
      </c>
      <c r="O145" s="248">
        <f t="shared" si="3"/>
        <v>0</v>
      </c>
      <c r="P145" s="311"/>
      <c r="Q145" s="311"/>
      <c r="R145" s="312"/>
      <c r="S145" s="222" t="s">
        <v>2442</v>
      </c>
      <c r="T145" s="222" t="s">
        <v>2097</v>
      </c>
      <c r="U145" s="225" t="s">
        <v>66</v>
      </c>
    </row>
    <row r="146" spans="1:21" s="227" customFormat="1" ht="315" customHeight="1" x14ac:dyDescent="0.25">
      <c r="A146" s="245" t="s">
        <v>1179</v>
      </c>
      <c r="B146" s="245" t="s">
        <v>1506</v>
      </c>
      <c r="C146" s="230">
        <v>1</v>
      </c>
      <c r="D146" s="229" t="s">
        <v>1180</v>
      </c>
      <c r="E146" s="229" t="s">
        <v>1191</v>
      </c>
      <c r="F146" s="223" t="s">
        <v>52</v>
      </c>
      <c r="G146" s="229" t="s">
        <v>1206</v>
      </c>
      <c r="H146" s="229" t="s">
        <v>1207</v>
      </c>
      <c r="I146" s="245" t="s">
        <v>1235</v>
      </c>
      <c r="J146" s="245" t="s">
        <v>1238</v>
      </c>
      <c r="K146" s="228">
        <v>4</v>
      </c>
      <c r="L146" s="224">
        <v>43876</v>
      </c>
      <c r="M146" s="224">
        <v>44196</v>
      </c>
      <c r="N146" s="247">
        <v>4</v>
      </c>
      <c r="O146" s="248">
        <f t="shared" si="3"/>
        <v>1</v>
      </c>
      <c r="P146" s="311"/>
      <c r="Q146" s="311"/>
      <c r="R146" s="312"/>
      <c r="S146" s="222" t="s">
        <v>1714</v>
      </c>
      <c r="T146" s="222" t="s">
        <v>1715</v>
      </c>
      <c r="U146" s="225" t="s">
        <v>66</v>
      </c>
    </row>
    <row r="147" spans="1:21" customFormat="1" ht="337.5" customHeight="1" x14ac:dyDescent="0.25">
      <c r="A147" s="245" t="s">
        <v>1179</v>
      </c>
      <c r="B147" s="245" t="s">
        <v>1506</v>
      </c>
      <c r="C147" s="230">
        <v>2</v>
      </c>
      <c r="D147" s="229" t="s">
        <v>1181</v>
      </c>
      <c r="E147" s="229" t="s">
        <v>1192</v>
      </c>
      <c r="F147" s="223" t="s">
        <v>185</v>
      </c>
      <c r="G147" s="229" t="s">
        <v>1208</v>
      </c>
      <c r="H147" s="229" t="s">
        <v>1209</v>
      </c>
      <c r="I147" s="245" t="s">
        <v>1235</v>
      </c>
      <c r="J147" s="245" t="s">
        <v>1236</v>
      </c>
      <c r="K147" s="228">
        <v>1</v>
      </c>
      <c r="L147" s="224">
        <v>43876</v>
      </c>
      <c r="M147" s="224">
        <v>44804</v>
      </c>
      <c r="N147" s="247">
        <v>0</v>
      </c>
      <c r="O147" s="248">
        <f t="shared" si="3"/>
        <v>0</v>
      </c>
      <c r="P147" s="299">
        <f>+AVERAGE(O147:O149)</f>
        <v>0.33333333333333331</v>
      </c>
      <c r="Q147" s="311" t="s">
        <v>63</v>
      </c>
      <c r="R147" s="312" t="s">
        <v>2227</v>
      </c>
      <c r="S147" s="229" t="s">
        <v>2314</v>
      </c>
      <c r="T147" s="222" t="s">
        <v>2064</v>
      </c>
      <c r="U147" s="225" t="s">
        <v>66</v>
      </c>
    </row>
    <row r="148" spans="1:21" customFormat="1" ht="315" customHeight="1" x14ac:dyDescent="0.25">
      <c r="A148" s="245" t="s">
        <v>1179</v>
      </c>
      <c r="B148" s="245" t="s">
        <v>1506</v>
      </c>
      <c r="C148" s="230">
        <v>2</v>
      </c>
      <c r="D148" s="229" t="s">
        <v>1181</v>
      </c>
      <c r="E148" s="229" t="s">
        <v>1190</v>
      </c>
      <c r="F148" s="223" t="s">
        <v>48</v>
      </c>
      <c r="G148" s="229" t="s">
        <v>1204</v>
      </c>
      <c r="H148" s="229" t="s">
        <v>1210</v>
      </c>
      <c r="I148" s="245" t="s">
        <v>1235</v>
      </c>
      <c r="J148" s="245" t="s">
        <v>1237</v>
      </c>
      <c r="K148" s="228">
        <v>1</v>
      </c>
      <c r="L148" s="224">
        <v>43876</v>
      </c>
      <c r="M148" s="224">
        <v>44895</v>
      </c>
      <c r="N148" s="247">
        <v>0</v>
      </c>
      <c r="O148" s="248">
        <f t="shared" si="3"/>
        <v>0</v>
      </c>
      <c r="P148" s="311"/>
      <c r="Q148" s="311"/>
      <c r="R148" s="312"/>
      <c r="S148" s="222" t="s">
        <v>2167</v>
      </c>
      <c r="T148" s="222" t="s">
        <v>2097</v>
      </c>
      <c r="U148" s="225" t="s">
        <v>66</v>
      </c>
    </row>
    <row r="149" spans="1:21" customFormat="1" ht="315" customHeight="1" x14ac:dyDescent="0.25">
      <c r="A149" s="245" t="s">
        <v>1179</v>
      </c>
      <c r="B149" s="245" t="s">
        <v>1506</v>
      </c>
      <c r="C149" s="230">
        <v>2</v>
      </c>
      <c r="D149" s="229" t="s">
        <v>1181</v>
      </c>
      <c r="E149" s="229" t="s">
        <v>1191</v>
      </c>
      <c r="F149" s="223" t="s">
        <v>52</v>
      </c>
      <c r="G149" s="229" t="s">
        <v>1206</v>
      </c>
      <c r="H149" s="229" t="s">
        <v>1211</v>
      </c>
      <c r="I149" s="245" t="s">
        <v>1235</v>
      </c>
      <c r="J149" s="245" t="s">
        <v>1238</v>
      </c>
      <c r="K149" s="228">
        <v>4</v>
      </c>
      <c r="L149" s="224">
        <v>43876</v>
      </c>
      <c r="M149" s="224">
        <v>44196</v>
      </c>
      <c r="N149" s="247">
        <v>4</v>
      </c>
      <c r="O149" s="248">
        <f t="shared" si="3"/>
        <v>1</v>
      </c>
      <c r="P149" s="311"/>
      <c r="Q149" s="311"/>
      <c r="R149" s="312"/>
      <c r="S149" s="222" t="s">
        <v>1714</v>
      </c>
      <c r="T149" s="222" t="s">
        <v>1715</v>
      </c>
      <c r="U149" s="225" t="s">
        <v>66</v>
      </c>
    </row>
    <row r="150" spans="1:21" s="227" customFormat="1" ht="371.25" customHeight="1" x14ac:dyDescent="0.25">
      <c r="A150" s="245" t="s">
        <v>1179</v>
      </c>
      <c r="B150" s="245" t="s">
        <v>1506</v>
      </c>
      <c r="C150" s="230">
        <v>3</v>
      </c>
      <c r="D150" s="229" t="s">
        <v>1182</v>
      </c>
      <c r="E150" s="229" t="s">
        <v>1193</v>
      </c>
      <c r="F150" s="223" t="s">
        <v>185</v>
      </c>
      <c r="G150" s="229" t="s">
        <v>1212</v>
      </c>
      <c r="H150" s="229" t="s">
        <v>1213</v>
      </c>
      <c r="I150" s="245" t="s">
        <v>1235</v>
      </c>
      <c r="J150" s="245" t="s">
        <v>1236</v>
      </c>
      <c r="K150" s="228">
        <v>1</v>
      </c>
      <c r="L150" s="224">
        <v>43876</v>
      </c>
      <c r="M150" s="224">
        <v>44804</v>
      </c>
      <c r="N150" s="247">
        <v>0</v>
      </c>
      <c r="O150" s="248">
        <f t="shared" si="3"/>
        <v>0</v>
      </c>
      <c r="P150" s="299">
        <f>+AVERAGE(O150:O152)</f>
        <v>0.33333333333333331</v>
      </c>
      <c r="Q150" s="311" t="s">
        <v>63</v>
      </c>
      <c r="R150" s="312" t="s">
        <v>2227</v>
      </c>
      <c r="S150" s="229" t="s">
        <v>2315</v>
      </c>
      <c r="T150" s="222" t="s">
        <v>2064</v>
      </c>
      <c r="U150" s="225" t="s">
        <v>66</v>
      </c>
    </row>
    <row r="151" spans="1:21" s="227" customFormat="1" ht="337.5" customHeight="1" x14ac:dyDescent="0.25">
      <c r="A151" s="245" t="s">
        <v>1179</v>
      </c>
      <c r="B151" s="245" t="s">
        <v>1506</v>
      </c>
      <c r="C151" s="230">
        <v>3</v>
      </c>
      <c r="D151" s="229" t="s">
        <v>1182</v>
      </c>
      <c r="E151" s="229" t="s">
        <v>1190</v>
      </c>
      <c r="F151" s="223" t="s">
        <v>48</v>
      </c>
      <c r="G151" s="229" t="s">
        <v>1204</v>
      </c>
      <c r="H151" s="229" t="s">
        <v>1214</v>
      </c>
      <c r="I151" s="245" t="s">
        <v>1235</v>
      </c>
      <c r="J151" s="245" t="s">
        <v>1237</v>
      </c>
      <c r="K151" s="228">
        <v>1</v>
      </c>
      <c r="L151" s="224">
        <v>43876</v>
      </c>
      <c r="M151" s="224">
        <v>44895</v>
      </c>
      <c r="N151" s="247">
        <v>0</v>
      </c>
      <c r="O151" s="248">
        <f t="shared" si="3"/>
        <v>0</v>
      </c>
      <c r="P151" s="311"/>
      <c r="Q151" s="311"/>
      <c r="R151" s="312"/>
      <c r="S151" s="222" t="s">
        <v>2495</v>
      </c>
      <c r="T151" s="222" t="s">
        <v>2097</v>
      </c>
      <c r="U151" s="225" t="s">
        <v>66</v>
      </c>
    </row>
    <row r="152" spans="1:21" s="227" customFormat="1" ht="315" customHeight="1" x14ac:dyDescent="0.25">
      <c r="A152" s="245" t="s">
        <v>1179</v>
      </c>
      <c r="B152" s="245" t="s">
        <v>1506</v>
      </c>
      <c r="C152" s="230">
        <v>3</v>
      </c>
      <c r="D152" s="229" t="s">
        <v>1182</v>
      </c>
      <c r="E152" s="229" t="s">
        <v>1191</v>
      </c>
      <c r="F152" s="223" t="s">
        <v>52</v>
      </c>
      <c r="G152" s="229" t="s">
        <v>1206</v>
      </c>
      <c r="H152" s="229" t="s">
        <v>1215</v>
      </c>
      <c r="I152" s="245" t="s">
        <v>1235</v>
      </c>
      <c r="J152" s="245" t="s">
        <v>1239</v>
      </c>
      <c r="K152" s="228">
        <v>4</v>
      </c>
      <c r="L152" s="224">
        <v>43876</v>
      </c>
      <c r="M152" s="224">
        <v>44196</v>
      </c>
      <c r="N152" s="247">
        <v>4</v>
      </c>
      <c r="O152" s="248">
        <f t="shared" si="3"/>
        <v>1</v>
      </c>
      <c r="P152" s="311"/>
      <c r="Q152" s="311"/>
      <c r="R152" s="312"/>
      <c r="S152" s="222" t="s">
        <v>1714</v>
      </c>
      <c r="T152" s="222" t="s">
        <v>1715</v>
      </c>
      <c r="U152" s="225" t="s">
        <v>66</v>
      </c>
    </row>
    <row r="153" spans="1:21" s="227" customFormat="1" ht="101.25" customHeight="1" x14ac:dyDescent="0.25">
      <c r="A153" s="245" t="s">
        <v>1179</v>
      </c>
      <c r="B153" s="245" t="s">
        <v>1506</v>
      </c>
      <c r="C153" s="230">
        <v>4</v>
      </c>
      <c r="D153" s="229" t="s">
        <v>1183</v>
      </c>
      <c r="E153" s="229" t="s">
        <v>1194</v>
      </c>
      <c r="F153" s="223" t="s">
        <v>59</v>
      </c>
      <c r="G153" s="245" t="s">
        <v>2368</v>
      </c>
      <c r="H153" s="245" t="s">
        <v>2369</v>
      </c>
      <c r="I153" s="245" t="s">
        <v>1235</v>
      </c>
      <c r="J153" s="245" t="s">
        <v>2372</v>
      </c>
      <c r="K153" s="228">
        <v>1</v>
      </c>
      <c r="L153" s="224">
        <v>44562</v>
      </c>
      <c r="M153" s="224">
        <v>44926</v>
      </c>
      <c r="N153" s="247">
        <v>0</v>
      </c>
      <c r="O153" s="248">
        <f t="shared" si="3"/>
        <v>0</v>
      </c>
      <c r="P153" s="295">
        <f>+AVERAGE(O153:O154)</f>
        <v>0</v>
      </c>
      <c r="Q153" s="295" t="s">
        <v>63</v>
      </c>
      <c r="R153" s="297" t="s">
        <v>2234</v>
      </c>
      <c r="S153" s="222" t="s">
        <v>2374</v>
      </c>
      <c r="T153" s="222" t="s">
        <v>2374</v>
      </c>
      <c r="U153" s="225" t="s">
        <v>66</v>
      </c>
    </row>
    <row r="154" spans="1:21" s="227" customFormat="1" ht="123.75" customHeight="1" x14ac:dyDescent="0.25">
      <c r="A154" s="245" t="s">
        <v>1179</v>
      </c>
      <c r="B154" s="245" t="s">
        <v>1506</v>
      </c>
      <c r="C154" s="230">
        <v>4</v>
      </c>
      <c r="D154" s="229" t="s">
        <v>1183</v>
      </c>
      <c r="E154" s="229" t="s">
        <v>1194</v>
      </c>
      <c r="F154" s="223" t="s">
        <v>68</v>
      </c>
      <c r="G154" s="245" t="s">
        <v>2370</v>
      </c>
      <c r="H154" s="245" t="s">
        <v>2371</v>
      </c>
      <c r="I154" s="245" t="s">
        <v>1235</v>
      </c>
      <c r="J154" s="245" t="s">
        <v>2373</v>
      </c>
      <c r="K154" s="228">
        <v>1</v>
      </c>
      <c r="L154" s="224">
        <v>44562</v>
      </c>
      <c r="M154" s="224">
        <v>44926</v>
      </c>
      <c r="N154" s="247">
        <v>0</v>
      </c>
      <c r="O154" s="248">
        <f t="shared" ref="O154" si="4">+N154/K154</f>
        <v>0</v>
      </c>
      <c r="P154" s="296"/>
      <c r="Q154" s="296"/>
      <c r="R154" s="298"/>
      <c r="S154" s="222" t="s">
        <v>2374</v>
      </c>
      <c r="T154" s="222" t="s">
        <v>2374</v>
      </c>
      <c r="U154" s="225" t="s">
        <v>66</v>
      </c>
    </row>
    <row r="155" spans="1:21" customFormat="1" ht="371.25" customHeight="1" x14ac:dyDescent="0.25">
      <c r="A155" s="245" t="s">
        <v>1179</v>
      </c>
      <c r="B155" s="245" t="s">
        <v>1506</v>
      </c>
      <c r="C155" s="230">
        <v>5</v>
      </c>
      <c r="D155" s="229" t="s">
        <v>1184</v>
      </c>
      <c r="E155" s="229" t="s">
        <v>1195</v>
      </c>
      <c r="F155" s="223" t="s">
        <v>422</v>
      </c>
      <c r="G155" s="229" t="s">
        <v>1218</v>
      </c>
      <c r="H155" s="229" t="s">
        <v>1219</v>
      </c>
      <c r="I155" s="245" t="s">
        <v>1235</v>
      </c>
      <c r="J155" s="245" t="s">
        <v>1236</v>
      </c>
      <c r="K155" s="228">
        <v>1</v>
      </c>
      <c r="L155" s="224">
        <v>43876</v>
      </c>
      <c r="M155" s="224">
        <v>44804</v>
      </c>
      <c r="N155" s="247">
        <v>0</v>
      </c>
      <c r="O155" s="248">
        <f t="shared" si="3"/>
        <v>0</v>
      </c>
      <c r="P155" s="246">
        <f>+O155</f>
        <v>0</v>
      </c>
      <c r="Q155" s="246" t="s">
        <v>63</v>
      </c>
      <c r="R155" s="250" t="s">
        <v>2227</v>
      </c>
      <c r="S155" s="229" t="s">
        <v>2315</v>
      </c>
      <c r="T155" s="222" t="s">
        <v>2064</v>
      </c>
      <c r="U155" s="225" t="s">
        <v>66</v>
      </c>
    </row>
    <row r="156" spans="1:21" s="227" customFormat="1" ht="405" customHeight="1" x14ac:dyDescent="0.25">
      <c r="A156" s="245" t="s">
        <v>1179</v>
      </c>
      <c r="B156" s="245" t="s">
        <v>1506</v>
      </c>
      <c r="C156" s="230">
        <v>7</v>
      </c>
      <c r="D156" s="229" t="s">
        <v>1186</v>
      </c>
      <c r="E156" s="229" t="s">
        <v>1197</v>
      </c>
      <c r="F156" s="223" t="s">
        <v>59</v>
      </c>
      <c r="G156" s="229" t="s">
        <v>1224</v>
      </c>
      <c r="H156" s="229" t="s">
        <v>1225</v>
      </c>
      <c r="I156" s="245" t="s">
        <v>1235</v>
      </c>
      <c r="J156" s="245" t="s">
        <v>1243</v>
      </c>
      <c r="K156" s="228">
        <v>3</v>
      </c>
      <c r="L156" s="224">
        <v>43876</v>
      </c>
      <c r="M156" s="224">
        <v>44804</v>
      </c>
      <c r="N156" s="247">
        <v>0</v>
      </c>
      <c r="O156" s="248">
        <f t="shared" si="3"/>
        <v>0</v>
      </c>
      <c r="P156" s="293">
        <f>AVERAGE(O156:O157)</f>
        <v>0</v>
      </c>
      <c r="Q156" s="293" t="s">
        <v>63</v>
      </c>
      <c r="R156" s="294" t="s">
        <v>2227</v>
      </c>
      <c r="S156" s="229" t="s">
        <v>2496</v>
      </c>
      <c r="T156" s="222" t="s">
        <v>2067</v>
      </c>
      <c r="U156" s="225" t="s">
        <v>66</v>
      </c>
    </row>
    <row r="157" spans="1:21" s="227" customFormat="1" ht="101.25" customHeight="1" x14ac:dyDescent="0.25">
      <c r="A157" s="245" t="s">
        <v>1179</v>
      </c>
      <c r="B157" s="245" t="s">
        <v>1506</v>
      </c>
      <c r="C157" s="230">
        <v>7</v>
      </c>
      <c r="D157" s="229" t="s">
        <v>1186</v>
      </c>
      <c r="E157" s="229" t="s">
        <v>1197</v>
      </c>
      <c r="F157" s="223" t="s">
        <v>68</v>
      </c>
      <c r="G157" s="229" t="s">
        <v>1226</v>
      </c>
      <c r="H157" s="229" t="s">
        <v>1227</v>
      </c>
      <c r="I157" s="245" t="s">
        <v>1235</v>
      </c>
      <c r="J157" s="245" t="s">
        <v>1244</v>
      </c>
      <c r="K157" s="228">
        <v>3</v>
      </c>
      <c r="L157" s="224">
        <v>44377</v>
      </c>
      <c r="M157" s="224">
        <v>44742</v>
      </c>
      <c r="N157" s="247">
        <v>0</v>
      </c>
      <c r="O157" s="248">
        <f t="shared" si="3"/>
        <v>0</v>
      </c>
      <c r="P157" s="293"/>
      <c r="Q157" s="293"/>
      <c r="R157" s="294"/>
      <c r="S157" s="222" t="s">
        <v>1278</v>
      </c>
      <c r="T157" s="222" t="s">
        <v>1283</v>
      </c>
      <c r="U157" s="225" t="s">
        <v>66</v>
      </c>
    </row>
    <row r="158" spans="1:21" s="227" customFormat="1" ht="326.25" customHeight="1" x14ac:dyDescent="0.25">
      <c r="A158" s="245" t="s">
        <v>1179</v>
      </c>
      <c r="B158" s="245" t="s">
        <v>1506</v>
      </c>
      <c r="C158" s="230">
        <v>8</v>
      </c>
      <c r="D158" s="229" t="s">
        <v>1187</v>
      </c>
      <c r="E158" s="229" t="s">
        <v>1198</v>
      </c>
      <c r="F158" s="223" t="s">
        <v>59</v>
      </c>
      <c r="G158" s="229" t="s">
        <v>1228</v>
      </c>
      <c r="H158" s="229" t="s">
        <v>1229</v>
      </c>
      <c r="I158" s="245" t="s">
        <v>1235</v>
      </c>
      <c r="J158" s="245" t="s">
        <v>1245</v>
      </c>
      <c r="K158" s="228">
        <v>3</v>
      </c>
      <c r="L158" s="224">
        <v>43876</v>
      </c>
      <c r="M158" s="224">
        <v>44895</v>
      </c>
      <c r="N158" s="247">
        <v>0</v>
      </c>
      <c r="O158" s="248">
        <f t="shared" si="3"/>
        <v>0</v>
      </c>
      <c r="P158" s="293">
        <f>AVERAGE(O158:O159)</f>
        <v>0</v>
      </c>
      <c r="Q158" s="293" t="s">
        <v>63</v>
      </c>
      <c r="R158" s="294" t="s">
        <v>2227</v>
      </c>
      <c r="S158" s="222" t="s">
        <v>2486</v>
      </c>
      <c r="T158" s="222" t="s">
        <v>2097</v>
      </c>
      <c r="U158" s="225" t="s">
        <v>66</v>
      </c>
    </row>
    <row r="159" spans="1:21" s="227" customFormat="1" ht="405" customHeight="1" x14ac:dyDescent="0.25">
      <c r="A159" s="245" t="s">
        <v>1179</v>
      </c>
      <c r="B159" s="245" t="s">
        <v>1506</v>
      </c>
      <c r="C159" s="230">
        <v>8</v>
      </c>
      <c r="D159" s="229" t="s">
        <v>1187</v>
      </c>
      <c r="E159" s="229" t="s">
        <v>1199</v>
      </c>
      <c r="F159" s="223" t="s">
        <v>68</v>
      </c>
      <c r="G159" s="229" t="s">
        <v>1224</v>
      </c>
      <c r="H159" s="229" t="s">
        <v>1230</v>
      </c>
      <c r="I159" s="245" t="s">
        <v>1235</v>
      </c>
      <c r="J159" s="245" t="s">
        <v>1236</v>
      </c>
      <c r="K159" s="228">
        <v>3</v>
      </c>
      <c r="L159" s="224">
        <v>43876</v>
      </c>
      <c r="M159" s="224">
        <v>44804</v>
      </c>
      <c r="N159" s="247">
        <v>0</v>
      </c>
      <c r="O159" s="248">
        <f t="shared" si="3"/>
        <v>0</v>
      </c>
      <c r="P159" s="293"/>
      <c r="Q159" s="293"/>
      <c r="R159" s="294"/>
      <c r="S159" s="229" t="s">
        <v>2496</v>
      </c>
      <c r="T159" s="222" t="s">
        <v>2067</v>
      </c>
      <c r="U159" s="225" t="s">
        <v>66</v>
      </c>
    </row>
    <row r="160" spans="1:21" customFormat="1" ht="326.25" customHeight="1" x14ac:dyDescent="0.25">
      <c r="A160" s="245" t="s">
        <v>1179</v>
      </c>
      <c r="B160" s="245" t="s">
        <v>1506</v>
      </c>
      <c r="C160" s="230">
        <v>9</v>
      </c>
      <c r="D160" s="229" t="s">
        <v>1188</v>
      </c>
      <c r="E160" s="229" t="s">
        <v>1201</v>
      </c>
      <c r="F160" s="223" t="s">
        <v>422</v>
      </c>
      <c r="G160" s="229" t="s">
        <v>1233</v>
      </c>
      <c r="H160" s="229" t="s">
        <v>1234</v>
      </c>
      <c r="I160" s="245" t="s">
        <v>1235</v>
      </c>
      <c r="J160" s="245" t="s">
        <v>1245</v>
      </c>
      <c r="K160" s="228">
        <v>3</v>
      </c>
      <c r="L160" s="224">
        <v>43876</v>
      </c>
      <c r="M160" s="224">
        <v>44895</v>
      </c>
      <c r="N160" s="247">
        <v>0</v>
      </c>
      <c r="O160" s="248">
        <f t="shared" si="3"/>
        <v>0</v>
      </c>
      <c r="P160" s="246">
        <f>+O160</f>
        <v>0</v>
      </c>
      <c r="Q160" s="246" t="s">
        <v>63</v>
      </c>
      <c r="R160" s="250" t="s">
        <v>2227</v>
      </c>
      <c r="S160" s="222" t="s">
        <v>2486</v>
      </c>
      <c r="T160" s="222" t="s">
        <v>2097</v>
      </c>
      <c r="U160" s="225" t="s">
        <v>66</v>
      </c>
    </row>
    <row r="161" spans="1:21" ht="157.5" customHeight="1" x14ac:dyDescent="0.25">
      <c r="A161" s="48">
        <v>2019</v>
      </c>
      <c r="B161" s="48" t="s">
        <v>1519</v>
      </c>
      <c r="C161" s="57">
        <v>1</v>
      </c>
      <c r="D161" s="58" t="s">
        <v>1520</v>
      </c>
      <c r="E161" s="58" t="s">
        <v>1521</v>
      </c>
      <c r="F161" s="50" t="s">
        <v>59</v>
      </c>
      <c r="G161" s="177" t="s">
        <v>1877</v>
      </c>
      <c r="H161" s="177" t="s">
        <v>1914</v>
      </c>
      <c r="I161" s="48" t="s">
        <v>1235</v>
      </c>
      <c r="J161" s="180" t="s">
        <v>1573</v>
      </c>
      <c r="K161" s="57">
        <v>8</v>
      </c>
      <c r="L161" s="51">
        <v>44044</v>
      </c>
      <c r="M161" s="51">
        <v>44408</v>
      </c>
      <c r="N161" s="252">
        <v>8</v>
      </c>
      <c r="O161" s="248">
        <f t="shared" si="3"/>
        <v>1</v>
      </c>
      <c r="P161" s="299">
        <f>+AVERAGE(O161:O162)</f>
        <v>0.5</v>
      </c>
      <c r="Q161" s="311" t="s">
        <v>63</v>
      </c>
      <c r="R161" s="312" t="s">
        <v>2227</v>
      </c>
      <c r="S161" s="253" t="s">
        <v>2396</v>
      </c>
      <c r="T161" s="253" t="s">
        <v>2397</v>
      </c>
      <c r="U161" s="53" t="s">
        <v>66</v>
      </c>
    </row>
    <row r="162" spans="1:21" customFormat="1" ht="90" customHeight="1" x14ac:dyDescent="0.25">
      <c r="A162" s="245">
        <v>2019</v>
      </c>
      <c r="B162" s="245" t="s">
        <v>1519</v>
      </c>
      <c r="C162" s="230">
        <v>1</v>
      </c>
      <c r="D162" s="229" t="s">
        <v>1522</v>
      </c>
      <c r="E162" s="229" t="s">
        <v>1878</v>
      </c>
      <c r="F162" s="223" t="s">
        <v>68</v>
      </c>
      <c r="G162" s="231" t="s">
        <v>1574</v>
      </c>
      <c r="H162" s="231" t="s">
        <v>1943</v>
      </c>
      <c r="I162" s="245" t="s">
        <v>1235</v>
      </c>
      <c r="J162" s="245" t="s">
        <v>1671</v>
      </c>
      <c r="K162" s="230">
        <v>1</v>
      </c>
      <c r="L162" s="224">
        <v>44044</v>
      </c>
      <c r="M162" s="224">
        <v>44803</v>
      </c>
      <c r="N162" s="247">
        <v>0</v>
      </c>
      <c r="O162" s="248">
        <f t="shared" si="3"/>
        <v>0</v>
      </c>
      <c r="P162" s="311"/>
      <c r="Q162" s="311"/>
      <c r="R162" s="312"/>
      <c r="S162" s="222" t="s">
        <v>2497</v>
      </c>
      <c r="T162" s="222" t="s">
        <v>2069</v>
      </c>
      <c r="U162" s="225" t="s">
        <v>66</v>
      </c>
    </row>
    <row r="163" spans="1:21" ht="101.25" customHeight="1" x14ac:dyDescent="0.25">
      <c r="A163" s="48">
        <v>2019</v>
      </c>
      <c r="B163" s="48" t="s">
        <v>1519</v>
      </c>
      <c r="C163" s="57">
        <v>2</v>
      </c>
      <c r="D163" s="58" t="s">
        <v>1915</v>
      </c>
      <c r="E163" s="58" t="s">
        <v>1523</v>
      </c>
      <c r="F163" s="50" t="s">
        <v>506</v>
      </c>
      <c r="G163" s="177" t="s">
        <v>1879</v>
      </c>
      <c r="H163" s="177" t="s">
        <v>1940</v>
      </c>
      <c r="I163" s="48" t="s">
        <v>1235</v>
      </c>
      <c r="J163" s="180" t="s">
        <v>1939</v>
      </c>
      <c r="K163" s="57">
        <v>1</v>
      </c>
      <c r="L163" s="51">
        <v>44044</v>
      </c>
      <c r="M163" s="51">
        <v>44408</v>
      </c>
      <c r="N163" s="252">
        <v>1</v>
      </c>
      <c r="O163" s="248">
        <f t="shared" si="3"/>
        <v>1</v>
      </c>
      <c r="P163" s="299">
        <f>+AVERAGE(O163:O167)</f>
        <v>0.6</v>
      </c>
      <c r="Q163" s="311" t="s">
        <v>63</v>
      </c>
      <c r="R163" s="312" t="s">
        <v>2227</v>
      </c>
      <c r="S163" s="253" t="s">
        <v>2498</v>
      </c>
      <c r="T163" s="253" t="s">
        <v>2499</v>
      </c>
      <c r="U163" s="53" t="s">
        <v>66</v>
      </c>
    </row>
    <row r="164" spans="1:21" ht="409.5" customHeight="1" x14ac:dyDescent="0.25">
      <c r="A164" s="48">
        <v>2019</v>
      </c>
      <c r="B164" s="48" t="s">
        <v>1519</v>
      </c>
      <c r="C164" s="57">
        <v>2</v>
      </c>
      <c r="D164" s="58" t="s">
        <v>2500</v>
      </c>
      <c r="E164" s="58" t="s">
        <v>1524</v>
      </c>
      <c r="F164" s="50" t="s">
        <v>591</v>
      </c>
      <c r="G164" s="177" t="s">
        <v>1576</v>
      </c>
      <c r="H164" s="177" t="s">
        <v>1577</v>
      </c>
      <c r="I164" s="48" t="s">
        <v>1235</v>
      </c>
      <c r="J164" s="180" t="s">
        <v>1578</v>
      </c>
      <c r="K164" s="57">
        <v>12</v>
      </c>
      <c r="L164" s="51">
        <v>44044</v>
      </c>
      <c r="M164" s="51">
        <v>44408</v>
      </c>
      <c r="N164" s="252">
        <v>12</v>
      </c>
      <c r="O164" s="248">
        <f t="shared" si="3"/>
        <v>1</v>
      </c>
      <c r="P164" s="311"/>
      <c r="Q164" s="311"/>
      <c r="R164" s="312"/>
      <c r="S164" s="253" t="s">
        <v>2501</v>
      </c>
      <c r="T164" s="253" t="s">
        <v>2502</v>
      </c>
      <c r="U164" s="53" t="s">
        <v>66</v>
      </c>
    </row>
    <row r="165" spans="1:21" ht="157.5" x14ac:dyDescent="0.25">
      <c r="A165" s="48">
        <v>2019</v>
      </c>
      <c r="B165" s="48" t="s">
        <v>1519</v>
      </c>
      <c r="C165" s="57">
        <v>2</v>
      </c>
      <c r="D165" s="58" t="s">
        <v>1916</v>
      </c>
      <c r="E165" s="58" t="s">
        <v>1525</v>
      </c>
      <c r="F165" s="50" t="s">
        <v>596</v>
      </c>
      <c r="G165" s="177" t="s">
        <v>1880</v>
      </c>
      <c r="H165" s="177" t="s">
        <v>1917</v>
      </c>
      <c r="I165" s="48" t="s">
        <v>1235</v>
      </c>
      <c r="J165" s="180" t="s">
        <v>1573</v>
      </c>
      <c r="K165" s="57">
        <v>3</v>
      </c>
      <c r="L165" s="51">
        <v>44044</v>
      </c>
      <c r="M165" s="51">
        <v>44408</v>
      </c>
      <c r="N165" s="252">
        <v>3</v>
      </c>
      <c r="O165" s="248">
        <f t="shared" si="3"/>
        <v>1</v>
      </c>
      <c r="P165" s="311"/>
      <c r="Q165" s="311"/>
      <c r="R165" s="312"/>
      <c r="S165" s="253" t="s">
        <v>2503</v>
      </c>
      <c r="T165" s="253" t="s">
        <v>2504</v>
      </c>
      <c r="U165" s="53" t="s">
        <v>66</v>
      </c>
    </row>
    <row r="166" spans="1:21" customFormat="1" ht="78.75" customHeight="1" x14ac:dyDescent="0.25">
      <c r="A166" s="245">
        <v>2019</v>
      </c>
      <c r="B166" s="245" t="s">
        <v>1519</v>
      </c>
      <c r="C166" s="230">
        <v>2</v>
      </c>
      <c r="D166" s="229" t="s">
        <v>1918</v>
      </c>
      <c r="E166" s="229" t="s">
        <v>1526</v>
      </c>
      <c r="F166" s="223" t="s">
        <v>600</v>
      </c>
      <c r="G166" s="231" t="s">
        <v>1579</v>
      </c>
      <c r="H166" s="231" t="s">
        <v>1580</v>
      </c>
      <c r="I166" s="245" t="s">
        <v>1235</v>
      </c>
      <c r="J166" s="232" t="s">
        <v>1581</v>
      </c>
      <c r="K166" s="230">
        <v>3</v>
      </c>
      <c r="L166" s="224">
        <v>44044</v>
      </c>
      <c r="M166" s="224">
        <v>44576</v>
      </c>
      <c r="N166" s="247">
        <v>0</v>
      </c>
      <c r="O166" s="248">
        <f t="shared" si="3"/>
        <v>0</v>
      </c>
      <c r="P166" s="311"/>
      <c r="Q166" s="311"/>
      <c r="R166" s="312"/>
      <c r="S166" s="222" t="s">
        <v>2505</v>
      </c>
      <c r="T166" s="222" t="s">
        <v>2069</v>
      </c>
      <c r="U166" s="225" t="s">
        <v>66</v>
      </c>
    </row>
    <row r="167" spans="1:21" customFormat="1" ht="78.75" customHeight="1" x14ac:dyDescent="0.25">
      <c r="A167" s="245">
        <v>2019</v>
      </c>
      <c r="B167" s="245" t="s">
        <v>1519</v>
      </c>
      <c r="C167" s="230">
        <v>2</v>
      </c>
      <c r="D167" s="229" t="s">
        <v>1568</v>
      </c>
      <c r="E167" s="229" t="s">
        <v>1527</v>
      </c>
      <c r="F167" s="223" t="s">
        <v>605</v>
      </c>
      <c r="G167" s="231" t="s">
        <v>1942</v>
      </c>
      <c r="H167" s="231" t="s">
        <v>1582</v>
      </c>
      <c r="I167" s="245" t="s">
        <v>1235</v>
      </c>
      <c r="J167" s="232" t="s">
        <v>1583</v>
      </c>
      <c r="K167" s="230">
        <v>1</v>
      </c>
      <c r="L167" s="224">
        <v>44044</v>
      </c>
      <c r="M167" s="224">
        <v>44803</v>
      </c>
      <c r="N167" s="247">
        <v>0</v>
      </c>
      <c r="O167" s="248">
        <f t="shared" si="3"/>
        <v>0</v>
      </c>
      <c r="P167" s="311"/>
      <c r="Q167" s="311"/>
      <c r="R167" s="312"/>
      <c r="S167" s="222" t="s">
        <v>2506</v>
      </c>
      <c r="T167" s="222" t="s">
        <v>2069</v>
      </c>
      <c r="U167" s="225" t="s">
        <v>66</v>
      </c>
    </row>
    <row r="168" spans="1:21" ht="409.5" customHeight="1" x14ac:dyDescent="0.25">
      <c r="A168" s="48">
        <v>2019</v>
      </c>
      <c r="B168" s="48" t="s">
        <v>1519</v>
      </c>
      <c r="C168" s="57">
        <v>3</v>
      </c>
      <c r="D168" s="58" t="s">
        <v>1569</v>
      </c>
      <c r="E168" s="58" t="s">
        <v>1528</v>
      </c>
      <c r="F168" s="50" t="s">
        <v>59</v>
      </c>
      <c r="G168" s="177" t="s">
        <v>1584</v>
      </c>
      <c r="H168" s="177" t="s">
        <v>1585</v>
      </c>
      <c r="I168" s="48" t="s">
        <v>1235</v>
      </c>
      <c r="J168" s="180" t="s">
        <v>1578</v>
      </c>
      <c r="K168" s="57">
        <v>12</v>
      </c>
      <c r="L168" s="51">
        <v>44044</v>
      </c>
      <c r="M168" s="51">
        <v>44408</v>
      </c>
      <c r="N168" s="252">
        <v>12</v>
      </c>
      <c r="O168" s="248">
        <f t="shared" si="3"/>
        <v>1</v>
      </c>
      <c r="P168" s="299">
        <f>+AVERAGE(O168:O169)</f>
        <v>0.5</v>
      </c>
      <c r="Q168" s="311" t="s">
        <v>63</v>
      </c>
      <c r="R168" s="312" t="s">
        <v>2227</v>
      </c>
      <c r="S168" s="253" t="s">
        <v>2501</v>
      </c>
      <c r="T168" s="253" t="s">
        <v>2502</v>
      </c>
      <c r="U168" s="53" t="s">
        <v>66</v>
      </c>
    </row>
    <row r="169" spans="1:21" customFormat="1" ht="78.75" customHeight="1" x14ac:dyDescent="0.25">
      <c r="A169" s="245">
        <v>2019</v>
      </c>
      <c r="B169" s="245" t="s">
        <v>1519</v>
      </c>
      <c r="C169" s="230">
        <v>3</v>
      </c>
      <c r="D169" s="229" t="s">
        <v>1881</v>
      </c>
      <c r="E169" s="229" t="s">
        <v>1526</v>
      </c>
      <c r="F169" s="223" t="s">
        <v>68</v>
      </c>
      <c r="G169" s="231" t="s">
        <v>1579</v>
      </c>
      <c r="H169" s="231" t="s">
        <v>1580</v>
      </c>
      <c r="I169" s="245" t="s">
        <v>1235</v>
      </c>
      <c r="J169" s="232" t="s">
        <v>1581</v>
      </c>
      <c r="K169" s="230">
        <v>3</v>
      </c>
      <c r="L169" s="224">
        <v>44044</v>
      </c>
      <c r="M169" s="224">
        <v>44576</v>
      </c>
      <c r="N169" s="247">
        <v>0</v>
      </c>
      <c r="O169" s="248">
        <f t="shared" si="3"/>
        <v>0</v>
      </c>
      <c r="P169" s="311"/>
      <c r="Q169" s="311"/>
      <c r="R169" s="312"/>
      <c r="S169" s="222" t="s">
        <v>2505</v>
      </c>
      <c r="T169" s="222" t="s">
        <v>2069</v>
      </c>
      <c r="U169" s="225" t="s">
        <v>66</v>
      </c>
    </row>
    <row r="170" spans="1:21" ht="409.5" customHeight="1" x14ac:dyDescent="0.25">
      <c r="A170" s="48">
        <v>2019</v>
      </c>
      <c r="B170" s="48" t="s">
        <v>1519</v>
      </c>
      <c r="C170" s="57">
        <v>4</v>
      </c>
      <c r="D170" s="58" t="s">
        <v>1570</v>
      </c>
      <c r="E170" s="58" t="s">
        <v>1529</v>
      </c>
      <c r="F170" s="50" t="s">
        <v>422</v>
      </c>
      <c r="G170" s="177" t="s">
        <v>1586</v>
      </c>
      <c r="H170" s="177" t="s">
        <v>1585</v>
      </c>
      <c r="I170" s="48" t="s">
        <v>1235</v>
      </c>
      <c r="J170" s="180" t="s">
        <v>1578</v>
      </c>
      <c r="K170" s="57">
        <v>12</v>
      </c>
      <c r="L170" s="51">
        <v>44044</v>
      </c>
      <c r="M170" s="51">
        <v>44408</v>
      </c>
      <c r="N170" s="252">
        <v>12</v>
      </c>
      <c r="O170" s="248">
        <f t="shared" si="3"/>
        <v>1</v>
      </c>
      <c r="P170" s="251">
        <f t="shared" ref="P170:P175" si="5">+O170</f>
        <v>1</v>
      </c>
      <c r="Q170" s="251" t="s">
        <v>63</v>
      </c>
      <c r="R170" s="256" t="s">
        <v>2227</v>
      </c>
      <c r="S170" s="253" t="s">
        <v>2501</v>
      </c>
      <c r="T170" s="253" t="s">
        <v>2502</v>
      </c>
      <c r="U170" s="53" t="s">
        <v>1511</v>
      </c>
    </row>
    <row r="171" spans="1:21" customFormat="1" ht="90" customHeight="1" x14ac:dyDescent="0.25">
      <c r="A171" s="245">
        <v>2019</v>
      </c>
      <c r="B171" s="245" t="s">
        <v>1519</v>
      </c>
      <c r="C171" s="230">
        <v>5</v>
      </c>
      <c r="D171" s="229" t="s">
        <v>1530</v>
      </c>
      <c r="E171" s="229" t="s">
        <v>1526</v>
      </c>
      <c r="F171" s="223" t="s">
        <v>422</v>
      </c>
      <c r="G171" s="231" t="s">
        <v>1587</v>
      </c>
      <c r="H171" s="231" t="s">
        <v>1588</v>
      </c>
      <c r="I171" s="245" t="s">
        <v>1235</v>
      </c>
      <c r="J171" s="232" t="s">
        <v>1581</v>
      </c>
      <c r="K171" s="230">
        <v>3</v>
      </c>
      <c r="L171" s="224">
        <v>44044</v>
      </c>
      <c r="M171" s="224">
        <v>44576</v>
      </c>
      <c r="N171" s="247">
        <v>0</v>
      </c>
      <c r="O171" s="248">
        <f t="shared" si="3"/>
        <v>0</v>
      </c>
      <c r="P171" s="246">
        <f t="shared" si="5"/>
        <v>0</v>
      </c>
      <c r="Q171" s="246" t="s">
        <v>63</v>
      </c>
      <c r="R171" s="250" t="s">
        <v>2227</v>
      </c>
      <c r="S171" s="222" t="s">
        <v>2505</v>
      </c>
      <c r="T171" s="222" t="s">
        <v>2069</v>
      </c>
      <c r="U171" s="225" t="s">
        <v>66</v>
      </c>
    </row>
    <row r="172" spans="1:21" customFormat="1" ht="123.75" customHeight="1" x14ac:dyDescent="0.25">
      <c r="A172" s="245">
        <v>2019</v>
      </c>
      <c r="B172" s="245" t="s">
        <v>1519</v>
      </c>
      <c r="C172" s="230">
        <v>6</v>
      </c>
      <c r="D172" s="229" t="s">
        <v>1919</v>
      </c>
      <c r="E172" s="229" t="s">
        <v>1531</v>
      </c>
      <c r="F172" s="223" t="s">
        <v>422</v>
      </c>
      <c r="G172" s="231" t="s">
        <v>1589</v>
      </c>
      <c r="H172" s="231" t="s">
        <v>1590</v>
      </c>
      <c r="I172" s="245" t="s">
        <v>1235</v>
      </c>
      <c r="J172" s="232" t="s">
        <v>1591</v>
      </c>
      <c r="K172" s="230">
        <v>2</v>
      </c>
      <c r="L172" s="224">
        <v>44044</v>
      </c>
      <c r="M172" s="224">
        <v>44408</v>
      </c>
      <c r="N172" s="247">
        <v>2</v>
      </c>
      <c r="O172" s="248">
        <f t="shared" si="3"/>
        <v>1</v>
      </c>
      <c r="P172" s="246">
        <f t="shared" si="5"/>
        <v>1</v>
      </c>
      <c r="Q172" s="246" t="s">
        <v>63</v>
      </c>
      <c r="R172" s="250" t="s">
        <v>2227</v>
      </c>
      <c r="S172" s="222" t="s">
        <v>2507</v>
      </c>
      <c r="T172" s="222" t="s">
        <v>2508</v>
      </c>
      <c r="U172" s="53" t="s">
        <v>1511</v>
      </c>
    </row>
    <row r="173" spans="1:21" customFormat="1" ht="78.75" customHeight="1" x14ac:dyDescent="0.25">
      <c r="A173" s="245">
        <v>2019</v>
      </c>
      <c r="B173" s="245" t="s">
        <v>1519</v>
      </c>
      <c r="C173" s="230">
        <v>7</v>
      </c>
      <c r="D173" s="229" t="s">
        <v>1532</v>
      </c>
      <c r="E173" s="229" t="s">
        <v>1533</v>
      </c>
      <c r="F173" s="223" t="s">
        <v>422</v>
      </c>
      <c r="G173" s="231" t="s">
        <v>2509</v>
      </c>
      <c r="H173" s="231" t="s">
        <v>2358</v>
      </c>
      <c r="I173" s="245" t="s">
        <v>1235</v>
      </c>
      <c r="J173" s="232" t="s">
        <v>2510</v>
      </c>
      <c r="K173" s="230">
        <v>1</v>
      </c>
      <c r="L173" s="224">
        <v>44562</v>
      </c>
      <c r="M173" s="224">
        <v>44926</v>
      </c>
      <c r="N173" s="247">
        <v>0</v>
      </c>
      <c r="O173" s="248">
        <f t="shared" si="3"/>
        <v>0</v>
      </c>
      <c r="P173" s="246">
        <f t="shared" si="5"/>
        <v>0</v>
      </c>
      <c r="Q173" s="246" t="s">
        <v>63</v>
      </c>
      <c r="R173" s="250" t="s">
        <v>2227</v>
      </c>
      <c r="S173" s="222" t="s">
        <v>1278</v>
      </c>
      <c r="T173" s="222" t="s">
        <v>1800</v>
      </c>
      <c r="U173" s="225" t="s">
        <v>66</v>
      </c>
    </row>
    <row r="174" spans="1:21" ht="409.5" customHeight="1" x14ac:dyDescent="0.25">
      <c r="A174" s="48">
        <v>2019</v>
      </c>
      <c r="B174" s="48" t="s">
        <v>1519</v>
      </c>
      <c r="C174" s="57">
        <v>8</v>
      </c>
      <c r="D174" s="58" t="s">
        <v>1571</v>
      </c>
      <c r="E174" s="58" t="s">
        <v>1534</v>
      </c>
      <c r="F174" s="50" t="s">
        <v>422</v>
      </c>
      <c r="G174" s="177" t="s">
        <v>1595</v>
      </c>
      <c r="H174" s="177" t="s">
        <v>1596</v>
      </c>
      <c r="I174" s="48" t="s">
        <v>1235</v>
      </c>
      <c r="J174" s="180" t="s">
        <v>1578</v>
      </c>
      <c r="K174" s="57">
        <v>12</v>
      </c>
      <c r="L174" s="51">
        <v>44044</v>
      </c>
      <c r="M174" s="51">
        <v>44408</v>
      </c>
      <c r="N174" s="252">
        <v>12</v>
      </c>
      <c r="O174" s="248">
        <f t="shared" si="3"/>
        <v>1</v>
      </c>
      <c r="P174" s="251">
        <f t="shared" si="5"/>
        <v>1</v>
      </c>
      <c r="Q174" s="251" t="s">
        <v>63</v>
      </c>
      <c r="R174" s="256" t="s">
        <v>2227</v>
      </c>
      <c r="S174" s="253" t="s">
        <v>2501</v>
      </c>
      <c r="T174" s="253" t="s">
        <v>2502</v>
      </c>
      <c r="U174" s="53" t="s">
        <v>1511</v>
      </c>
    </row>
    <row r="175" spans="1:21" ht="409.5" customHeight="1" x14ac:dyDescent="0.25">
      <c r="A175" s="48">
        <v>2019</v>
      </c>
      <c r="B175" s="48" t="s">
        <v>1519</v>
      </c>
      <c r="C175" s="57">
        <v>9</v>
      </c>
      <c r="D175" s="58" t="s">
        <v>1572</v>
      </c>
      <c r="E175" s="58" t="s">
        <v>1882</v>
      </c>
      <c r="F175" s="50" t="s">
        <v>422</v>
      </c>
      <c r="G175" s="177" t="s">
        <v>1597</v>
      </c>
      <c r="H175" s="177" t="s">
        <v>1596</v>
      </c>
      <c r="I175" s="48" t="s">
        <v>1235</v>
      </c>
      <c r="J175" s="180" t="s">
        <v>1578</v>
      </c>
      <c r="K175" s="57">
        <v>12</v>
      </c>
      <c r="L175" s="51">
        <v>44044</v>
      </c>
      <c r="M175" s="51">
        <v>44408</v>
      </c>
      <c r="N175" s="252">
        <v>12</v>
      </c>
      <c r="O175" s="248">
        <f t="shared" si="3"/>
        <v>1</v>
      </c>
      <c r="P175" s="251">
        <f t="shared" si="5"/>
        <v>1</v>
      </c>
      <c r="Q175" s="251" t="s">
        <v>63</v>
      </c>
      <c r="R175" s="256" t="s">
        <v>2227</v>
      </c>
      <c r="S175" s="253" t="s">
        <v>2501</v>
      </c>
      <c r="T175" s="253" t="s">
        <v>2502</v>
      </c>
      <c r="U175" s="53" t="s">
        <v>66</v>
      </c>
    </row>
    <row r="176" spans="1:21" s="227" customFormat="1" ht="101.25" customHeight="1" x14ac:dyDescent="0.25">
      <c r="A176" s="245">
        <v>2019</v>
      </c>
      <c r="B176" s="245" t="s">
        <v>1519</v>
      </c>
      <c r="C176" s="230">
        <v>10</v>
      </c>
      <c r="D176" s="229" t="s">
        <v>1535</v>
      </c>
      <c r="E176" s="229" t="s">
        <v>1883</v>
      </c>
      <c r="F176" s="223" t="s">
        <v>185</v>
      </c>
      <c r="G176" s="231" t="s">
        <v>1598</v>
      </c>
      <c r="H176" s="231" t="s">
        <v>1599</v>
      </c>
      <c r="I176" s="245" t="s">
        <v>1654</v>
      </c>
      <c r="J176" s="232" t="s">
        <v>1600</v>
      </c>
      <c r="K176" s="230">
        <v>1</v>
      </c>
      <c r="L176" s="224">
        <v>44044</v>
      </c>
      <c r="M176" s="224">
        <v>44166</v>
      </c>
      <c r="N176" s="247">
        <v>1</v>
      </c>
      <c r="O176" s="248">
        <f t="shared" si="3"/>
        <v>1</v>
      </c>
      <c r="P176" s="299">
        <f>+AVERAGE(O176:O178)</f>
        <v>0.66666666666666663</v>
      </c>
      <c r="Q176" s="311" t="s">
        <v>63</v>
      </c>
      <c r="R176" s="312" t="s">
        <v>2227</v>
      </c>
      <c r="S176" s="222" t="s">
        <v>1787</v>
      </c>
      <c r="T176" s="222" t="s">
        <v>1884</v>
      </c>
      <c r="U176" s="225" t="s">
        <v>66</v>
      </c>
    </row>
    <row r="177" spans="1:21" customFormat="1" ht="247.5" customHeight="1" x14ac:dyDescent="0.25">
      <c r="A177" s="245">
        <v>2019</v>
      </c>
      <c r="B177" s="245" t="s">
        <v>1519</v>
      </c>
      <c r="C177" s="230">
        <v>10</v>
      </c>
      <c r="D177" s="229" t="s">
        <v>1535</v>
      </c>
      <c r="E177" s="229" t="s">
        <v>1885</v>
      </c>
      <c r="F177" s="223" t="s">
        <v>48</v>
      </c>
      <c r="G177" s="231" t="s">
        <v>1601</v>
      </c>
      <c r="H177" s="231" t="s">
        <v>1602</v>
      </c>
      <c r="I177" s="245" t="s">
        <v>1654</v>
      </c>
      <c r="J177" s="232" t="s">
        <v>1603</v>
      </c>
      <c r="K177" s="230">
        <v>4</v>
      </c>
      <c r="L177" s="224">
        <v>44044</v>
      </c>
      <c r="M177" s="224">
        <v>44377</v>
      </c>
      <c r="N177" s="247">
        <v>4</v>
      </c>
      <c r="O177" s="248">
        <f t="shared" si="3"/>
        <v>1</v>
      </c>
      <c r="P177" s="311"/>
      <c r="Q177" s="311"/>
      <c r="R177" s="312"/>
      <c r="S177" s="222" t="s">
        <v>2070</v>
      </c>
      <c r="T177" s="222" t="s">
        <v>2173</v>
      </c>
      <c r="U177" s="225" t="s">
        <v>66</v>
      </c>
    </row>
    <row r="178" spans="1:21" customFormat="1" ht="67.5" customHeight="1" x14ac:dyDescent="0.25">
      <c r="A178" s="245">
        <v>2019</v>
      </c>
      <c r="B178" s="245" t="s">
        <v>1519</v>
      </c>
      <c r="C178" s="230">
        <v>10</v>
      </c>
      <c r="D178" s="229" t="s">
        <v>1535</v>
      </c>
      <c r="E178" s="229" t="s">
        <v>1536</v>
      </c>
      <c r="F178" s="223" t="s">
        <v>52</v>
      </c>
      <c r="G178" s="231" t="s">
        <v>1604</v>
      </c>
      <c r="H178" s="231" t="s">
        <v>1886</v>
      </c>
      <c r="I178" s="245" t="s">
        <v>1654</v>
      </c>
      <c r="J178" s="232" t="s">
        <v>1605</v>
      </c>
      <c r="K178" s="14">
        <v>4</v>
      </c>
      <c r="L178" s="224">
        <v>44044</v>
      </c>
      <c r="M178" s="224">
        <v>44757</v>
      </c>
      <c r="N178" s="247">
        <v>0</v>
      </c>
      <c r="O178" s="248">
        <f t="shared" si="3"/>
        <v>0</v>
      </c>
      <c r="P178" s="311"/>
      <c r="Q178" s="311"/>
      <c r="R178" s="312"/>
      <c r="S178" s="222" t="s">
        <v>1941</v>
      </c>
      <c r="T178" s="222" t="s">
        <v>1782</v>
      </c>
      <c r="U178" s="225" t="s">
        <v>66</v>
      </c>
    </row>
    <row r="179" spans="1:21" customFormat="1" ht="202.5" customHeight="1" x14ac:dyDescent="0.25">
      <c r="A179" s="245">
        <v>2019</v>
      </c>
      <c r="B179" s="245" t="s">
        <v>1519</v>
      </c>
      <c r="C179" s="230">
        <v>11</v>
      </c>
      <c r="D179" s="229" t="s">
        <v>1537</v>
      </c>
      <c r="E179" s="229" t="s">
        <v>1538</v>
      </c>
      <c r="F179" s="223" t="s">
        <v>59</v>
      </c>
      <c r="G179" s="231" t="s">
        <v>1606</v>
      </c>
      <c r="H179" s="231" t="s">
        <v>1607</v>
      </c>
      <c r="I179" s="245" t="s">
        <v>1654</v>
      </c>
      <c r="J179" s="232" t="s">
        <v>1600</v>
      </c>
      <c r="K179" s="230">
        <v>2</v>
      </c>
      <c r="L179" s="224">
        <v>44044</v>
      </c>
      <c r="M179" s="224">
        <v>44180</v>
      </c>
      <c r="N179" s="247">
        <v>2</v>
      </c>
      <c r="O179" s="248">
        <f t="shared" si="3"/>
        <v>1</v>
      </c>
      <c r="P179" s="299">
        <f>+AVERAGE(O179:O180)</f>
        <v>1</v>
      </c>
      <c r="Q179" s="311" t="s">
        <v>63</v>
      </c>
      <c r="R179" s="312" t="s">
        <v>2226</v>
      </c>
      <c r="S179" s="222" t="s">
        <v>1887</v>
      </c>
      <c r="T179" s="222" t="s">
        <v>1888</v>
      </c>
      <c r="U179" s="53" t="s">
        <v>1511</v>
      </c>
    </row>
    <row r="180" spans="1:21" customFormat="1" ht="409.5" customHeight="1" x14ac:dyDescent="0.25">
      <c r="A180" s="245">
        <v>2019</v>
      </c>
      <c r="B180" s="245" t="s">
        <v>1519</v>
      </c>
      <c r="C180" s="230">
        <v>11</v>
      </c>
      <c r="D180" s="229" t="s">
        <v>1539</v>
      </c>
      <c r="E180" s="229" t="s">
        <v>1538</v>
      </c>
      <c r="F180" s="223" t="s">
        <v>68</v>
      </c>
      <c r="G180" s="231" t="s">
        <v>1606</v>
      </c>
      <c r="H180" s="231" t="s">
        <v>1608</v>
      </c>
      <c r="I180" s="245" t="s">
        <v>1654</v>
      </c>
      <c r="J180" s="232" t="s">
        <v>1609</v>
      </c>
      <c r="K180" s="230">
        <v>1</v>
      </c>
      <c r="L180" s="224">
        <v>44044</v>
      </c>
      <c r="M180" s="224">
        <v>44180</v>
      </c>
      <c r="N180" s="247">
        <v>1</v>
      </c>
      <c r="O180" s="248">
        <f t="shared" si="3"/>
        <v>1</v>
      </c>
      <c r="P180" s="311"/>
      <c r="Q180" s="311"/>
      <c r="R180" s="312"/>
      <c r="S180" s="222" t="s">
        <v>2511</v>
      </c>
      <c r="T180" s="222" t="s">
        <v>2512</v>
      </c>
      <c r="U180" s="53" t="s">
        <v>1511</v>
      </c>
    </row>
    <row r="181" spans="1:21" s="227" customFormat="1" ht="78.75" customHeight="1" x14ac:dyDescent="0.25">
      <c r="A181" s="245">
        <v>2019</v>
      </c>
      <c r="B181" s="245" t="s">
        <v>1519</v>
      </c>
      <c r="C181" s="230">
        <v>12</v>
      </c>
      <c r="D181" s="229" t="s">
        <v>1540</v>
      </c>
      <c r="E181" s="229" t="s">
        <v>1541</v>
      </c>
      <c r="F181" s="223" t="s">
        <v>422</v>
      </c>
      <c r="G181" s="229" t="s">
        <v>1987</v>
      </c>
      <c r="H181" s="229" t="s">
        <v>1988</v>
      </c>
      <c r="I181" s="245" t="s">
        <v>614</v>
      </c>
      <c r="J181" s="229" t="s">
        <v>1989</v>
      </c>
      <c r="K181" s="230">
        <v>3</v>
      </c>
      <c r="L181" s="224">
        <v>44531</v>
      </c>
      <c r="M181" s="224">
        <v>45291</v>
      </c>
      <c r="N181" s="247">
        <v>0</v>
      </c>
      <c r="O181" s="248">
        <f t="shared" si="3"/>
        <v>0</v>
      </c>
      <c r="P181" s="246">
        <f>+O181</f>
        <v>0</v>
      </c>
      <c r="Q181" s="246" t="s">
        <v>63</v>
      </c>
      <c r="R181" s="250" t="s">
        <v>2227</v>
      </c>
      <c r="S181" s="222" t="s">
        <v>1971</v>
      </c>
      <c r="T181" s="222" t="s">
        <v>2091</v>
      </c>
      <c r="U181" s="225" t="s">
        <v>66</v>
      </c>
    </row>
    <row r="182" spans="1:21" ht="191.25" customHeight="1" x14ac:dyDescent="0.25">
      <c r="A182" s="48">
        <v>2019</v>
      </c>
      <c r="B182" s="48" t="s">
        <v>1519</v>
      </c>
      <c r="C182" s="57">
        <v>14</v>
      </c>
      <c r="D182" s="58" t="s">
        <v>1545</v>
      </c>
      <c r="E182" s="58" t="s">
        <v>1891</v>
      </c>
      <c r="F182" s="50" t="s">
        <v>919</v>
      </c>
      <c r="G182" s="177" t="s">
        <v>1615</v>
      </c>
      <c r="H182" s="177" t="s">
        <v>1616</v>
      </c>
      <c r="I182" s="48" t="s">
        <v>1654</v>
      </c>
      <c r="J182" s="180" t="s">
        <v>695</v>
      </c>
      <c r="K182" s="57">
        <v>1</v>
      </c>
      <c r="L182" s="51">
        <v>44044</v>
      </c>
      <c r="M182" s="51">
        <v>44180</v>
      </c>
      <c r="N182" s="252">
        <v>1</v>
      </c>
      <c r="O182" s="248">
        <f t="shared" si="3"/>
        <v>1</v>
      </c>
      <c r="P182" s="301">
        <f>+AVERAGE(O182:O185)</f>
        <v>1</v>
      </c>
      <c r="Q182" s="313" t="s">
        <v>63</v>
      </c>
      <c r="R182" s="314" t="s">
        <v>2227</v>
      </c>
      <c r="S182" s="253" t="s">
        <v>2080</v>
      </c>
      <c r="T182" s="253" t="s">
        <v>2175</v>
      </c>
      <c r="U182" s="53" t="s">
        <v>1511</v>
      </c>
    </row>
    <row r="183" spans="1:21" ht="281.25" customHeight="1" x14ac:dyDescent="0.25">
      <c r="A183" s="48">
        <v>2019</v>
      </c>
      <c r="B183" s="48" t="s">
        <v>1519</v>
      </c>
      <c r="C183" s="57">
        <v>14</v>
      </c>
      <c r="D183" s="58" t="s">
        <v>1545</v>
      </c>
      <c r="E183" s="58" t="s">
        <v>1892</v>
      </c>
      <c r="F183" s="50" t="s">
        <v>923</v>
      </c>
      <c r="G183" s="177" t="s">
        <v>1617</v>
      </c>
      <c r="H183" s="177" t="s">
        <v>1611</v>
      </c>
      <c r="I183" s="48" t="s">
        <v>1654</v>
      </c>
      <c r="J183" s="180" t="s">
        <v>1612</v>
      </c>
      <c r="K183" s="57">
        <v>1</v>
      </c>
      <c r="L183" s="51">
        <v>44044</v>
      </c>
      <c r="M183" s="51">
        <v>44438</v>
      </c>
      <c r="N183" s="252">
        <v>1</v>
      </c>
      <c r="O183" s="248">
        <f t="shared" si="3"/>
        <v>1</v>
      </c>
      <c r="P183" s="313"/>
      <c r="Q183" s="313"/>
      <c r="R183" s="314"/>
      <c r="S183" s="253" t="s">
        <v>2513</v>
      </c>
      <c r="T183" s="253" t="s">
        <v>2515</v>
      </c>
      <c r="U183" s="53" t="s">
        <v>1511</v>
      </c>
    </row>
    <row r="184" spans="1:21" ht="168.75" customHeight="1" x14ac:dyDescent="0.25">
      <c r="A184" s="48">
        <v>2019</v>
      </c>
      <c r="B184" s="48" t="s">
        <v>1519</v>
      </c>
      <c r="C184" s="57">
        <v>14</v>
      </c>
      <c r="D184" s="58" t="s">
        <v>1545</v>
      </c>
      <c r="E184" s="253" t="s">
        <v>1892</v>
      </c>
      <c r="F184" s="50" t="s">
        <v>926</v>
      </c>
      <c r="G184" s="177" t="s">
        <v>1617</v>
      </c>
      <c r="H184" s="177" t="s">
        <v>1920</v>
      </c>
      <c r="I184" s="48" t="s">
        <v>1654</v>
      </c>
      <c r="J184" s="180" t="s">
        <v>1614</v>
      </c>
      <c r="K184" s="57">
        <v>13</v>
      </c>
      <c r="L184" s="51">
        <v>44044</v>
      </c>
      <c r="M184" s="51">
        <v>44438</v>
      </c>
      <c r="N184" s="252">
        <v>13</v>
      </c>
      <c r="O184" s="248">
        <f t="shared" si="3"/>
        <v>1</v>
      </c>
      <c r="P184" s="313"/>
      <c r="Q184" s="313"/>
      <c r="R184" s="314"/>
      <c r="S184" s="253" t="s">
        <v>2389</v>
      </c>
      <c r="T184" s="253" t="s">
        <v>2390</v>
      </c>
      <c r="U184" s="53" t="s">
        <v>1511</v>
      </c>
    </row>
    <row r="185" spans="1:21" ht="123.75" customHeight="1" x14ac:dyDescent="0.25">
      <c r="A185" s="48">
        <v>2019</v>
      </c>
      <c r="B185" s="48" t="s">
        <v>1519</v>
      </c>
      <c r="C185" s="57">
        <v>14</v>
      </c>
      <c r="D185" s="58" t="s">
        <v>1545</v>
      </c>
      <c r="E185" s="58" t="s">
        <v>1892</v>
      </c>
      <c r="F185" s="50" t="s">
        <v>932</v>
      </c>
      <c r="G185" s="177" t="s">
        <v>1894</v>
      </c>
      <c r="H185" s="177" t="s">
        <v>1895</v>
      </c>
      <c r="I185" s="48" t="s">
        <v>1654</v>
      </c>
      <c r="J185" s="180" t="s">
        <v>695</v>
      </c>
      <c r="K185" s="57">
        <v>1</v>
      </c>
      <c r="L185" s="51">
        <v>44044</v>
      </c>
      <c r="M185" s="51">
        <v>44180</v>
      </c>
      <c r="N185" s="252">
        <v>1</v>
      </c>
      <c r="O185" s="248">
        <f t="shared" si="3"/>
        <v>1</v>
      </c>
      <c r="P185" s="313"/>
      <c r="Q185" s="313"/>
      <c r="R185" s="314"/>
      <c r="S185" s="253" t="s">
        <v>2071</v>
      </c>
      <c r="T185" s="253" t="s">
        <v>2176</v>
      </c>
      <c r="U185" s="53" t="s">
        <v>1511</v>
      </c>
    </row>
    <row r="186" spans="1:21" ht="281.25" customHeight="1" x14ac:dyDescent="0.25">
      <c r="A186" s="48">
        <v>2019</v>
      </c>
      <c r="B186" s="48" t="s">
        <v>1519</v>
      </c>
      <c r="C186" s="57">
        <v>15</v>
      </c>
      <c r="D186" s="58" t="s">
        <v>1546</v>
      </c>
      <c r="E186" s="58" t="s">
        <v>1547</v>
      </c>
      <c r="F186" s="50" t="s">
        <v>59</v>
      </c>
      <c r="G186" s="177" t="s">
        <v>1619</v>
      </c>
      <c r="H186" s="177" t="s">
        <v>1611</v>
      </c>
      <c r="I186" s="48" t="s">
        <v>1654</v>
      </c>
      <c r="J186" s="180" t="s">
        <v>1612</v>
      </c>
      <c r="K186" s="57">
        <v>1</v>
      </c>
      <c r="L186" s="51">
        <v>44044</v>
      </c>
      <c r="M186" s="51">
        <v>44438</v>
      </c>
      <c r="N186" s="252">
        <v>1</v>
      </c>
      <c r="O186" s="248">
        <f t="shared" si="3"/>
        <v>1</v>
      </c>
      <c r="P186" s="301">
        <f>+AVERAGE(O186:O187)</f>
        <v>1</v>
      </c>
      <c r="Q186" s="313" t="s">
        <v>63</v>
      </c>
      <c r="R186" s="314" t="s">
        <v>2227</v>
      </c>
      <c r="S186" s="253" t="s">
        <v>2513</v>
      </c>
      <c r="T186" s="253" t="s">
        <v>2516</v>
      </c>
      <c r="U186" s="53" t="s">
        <v>1511</v>
      </c>
    </row>
    <row r="187" spans="1:21" ht="168.75" customHeight="1" x14ac:dyDescent="0.25">
      <c r="A187" s="48">
        <v>2019</v>
      </c>
      <c r="B187" s="48" t="s">
        <v>1519</v>
      </c>
      <c r="C187" s="57">
        <v>15</v>
      </c>
      <c r="D187" s="58" t="s">
        <v>1546</v>
      </c>
      <c r="E187" s="58" t="s">
        <v>1548</v>
      </c>
      <c r="F187" s="50" t="s">
        <v>68</v>
      </c>
      <c r="G187" s="177" t="s">
        <v>1620</v>
      </c>
      <c r="H187" s="177" t="s">
        <v>1613</v>
      </c>
      <c r="I187" s="48" t="s">
        <v>1654</v>
      </c>
      <c r="J187" s="180" t="s">
        <v>1614</v>
      </c>
      <c r="K187" s="57">
        <v>13</v>
      </c>
      <c r="L187" s="51">
        <v>44044</v>
      </c>
      <c r="M187" s="51">
        <v>44438</v>
      </c>
      <c r="N187" s="252">
        <v>13</v>
      </c>
      <c r="O187" s="248">
        <f t="shared" si="3"/>
        <v>1</v>
      </c>
      <c r="P187" s="313"/>
      <c r="Q187" s="313"/>
      <c r="R187" s="314"/>
      <c r="S187" s="253" t="s">
        <v>2389</v>
      </c>
      <c r="T187" s="253" t="s">
        <v>2390</v>
      </c>
      <c r="U187" s="53" t="s">
        <v>1511</v>
      </c>
    </row>
    <row r="188" spans="1:21" customFormat="1" ht="409.5" customHeight="1" x14ac:dyDescent="0.25">
      <c r="A188" s="245">
        <v>2019</v>
      </c>
      <c r="B188" s="245" t="s">
        <v>1519</v>
      </c>
      <c r="C188" s="230">
        <v>16</v>
      </c>
      <c r="D188" s="229" t="s">
        <v>1549</v>
      </c>
      <c r="E188" s="229" t="s">
        <v>1667</v>
      </c>
      <c r="F188" s="223" t="s">
        <v>422</v>
      </c>
      <c r="G188" s="231" t="s">
        <v>1668</v>
      </c>
      <c r="H188" s="231" t="s">
        <v>1669</v>
      </c>
      <c r="I188" s="245" t="s">
        <v>894</v>
      </c>
      <c r="J188" s="232" t="s">
        <v>36</v>
      </c>
      <c r="K188" s="230">
        <v>1</v>
      </c>
      <c r="L188" s="224">
        <v>44044</v>
      </c>
      <c r="M188" s="224">
        <v>44773</v>
      </c>
      <c r="N188" s="247">
        <v>0</v>
      </c>
      <c r="O188" s="248">
        <f t="shared" si="3"/>
        <v>0</v>
      </c>
      <c r="P188" s="246">
        <f>+O188</f>
        <v>0</v>
      </c>
      <c r="Q188" s="246" t="s">
        <v>63</v>
      </c>
      <c r="R188" s="250" t="s">
        <v>2227</v>
      </c>
      <c r="S188" s="222" t="s">
        <v>2517</v>
      </c>
      <c r="T188" s="222" t="s">
        <v>2587</v>
      </c>
      <c r="U188" s="225" t="s">
        <v>66</v>
      </c>
    </row>
    <row r="189" spans="1:21" customFormat="1" ht="191.25" customHeight="1" x14ac:dyDescent="0.25">
      <c r="A189" s="245">
        <v>2019</v>
      </c>
      <c r="B189" s="245" t="s">
        <v>1519</v>
      </c>
      <c r="C189" s="230">
        <v>17</v>
      </c>
      <c r="D189" s="229" t="s">
        <v>1550</v>
      </c>
      <c r="E189" s="229" t="s">
        <v>1551</v>
      </c>
      <c r="F189" s="223" t="s">
        <v>919</v>
      </c>
      <c r="G189" s="231" t="s">
        <v>1897</v>
      </c>
      <c r="H189" s="231" t="s">
        <v>1621</v>
      </c>
      <c r="I189" s="245" t="s">
        <v>1654</v>
      </c>
      <c r="J189" s="232" t="s">
        <v>695</v>
      </c>
      <c r="K189" s="230">
        <v>1</v>
      </c>
      <c r="L189" s="224">
        <v>44044</v>
      </c>
      <c r="M189" s="224">
        <v>44438</v>
      </c>
      <c r="N189" s="247">
        <v>1</v>
      </c>
      <c r="O189" s="248">
        <f t="shared" si="3"/>
        <v>1</v>
      </c>
      <c r="P189" s="299">
        <f>+AVERAGE(O189:O192)</f>
        <v>1</v>
      </c>
      <c r="Q189" s="311" t="s">
        <v>63</v>
      </c>
      <c r="R189" s="312" t="s">
        <v>2227</v>
      </c>
      <c r="S189" s="222" t="s">
        <v>2080</v>
      </c>
      <c r="T189" s="222" t="s">
        <v>2175</v>
      </c>
      <c r="U189" s="53" t="s">
        <v>1511</v>
      </c>
    </row>
    <row r="190" spans="1:21" customFormat="1" ht="146.25" customHeight="1" x14ac:dyDescent="0.25">
      <c r="A190" s="245">
        <v>2019</v>
      </c>
      <c r="B190" s="245" t="s">
        <v>1519</v>
      </c>
      <c r="C190" s="230">
        <v>17</v>
      </c>
      <c r="D190" s="229" t="s">
        <v>1550</v>
      </c>
      <c r="E190" s="229" t="s">
        <v>1551</v>
      </c>
      <c r="F190" s="223" t="s">
        <v>923</v>
      </c>
      <c r="G190" s="231" t="s">
        <v>1898</v>
      </c>
      <c r="H190" s="231" t="s">
        <v>1622</v>
      </c>
      <c r="I190" s="245" t="s">
        <v>1654</v>
      </c>
      <c r="J190" s="232" t="s">
        <v>547</v>
      </c>
      <c r="K190" s="230">
        <v>1</v>
      </c>
      <c r="L190" s="224">
        <v>44044</v>
      </c>
      <c r="M190" s="224">
        <v>44286</v>
      </c>
      <c r="N190" s="247">
        <v>1</v>
      </c>
      <c r="O190" s="248">
        <f t="shared" si="3"/>
        <v>1</v>
      </c>
      <c r="P190" s="311"/>
      <c r="Q190" s="311"/>
      <c r="R190" s="312"/>
      <c r="S190" s="222" t="s">
        <v>1927</v>
      </c>
      <c r="T190" s="222" t="s">
        <v>2178</v>
      </c>
      <c r="U190" s="53" t="s">
        <v>1511</v>
      </c>
    </row>
    <row r="191" spans="1:21" s="227" customFormat="1" ht="409.5" customHeight="1" x14ac:dyDescent="0.25">
      <c r="A191" s="245">
        <v>2019</v>
      </c>
      <c r="B191" s="245" t="s">
        <v>1519</v>
      </c>
      <c r="C191" s="230">
        <v>17</v>
      </c>
      <c r="D191" s="229" t="s">
        <v>1550</v>
      </c>
      <c r="E191" s="229" t="s">
        <v>1551</v>
      </c>
      <c r="F191" s="223" t="s">
        <v>926</v>
      </c>
      <c r="G191" s="231" t="s">
        <v>1898</v>
      </c>
      <c r="H191" s="231" t="s">
        <v>1623</v>
      </c>
      <c r="I191" s="245" t="s">
        <v>1654</v>
      </c>
      <c r="J191" s="232" t="s">
        <v>1614</v>
      </c>
      <c r="K191" s="230">
        <v>13</v>
      </c>
      <c r="L191" s="224">
        <v>44044</v>
      </c>
      <c r="M191" s="224">
        <v>44180</v>
      </c>
      <c r="N191" s="247">
        <v>13</v>
      </c>
      <c r="O191" s="248">
        <f t="shared" si="3"/>
        <v>1</v>
      </c>
      <c r="P191" s="311"/>
      <c r="Q191" s="311"/>
      <c r="R191" s="312"/>
      <c r="S191" s="222" t="s">
        <v>1928</v>
      </c>
      <c r="T191" s="222" t="s">
        <v>2179</v>
      </c>
      <c r="U191" s="225" t="s">
        <v>1511</v>
      </c>
    </row>
    <row r="192" spans="1:21" customFormat="1" ht="315" customHeight="1" x14ac:dyDescent="0.25">
      <c r="A192" s="245">
        <v>2019</v>
      </c>
      <c r="B192" s="245" t="s">
        <v>1519</v>
      </c>
      <c r="C192" s="230">
        <v>17</v>
      </c>
      <c r="D192" s="229" t="s">
        <v>1550</v>
      </c>
      <c r="E192" s="229" t="s">
        <v>1551</v>
      </c>
      <c r="F192" s="223" t="s">
        <v>932</v>
      </c>
      <c r="G192" s="231" t="s">
        <v>1899</v>
      </c>
      <c r="H192" s="231" t="s">
        <v>1900</v>
      </c>
      <c r="I192" s="245" t="s">
        <v>1654</v>
      </c>
      <c r="J192" s="232" t="s">
        <v>1618</v>
      </c>
      <c r="K192" s="230">
        <v>1</v>
      </c>
      <c r="L192" s="224">
        <v>44044</v>
      </c>
      <c r="M192" s="224">
        <v>44180</v>
      </c>
      <c r="N192" s="247">
        <v>1</v>
      </c>
      <c r="O192" s="248">
        <f t="shared" si="3"/>
        <v>1</v>
      </c>
      <c r="P192" s="311"/>
      <c r="Q192" s="311"/>
      <c r="R192" s="312"/>
      <c r="S192" s="222" t="s">
        <v>1901</v>
      </c>
      <c r="T192" s="222" t="s">
        <v>2072</v>
      </c>
      <c r="U192" s="53" t="s">
        <v>1511</v>
      </c>
    </row>
    <row r="193" spans="1:21" customFormat="1" ht="281.25" customHeight="1" x14ac:dyDescent="0.25">
      <c r="A193" s="245">
        <v>2019</v>
      </c>
      <c r="B193" s="245" t="s">
        <v>1519</v>
      </c>
      <c r="C193" s="230">
        <v>18</v>
      </c>
      <c r="D193" s="229" t="s">
        <v>1552</v>
      </c>
      <c r="E193" s="229" t="s">
        <v>1553</v>
      </c>
      <c r="F193" s="223" t="s">
        <v>463</v>
      </c>
      <c r="G193" s="231" t="s">
        <v>1624</v>
      </c>
      <c r="H193" s="231" t="s">
        <v>1625</v>
      </c>
      <c r="I193" s="245" t="s">
        <v>354</v>
      </c>
      <c r="J193" s="232" t="s">
        <v>1626</v>
      </c>
      <c r="K193" s="230">
        <v>1</v>
      </c>
      <c r="L193" s="224">
        <v>44044</v>
      </c>
      <c r="M193" s="224">
        <v>44180</v>
      </c>
      <c r="N193" s="247">
        <v>1</v>
      </c>
      <c r="O193" s="248">
        <f t="shared" si="3"/>
        <v>1</v>
      </c>
      <c r="P193" s="295">
        <f>+AVERAGE(O193:O200)</f>
        <v>0.83333333333333337</v>
      </c>
      <c r="Q193" s="305" t="s">
        <v>63</v>
      </c>
      <c r="R193" s="308" t="s">
        <v>2226</v>
      </c>
      <c r="S193" s="222" t="s">
        <v>2049</v>
      </c>
      <c r="T193" s="222" t="s">
        <v>2106</v>
      </c>
      <c r="U193" s="225" t="s">
        <v>66</v>
      </c>
    </row>
    <row r="194" spans="1:21" customFormat="1" ht="409.5" customHeight="1" x14ac:dyDescent="0.25">
      <c r="A194" s="245">
        <v>2019</v>
      </c>
      <c r="B194" s="245" t="s">
        <v>1519</v>
      </c>
      <c r="C194" s="230">
        <v>18</v>
      </c>
      <c r="D194" s="229" t="s">
        <v>1552</v>
      </c>
      <c r="E194" s="229" t="s">
        <v>1553</v>
      </c>
      <c r="F194" s="223" t="s">
        <v>469</v>
      </c>
      <c r="G194" s="231" t="s">
        <v>1627</v>
      </c>
      <c r="H194" s="231" t="s">
        <v>1628</v>
      </c>
      <c r="I194" s="245" t="s">
        <v>1655</v>
      </c>
      <c r="J194" s="232" t="s">
        <v>1629</v>
      </c>
      <c r="K194" s="230">
        <v>1</v>
      </c>
      <c r="L194" s="224">
        <v>44044</v>
      </c>
      <c r="M194" s="224">
        <v>44180</v>
      </c>
      <c r="N194" s="247">
        <v>1</v>
      </c>
      <c r="O194" s="248">
        <f t="shared" si="3"/>
        <v>1</v>
      </c>
      <c r="P194" s="303"/>
      <c r="Q194" s="306"/>
      <c r="R194" s="309"/>
      <c r="S194" s="222" t="s">
        <v>2107</v>
      </c>
      <c r="T194" s="222" t="s">
        <v>2108</v>
      </c>
      <c r="U194" s="225" t="s">
        <v>66</v>
      </c>
    </row>
    <row r="195" spans="1:21" customFormat="1" ht="168.75" customHeight="1" x14ac:dyDescent="0.25">
      <c r="A195" s="245">
        <v>2019</v>
      </c>
      <c r="B195" s="245" t="s">
        <v>1519</v>
      </c>
      <c r="C195" s="230">
        <v>18</v>
      </c>
      <c r="D195" s="229" t="s">
        <v>1552</v>
      </c>
      <c r="E195" s="229" t="s">
        <v>1553</v>
      </c>
      <c r="F195" s="223" t="s">
        <v>473</v>
      </c>
      <c r="G195" s="231" t="s">
        <v>1739</v>
      </c>
      <c r="H195" s="231" t="s">
        <v>1740</v>
      </c>
      <c r="I195" s="245" t="s">
        <v>354</v>
      </c>
      <c r="J195" s="232" t="s">
        <v>1742</v>
      </c>
      <c r="K195" s="247">
        <v>1</v>
      </c>
      <c r="L195" s="224">
        <v>44167</v>
      </c>
      <c r="M195" s="224">
        <v>44227</v>
      </c>
      <c r="N195" s="247">
        <v>1</v>
      </c>
      <c r="O195" s="248">
        <f t="shared" si="3"/>
        <v>1</v>
      </c>
      <c r="P195" s="303"/>
      <c r="Q195" s="306"/>
      <c r="R195" s="309"/>
      <c r="S195" s="222" t="s">
        <v>2180</v>
      </c>
      <c r="T195" s="222" t="s">
        <v>2103</v>
      </c>
      <c r="U195" s="225" t="s">
        <v>66</v>
      </c>
    </row>
    <row r="196" spans="1:21" customFormat="1" ht="303.75" customHeight="1" x14ac:dyDescent="0.25">
      <c r="A196" s="245">
        <v>2019</v>
      </c>
      <c r="B196" s="245" t="s">
        <v>1519</v>
      </c>
      <c r="C196" s="230">
        <v>18</v>
      </c>
      <c r="D196" s="229" t="s">
        <v>1552</v>
      </c>
      <c r="E196" s="229" t="s">
        <v>1553</v>
      </c>
      <c r="F196" s="223" t="s">
        <v>477</v>
      </c>
      <c r="G196" s="231" t="s">
        <v>1624</v>
      </c>
      <c r="H196" s="231" t="s">
        <v>1741</v>
      </c>
      <c r="I196" s="245" t="s">
        <v>354</v>
      </c>
      <c r="J196" s="232" t="s">
        <v>1743</v>
      </c>
      <c r="K196" s="247">
        <v>6</v>
      </c>
      <c r="L196" s="224">
        <v>44197</v>
      </c>
      <c r="M196" s="224">
        <v>44408</v>
      </c>
      <c r="N196" s="252">
        <v>6</v>
      </c>
      <c r="O196" s="248">
        <f t="shared" si="3"/>
        <v>1</v>
      </c>
      <c r="P196" s="303"/>
      <c r="Q196" s="306"/>
      <c r="R196" s="309"/>
      <c r="S196" s="222" t="s">
        <v>2422</v>
      </c>
      <c r="T196" s="222" t="s">
        <v>2423</v>
      </c>
      <c r="U196" s="225" t="s">
        <v>66</v>
      </c>
    </row>
    <row r="197" spans="1:21" ht="90" customHeight="1" x14ac:dyDescent="0.25">
      <c r="A197" s="48">
        <v>2019</v>
      </c>
      <c r="B197" s="48" t="s">
        <v>1519</v>
      </c>
      <c r="C197" s="57">
        <v>18</v>
      </c>
      <c r="D197" s="58" t="s">
        <v>1552</v>
      </c>
      <c r="E197" s="58" t="s">
        <v>1736</v>
      </c>
      <c r="F197" s="50" t="s">
        <v>479</v>
      </c>
      <c r="G197" s="58" t="s">
        <v>1953</v>
      </c>
      <c r="H197" s="58" t="s">
        <v>1957</v>
      </c>
      <c r="I197" s="56" t="s">
        <v>1965</v>
      </c>
      <c r="J197" s="58" t="s">
        <v>1961</v>
      </c>
      <c r="K197" s="56">
        <v>1</v>
      </c>
      <c r="L197" s="51">
        <v>44378</v>
      </c>
      <c r="M197" s="51">
        <v>44581</v>
      </c>
      <c r="N197" s="252">
        <v>1</v>
      </c>
      <c r="O197" s="248">
        <f t="shared" si="3"/>
        <v>1</v>
      </c>
      <c r="P197" s="303"/>
      <c r="Q197" s="306"/>
      <c r="R197" s="309"/>
      <c r="S197" s="253" t="s">
        <v>2456</v>
      </c>
      <c r="T197" s="253" t="s">
        <v>2411</v>
      </c>
      <c r="U197" s="53" t="s">
        <v>66</v>
      </c>
    </row>
    <row r="198" spans="1:21" ht="90" customHeight="1" x14ac:dyDescent="0.25">
      <c r="A198" s="48">
        <v>2019</v>
      </c>
      <c r="B198" s="48" t="s">
        <v>1519</v>
      </c>
      <c r="C198" s="57">
        <v>18</v>
      </c>
      <c r="D198" s="58" t="s">
        <v>1552</v>
      </c>
      <c r="E198" s="58" t="s">
        <v>1736</v>
      </c>
      <c r="F198" s="50" t="s">
        <v>480</v>
      </c>
      <c r="G198" s="58" t="s">
        <v>1954</v>
      </c>
      <c r="H198" s="58" t="s">
        <v>1958</v>
      </c>
      <c r="I198" s="56" t="s">
        <v>1965</v>
      </c>
      <c r="J198" s="58" t="s">
        <v>1962</v>
      </c>
      <c r="K198" s="56">
        <v>1</v>
      </c>
      <c r="L198" s="51">
        <v>44378</v>
      </c>
      <c r="M198" s="51">
        <v>44581</v>
      </c>
      <c r="N198" s="252">
        <v>1</v>
      </c>
      <c r="O198" s="248">
        <f t="shared" si="3"/>
        <v>1</v>
      </c>
      <c r="P198" s="303"/>
      <c r="Q198" s="306"/>
      <c r="R198" s="309"/>
      <c r="S198" s="253" t="s">
        <v>2456</v>
      </c>
      <c r="T198" s="253" t="s">
        <v>2412</v>
      </c>
      <c r="U198" s="53" t="s">
        <v>66</v>
      </c>
    </row>
    <row r="199" spans="1:21" customFormat="1" ht="112.5" customHeight="1" x14ac:dyDescent="0.25">
      <c r="A199" s="245">
        <v>2019</v>
      </c>
      <c r="B199" s="245" t="s">
        <v>1519</v>
      </c>
      <c r="C199" s="230">
        <v>18</v>
      </c>
      <c r="D199" s="229" t="s">
        <v>1552</v>
      </c>
      <c r="E199" s="229" t="s">
        <v>1736</v>
      </c>
      <c r="F199" s="223" t="s">
        <v>483</v>
      </c>
      <c r="G199" s="229" t="s">
        <v>1955</v>
      </c>
      <c r="H199" s="229" t="s">
        <v>1959</v>
      </c>
      <c r="I199" s="228" t="s">
        <v>1966</v>
      </c>
      <c r="J199" s="229" t="s">
        <v>1963</v>
      </c>
      <c r="K199" s="228">
        <v>1</v>
      </c>
      <c r="L199" s="224">
        <v>44378</v>
      </c>
      <c r="M199" s="224">
        <v>44581</v>
      </c>
      <c r="N199" s="247">
        <v>0</v>
      </c>
      <c r="O199" s="248">
        <f t="shared" si="3"/>
        <v>0</v>
      </c>
      <c r="P199" s="303"/>
      <c r="Q199" s="306"/>
      <c r="R199" s="309"/>
      <c r="S199" s="222" t="s">
        <v>2109</v>
      </c>
      <c r="T199" s="222" t="s">
        <v>2110</v>
      </c>
      <c r="U199" s="225" t="s">
        <v>66</v>
      </c>
    </row>
    <row r="200" spans="1:21" ht="409.5" customHeight="1" x14ac:dyDescent="0.25">
      <c r="A200" s="48">
        <v>2019</v>
      </c>
      <c r="B200" s="48" t="s">
        <v>1519</v>
      </c>
      <c r="C200" s="57">
        <v>18</v>
      </c>
      <c r="D200" s="58" t="s">
        <v>1552</v>
      </c>
      <c r="E200" s="58" t="s">
        <v>1736</v>
      </c>
      <c r="F200" s="50" t="s">
        <v>486</v>
      </c>
      <c r="G200" s="58" t="s">
        <v>1956</v>
      </c>
      <c r="H200" s="58" t="s">
        <v>1960</v>
      </c>
      <c r="I200" s="56" t="s">
        <v>2311</v>
      </c>
      <c r="J200" s="58" t="s">
        <v>1964</v>
      </c>
      <c r="K200" s="56">
        <v>6</v>
      </c>
      <c r="L200" s="51">
        <v>44378</v>
      </c>
      <c r="M200" s="51">
        <v>44581</v>
      </c>
      <c r="N200" s="252">
        <v>4</v>
      </c>
      <c r="O200" s="248">
        <f t="shared" si="3"/>
        <v>0.66666666666666663</v>
      </c>
      <c r="P200" s="296"/>
      <c r="Q200" s="307"/>
      <c r="R200" s="310"/>
      <c r="S200" s="253" t="s">
        <v>2457</v>
      </c>
      <c r="T200" s="253" t="s">
        <v>2458</v>
      </c>
      <c r="U200" s="53" t="s">
        <v>66</v>
      </c>
    </row>
    <row r="201" spans="1:21" customFormat="1" ht="292.5" customHeight="1" x14ac:dyDescent="0.25">
      <c r="A201" s="245">
        <v>2019</v>
      </c>
      <c r="B201" s="245" t="s">
        <v>1519</v>
      </c>
      <c r="C201" s="230">
        <v>19</v>
      </c>
      <c r="D201" s="229" t="s">
        <v>1554</v>
      </c>
      <c r="E201" s="229" t="s">
        <v>1555</v>
      </c>
      <c r="F201" s="223" t="s">
        <v>185</v>
      </c>
      <c r="G201" s="231" t="s">
        <v>1630</v>
      </c>
      <c r="H201" s="231" t="s">
        <v>1802</v>
      </c>
      <c r="I201" s="245" t="s">
        <v>1763</v>
      </c>
      <c r="J201" s="245" t="s">
        <v>1803</v>
      </c>
      <c r="K201" s="245">
        <v>1</v>
      </c>
      <c r="L201" s="224">
        <v>44197</v>
      </c>
      <c r="M201" s="224">
        <v>44545</v>
      </c>
      <c r="N201" s="247">
        <v>1</v>
      </c>
      <c r="O201" s="248">
        <f t="shared" si="3"/>
        <v>1</v>
      </c>
      <c r="P201" s="299">
        <f>+AVERAGE(O201:O203)</f>
        <v>1</v>
      </c>
      <c r="Q201" s="311" t="s">
        <v>63</v>
      </c>
      <c r="R201" s="312" t="s">
        <v>2226</v>
      </c>
      <c r="S201" s="222" t="s">
        <v>2192</v>
      </c>
      <c r="T201" s="222" t="s">
        <v>2518</v>
      </c>
      <c r="U201" s="53" t="s">
        <v>1511</v>
      </c>
    </row>
    <row r="202" spans="1:21" customFormat="1" ht="326.25" customHeight="1" x14ac:dyDescent="0.25">
      <c r="A202" s="245">
        <v>2019</v>
      </c>
      <c r="B202" s="245" t="s">
        <v>1519</v>
      </c>
      <c r="C202" s="230">
        <v>19</v>
      </c>
      <c r="D202" s="229" t="s">
        <v>1554</v>
      </c>
      <c r="E202" s="229" t="s">
        <v>1902</v>
      </c>
      <c r="F202" s="223" t="s">
        <v>48</v>
      </c>
      <c r="G202" s="229" t="s">
        <v>1761</v>
      </c>
      <c r="H202" s="231" t="s">
        <v>1762</v>
      </c>
      <c r="I202" s="245" t="s">
        <v>1763</v>
      </c>
      <c r="J202" s="231" t="s">
        <v>1764</v>
      </c>
      <c r="K202" s="245">
        <v>1</v>
      </c>
      <c r="L202" s="224">
        <v>44211</v>
      </c>
      <c r="M202" s="224">
        <v>44255</v>
      </c>
      <c r="N202" s="247">
        <v>1</v>
      </c>
      <c r="O202" s="248">
        <f t="shared" si="3"/>
        <v>1</v>
      </c>
      <c r="P202" s="311"/>
      <c r="Q202" s="311"/>
      <c r="R202" s="312"/>
      <c r="S202" s="222" t="s">
        <v>2519</v>
      </c>
      <c r="T202" s="222" t="s">
        <v>2520</v>
      </c>
      <c r="U202" s="53" t="s">
        <v>1511</v>
      </c>
    </row>
    <row r="203" spans="1:21" customFormat="1" ht="123.75" customHeight="1" x14ac:dyDescent="0.25">
      <c r="A203" s="245">
        <v>2019</v>
      </c>
      <c r="B203" s="245" t="s">
        <v>1519</v>
      </c>
      <c r="C203" s="230">
        <v>19</v>
      </c>
      <c r="D203" s="229" t="s">
        <v>1554</v>
      </c>
      <c r="E203" s="229" t="s">
        <v>1902</v>
      </c>
      <c r="F203" s="223" t="s">
        <v>52</v>
      </c>
      <c r="G203" s="222" t="s">
        <v>1630</v>
      </c>
      <c r="H203" s="222" t="s">
        <v>1631</v>
      </c>
      <c r="I203" s="245" t="s">
        <v>354</v>
      </c>
      <c r="J203" s="245" t="s">
        <v>1632</v>
      </c>
      <c r="K203" s="245">
        <v>1</v>
      </c>
      <c r="L203" s="224">
        <v>44044</v>
      </c>
      <c r="M203" s="224">
        <v>44196</v>
      </c>
      <c r="N203" s="247">
        <v>1</v>
      </c>
      <c r="O203" s="248">
        <f t="shared" si="3"/>
        <v>1</v>
      </c>
      <c r="P203" s="311"/>
      <c r="Q203" s="311"/>
      <c r="R203" s="312"/>
      <c r="S203" s="222" t="s">
        <v>1801</v>
      </c>
      <c r="T203" s="222" t="s">
        <v>1805</v>
      </c>
      <c r="U203" s="53" t="s">
        <v>1511</v>
      </c>
    </row>
    <row r="204" spans="1:21" customFormat="1" ht="371.25" x14ac:dyDescent="0.25">
      <c r="A204" s="245">
        <v>2019</v>
      </c>
      <c r="B204" s="245" t="s">
        <v>1519</v>
      </c>
      <c r="C204" s="230">
        <v>21</v>
      </c>
      <c r="D204" s="229" t="s">
        <v>1558</v>
      </c>
      <c r="E204" s="229" t="s">
        <v>1559</v>
      </c>
      <c r="F204" s="223" t="s">
        <v>506</v>
      </c>
      <c r="G204" s="231" t="s">
        <v>1636</v>
      </c>
      <c r="H204" s="231" t="s">
        <v>1637</v>
      </c>
      <c r="I204" s="245" t="s">
        <v>726</v>
      </c>
      <c r="J204" s="247" t="s">
        <v>672</v>
      </c>
      <c r="K204" s="247">
        <v>25</v>
      </c>
      <c r="L204" s="224">
        <v>44075</v>
      </c>
      <c r="M204" s="224">
        <v>44561</v>
      </c>
      <c r="N204" s="252">
        <v>25</v>
      </c>
      <c r="O204" s="248">
        <f t="shared" si="3"/>
        <v>1</v>
      </c>
      <c r="P204" s="293">
        <f>+AVERAGE(O204:O208)</f>
        <v>0.748</v>
      </c>
      <c r="Q204" s="293" t="s">
        <v>63</v>
      </c>
      <c r="R204" s="294" t="s">
        <v>2227</v>
      </c>
      <c r="S204" s="222" t="s">
        <v>2414</v>
      </c>
      <c r="T204" s="222" t="s">
        <v>2521</v>
      </c>
      <c r="U204" s="225" t="s">
        <v>66</v>
      </c>
    </row>
    <row r="205" spans="1:21" customFormat="1" ht="168.75" x14ac:dyDescent="0.25">
      <c r="A205" s="245">
        <v>2019</v>
      </c>
      <c r="B205" s="245" t="s">
        <v>1519</v>
      </c>
      <c r="C205" s="230">
        <v>21</v>
      </c>
      <c r="D205" s="229" t="s">
        <v>1558</v>
      </c>
      <c r="E205" s="229" t="s">
        <v>1559</v>
      </c>
      <c r="F205" s="223" t="s">
        <v>591</v>
      </c>
      <c r="G205" s="231" t="s">
        <v>1636</v>
      </c>
      <c r="H205" s="231" t="s">
        <v>1638</v>
      </c>
      <c r="I205" s="245" t="s">
        <v>726</v>
      </c>
      <c r="J205" s="247" t="s">
        <v>733</v>
      </c>
      <c r="K205" s="247">
        <v>116</v>
      </c>
      <c r="L205" s="224">
        <v>44075</v>
      </c>
      <c r="M205" s="224">
        <v>44561</v>
      </c>
      <c r="N205" s="252">
        <v>116</v>
      </c>
      <c r="O205" s="248">
        <f t="shared" si="3"/>
        <v>1</v>
      </c>
      <c r="P205" s="293"/>
      <c r="Q205" s="293"/>
      <c r="R205" s="294"/>
      <c r="S205" s="222" t="s">
        <v>2415</v>
      </c>
      <c r="T205" s="222" t="s">
        <v>2522</v>
      </c>
      <c r="U205" s="225" t="s">
        <v>66</v>
      </c>
    </row>
    <row r="206" spans="1:21" customFormat="1" ht="247.5" x14ac:dyDescent="0.25">
      <c r="A206" s="245">
        <v>2019</v>
      </c>
      <c r="B206" s="245" t="s">
        <v>1519</v>
      </c>
      <c r="C206" s="230">
        <v>21</v>
      </c>
      <c r="D206" s="229" t="s">
        <v>1558</v>
      </c>
      <c r="E206" s="229" t="s">
        <v>1559</v>
      </c>
      <c r="F206" s="223" t="s">
        <v>596</v>
      </c>
      <c r="G206" s="231" t="s">
        <v>1636</v>
      </c>
      <c r="H206" s="231" t="s">
        <v>1641</v>
      </c>
      <c r="I206" s="245" t="s">
        <v>726</v>
      </c>
      <c r="J206" s="247" t="s">
        <v>672</v>
      </c>
      <c r="K206" s="247">
        <v>50</v>
      </c>
      <c r="L206" s="224">
        <v>44075</v>
      </c>
      <c r="M206" s="224">
        <v>44561</v>
      </c>
      <c r="N206" s="4">
        <v>37</v>
      </c>
      <c r="O206" s="248">
        <f t="shared" si="3"/>
        <v>0.74</v>
      </c>
      <c r="P206" s="293"/>
      <c r="Q206" s="293"/>
      <c r="R206" s="294"/>
      <c r="S206" s="222" t="s">
        <v>2523</v>
      </c>
      <c r="T206" s="222" t="s">
        <v>2524</v>
      </c>
      <c r="U206" s="225" t="s">
        <v>66</v>
      </c>
    </row>
    <row r="207" spans="1:21" customFormat="1" ht="191.25" customHeight="1" x14ac:dyDescent="0.25">
      <c r="A207" s="245">
        <v>2019</v>
      </c>
      <c r="B207" s="245" t="s">
        <v>1519</v>
      </c>
      <c r="C207" s="230">
        <v>21</v>
      </c>
      <c r="D207" s="229" t="s">
        <v>1560</v>
      </c>
      <c r="E207" s="229" t="s">
        <v>1561</v>
      </c>
      <c r="F207" s="223" t="s">
        <v>600</v>
      </c>
      <c r="G207" s="231" t="s">
        <v>1903</v>
      </c>
      <c r="H207" s="231" t="s">
        <v>1643</v>
      </c>
      <c r="I207" s="245" t="s">
        <v>1235</v>
      </c>
      <c r="J207" s="232" t="s">
        <v>1644</v>
      </c>
      <c r="K207" s="230">
        <v>2</v>
      </c>
      <c r="L207" s="224">
        <v>44044</v>
      </c>
      <c r="M207" s="224">
        <v>44804</v>
      </c>
      <c r="N207" s="247">
        <v>0</v>
      </c>
      <c r="O207" s="248">
        <f t="shared" ref="O207:P240" si="6">+N207/K207</f>
        <v>0</v>
      </c>
      <c r="P207" s="293"/>
      <c r="Q207" s="293"/>
      <c r="R207" s="294"/>
      <c r="S207" s="222" t="s">
        <v>2525</v>
      </c>
      <c r="T207" s="222" t="s">
        <v>2526</v>
      </c>
      <c r="U207" s="225" t="s">
        <v>66</v>
      </c>
    </row>
    <row r="208" spans="1:21" customFormat="1" ht="180" x14ac:dyDescent="0.25">
      <c r="A208" s="245">
        <v>2019</v>
      </c>
      <c r="B208" s="245" t="s">
        <v>1519</v>
      </c>
      <c r="C208" s="230">
        <v>21</v>
      </c>
      <c r="D208" s="229" t="s">
        <v>1560</v>
      </c>
      <c r="E208" s="229" t="s">
        <v>1562</v>
      </c>
      <c r="F208" s="223" t="s">
        <v>605</v>
      </c>
      <c r="G208" s="231" t="s">
        <v>1645</v>
      </c>
      <c r="H208" s="231" t="s">
        <v>1646</v>
      </c>
      <c r="I208" s="245" t="s">
        <v>1235</v>
      </c>
      <c r="J208" s="232" t="s">
        <v>1647</v>
      </c>
      <c r="K208" s="230">
        <v>1000</v>
      </c>
      <c r="L208" s="224">
        <v>44044</v>
      </c>
      <c r="M208" s="224">
        <v>44408</v>
      </c>
      <c r="N208" s="4">
        <v>1000</v>
      </c>
      <c r="O208" s="248">
        <f t="shared" si="6"/>
        <v>1</v>
      </c>
      <c r="P208" s="293"/>
      <c r="Q208" s="293"/>
      <c r="R208" s="294"/>
      <c r="S208" s="222" t="s">
        <v>2527</v>
      </c>
      <c r="T208" s="222" t="s">
        <v>2528</v>
      </c>
      <c r="U208" s="225" t="s">
        <v>66</v>
      </c>
    </row>
    <row r="209" spans="1:21" s="227" customFormat="1" ht="101.25" customHeight="1" x14ac:dyDescent="0.25">
      <c r="A209" s="245">
        <v>2020</v>
      </c>
      <c r="B209" s="245" t="s">
        <v>2317</v>
      </c>
      <c r="C209" s="230">
        <v>1</v>
      </c>
      <c r="D209" s="229" t="s">
        <v>1990</v>
      </c>
      <c r="E209" s="229" t="s">
        <v>2188</v>
      </c>
      <c r="F209" s="223" t="s">
        <v>779</v>
      </c>
      <c r="G209" s="231" t="s">
        <v>2015</v>
      </c>
      <c r="H209" s="234" t="s">
        <v>2016</v>
      </c>
      <c r="I209" s="228" t="s">
        <v>2085</v>
      </c>
      <c r="J209" s="235" t="s">
        <v>787</v>
      </c>
      <c r="K209" s="247">
        <v>1</v>
      </c>
      <c r="L209" s="224">
        <v>44378</v>
      </c>
      <c r="M209" s="224">
        <v>44561</v>
      </c>
      <c r="N209" s="247">
        <v>1</v>
      </c>
      <c r="O209" s="248">
        <f t="shared" si="6"/>
        <v>1</v>
      </c>
      <c r="P209" s="299">
        <f>+AVERAGE(O209:O214)</f>
        <v>0.33333333333333331</v>
      </c>
      <c r="Q209" s="311" t="s">
        <v>63</v>
      </c>
      <c r="R209" s="312" t="s">
        <v>2227</v>
      </c>
      <c r="S209" s="222" t="s">
        <v>2316</v>
      </c>
      <c r="T209" s="222" t="s">
        <v>2530</v>
      </c>
      <c r="U209" s="225" t="s">
        <v>66</v>
      </c>
    </row>
    <row r="210" spans="1:21" s="227" customFormat="1" ht="90" customHeight="1" x14ac:dyDescent="0.25">
      <c r="A210" s="245">
        <v>2020</v>
      </c>
      <c r="B210" s="245" t="s">
        <v>2317</v>
      </c>
      <c r="C210" s="230">
        <v>1</v>
      </c>
      <c r="D210" s="229" t="s">
        <v>1990</v>
      </c>
      <c r="E210" s="229" t="s">
        <v>2001</v>
      </c>
      <c r="F210" s="223" t="s">
        <v>784</v>
      </c>
      <c r="G210" s="231" t="s">
        <v>1946</v>
      </c>
      <c r="H210" s="234" t="s">
        <v>1947</v>
      </c>
      <c r="I210" s="228" t="s">
        <v>2086</v>
      </c>
      <c r="J210" s="235" t="s">
        <v>1950</v>
      </c>
      <c r="K210" s="247">
        <v>6</v>
      </c>
      <c r="L210" s="224">
        <v>44378</v>
      </c>
      <c r="M210" s="224">
        <v>44620</v>
      </c>
      <c r="N210" s="247">
        <v>0</v>
      </c>
      <c r="O210" s="248">
        <f t="shared" si="6"/>
        <v>0</v>
      </c>
      <c r="P210" s="311"/>
      <c r="Q210" s="311"/>
      <c r="R210" s="312"/>
      <c r="S210" s="222" t="s">
        <v>2047</v>
      </c>
      <c r="T210" s="222" t="s">
        <v>2047</v>
      </c>
      <c r="U210" s="225" t="s">
        <v>66</v>
      </c>
    </row>
    <row r="211" spans="1:21" s="227" customFormat="1" ht="101.25" customHeight="1" x14ac:dyDescent="0.25">
      <c r="A211" s="245">
        <v>2020</v>
      </c>
      <c r="B211" s="245" t="s">
        <v>2317</v>
      </c>
      <c r="C211" s="230">
        <v>1</v>
      </c>
      <c r="D211" s="229" t="s">
        <v>1991</v>
      </c>
      <c r="E211" s="229" t="s">
        <v>2531</v>
      </c>
      <c r="F211" s="223" t="s">
        <v>788</v>
      </c>
      <c r="G211" s="231" t="s">
        <v>2532</v>
      </c>
      <c r="H211" s="234" t="s">
        <v>2533</v>
      </c>
      <c r="I211" s="228" t="s">
        <v>2086</v>
      </c>
      <c r="J211" s="235" t="s">
        <v>2037</v>
      </c>
      <c r="K211" s="247">
        <v>4</v>
      </c>
      <c r="L211" s="224">
        <v>44378</v>
      </c>
      <c r="M211" s="224">
        <v>45138</v>
      </c>
      <c r="N211" s="247">
        <v>0</v>
      </c>
      <c r="O211" s="248">
        <f t="shared" si="6"/>
        <v>0</v>
      </c>
      <c r="P211" s="311"/>
      <c r="Q211" s="311"/>
      <c r="R211" s="312"/>
      <c r="S211" s="222" t="s">
        <v>2047</v>
      </c>
      <c r="T211" s="222" t="s">
        <v>2047</v>
      </c>
      <c r="U211" s="225" t="s">
        <v>66</v>
      </c>
    </row>
    <row r="212" spans="1:21" s="227" customFormat="1" ht="90" customHeight="1" x14ac:dyDescent="0.25">
      <c r="A212" s="245">
        <v>2020</v>
      </c>
      <c r="B212" s="245" t="s">
        <v>2317</v>
      </c>
      <c r="C212" s="230">
        <v>1</v>
      </c>
      <c r="D212" s="229" t="s">
        <v>1990</v>
      </c>
      <c r="E212" s="229" t="s">
        <v>2534</v>
      </c>
      <c r="F212" s="223" t="s">
        <v>791</v>
      </c>
      <c r="G212" s="231" t="s">
        <v>2535</v>
      </c>
      <c r="H212" s="234" t="s">
        <v>2536</v>
      </c>
      <c r="I212" s="228" t="s">
        <v>2085</v>
      </c>
      <c r="J212" s="235" t="s">
        <v>2038</v>
      </c>
      <c r="K212" s="247">
        <v>5</v>
      </c>
      <c r="L212" s="224">
        <v>44378</v>
      </c>
      <c r="M212" s="224">
        <v>45138</v>
      </c>
      <c r="N212" s="247">
        <v>0</v>
      </c>
      <c r="O212" s="248">
        <f t="shared" si="6"/>
        <v>0</v>
      </c>
      <c r="P212" s="311"/>
      <c r="Q212" s="311"/>
      <c r="R212" s="312"/>
      <c r="S212" s="222" t="s">
        <v>2047</v>
      </c>
      <c r="T212" s="222" t="s">
        <v>2047</v>
      </c>
      <c r="U212" s="225" t="s">
        <v>66</v>
      </c>
    </row>
    <row r="213" spans="1:21" s="227" customFormat="1" ht="270" x14ac:dyDescent="0.25">
      <c r="A213" s="245">
        <v>2020</v>
      </c>
      <c r="B213" s="245" t="s">
        <v>2317</v>
      </c>
      <c r="C213" s="230">
        <v>1</v>
      </c>
      <c r="D213" s="229" t="s">
        <v>1990</v>
      </c>
      <c r="E213" s="229" t="s">
        <v>2003</v>
      </c>
      <c r="F213" s="223" t="s">
        <v>795</v>
      </c>
      <c r="G213" s="231" t="s">
        <v>2021</v>
      </c>
      <c r="H213" s="234" t="s">
        <v>2183</v>
      </c>
      <c r="I213" s="228" t="s">
        <v>2082</v>
      </c>
      <c r="J213" s="235" t="s">
        <v>782</v>
      </c>
      <c r="K213" s="247">
        <v>1</v>
      </c>
      <c r="L213" s="224">
        <v>44378</v>
      </c>
      <c r="M213" s="224">
        <v>44530</v>
      </c>
      <c r="N213" s="247">
        <v>1</v>
      </c>
      <c r="O213" s="248">
        <f t="shared" si="6"/>
        <v>1</v>
      </c>
      <c r="P213" s="311"/>
      <c r="Q213" s="311"/>
      <c r="R213" s="312"/>
      <c r="S213" s="222" t="s">
        <v>2537</v>
      </c>
      <c r="T213" s="222" t="s">
        <v>2400</v>
      </c>
      <c r="U213" s="222" t="s">
        <v>2047</v>
      </c>
    </row>
    <row r="214" spans="1:21" s="227" customFormat="1" ht="90" customHeight="1" x14ac:dyDescent="0.25">
      <c r="A214" s="245">
        <v>2020</v>
      </c>
      <c r="B214" s="245" t="s">
        <v>2317</v>
      </c>
      <c r="C214" s="230">
        <v>1</v>
      </c>
      <c r="D214" s="229" t="s">
        <v>1990</v>
      </c>
      <c r="E214" s="229" t="s">
        <v>2004</v>
      </c>
      <c r="F214" s="223" t="s">
        <v>799</v>
      </c>
      <c r="G214" s="231" t="s">
        <v>2022</v>
      </c>
      <c r="H214" s="234" t="s">
        <v>2023</v>
      </c>
      <c r="I214" s="228" t="s">
        <v>2086</v>
      </c>
      <c r="J214" s="235" t="s">
        <v>2039</v>
      </c>
      <c r="K214" s="247">
        <v>2</v>
      </c>
      <c r="L214" s="224">
        <v>44378</v>
      </c>
      <c r="M214" s="224">
        <v>44591</v>
      </c>
      <c r="N214" s="247">
        <v>0</v>
      </c>
      <c r="O214" s="248">
        <f t="shared" si="6"/>
        <v>0</v>
      </c>
      <c r="P214" s="311"/>
      <c r="Q214" s="311"/>
      <c r="R214" s="312"/>
      <c r="S214" s="222" t="s">
        <v>2047</v>
      </c>
      <c r="T214" s="222" t="s">
        <v>2047</v>
      </c>
      <c r="U214" s="225" t="s">
        <v>66</v>
      </c>
    </row>
    <row r="215" spans="1:21" s="227" customFormat="1" ht="123.75" x14ac:dyDescent="0.25">
      <c r="A215" s="245">
        <v>2020</v>
      </c>
      <c r="B215" s="245" t="s">
        <v>2317</v>
      </c>
      <c r="C215" s="230">
        <v>2</v>
      </c>
      <c r="D215" s="229" t="s">
        <v>1992</v>
      </c>
      <c r="E215" s="229" t="s">
        <v>2005</v>
      </c>
      <c r="F215" s="223" t="s">
        <v>185</v>
      </c>
      <c r="G215" s="231" t="s">
        <v>2024</v>
      </c>
      <c r="H215" s="234" t="s">
        <v>2025</v>
      </c>
      <c r="I215" s="228" t="s">
        <v>2082</v>
      </c>
      <c r="J215" s="235" t="s">
        <v>2040</v>
      </c>
      <c r="K215" s="247">
        <v>1</v>
      </c>
      <c r="L215" s="224">
        <v>44378</v>
      </c>
      <c r="M215" s="224">
        <v>44561</v>
      </c>
      <c r="N215" s="247">
        <v>1</v>
      </c>
      <c r="O215" s="248">
        <f t="shared" si="6"/>
        <v>1</v>
      </c>
      <c r="P215" s="299">
        <f>+AVERAGE(O215:O217)</f>
        <v>0.33333333333333331</v>
      </c>
      <c r="Q215" s="311" t="s">
        <v>63</v>
      </c>
      <c r="R215" s="312" t="s">
        <v>2227</v>
      </c>
      <c r="S215" s="222" t="s">
        <v>2538</v>
      </c>
      <c r="T215" s="222" t="s">
        <v>2401</v>
      </c>
      <c r="U215" s="225" t="s">
        <v>66</v>
      </c>
    </row>
    <row r="216" spans="1:21" s="227" customFormat="1" ht="90" customHeight="1" x14ac:dyDescent="0.25">
      <c r="A216" s="245">
        <v>2020</v>
      </c>
      <c r="B216" s="245" t="s">
        <v>2317</v>
      </c>
      <c r="C216" s="230">
        <v>2</v>
      </c>
      <c r="D216" s="229" t="s">
        <v>1992</v>
      </c>
      <c r="E216" s="229" t="s">
        <v>2006</v>
      </c>
      <c r="F216" s="223" t="s">
        <v>48</v>
      </c>
      <c r="G216" s="231" t="s">
        <v>2026</v>
      </c>
      <c r="H216" s="234" t="s">
        <v>2184</v>
      </c>
      <c r="I216" s="228" t="s">
        <v>2086</v>
      </c>
      <c r="J216" s="235" t="s">
        <v>2041</v>
      </c>
      <c r="K216" s="247">
        <v>2</v>
      </c>
      <c r="L216" s="224">
        <v>44531</v>
      </c>
      <c r="M216" s="224">
        <v>44742</v>
      </c>
      <c r="N216" s="247">
        <v>0</v>
      </c>
      <c r="O216" s="248">
        <f t="shared" si="6"/>
        <v>0</v>
      </c>
      <c r="P216" s="311"/>
      <c r="Q216" s="311"/>
      <c r="R216" s="312"/>
      <c r="S216" s="222" t="s">
        <v>2047</v>
      </c>
      <c r="T216" s="222" t="s">
        <v>2047</v>
      </c>
      <c r="U216" s="225" t="s">
        <v>66</v>
      </c>
    </row>
    <row r="217" spans="1:21" s="227" customFormat="1" ht="90" customHeight="1" x14ac:dyDescent="0.25">
      <c r="A217" s="245">
        <v>2020</v>
      </c>
      <c r="B217" s="245" t="s">
        <v>2317</v>
      </c>
      <c r="C217" s="230">
        <v>2</v>
      </c>
      <c r="D217" s="229" t="s">
        <v>1992</v>
      </c>
      <c r="E217" s="229" t="s">
        <v>2007</v>
      </c>
      <c r="F217" s="223" t="s">
        <v>52</v>
      </c>
      <c r="G217" s="231" t="s">
        <v>2027</v>
      </c>
      <c r="H217" s="234" t="s">
        <v>2028</v>
      </c>
      <c r="I217" s="228" t="s">
        <v>2082</v>
      </c>
      <c r="J217" s="235" t="s">
        <v>2042</v>
      </c>
      <c r="K217" s="247">
        <v>2</v>
      </c>
      <c r="L217" s="224">
        <v>44531</v>
      </c>
      <c r="M217" s="224">
        <v>44742</v>
      </c>
      <c r="N217" s="247">
        <v>0</v>
      </c>
      <c r="O217" s="248">
        <f t="shared" si="6"/>
        <v>0</v>
      </c>
      <c r="P217" s="311"/>
      <c r="Q217" s="311"/>
      <c r="R217" s="312"/>
      <c r="S217" s="222" t="s">
        <v>2047</v>
      </c>
      <c r="T217" s="222" t="s">
        <v>2047</v>
      </c>
      <c r="U217" s="225" t="s">
        <v>66</v>
      </c>
    </row>
    <row r="218" spans="1:21" s="227" customFormat="1" ht="78.75" customHeight="1" x14ac:dyDescent="0.25">
      <c r="A218" s="245">
        <v>2020</v>
      </c>
      <c r="B218" s="245" t="s">
        <v>2317</v>
      </c>
      <c r="C218" s="230">
        <v>3</v>
      </c>
      <c r="D218" s="229" t="s">
        <v>1993</v>
      </c>
      <c r="E218" s="229" t="s">
        <v>2008</v>
      </c>
      <c r="F218" s="223" t="s">
        <v>59</v>
      </c>
      <c r="G218" s="231" t="s">
        <v>1982</v>
      </c>
      <c r="H218" s="234" t="s">
        <v>2185</v>
      </c>
      <c r="I218" s="228" t="s">
        <v>2085</v>
      </c>
      <c r="J218" s="235" t="s">
        <v>1985</v>
      </c>
      <c r="K218" s="247">
        <v>1</v>
      </c>
      <c r="L218" s="224">
        <v>44378</v>
      </c>
      <c r="M218" s="224">
        <v>44592</v>
      </c>
      <c r="N218" s="247">
        <v>0</v>
      </c>
      <c r="O218" s="248">
        <f t="shared" si="6"/>
        <v>0</v>
      </c>
      <c r="P218" s="299">
        <f>+AVERAGE(O218:O219)</f>
        <v>0</v>
      </c>
      <c r="Q218" s="311" t="s">
        <v>63</v>
      </c>
      <c r="R218" s="312" t="s">
        <v>2227</v>
      </c>
      <c r="S218" s="222" t="s">
        <v>2047</v>
      </c>
      <c r="T218" s="222" t="s">
        <v>2047</v>
      </c>
      <c r="U218" s="225" t="s">
        <v>66</v>
      </c>
    </row>
    <row r="219" spans="1:21" s="227" customFormat="1" ht="101.25" customHeight="1" x14ac:dyDescent="0.25">
      <c r="A219" s="245">
        <v>2020</v>
      </c>
      <c r="B219" s="245" t="s">
        <v>2317</v>
      </c>
      <c r="C219" s="230">
        <v>3</v>
      </c>
      <c r="D219" s="229" t="s">
        <v>1993</v>
      </c>
      <c r="E219" s="229" t="s">
        <v>2008</v>
      </c>
      <c r="F219" s="223" t="s">
        <v>68</v>
      </c>
      <c r="G219" s="231" t="s">
        <v>1982</v>
      </c>
      <c r="H219" s="234" t="s">
        <v>1984</v>
      </c>
      <c r="I219" s="228" t="s">
        <v>2085</v>
      </c>
      <c r="J219" s="235" t="s">
        <v>1986</v>
      </c>
      <c r="K219" s="247">
        <v>4</v>
      </c>
      <c r="L219" s="224">
        <v>44606</v>
      </c>
      <c r="M219" s="224">
        <v>45291</v>
      </c>
      <c r="N219" s="247">
        <v>0</v>
      </c>
      <c r="O219" s="248">
        <f t="shared" si="6"/>
        <v>0</v>
      </c>
      <c r="P219" s="311"/>
      <c r="Q219" s="311"/>
      <c r="R219" s="312"/>
      <c r="S219" s="222" t="s">
        <v>2047</v>
      </c>
      <c r="T219" s="222" t="s">
        <v>2047</v>
      </c>
      <c r="U219" s="225" t="s">
        <v>66</v>
      </c>
    </row>
    <row r="220" spans="1:21" s="227" customFormat="1" ht="90" customHeight="1" x14ac:dyDescent="0.25">
      <c r="A220" s="245">
        <v>2020</v>
      </c>
      <c r="B220" s="245" t="s">
        <v>2317</v>
      </c>
      <c r="C220" s="230">
        <v>4</v>
      </c>
      <c r="D220" s="229" t="s">
        <v>1994</v>
      </c>
      <c r="E220" s="229" t="s">
        <v>2009</v>
      </c>
      <c r="F220" s="223" t="s">
        <v>59</v>
      </c>
      <c r="G220" s="231" t="s">
        <v>1987</v>
      </c>
      <c r="H220" s="234" t="s">
        <v>1988</v>
      </c>
      <c r="I220" s="228" t="s">
        <v>2082</v>
      </c>
      <c r="J220" s="235" t="s">
        <v>1989</v>
      </c>
      <c r="K220" s="247">
        <v>3</v>
      </c>
      <c r="L220" s="224">
        <v>44531</v>
      </c>
      <c r="M220" s="224">
        <v>45291</v>
      </c>
      <c r="N220" s="247">
        <v>0</v>
      </c>
      <c r="O220" s="248">
        <f t="shared" si="6"/>
        <v>0</v>
      </c>
      <c r="P220" s="299">
        <f>+AVERAGE(O220:O221)</f>
        <v>0</v>
      </c>
      <c r="Q220" s="311" t="s">
        <v>63</v>
      </c>
      <c r="R220" s="312" t="s">
        <v>2227</v>
      </c>
      <c r="S220" s="222" t="s">
        <v>2047</v>
      </c>
      <c r="T220" s="222" t="s">
        <v>2047</v>
      </c>
      <c r="U220" s="225" t="s">
        <v>66</v>
      </c>
    </row>
    <row r="221" spans="1:21" s="227" customFormat="1" ht="90" customHeight="1" x14ac:dyDescent="0.25">
      <c r="A221" s="245">
        <v>2020</v>
      </c>
      <c r="B221" s="245" t="s">
        <v>2317</v>
      </c>
      <c r="C221" s="230">
        <v>4</v>
      </c>
      <c r="D221" s="229" t="s">
        <v>1995</v>
      </c>
      <c r="E221" s="229" t="s">
        <v>2010</v>
      </c>
      <c r="F221" s="223" t="s">
        <v>68</v>
      </c>
      <c r="G221" s="231" t="s">
        <v>2029</v>
      </c>
      <c r="H221" s="234" t="s">
        <v>2030</v>
      </c>
      <c r="I221" s="228" t="s">
        <v>2086</v>
      </c>
      <c r="J221" s="235" t="s">
        <v>2043</v>
      </c>
      <c r="K221" s="247">
        <v>2</v>
      </c>
      <c r="L221" s="224">
        <v>44606</v>
      </c>
      <c r="M221" s="224">
        <v>45291</v>
      </c>
      <c r="N221" s="247">
        <v>0</v>
      </c>
      <c r="O221" s="248">
        <f t="shared" si="6"/>
        <v>0</v>
      </c>
      <c r="P221" s="311"/>
      <c r="Q221" s="311"/>
      <c r="R221" s="312"/>
      <c r="S221" s="222" t="s">
        <v>2047</v>
      </c>
      <c r="T221" s="222" t="s">
        <v>2047</v>
      </c>
      <c r="U221" s="225" t="s">
        <v>66</v>
      </c>
    </row>
    <row r="222" spans="1:21" s="227" customFormat="1" ht="90" customHeight="1" x14ac:dyDescent="0.25">
      <c r="A222" s="245">
        <v>2020</v>
      </c>
      <c r="B222" s="245" t="s">
        <v>2317</v>
      </c>
      <c r="C222" s="230">
        <v>5</v>
      </c>
      <c r="D222" s="229" t="s">
        <v>1996</v>
      </c>
      <c r="E222" s="229" t="s">
        <v>2011</v>
      </c>
      <c r="F222" s="223" t="s">
        <v>185</v>
      </c>
      <c r="G222" s="231" t="s">
        <v>1953</v>
      </c>
      <c r="H222" s="234" t="s">
        <v>1957</v>
      </c>
      <c r="I222" s="228" t="s">
        <v>2082</v>
      </c>
      <c r="J222" s="235" t="s">
        <v>1961</v>
      </c>
      <c r="K222" s="247">
        <v>1</v>
      </c>
      <c r="L222" s="224">
        <v>44378</v>
      </c>
      <c r="M222" s="224">
        <v>44591</v>
      </c>
      <c r="N222" s="247">
        <v>0</v>
      </c>
      <c r="O222" s="248">
        <f t="shared" si="6"/>
        <v>0</v>
      </c>
      <c r="P222" s="299">
        <f>+AVERAGE(O222:O224)</f>
        <v>0.33333333333333331</v>
      </c>
      <c r="Q222" s="311" t="s">
        <v>63</v>
      </c>
      <c r="R222" s="312" t="s">
        <v>2227</v>
      </c>
      <c r="S222" s="222" t="s">
        <v>2047</v>
      </c>
      <c r="T222" s="222" t="s">
        <v>2047</v>
      </c>
      <c r="U222" s="225" t="s">
        <v>66</v>
      </c>
    </row>
    <row r="223" spans="1:21" s="227" customFormat="1" ht="90" customHeight="1" x14ac:dyDescent="0.25">
      <c r="A223" s="245">
        <v>2020</v>
      </c>
      <c r="B223" s="245" t="s">
        <v>2317</v>
      </c>
      <c r="C223" s="230">
        <v>5</v>
      </c>
      <c r="D223" s="229" t="s">
        <v>1996</v>
      </c>
      <c r="E223" s="229" t="s">
        <v>2011</v>
      </c>
      <c r="F223" s="223" t="s">
        <v>48</v>
      </c>
      <c r="G223" s="231" t="s">
        <v>1954</v>
      </c>
      <c r="H223" s="234" t="s">
        <v>1958</v>
      </c>
      <c r="I223" s="228" t="s">
        <v>2082</v>
      </c>
      <c r="J223" s="235" t="s">
        <v>1962</v>
      </c>
      <c r="K223" s="247">
        <v>1</v>
      </c>
      <c r="L223" s="224">
        <v>44378</v>
      </c>
      <c r="M223" s="224">
        <v>44591</v>
      </c>
      <c r="N223" s="247">
        <v>0</v>
      </c>
      <c r="O223" s="248">
        <f t="shared" si="6"/>
        <v>0</v>
      </c>
      <c r="P223" s="311"/>
      <c r="Q223" s="311"/>
      <c r="R223" s="312"/>
      <c r="S223" s="222" t="s">
        <v>2047</v>
      </c>
      <c r="T223" s="222" t="s">
        <v>2047</v>
      </c>
      <c r="U223" s="225" t="s">
        <v>66</v>
      </c>
    </row>
    <row r="224" spans="1:21" s="173" customFormat="1" ht="112.5" customHeight="1" x14ac:dyDescent="0.25">
      <c r="A224" s="48">
        <v>2020</v>
      </c>
      <c r="B224" s="48" t="s">
        <v>2317</v>
      </c>
      <c r="C224" s="57">
        <v>5</v>
      </c>
      <c r="D224" s="58" t="s">
        <v>1996</v>
      </c>
      <c r="E224" s="58" t="s">
        <v>2011</v>
      </c>
      <c r="F224" s="50" t="s">
        <v>52</v>
      </c>
      <c r="G224" s="177" t="s">
        <v>1955</v>
      </c>
      <c r="H224" s="182" t="s">
        <v>1959</v>
      </c>
      <c r="I224" s="56" t="s">
        <v>2083</v>
      </c>
      <c r="J224" s="183" t="s">
        <v>1963</v>
      </c>
      <c r="K224" s="252">
        <v>1</v>
      </c>
      <c r="L224" s="51">
        <v>44378</v>
      </c>
      <c r="M224" s="51">
        <v>44591</v>
      </c>
      <c r="N224" s="252">
        <v>1</v>
      </c>
      <c r="O224" s="248">
        <f t="shared" si="6"/>
        <v>1</v>
      </c>
      <c r="P224" s="311"/>
      <c r="Q224" s="311"/>
      <c r="R224" s="312"/>
      <c r="S224" s="253" t="s">
        <v>2539</v>
      </c>
      <c r="T224" s="253" t="s">
        <v>2540</v>
      </c>
      <c r="U224" s="53" t="s">
        <v>66</v>
      </c>
    </row>
    <row r="225" spans="1:21" s="173" customFormat="1" ht="409.5" customHeight="1" x14ac:dyDescent="0.25">
      <c r="A225" s="48">
        <v>2020</v>
      </c>
      <c r="B225" s="48" t="s">
        <v>2317</v>
      </c>
      <c r="C225" s="57">
        <v>6</v>
      </c>
      <c r="D225" s="58" t="s">
        <v>1997</v>
      </c>
      <c r="E225" s="58" t="s">
        <v>2012</v>
      </c>
      <c r="F225" s="50" t="s">
        <v>59</v>
      </c>
      <c r="G225" s="177" t="s">
        <v>1956</v>
      </c>
      <c r="H225" s="182" t="s">
        <v>1960</v>
      </c>
      <c r="I225" s="56" t="s">
        <v>2311</v>
      </c>
      <c r="J225" s="183" t="s">
        <v>1964</v>
      </c>
      <c r="K225" s="252">
        <v>6</v>
      </c>
      <c r="L225" s="51">
        <v>44378</v>
      </c>
      <c r="M225" s="51">
        <v>44591</v>
      </c>
      <c r="N225" s="252">
        <v>4</v>
      </c>
      <c r="O225" s="248">
        <f t="shared" si="6"/>
        <v>0.66666666666666663</v>
      </c>
      <c r="P225" s="299">
        <f>+AVERAGE(O225:O226)</f>
        <v>0.83333333333333326</v>
      </c>
      <c r="Q225" s="311" t="s">
        <v>63</v>
      </c>
      <c r="R225" s="312" t="s">
        <v>2227</v>
      </c>
      <c r="S225" s="253" t="s">
        <v>2457</v>
      </c>
      <c r="T225" s="253" t="s">
        <v>2458</v>
      </c>
      <c r="U225" s="53" t="s">
        <v>66</v>
      </c>
    </row>
    <row r="226" spans="1:21" s="227" customFormat="1" ht="270" x14ac:dyDescent="0.25">
      <c r="A226" s="245">
        <v>2020</v>
      </c>
      <c r="B226" s="245" t="s">
        <v>2317</v>
      </c>
      <c r="C226" s="230">
        <v>6</v>
      </c>
      <c r="D226" s="229" t="s">
        <v>1998</v>
      </c>
      <c r="E226" s="229" t="s">
        <v>2012</v>
      </c>
      <c r="F226" s="223" t="s">
        <v>68</v>
      </c>
      <c r="G226" s="231" t="s">
        <v>2031</v>
      </c>
      <c r="H226" s="234" t="s">
        <v>2032</v>
      </c>
      <c r="I226" s="228" t="s">
        <v>2084</v>
      </c>
      <c r="J226" s="235" t="s">
        <v>2044</v>
      </c>
      <c r="K226" s="247">
        <v>1</v>
      </c>
      <c r="L226" s="224">
        <v>44378</v>
      </c>
      <c r="M226" s="224">
        <v>44561</v>
      </c>
      <c r="N226" s="247">
        <v>1</v>
      </c>
      <c r="O226" s="248">
        <f t="shared" si="6"/>
        <v>1</v>
      </c>
      <c r="P226" s="311"/>
      <c r="Q226" s="311"/>
      <c r="R226" s="312"/>
      <c r="S226" s="222" t="s">
        <v>2541</v>
      </c>
      <c r="T226" s="222" t="s">
        <v>2542</v>
      </c>
      <c r="U226" s="225" t="s">
        <v>66</v>
      </c>
    </row>
    <row r="227" spans="1:21" s="173" customFormat="1" ht="112.5" customHeight="1" x14ac:dyDescent="0.25">
      <c r="A227" s="48">
        <v>2020</v>
      </c>
      <c r="B227" s="48" t="s">
        <v>2317</v>
      </c>
      <c r="C227" s="57">
        <v>7</v>
      </c>
      <c r="D227" s="58" t="s">
        <v>1999</v>
      </c>
      <c r="E227" s="58" t="s">
        <v>2013</v>
      </c>
      <c r="F227" s="50" t="s">
        <v>422</v>
      </c>
      <c r="G227" s="177" t="s">
        <v>1955</v>
      </c>
      <c r="H227" s="182" t="s">
        <v>1959</v>
      </c>
      <c r="I227" s="56" t="s">
        <v>2083</v>
      </c>
      <c r="J227" s="183" t="s">
        <v>1963</v>
      </c>
      <c r="K227" s="252">
        <v>1</v>
      </c>
      <c r="L227" s="51">
        <v>44378</v>
      </c>
      <c r="M227" s="51">
        <v>44591</v>
      </c>
      <c r="N227" s="252">
        <v>1</v>
      </c>
      <c r="O227" s="248">
        <f t="shared" si="6"/>
        <v>1</v>
      </c>
      <c r="P227" s="251">
        <f>+O227</f>
        <v>1</v>
      </c>
      <c r="Q227" s="252" t="s">
        <v>63</v>
      </c>
      <c r="R227" s="48" t="s">
        <v>2227</v>
      </c>
      <c r="S227" s="253" t="s">
        <v>2539</v>
      </c>
      <c r="T227" s="253" t="s">
        <v>2540</v>
      </c>
      <c r="U227" s="53" t="s">
        <v>1511</v>
      </c>
    </row>
    <row r="228" spans="1:21" s="227" customFormat="1" ht="56.25" customHeight="1" x14ac:dyDescent="0.25">
      <c r="A228" s="245">
        <v>2020</v>
      </c>
      <c r="B228" s="245" t="s">
        <v>2317</v>
      </c>
      <c r="C228" s="230">
        <v>8</v>
      </c>
      <c r="D228" s="229" t="s">
        <v>2000</v>
      </c>
      <c r="E228" s="229" t="s">
        <v>2014</v>
      </c>
      <c r="F228" s="223" t="s">
        <v>59</v>
      </c>
      <c r="G228" s="231" t="s">
        <v>2033</v>
      </c>
      <c r="H228" s="234" t="s">
        <v>2034</v>
      </c>
      <c r="I228" s="228" t="s">
        <v>72</v>
      </c>
      <c r="J228" s="235" t="s">
        <v>2045</v>
      </c>
      <c r="K228" s="247">
        <v>2</v>
      </c>
      <c r="L228" s="224">
        <v>44378</v>
      </c>
      <c r="M228" s="224">
        <v>44592</v>
      </c>
      <c r="N228" s="247">
        <v>0</v>
      </c>
      <c r="O228" s="248">
        <f t="shared" si="6"/>
        <v>0</v>
      </c>
      <c r="P228" s="299">
        <f>+AVERAGE(O228:O229)</f>
        <v>0</v>
      </c>
      <c r="Q228" s="311" t="s">
        <v>63</v>
      </c>
      <c r="R228" s="312" t="s">
        <v>2227</v>
      </c>
      <c r="S228" s="222" t="s">
        <v>2047</v>
      </c>
      <c r="T228" s="222" t="s">
        <v>2047</v>
      </c>
      <c r="U228" s="225" t="s">
        <v>66</v>
      </c>
    </row>
    <row r="229" spans="1:21" s="227" customFormat="1" ht="56.25" customHeight="1" x14ac:dyDescent="0.25">
      <c r="A229" s="245">
        <v>2020</v>
      </c>
      <c r="B229" s="245" t="s">
        <v>2317</v>
      </c>
      <c r="C229" s="230">
        <v>8</v>
      </c>
      <c r="D229" s="229" t="s">
        <v>2000</v>
      </c>
      <c r="E229" s="229" t="s">
        <v>2014</v>
      </c>
      <c r="F229" s="223" t="s">
        <v>68</v>
      </c>
      <c r="G229" s="231" t="s">
        <v>2035</v>
      </c>
      <c r="H229" s="234" t="s">
        <v>2036</v>
      </c>
      <c r="I229" s="228" t="s">
        <v>72</v>
      </c>
      <c r="J229" s="235" t="s">
        <v>2046</v>
      </c>
      <c r="K229" s="247">
        <v>1</v>
      </c>
      <c r="L229" s="224">
        <v>44592</v>
      </c>
      <c r="M229" s="224">
        <v>44957</v>
      </c>
      <c r="N229" s="247">
        <v>0</v>
      </c>
      <c r="O229" s="248">
        <f t="shared" si="6"/>
        <v>0</v>
      </c>
      <c r="P229" s="311"/>
      <c r="Q229" s="311"/>
      <c r="R229" s="312"/>
      <c r="S229" s="222" t="s">
        <v>2047</v>
      </c>
      <c r="T229" s="222" t="s">
        <v>2047</v>
      </c>
      <c r="U229" s="225" t="s">
        <v>66</v>
      </c>
    </row>
    <row r="230" spans="1:21" s="173" customFormat="1" ht="105" customHeight="1" x14ac:dyDescent="0.25">
      <c r="A230" s="48" t="s">
        <v>2258</v>
      </c>
      <c r="B230" s="48" t="s">
        <v>2318</v>
      </c>
      <c r="C230" s="57">
        <v>2</v>
      </c>
      <c r="D230" s="58" t="s">
        <v>2286</v>
      </c>
      <c r="E230" s="58" t="s">
        <v>2287</v>
      </c>
      <c r="F230" s="50" t="s">
        <v>185</v>
      </c>
      <c r="G230" s="177" t="s">
        <v>2266</v>
      </c>
      <c r="H230" s="182" t="s">
        <v>2267</v>
      </c>
      <c r="I230" s="56" t="s">
        <v>72</v>
      </c>
      <c r="J230" s="183" t="s">
        <v>2298</v>
      </c>
      <c r="K230" s="252">
        <v>1</v>
      </c>
      <c r="L230" s="51">
        <v>44378</v>
      </c>
      <c r="M230" s="51">
        <v>44469</v>
      </c>
      <c r="N230" s="252">
        <v>1</v>
      </c>
      <c r="O230" s="248">
        <f t="shared" si="6"/>
        <v>1</v>
      </c>
      <c r="P230" s="301">
        <f>+AVERAGE(O230:O232)</f>
        <v>1</v>
      </c>
      <c r="Q230" s="313" t="s">
        <v>63</v>
      </c>
      <c r="R230" s="315" t="s">
        <v>2227</v>
      </c>
      <c r="S230" s="253" t="s">
        <v>2554</v>
      </c>
      <c r="T230" s="253" t="s">
        <v>2394</v>
      </c>
      <c r="U230" s="53" t="s">
        <v>1511</v>
      </c>
    </row>
    <row r="231" spans="1:21" s="173" customFormat="1" ht="135" x14ac:dyDescent="0.25">
      <c r="A231" s="48" t="s">
        <v>2258</v>
      </c>
      <c r="B231" s="48" t="s">
        <v>2318</v>
      </c>
      <c r="C231" s="57">
        <v>2</v>
      </c>
      <c r="D231" s="58" t="s">
        <v>2286</v>
      </c>
      <c r="E231" s="58" t="s">
        <v>2287</v>
      </c>
      <c r="F231" s="50" t="s">
        <v>48</v>
      </c>
      <c r="G231" s="177" t="s">
        <v>2555</v>
      </c>
      <c r="H231" s="182" t="s">
        <v>2269</v>
      </c>
      <c r="I231" s="56" t="s">
        <v>72</v>
      </c>
      <c r="J231" s="183" t="s">
        <v>2299</v>
      </c>
      <c r="K231" s="252">
        <v>1</v>
      </c>
      <c r="L231" s="51">
        <v>44378</v>
      </c>
      <c r="M231" s="51">
        <v>44469</v>
      </c>
      <c r="N231" s="252">
        <v>1</v>
      </c>
      <c r="O231" s="248">
        <f t="shared" si="6"/>
        <v>1</v>
      </c>
      <c r="P231" s="313"/>
      <c r="Q231" s="313"/>
      <c r="R231" s="316"/>
      <c r="S231" s="253" t="s">
        <v>2556</v>
      </c>
      <c r="T231" s="253" t="s">
        <v>2417</v>
      </c>
      <c r="U231" s="53" t="s">
        <v>1511</v>
      </c>
    </row>
    <row r="232" spans="1:21" s="173" customFormat="1" ht="168.75" customHeight="1" x14ac:dyDescent="0.25">
      <c r="A232" s="48" t="s">
        <v>2258</v>
      </c>
      <c r="B232" s="48" t="s">
        <v>2318</v>
      </c>
      <c r="C232" s="57">
        <v>2</v>
      </c>
      <c r="D232" s="58" t="s">
        <v>2286</v>
      </c>
      <c r="E232" s="58" t="s">
        <v>2287</v>
      </c>
      <c r="F232" s="50" t="s">
        <v>52</v>
      </c>
      <c r="G232" s="177" t="s">
        <v>2270</v>
      </c>
      <c r="H232" s="182" t="s">
        <v>2271</v>
      </c>
      <c r="I232" s="56" t="s">
        <v>72</v>
      </c>
      <c r="J232" s="183" t="s">
        <v>2300</v>
      </c>
      <c r="K232" s="252">
        <v>1</v>
      </c>
      <c r="L232" s="51">
        <v>44409</v>
      </c>
      <c r="M232" s="51">
        <v>44500</v>
      </c>
      <c r="N232" s="252">
        <v>1</v>
      </c>
      <c r="O232" s="248">
        <f t="shared" si="6"/>
        <v>1</v>
      </c>
      <c r="P232" s="313"/>
      <c r="Q232" s="313"/>
      <c r="R232" s="317"/>
      <c r="S232" s="253" t="s">
        <v>2389</v>
      </c>
      <c r="T232" s="253" t="s">
        <v>2390</v>
      </c>
      <c r="U232" s="53" t="s">
        <v>1511</v>
      </c>
    </row>
    <row r="233" spans="1:21" s="173" customFormat="1" ht="285" customHeight="1" x14ac:dyDescent="0.25">
      <c r="A233" s="48" t="s">
        <v>2258</v>
      </c>
      <c r="B233" s="48" t="s">
        <v>2318</v>
      </c>
      <c r="C233" s="57">
        <v>3</v>
      </c>
      <c r="D233" s="58" t="s">
        <v>2288</v>
      </c>
      <c r="E233" s="58" t="s">
        <v>2289</v>
      </c>
      <c r="F233" s="50" t="s">
        <v>919</v>
      </c>
      <c r="G233" s="177" t="s">
        <v>2272</v>
      </c>
      <c r="H233" s="182" t="s">
        <v>2557</v>
      </c>
      <c r="I233" s="56" t="s">
        <v>72</v>
      </c>
      <c r="J233" s="183" t="s">
        <v>2301</v>
      </c>
      <c r="K233" s="252">
        <v>1</v>
      </c>
      <c r="L233" s="51">
        <v>44371</v>
      </c>
      <c r="M233" s="51">
        <v>44386</v>
      </c>
      <c r="N233" s="252">
        <v>1</v>
      </c>
      <c r="O233" s="248">
        <f t="shared" si="6"/>
        <v>1</v>
      </c>
      <c r="P233" s="301">
        <f>+AVERAGE(O233:O236)</f>
        <v>0.75</v>
      </c>
      <c r="Q233" s="313" t="s">
        <v>63</v>
      </c>
      <c r="R233" s="315" t="s">
        <v>2227</v>
      </c>
      <c r="S233" s="253" t="s">
        <v>2419</v>
      </c>
      <c r="T233" s="253" t="s">
        <v>2420</v>
      </c>
      <c r="U233" s="53" t="s">
        <v>66</v>
      </c>
    </row>
    <row r="234" spans="1:21" s="173" customFormat="1" ht="84" customHeight="1" x14ac:dyDescent="0.25">
      <c r="A234" s="48" t="s">
        <v>2258</v>
      </c>
      <c r="B234" s="48" t="s">
        <v>2318</v>
      </c>
      <c r="C234" s="57">
        <v>3</v>
      </c>
      <c r="D234" s="58" t="s">
        <v>2288</v>
      </c>
      <c r="E234" s="58" t="s">
        <v>2289</v>
      </c>
      <c r="F234" s="50" t="s">
        <v>923</v>
      </c>
      <c r="G234" s="177" t="s">
        <v>2274</v>
      </c>
      <c r="H234" s="182" t="s">
        <v>2275</v>
      </c>
      <c r="I234" s="56" t="s">
        <v>72</v>
      </c>
      <c r="J234" s="183" t="s">
        <v>2302</v>
      </c>
      <c r="K234" s="252">
        <v>2</v>
      </c>
      <c r="L234" s="51">
        <v>44375</v>
      </c>
      <c r="M234" s="51">
        <v>44530</v>
      </c>
      <c r="N234" s="252">
        <v>2</v>
      </c>
      <c r="O234" s="248">
        <f t="shared" si="6"/>
        <v>1</v>
      </c>
      <c r="P234" s="313"/>
      <c r="Q234" s="313"/>
      <c r="R234" s="316"/>
      <c r="S234" s="253" t="s">
        <v>2395</v>
      </c>
      <c r="T234" s="253" t="s">
        <v>2558</v>
      </c>
      <c r="U234" s="53" t="s">
        <v>66</v>
      </c>
    </row>
    <row r="235" spans="1:21" s="173" customFormat="1" ht="112.5" x14ac:dyDescent="0.25">
      <c r="A235" s="48" t="s">
        <v>2258</v>
      </c>
      <c r="B235" s="48" t="s">
        <v>2318</v>
      </c>
      <c r="C235" s="57">
        <v>3</v>
      </c>
      <c r="D235" s="58" t="s">
        <v>2288</v>
      </c>
      <c r="E235" s="58" t="s">
        <v>2289</v>
      </c>
      <c r="F235" s="50" t="s">
        <v>926</v>
      </c>
      <c r="G235" s="177" t="s">
        <v>2559</v>
      </c>
      <c r="H235" s="182" t="s">
        <v>2560</v>
      </c>
      <c r="I235" s="56" t="s">
        <v>72</v>
      </c>
      <c r="J235" s="183" t="s">
        <v>2303</v>
      </c>
      <c r="K235" s="252">
        <v>1</v>
      </c>
      <c r="L235" s="51">
        <v>44384</v>
      </c>
      <c r="M235" s="51">
        <v>44651</v>
      </c>
      <c r="N235" s="252">
        <v>0</v>
      </c>
      <c r="O235" s="248">
        <f t="shared" si="6"/>
        <v>0</v>
      </c>
      <c r="P235" s="313"/>
      <c r="Q235" s="313"/>
      <c r="R235" s="316"/>
      <c r="S235" s="253" t="s">
        <v>1782</v>
      </c>
      <c r="T235" s="253" t="s">
        <v>1782</v>
      </c>
      <c r="U235" s="53" t="s">
        <v>66</v>
      </c>
    </row>
    <row r="236" spans="1:21" s="173" customFormat="1" ht="101.25" customHeight="1" x14ac:dyDescent="0.25">
      <c r="A236" s="48" t="s">
        <v>2258</v>
      </c>
      <c r="B236" s="48" t="s">
        <v>2318</v>
      </c>
      <c r="C236" s="57">
        <v>3</v>
      </c>
      <c r="D236" s="58" t="s">
        <v>2288</v>
      </c>
      <c r="E236" s="58" t="s">
        <v>2289</v>
      </c>
      <c r="F236" s="50" t="s">
        <v>932</v>
      </c>
      <c r="G236" s="177" t="s">
        <v>2278</v>
      </c>
      <c r="H236" s="182" t="s">
        <v>2279</v>
      </c>
      <c r="I236" s="56" t="s">
        <v>72</v>
      </c>
      <c r="J236" s="183" t="s">
        <v>2304</v>
      </c>
      <c r="K236" s="252">
        <v>5</v>
      </c>
      <c r="L236" s="51">
        <v>44377</v>
      </c>
      <c r="M236" s="51">
        <v>44530</v>
      </c>
      <c r="N236" s="252">
        <v>5</v>
      </c>
      <c r="O236" s="248">
        <f t="shared" si="6"/>
        <v>1</v>
      </c>
      <c r="P236" s="313"/>
      <c r="Q236" s="313"/>
      <c r="R236" s="317"/>
      <c r="S236" s="253" t="s">
        <v>2406</v>
      </c>
      <c r="T236" s="253" t="s">
        <v>2405</v>
      </c>
      <c r="U236" s="53" t="s">
        <v>66</v>
      </c>
    </row>
    <row r="237" spans="1:21" s="173" customFormat="1" ht="123.75" customHeight="1" x14ac:dyDescent="0.25">
      <c r="A237" s="48" t="s">
        <v>2258</v>
      </c>
      <c r="B237" s="48" t="s">
        <v>2318</v>
      </c>
      <c r="C237" s="57">
        <v>4</v>
      </c>
      <c r="D237" s="58" t="s">
        <v>2290</v>
      </c>
      <c r="E237" s="58" t="s">
        <v>2561</v>
      </c>
      <c r="F237" s="50" t="s">
        <v>422</v>
      </c>
      <c r="G237" s="177" t="s">
        <v>2562</v>
      </c>
      <c r="H237" s="182" t="s">
        <v>2281</v>
      </c>
      <c r="I237" s="56" t="s">
        <v>72</v>
      </c>
      <c r="J237" s="183" t="s">
        <v>2563</v>
      </c>
      <c r="K237" s="252">
        <v>1</v>
      </c>
      <c r="L237" s="51">
        <v>44378</v>
      </c>
      <c r="M237" s="51">
        <v>44439</v>
      </c>
      <c r="N237" s="252">
        <v>1</v>
      </c>
      <c r="O237" s="248">
        <f t="shared" si="6"/>
        <v>1</v>
      </c>
      <c r="P237" s="248">
        <f t="shared" si="6"/>
        <v>2.2533687863355718E-5</v>
      </c>
      <c r="Q237" s="248" t="s">
        <v>63</v>
      </c>
      <c r="R237" s="48" t="s">
        <v>2227</v>
      </c>
      <c r="S237" s="253" t="s">
        <v>1782</v>
      </c>
      <c r="T237" s="253" t="s">
        <v>2564</v>
      </c>
      <c r="U237" s="53" t="s">
        <v>66</v>
      </c>
    </row>
    <row r="238" spans="1:21" s="173" customFormat="1" ht="103.5" customHeight="1" x14ac:dyDescent="0.25">
      <c r="A238" s="48" t="s">
        <v>2258</v>
      </c>
      <c r="B238" s="48" t="s">
        <v>2318</v>
      </c>
      <c r="C238" s="57">
        <v>5</v>
      </c>
      <c r="D238" s="58" t="s">
        <v>2565</v>
      </c>
      <c r="E238" s="58" t="s">
        <v>2293</v>
      </c>
      <c r="F238" s="50" t="s">
        <v>59</v>
      </c>
      <c r="G238" s="177" t="s">
        <v>2566</v>
      </c>
      <c r="H238" s="182" t="s">
        <v>2567</v>
      </c>
      <c r="I238" s="56" t="s">
        <v>72</v>
      </c>
      <c r="J238" s="183" t="s">
        <v>1731</v>
      </c>
      <c r="K238" s="252">
        <v>1</v>
      </c>
      <c r="L238" s="51">
        <v>44410</v>
      </c>
      <c r="M238" s="51">
        <v>44499</v>
      </c>
      <c r="N238" s="252">
        <v>1</v>
      </c>
      <c r="O238" s="248">
        <f t="shared" si="6"/>
        <v>1</v>
      </c>
      <c r="P238" s="301">
        <f>+AVERAGE(O238:O239)</f>
        <v>1</v>
      </c>
      <c r="Q238" s="313" t="s">
        <v>63</v>
      </c>
      <c r="R238" s="314" t="s">
        <v>2227</v>
      </c>
      <c r="S238" s="253" t="s">
        <v>2568</v>
      </c>
      <c r="T238" s="253" t="s">
        <v>2418</v>
      </c>
      <c r="U238" s="53" t="s">
        <v>1511</v>
      </c>
    </row>
    <row r="239" spans="1:21" s="173" customFormat="1" ht="371.25" customHeight="1" x14ac:dyDescent="0.25">
      <c r="A239" s="48" t="s">
        <v>2258</v>
      </c>
      <c r="B239" s="48" t="s">
        <v>2318</v>
      </c>
      <c r="C239" s="57">
        <v>5</v>
      </c>
      <c r="D239" s="58" t="s">
        <v>2565</v>
      </c>
      <c r="E239" s="58" t="s">
        <v>2293</v>
      </c>
      <c r="F239" s="50" t="s">
        <v>68</v>
      </c>
      <c r="G239" s="177" t="s">
        <v>2284</v>
      </c>
      <c r="H239" s="182" t="s">
        <v>2285</v>
      </c>
      <c r="I239" s="56" t="s">
        <v>72</v>
      </c>
      <c r="J239" s="183" t="s">
        <v>2307</v>
      </c>
      <c r="K239" s="252">
        <v>13</v>
      </c>
      <c r="L239" s="51">
        <v>44410</v>
      </c>
      <c r="M239" s="51">
        <v>44545</v>
      </c>
      <c r="N239" s="252">
        <v>13</v>
      </c>
      <c r="O239" s="248">
        <f t="shared" si="6"/>
        <v>1</v>
      </c>
      <c r="P239" s="313"/>
      <c r="Q239" s="313"/>
      <c r="R239" s="314"/>
      <c r="S239" s="253" t="s">
        <v>2569</v>
      </c>
      <c r="T239" s="253" t="s">
        <v>2570</v>
      </c>
      <c r="U239" s="53" t="s">
        <v>1511</v>
      </c>
    </row>
    <row r="240" spans="1:21" s="227" customFormat="1" ht="78.75" customHeight="1" x14ac:dyDescent="0.25">
      <c r="A240" s="245" t="s">
        <v>2319</v>
      </c>
      <c r="B240" s="245" t="s">
        <v>2323</v>
      </c>
      <c r="C240" s="230">
        <v>1</v>
      </c>
      <c r="D240" s="229" t="s">
        <v>2571</v>
      </c>
      <c r="E240" s="229" t="s">
        <v>2572</v>
      </c>
      <c r="F240" s="223" t="s">
        <v>506</v>
      </c>
      <c r="G240" s="231" t="s">
        <v>2573</v>
      </c>
      <c r="H240" s="234" t="s">
        <v>2574</v>
      </c>
      <c r="I240" s="228" t="s">
        <v>72</v>
      </c>
      <c r="J240" s="235" t="s">
        <v>2325</v>
      </c>
      <c r="K240" s="247">
        <v>1</v>
      </c>
      <c r="L240" s="224">
        <v>44489</v>
      </c>
      <c r="M240" s="224">
        <v>44576</v>
      </c>
      <c r="N240" s="247">
        <v>0</v>
      </c>
      <c r="O240" s="248">
        <f t="shared" si="6"/>
        <v>0</v>
      </c>
      <c r="P240" s="299">
        <f>+AVERAGE(O240:O244)</f>
        <v>0</v>
      </c>
      <c r="Q240" s="318" t="s">
        <v>63</v>
      </c>
      <c r="R240" s="312" t="s">
        <v>2227</v>
      </c>
      <c r="S240" s="253" t="s">
        <v>1782</v>
      </c>
      <c r="T240" s="253" t="s">
        <v>1782</v>
      </c>
      <c r="U240" s="53" t="s">
        <v>66</v>
      </c>
    </row>
    <row r="241" spans="1:21" s="227" customFormat="1" ht="78.75" customHeight="1" x14ac:dyDescent="0.25">
      <c r="A241" s="245" t="s">
        <v>2319</v>
      </c>
      <c r="B241" s="245" t="s">
        <v>2323</v>
      </c>
      <c r="C241" s="230">
        <v>1</v>
      </c>
      <c r="D241" s="229" t="s">
        <v>2575</v>
      </c>
      <c r="E241" s="229" t="s">
        <v>2576</v>
      </c>
      <c r="F241" s="223" t="s">
        <v>591</v>
      </c>
      <c r="G241" s="231" t="s">
        <v>2577</v>
      </c>
      <c r="H241" s="234" t="s">
        <v>2578</v>
      </c>
      <c r="I241" s="228" t="s">
        <v>72</v>
      </c>
      <c r="J241" s="235" t="s">
        <v>727</v>
      </c>
      <c r="K241" s="247">
        <v>2</v>
      </c>
      <c r="L241" s="224">
        <v>44489</v>
      </c>
      <c r="M241" s="224">
        <v>44742</v>
      </c>
      <c r="N241" s="247">
        <v>0</v>
      </c>
      <c r="O241" s="248">
        <f t="shared" ref="O241:O243" si="7">+N241/K241</f>
        <v>0</v>
      </c>
      <c r="P241" s="311"/>
      <c r="Q241" s="318"/>
      <c r="R241" s="312"/>
      <c r="S241" s="253" t="s">
        <v>1782</v>
      </c>
      <c r="T241" s="253" t="s">
        <v>1782</v>
      </c>
      <c r="U241" s="53" t="s">
        <v>66</v>
      </c>
    </row>
    <row r="242" spans="1:21" s="227" customFormat="1" ht="90" customHeight="1" x14ac:dyDescent="0.25">
      <c r="A242" s="245" t="s">
        <v>2319</v>
      </c>
      <c r="B242" s="245" t="s">
        <v>2323</v>
      </c>
      <c r="C242" s="230">
        <v>1</v>
      </c>
      <c r="D242" s="229" t="s">
        <v>2575</v>
      </c>
      <c r="E242" s="229" t="s">
        <v>2576</v>
      </c>
      <c r="F242" s="223" t="s">
        <v>596</v>
      </c>
      <c r="G242" s="231" t="s">
        <v>2579</v>
      </c>
      <c r="H242" s="234" t="s">
        <v>2580</v>
      </c>
      <c r="I242" s="228" t="s">
        <v>72</v>
      </c>
      <c r="J242" s="235" t="s">
        <v>2326</v>
      </c>
      <c r="K242" s="247">
        <v>13</v>
      </c>
      <c r="L242" s="224">
        <v>44501</v>
      </c>
      <c r="M242" s="224">
        <v>44650</v>
      </c>
      <c r="N242" s="247">
        <v>0</v>
      </c>
      <c r="O242" s="248">
        <f t="shared" si="7"/>
        <v>0</v>
      </c>
      <c r="P242" s="311"/>
      <c r="Q242" s="318"/>
      <c r="R242" s="312"/>
      <c r="S242" s="253" t="s">
        <v>1782</v>
      </c>
      <c r="T242" s="253" t="s">
        <v>1782</v>
      </c>
      <c r="U242" s="53" t="s">
        <v>66</v>
      </c>
    </row>
    <row r="243" spans="1:21" s="227" customFormat="1" ht="101.25" customHeight="1" x14ac:dyDescent="0.25">
      <c r="A243" s="245" t="s">
        <v>2319</v>
      </c>
      <c r="B243" s="245" t="s">
        <v>2323</v>
      </c>
      <c r="C243" s="230">
        <v>1</v>
      </c>
      <c r="D243" s="229" t="s">
        <v>2575</v>
      </c>
      <c r="E243" s="229" t="s">
        <v>2576</v>
      </c>
      <c r="F243" s="223" t="s">
        <v>600</v>
      </c>
      <c r="G243" s="231" t="s">
        <v>2581</v>
      </c>
      <c r="H243" s="234" t="s">
        <v>2582</v>
      </c>
      <c r="I243" s="228" t="s">
        <v>72</v>
      </c>
      <c r="J243" s="235" t="s">
        <v>2327</v>
      </c>
      <c r="K243" s="247">
        <v>6</v>
      </c>
      <c r="L243" s="224">
        <v>44576</v>
      </c>
      <c r="M243" s="224">
        <v>44941</v>
      </c>
      <c r="N243" s="247">
        <v>0</v>
      </c>
      <c r="O243" s="248">
        <f t="shared" si="7"/>
        <v>0</v>
      </c>
      <c r="P243" s="311"/>
      <c r="Q243" s="318"/>
      <c r="R243" s="312"/>
      <c r="S243" s="253" t="s">
        <v>1782</v>
      </c>
      <c r="T243" s="253" t="s">
        <v>1782</v>
      </c>
      <c r="U243" s="53" t="s">
        <v>66</v>
      </c>
    </row>
    <row r="244" spans="1:21" s="227" customFormat="1" ht="78.75" customHeight="1" x14ac:dyDescent="0.25">
      <c r="A244" s="245" t="s">
        <v>2319</v>
      </c>
      <c r="B244" s="245" t="s">
        <v>2323</v>
      </c>
      <c r="C244" s="230">
        <v>1</v>
      </c>
      <c r="D244" s="229" t="s">
        <v>2575</v>
      </c>
      <c r="E244" s="229" t="s">
        <v>2576</v>
      </c>
      <c r="F244" s="223" t="s">
        <v>605</v>
      </c>
      <c r="G244" s="231" t="s">
        <v>2583</v>
      </c>
      <c r="H244" s="234" t="s">
        <v>2324</v>
      </c>
      <c r="I244" s="228" t="s">
        <v>72</v>
      </c>
      <c r="J244" s="235" t="s">
        <v>2328</v>
      </c>
      <c r="K244" s="247">
        <v>39</v>
      </c>
      <c r="L244" s="224">
        <v>44652</v>
      </c>
      <c r="M244" s="224">
        <v>44956</v>
      </c>
      <c r="N244" s="247">
        <v>0</v>
      </c>
      <c r="O244" s="248">
        <f>+N244/K244</f>
        <v>0</v>
      </c>
      <c r="P244" s="311"/>
      <c r="Q244" s="318"/>
      <c r="R244" s="312"/>
      <c r="S244" s="253" t="s">
        <v>1782</v>
      </c>
      <c r="T244" s="253" t="s">
        <v>1782</v>
      </c>
      <c r="U244" s="53" t="s">
        <v>66</v>
      </c>
    </row>
    <row r="245" spans="1:21" s="227" customFormat="1" ht="90" customHeight="1" x14ac:dyDescent="0.25">
      <c r="A245" s="245" t="s">
        <v>2322</v>
      </c>
      <c r="B245" s="245" t="s">
        <v>2410</v>
      </c>
      <c r="C245" s="230">
        <v>3</v>
      </c>
      <c r="D245" s="229" t="s">
        <v>2329</v>
      </c>
      <c r="E245" s="229" t="s">
        <v>2330</v>
      </c>
      <c r="F245" s="223" t="s">
        <v>2332</v>
      </c>
      <c r="G245" s="231" t="s">
        <v>2339</v>
      </c>
      <c r="H245" s="234" t="s">
        <v>2340</v>
      </c>
      <c r="I245" s="228" t="s">
        <v>72</v>
      </c>
      <c r="J245" s="235" t="s">
        <v>2353</v>
      </c>
      <c r="K245" s="247">
        <v>4</v>
      </c>
      <c r="L245" s="224">
        <v>44529</v>
      </c>
      <c r="M245" s="224">
        <v>44620</v>
      </c>
      <c r="N245" s="247">
        <v>0</v>
      </c>
      <c r="O245" s="248">
        <f t="shared" ref="O245:O251" si="8">+N245/K245</f>
        <v>0</v>
      </c>
      <c r="P245" s="299">
        <f>+AVERAGE(O245:O251)</f>
        <v>0</v>
      </c>
      <c r="Q245" s="318" t="s">
        <v>63</v>
      </c>
      <c r="R245" s="319" t="s">
        <v>2227</v>
      </c>
      <c r="S245" s="253" t="s">
        <v>1782</v>
      </c>
      <c r="T245" s="253" t="s">
        <v>1782</v>
      </c>
      <c r="U245" s="53" t="s">
        <v>66</v>
      </c>
    </row>
    <row r="246" spans="1:21" s="227" customFormat="1" ht="90" customHeight="1" x14ac:dyDescent="0.25">
      <c r="A246" s="245" t="s">
        <v>2322</v>
      </c>
      <c r="B246" s="245" t="s">
        <v>2410</v>
      </c>
      <c r="C246" s="230">
        <v>3</v>
      </c>
      <c r="D246" s="229" t="s">
        <v>2329</v>
      </c>
      <c r="E246" s="229" t="s">
        <v>2330</v>
      </c>
      <c r="F246" s="223" t="s">
        <v>2333</v>
      </c>
      <c r="G246" s="231" t="s">
        <v>2341</v>
      </c>
      <c r="H246" s="234" t="s">
        <v>2342</v>
      </c>
      <c r="I246" s="228" t="s">
        <v>72</v>
      </c>
      <c r="J246" s="235" t="s">
        <v>2354</v>
      </c>
      <c r="K246" s="247">
        <v>4</v>
      </c>
      <c r="L246" s="224">
        <v>44529</v>
      </c>
      <c r="M246" s="224">
        <v>44620</v>
      </c>
      <c r="N246" s="247">
        <v>0</v>
      </c>
      <c r="O246" s="248">
        <f t="shared" si="8"/>
        <v>0</v>
      </c>
      <c r="P246" s="311"/>
      <c r="Q246" s="318"/>
      <c r="R246" s="319"/>
      <c r="S246" s="253" t="s">
        <v>1782</v>
      </c>
      <c r="T246" s="253" t="s">
        <v>1782</v>
      </c>
      <c r="U246" s="53" t="s">
        <v>66</v>
      </c>
    </row>
    <row r="247" spans="1:21" s="227" customFormat="1" ht="90" customHeight="1" x14ac:dyDescent="0.25">
      <c r="A247" s="245" t="s">
        <v>2322</v>
      </c>
      <c r="B247" s="245" t="s">
        <v>2410</v>
      </c>
      <c r="C247" s="230">
        <v>3</v>
      </c>
      <c r="D247" s="229" t="s">
        <v>2329</v>
      </c>
      <c r="E247" s="229" t="s">
        <v>2330</v>
      </c>
      <c r="F247" s="223" t="s">
        <v>2334</v>
      </c>
      <c r="G247" s="231" t="s">
        <v>2343</v>
      </c>
      <c r="H247" s="234" t="s">
        <v>2344</v>
      </c>
      <c r="I247" s="228" t="s">
        <v>72</v>
      </c>
      <c r="J247" s="235" t="s">
        <v>2353</v>
      </c>
      <c r="K247" s="247">
        <v>8</v>
      </c>
      <c r="L247" s="224">
        <v>44529</v>
      </c>
      <c r="M247" s="224">
        <v>44910</v>
      </c>
      <c r="N247" s="247">
        <v>0</v>
      </c>
      <c r="O247" s="248">
        <f t="shared" si="8"/>
        <v>0</v>
      </c>
      <c r="P247" s="311"/>
      <c r="Q247" s="318"/>
      <c r="R247" s="319"/>
      <c r="S247" s="253" t="s">
        <v>1782</v>
      </c>
      <c r="T247" s="253" t="s">
        <v>1782</v>
      </c>
      <c r="U247" s="53" t="s">
        <v>66</v>
      </c>
    </row>
    <row r="248" spans="1:21" s="227" customFormat="1" ht="90" customHeight="1" x14ac:dyDescent="0.25">
      <c r="A248" s="245" t="s">
        <v>2322</v>
      </c>
      <c r="B248" s="245" t="s">
        <v>2410</v>
      </c>
      <c r="C248" s="230">
        <v>3</v>
      </c>
      <c r="D248" s="229" t="s">
        <v>2329</v>
      </c>
      <c r="E248" s="229" t="s">
        <v>2330</v>
      </c>
      <c r="F248" s="223" t="s">
        <v>2335</v>
      </c>
      <c r="G248" s="231" t="s">
        <v>2345</v>
      </c>
      <c r="H248" s="234" t="s">
        <v>2346</v>
      </c>
      <c r="I248" s="228" t="s">
        <v>72</v>
      </c>
      <c r="J248" s="235" t="s">
        <v>2355</v>
      </c>
      <c r="K248" s="247">
        <v>11</v>
      </c>
      <c r="L248" s="224">
        <v>44529</v>
      </c>
      <c r="M248" s="224">
        <v>44910</v>
      </c>
      <c r="N248" s="247">
        <v>0</v>
      </c>
      <c r="O248" s="248">
        <f t="shared" si="8"/>
        <v>0</v>
      </c>
      <c r="P248" s="311"/>
      <c r="Q248" s="318"/>
      <c r="R248" s="319"/>
      <c r="S248" s="253" t="s">
        <v>1782</v>
      </c>
      <c r="T248" s="253" t="s">
        <v>1782</v>
      </c>
      <c r="U248" s="53" t="s">
        <v>66</v>
      </c>
    </row>
    <row r="249" spans="1:21" s="227" customFormat="1" ht="90" customHeight="1" x14ac:dyDescent="0.25">
      <c r="A249" s="245" t="s">
        <v>2322</v>
      </c>
      <c r="B249" s="245" t="s">
        <v>2410</v>
      </c>
      <c r="C249" s="230">
        <v>3</v>
      </c>
      <c r="D249" s="229" t="s">
        <v>2329</v>
      </c>
      <c r="E249" s="229" t="s">
        <v>2330</v>
      </c>
      <c r="F249" s="223" t="s">
        <v>2336</v>
      </c>
      <c r="G249" s="231" t="s">
        <v>2347</v>
      </c>
      <c r="H249" s="234" t="s">
        <v>2348</v>
      </c>
      <c r="I249" s="228" t="s">
        <v>72</v>
      </c>
      <c r="J249" s="235" t="s">
        <v>2356</v>
      </c>
      <c r="K249" s="247">
        <v>36</v>
      </c>
      <c r="L249" s="224">
        <v>44529</v>
      </c>
      <c r="M249" s="224">
        <v>44910</v>
      </c>
      <c r="N249" s="247">
        <v>0</v>
      </c>
      <c r="O249" s="248">
        <f t="shared" si="8"/>
        <v>0</v>
      </c>
      <c r="P249" s="311"/>
      <c r="Q249" s="318"/>
      <c r="R249" s="319"/>
      <c r="S249" s="253" t="s">
        <v>1782</v>
      </c>
      <c r="T249" s="253" t="s">
        <v>1782</v>
      </c>
      <c r="U249" s="53" t="s">
        <v>66</v>
      </c>
    </row>
    <row r="250" spans="1:21" s="227" customFormat="1" ht="90" customHeight="1" x14ac:dyDescent="0.25">
      <c r="A250" s="245" t="s">
        <v>2322</v>
      </c>
      <c r="B250" s="245" t="s">
        <v>2410</v>
      </c>
      <c r="C250" s="230">
        <v>3</v>
      </c>
      <c r="D250" s="229" t="s">
        <v>2329</v>
      </c>
      <c r="E250" s="229" t="s">
        <v>2331</v>
      </c>
      <c r="F250" s="223" t="s">
        <v>2337</v>
      </c>
      <c r="G250" s="231" t="s">
        <v>2349</v>
      </c>
      <c r="H250" s="234" t="s">
        <v>2350</v>
      </c>
      <c r="I250" s="228" t="s">
        <v>72</v>
      </c>
      <c r="J250" s="235" t="s">
        <v>1612</v>
      </c>
      <c r="K250" s="247">
        <v>1</v>
      </c>
      <c r="L250" s="224">
        <v>44529</v>
      </c>
      <c r="M250" s="224">
        <v>44910</v>
      </c>
      <c r="N250" s="247">
        <v>0</v>
      </c>
      <c r="O250" s="248">
        <f t="shared" si="8"/>
        <v>0</v>
      </c>
      <c r="P250" s="311"/>
      <c r="Q250" s="318"/>
      <c r="R250" s="319"/>
      <c r="S250" s="253" t="s">
        <v>1782</v>
      </c>
      <c r="T250" s="253" t="s">
        <v>1782</v>
      </c>
      <c r="U250" s="53" t="s">
        <v>66</v>
      </c>
    </row>
    <row r="251" spans="1:21" s="227" customFormat="1" ht="90" customHeight="1" x14ac:dyDescent="0.25">
      <c r="A251" s="245" t="s">
        <v>2322</v>
      </c>
      <c r="B251" s="245" t="s">
        <v>2410</v>
      </c>
      <c r="C251" s="230">
        <v>3</v>
      </c>
      <c r="D251" s="229" t="s">
        <v>2329</v>
      </c>
      <c r="E251" s="229" t="s">
        <v>2331</v>
      </c>
      <c r="F251" s="223" t="s">
        <v>2338</v>
      </c>
      <c r="G251" s="231" t="s">
        <v>2351</v>
      </c>
      <c r="H251" s="234" t="s">
        <v>2352</v>
      </c>
      <c r="I251" s="228" t="s">
        <v>72</v>
      </c>
      <c r="J251" s="235" t="s">
        <v>1614</v>
      </c>
      <c r="K251" s="247">
        <v>1</v>
      </c>
      <c r="L251" s="224">
        <v>44529</v>
      </c>
      <c r="M251" s="224">
        <v>44910</v>
      </c>
      <c r="N251" s="247">
        <v>0</v>
      </c>
      <c r="O251" s="248">
        <f t="shared" si="8"/>
        <v>0</v>
      </c>
      <c r="P251" s="311"/>
      <c r="Q251" s="318"/>
      <c r="R251" s="319"/>
      <c r="S251" s="253" t="s">
        <v>1782</v>
      </c>
      <c r="T251" s="253" t="s">
        <v>1782</v>
      </c>
      <c r="U251" s="53" t="s">
        <v>66</v>
      </c>
    </row>
    <row r="256" spans="1:21" x14ac:dyDescent="0.25">
      <c r="E256" s="267"/>
    </row>
  </sheetData>
  <mergeCells count="207">
    <mergeCell ref="P245:P251"/>
    <mergeCell ref="Q245:Q251"/>
    <mergeCell ref="R245:R251"/>
    <mergeCell ref="P238:P239"/>
    <mergeCell ref="Q238:Q239"/>
    <mergeCell ref="R238:R239"/>
    <mergeCell ref="P240:P244"/>
    <mergeCell ref="Q240:Q244"/>
    <mergeCell ref="R240:R244"/>
    <mergeCell ref="R233:R236"/>
    <mergeCell ref="P225:P226"/>
    <mergeCell ref="Q225:Q226"/>
    <mergeCell ref="R225:R226"/>
    <mergeCell ref="P228:P229"/>
    <mergeCell ref="Q228:Q229"/>
    <mergeCell ref="R228:R229"/>
    <mergeCell ref="P220:P221"/>
    <mergeCell ref="Q220:Q221"/>
    <mergeCell ref="R220:R221"/>
    <mergeCell ref="P222:P224"/>
    <mergeCell ref="Q222:Q224"/>
    <mergeCell ref="R222:R224"/>
    <mergeCell ref="P230:P232"/>
    <mergeCell ref="Q230:Q232"/>
    <mergeCell ref="P233:P236"/>
    <mergeCell ref="Q233:Q236"/>
    <mergeCell ref="R230:R232"/>
    <mergeCell ref="P215:P217"/>
    <mergeCell ref="Q215:Q217"/>
    <mergeCell ref="R215:R217"/>
    <mergeCell ref="P218:P219"/>
    <mergeCell ref="Q218:Q219"/>
    <mergeCell ref="R218:R219"/>
    <mergeCell ref="P209:P214"/>
    <mergeCell ref="Q209:Q214"/>
    <mergeCell ref="R209:R214"/>
    <mergeCell ref="P201:P203"/>
    <mergeCell ref="Q201:Q203"/>
    <mergeCell ref="R201:R203"/>
    <mergeCell ref="P204:P208"/>
    <mergeCell ref="Q204:Q208"/>
    <mergeCell ref="R204:R208"/>
    <mergeCell ref="P189:P192"/>
    <mergeCell ref="Q189:Q192"/>
    <mergeCell ref="R189:R192"/>
    <mergeCell ref="P193:P200"/>
    <mergeCell ref="Q193:Q200"/>
    <mergeCell ref="R193:R200"/>
    <mergeCell ref="P182:P185"/>
    <mergeCell ref="Q182:Q185"/>
    <mergeCell ref="R182:R185"/>
    <mergeCell ref="P186:P187"/>
    <mergeCell ref="Q186:Q187"/>
    <mergeCell ref="R186:R187"/>
    <mergeCell ref="P179:P180"/>
    <mergeCell ref="Q179:Q180"/>
    <mergeCell ref="R179:R180"/>
    <mergeCell ref="P168:P169"/>
    <mergeCell ref="Q168:Q169"/>
    <mergeCell ref="R168:R169"/>
    <mergeCell ref="P176:P178"/>
    <mergeCell ref="Q176:Q178"/>
    <mergeCell ref="R176:R178"/>
    <mergeCell ref="P161:P162"/>
    <mergeCell ref="Q161:Q162"/>
    <mergeCell ref="R161:R162"/>
    <mergeCell ref="P163:P167"/>
    <mergeCell ref="Q163:Q167"/>
    <mergeCell ref="R163:R167"/>
    <mergeCell ref="P156:P157"/>
    <mergeCell ref="Q156:Q157"/>
    <mergeCell ref="R156:R157"/>
    <mergeCell ref="P158:P159"/>
    <mergeCell ref="Q158:Q159"/>
    <mergeCell ref="R158:R159"/>
    <mergeCell ref="P150:P152"/>
    <mergeCell ref="Q150:Q152"/>
    <mergeCell ref="R150:R152"/>
    <mergeCell ref="P153:P154"/>
    <mergeCell ref="Q153:Q154"/>
    <mergeCell ref="R153:R154"/>
    <mergeCell ref="P144:P146"/>
    <mergeCell ref="Q144:Q146"/>
    <mergeCell ref="R144:R146"/>
    <mergeCell ref="P147:P149"/>
    <mergeCell ref="Q147:Q149"/>
    <mergeCell ref="R147:R149"/>
    <mergeCell ref="P140:P142"/>
    <mergeCell ref="Q140:Q142"/>
    <mergeCell ref="R140:R142"/>
    <mergeCell ref="P136:P137"/>
    <mergeCell ref="Q136:Q137"/>
    <mergeCell ref="R136:R137"/>
    <mergeCell ref="P129:P133"/>
    <mergeCell ref="Q129:Q133"/>
    <mergeCell ref="R129:R133"/>
    <mergeCell ref="P134:P135"/>
    <mergeCell ref="Q134:Q135"/>
    <mergeCell ref="R134:R135"/>
    <mergeCell ref="P124:P125"/>
    <mergeCell ref="Q124:Q125"/>
    <mergeCell ref="R124:R125"/>
    <mergeCell ref="P126:P128"/>
    <mergeCell ref="Q126:Q128"/>
    <mergeCell ref="R126:R128"/>
    <mergeCell ref="P118:P120"/>
    <mergeCell ref="Q118:Q120"/>
    <mergeCell ref="R118:R120"/>
    <mergeCell ref="P121:P123"/>
    <mergeCell ref="Q121:Q123"/>
    <mergeCell ref="R121:R123"/>
    <mergeCell ref="P106:P115"/>
    <mergeCell ref="Q106:Q115"/>
    <mergeCell ref="R106:R115"/>
    <mergeCell ref="P116:P117"/>
    <mergeCell ref="Q116:Q117"/>
    <mergeCell ref="R116:R117"/>
    <mergeCell ref="P100:P102"/>
    <mergeCell ref="Q100:Q102"/>
    <mergeCell ref="R100:R102"/>
    <mergeCell ref="P103:P105"/>
    <mergeCell ref="Q103:Q105"/>
    <mergeCell ref="R103:R105"/>
    <mergeCell ref="P96:P97"/>
    <mergeCell ref="Q96:Q97"/>
    <mergeCell ref="R96:R97"/>
    <mergeCell ref="P98:P99"/>
    <mergeCell ref="Q98:Q99"/>
    <mergeCell ref="R98:R99"/>
    <mergeCell ref="P89:P90"/>
    <mergeCell ref="Q89:Q90"/>
    <mergeCell ref="R89:R90"/>
    <mergeCell ref="P94:P95"/>
    <mergeCell ref="Q94:Q95"/>
    <mergeCell ref="R94:R95"/>
    <mergeCell ref="P85:P86"/>
    <mergeCell ref="Q85:Q86"/>
    <mergeCell ref="R85:R86"/>
    <mergeCell ref="P87:P88"/>
    <mergeCell ref="Q87:Q88"/>
    <mergeCell ref="R87:R88"/>
    <mergeCell ref="P81:P83"/>
    <mergeCell ref="Q81:Q83"/>
    <mergeCell ref="R81:R83"/>
    <mergeCell ref="P79:P80"/>
    <mergeCell ref="Q79:Q80"/>
    <mergeCell ref="R79:R80"/>
    <mergeCell ref="P69:P70"/>
    <mergeCell ref="Q69:Q70"/>
    <mergeCell ref="R69:R70"/>
    <mergeCell ref="P71:P78"/>
    <mergeCell ref="Q71:Q78"/>
    <mergeCell ref="R71:R78"/>
    <mergeCell ref="P61:P68"/>
    <mergeCell ref="Q61:Q68"/>
    <mergeCell ref="R61:R68"/>
    <mergeCell ref="P51:P52"/>
    <mergeCell ref="Q51:Q52"/>
    <mergeCell ref="R51:R52"/>
    <mergeCell ref="P55:P57"/>
    <mergeCell ref="Q55:Q57"/>
    <mergeCell ref="R55:R57"/>
    <mergeCell ref="P49:P50"/>
    <mergeCell ref="Q49:Q50"/>
    <mergeCell ref="R49:R50"/>
    <mergeCell ref="P45:P46"/>
    <mergeCell ref="Q45:Q46"/>
    <mergeCell ref="R45:R46"/>
    <mergeCell ref="P58:P60"/>
    <mergeCell ref="Q58:Q60"/>
    <mergeCell ref="R58:R60"/>
    <mergeCell ref="P37:P44"/>
    <mergeCell ref="Q37:Q44"/>
    <mergeCell ref="R37:R44"/>
    <mergeCell ref="P28:P35"/>
    <mergeCell ref="Q28:Q35"/>
    <mergeCell ref="R28:R35"/>
    <mergeCell ref="P47:P48"/>
    <mergeCell ref="Q47:Q48"/>
    <mergeCell ref="R47:R48"/>
    <mergeCell ref="P21:P22"/>
    <mergeCell ref="Q21:Q22"/>
    <mergeCell ref="R21:R22"/>
    <mergeCell ref="P23:P24"/>
    <mergeCell ref="Q23:Q24"/>
    <mergeCell ref="R23:R24"/>
    <mergeCell ref="P25:P27"/>
    <mergeCell ref="Q25:Q27"/>
    <mergeCell ref="R25:R27"/>
    <mergeCell ref="Q16:Q18"/>
    <mergeCell ref="R16:R18"/>
    <mergeCell ref="P16:P18"/>
    <mergeCell ref="P2:P3"/>
    <mergeCell ref="Q2:Q3"/>
    <mergeCell ref="R2:R3"/>
    <mergeCell ref="P4:P5"/>
    <mergeCell ref="Q4:Q5"/>
    <mergeCell ref="R4:R5"/>
    <mergeCell ref="P13:P14"/>
    <mergeCell ref="Q13:Q14"/>
    <mergeCell ref="R13:R14"/>
    <mergeCell ref="P6:P8"/>
    <mergeCell ref="Q6:Q8"/>
    <mergeCell ref="R6:R8"/>
    <mergeCell ref="P9:P10"/>
    <mergeCell ref="Q9:Q10"/>
    <mergeCell ref="R9:R10"/>
  </mergeCells>
  <dataValidations disablePrompts="1" count="12">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07:E208">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61">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61:C162">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61:M172 M207:M208 M174:M175 M114:M115 M18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61:L162 L165 L115 L18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61:K162 K165 K114:K115 K181 K2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62 I114:J115 J165 J161 J208:J20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61 H165 G207:G209 G212">
      <formula1>0</formula1>
      <formula2>390</formula2>
    </dataValidation>
    <dataValidation type="textLength" allowBlank="1" showInputMessage="1" showErrorMessage="1" prompt="Cualquier contenido, máximo 390 caracteres_x000a_" sqref="E7:E8 G7:H8 J7:J8 E26:E27 G26:H27 J26:J27 J59:J60 E80 G80:H80 J80 E82:E83 G82:H83 J82:J83 G119:H120 J119:J120 E119:E120 E122:E123 G122:H123 J122:J123 G101:H101 J101 G104:H104 J104 E117 G117:H117 J117 J202 E21:E22 G21:H21 H37:H38 J21:M21 E71:E72 E37:E38 G38 J36:J38 H202 H63:H64 H71:H72 G72 E54 J71:J72 E197:E200 G49:H49 J49:J50 J63:J64 H195:H196 G59:H60 L54:M54 E65:E68 G196 G64 J195:J196">
      <formula1>1</formula1>
      <formula2>300</formula2>
    </dataValidation>
    <dataValidation type="date" showInputMessage="1" showErrorMessage="1" prompt="Ingrese dato de fecha DD/MM/AAAA_x000a_" sqref="L8:M8 L7 L27:M27 L26 L59 L80:M80 L82:M83 M119 L119:L120 L122:L123 M122 L101:M105 L117:M117 L37:M38 L49:M50 M59:M60 L63:M64 L71:M72 L195:M196 L201:M202">
      <formula1>36161</formula1>
      <formula2>44561</formula2>
    </dataValidation>
    <dataValidation type="whole" allowBlank="1" showInputMessage="1" showErrorMessage="1" prompt="Ingrese un valor númerico" sqref="K7:K8 K26:K27 K49:K50 K80 K82:K83 K119:K120 K122:K123 K101:K105 K117 K202 K71:K72 K36:K38 K59:K60 K63:K64 K195:K196">
      <formula1>1</formula1>
      <formula2>1000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12 H209">
      <formula1>0</formula1>
      <formula2>390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U61"/>
  <sheetViews>
    <sheetView workbookViewId="0"/>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8.5703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20.140625" customWidth="1"/>
    <col min="19" max="19" width="69.28515625" customWidth="1"/>
    <col min="20" max="20" width="62.28515625" customWidth="1"/>
    <col min="21" max="21" width="39" customWidth="1"/>
  </cols>
  <sheetData>
    <row r="1" spans="1:21" ht="33.7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2224</v>
      </c>
      <c r="S1" s="2" t="s">
        <v>17</v>
      </c>
      <c r="T1" s="2" t="s">
        <v>18</v>
      </c>
      <c r="U1" s="2" t="s">
        <v>19</v>
      </c>
    </row>
    <row r="2" spans="1:21" ht="292.5" x14ac:dyDescent="0.25">
      <c r="A2" s="4">
        <v>2015</v>
      </c>
      <c r="B2" s="8" t="s">
        <v>1499</v>
      </c>
      <c r="C2" s="4">
        <v>4</v>
      </c>
      <c r="D2" s="9" t="s">
        <v>57</v>
      </c>
      <c r="E2" s="9" t="s">
        <v>58</v>
      </c>
      <c r="F2" s="11" t="s">
        <v>59</v>
      </c>
      <c r="G2" s="8" t="s">
        <v>60</v>
      </c>
      <c r="H2" s="8" t="s">
        <v>1041</v>
      </c>
      <c r="I2" s="8" t="s">
        <v>61</v>
      </c>
      <c r="J2" s="8" t="s">
        <v>62</v>
      </c>
      <c r="K2" s="8">
        <v>7</v>
      </c>
      <c r="L2" s="22">
        <v>43770</v>
      </c>
      <c r="M2" s="22">
        <v>44196</v>
      </c>
      <c r="N2" s="4">
        <v>7</v>
      </c>
      <c r="O2" s="94">
        <f t="shared" ref="O2:O29" si="0">+N2/K2</f>
        <v>1</v>
      </c>
      <c r="P2" s="327">
        <f>AVERAGE(O2:O3)</f>
        <v>1</v>
      </c>
      <c r="Q2" s="327" t="s">
        <v>27</v>
      </c>
      <c r="R2" s="328" t="s">
        <v>2225</v>
      </c>
      <c r="S2" s="9" t="s">
        <v>1261</v>
      </c>
      <c r="T2" s="9" t="s">
        <v>2383</v>
      </c>
      <c r="U2" s="124" t="s">
        <v>2426</v>
      </c>
    </row>
    <row r="3" spans="1:21" ht="303.75" x14ac:dyDescent="0.25">
      <c r="A3" s="4">
        <v>2015</v>
      </c>
      <c r="B3" s="8" t="s">
        <v>1499</v>
      </c>
      <c r="C3" s="4">
        <v>4</v>
      </c>
      <c r="D3" s="9" t="s">
        <v>67</v>
      </c>
      <c r="E3" s="9" t="s">
        <v>58</v>
      </c>
      <c r="F3" s="11" t="s">
        <v>68</v>
      </c>
      <c r="G3" s="8" t="s">
        <v>60</v>
      </c>
      <c r="H3" s="8" t="s">
        <v>1042</v>
      </c>
      <c r="I3" s="8" t="s">
        <v>61</v>
      </c>
      <c r="J3" s="8" t="s">
        <v>69</v>
      </c>
      <c r="K3" s="8">
        <f>6*6</f>
        <v>36</v>
      </c>
      <c r="L3" s="22">
        <v>43770</v>
      </c>
      <c r="M3" s="22">
        <v>44530</v>
      </c>
      <c r="N3" s="4">
        <v>36</v>
      </c>
      <c r="O3" s="94">
        <f t="shared" si="0"/>
        <v>1</v>
      </c>
      <c r="P3" s="327"/>
      <c r="Q3" s="327"/>
      <c r="R3" s="328"/>
      <c r="S3" s="9" t="s">
        <v>2427</v>
      </c>
      <c r="T3" s="9" t="s">
        <v>2428</v>
      </c>
      <c r="U3" s="124" t="s">
        <v>2426</v>
      </c>
    </row>
    <row r="4" spans="1:21" ht="281.25" x14ac:dyDescent="0.25">
      <c r="A4" s="4">
        <v>2015</v>
      </c>
      <c r="B4" s="8" t="s">
        <v>1499</v>
      </c>
      <c r="C4" s="4">
        <v>5</v>
      </c>
      <c r="D4" s="9" t="s">
        <v>2429</v>
      </c>
      <c r="E4" s="9" t="s">
        <v>71</v>
      </c>
      <c r="F4" s="11" t="s">
        <v>59</v>
      </c>
      <c r="G4" s="8" t="s">
        <v>60</v>
      </c>
      <c r="H4" s="8" t="s">
        <v>1041</v>
      </c>
      <c r="I4" s="8" t="s">
        <v>72</v>
      </c>
      <c r="J4" s="8" t="s">
        <v>62</v>
      </c>
      <c r="K4" s="8">
        <v>7</v>
      </c>
      <c r="L4" s="22">
        <v>43770</v>
      </c>
      <c r="M4" s="22">
        <v>44196</v>
      </c>
      <c r="N4" s="4">
        <v>7</v>
      </c>
      <c r="O4" s="94">
        <f t="shared" si="0"/>
        <v>1</v>
      </c>
      <c r="P4" s="327">
        <f>AVERAGE(O4:O5)</f>
        <v>1</v>
      </c>
      <c r="Q4" s="327" t="s">
        <v>27</v>
      </c>
      <c r="R4" s="328" t="s">
        <v>2225</v>
      </c>
      <c r="S4" s="9" t="s">
        <v>1262</v>
      </c>
      <c r="T4" s="9" t="s">
        <v>2383</v>
      </c>
      <c r="U4" s="124" t="s">
        <v>2426</v>
      </c>
    </row>
    <row r="5" spans="1:21" ht="303.75" x14ac:dyDescent="0.25">
      <c r="A5" s="4">
        <v>2015</v>
      </c>
      <c r="B5" s="8" t="s">
        <v>1499</v>
      </c>
      <c r="C5" s="4">
        <v>5</v>
      </c>
      <c r="D5" s="9" t="s">
        <v>2429</v>
      </c>
      <c r="E5" s="9" t="s">
        <v>71</v>
      </c>
      <c r="F5" s="11" t="s">
        <v>68</v>
      </c>
      <c r="G5" s="8" t="s">
        <v>60</v>
      </c>
      <c r="H5" s="8" t="s">
        <v>1042</v>
      </c>
      <c r="I5" s="8" t="s">
        <v>72</v>
      </c>
      <c r="J5" s="8" t="s">
        <v>69</v>
      </c>
      <c r="K5" s="8">
        <f>6*6</f>
        <v>36</v>
      </c>
      <c r="L5" s="22">
        <v>43770</v>
      </c>
      <c r="M5" s="22">
        <v>44530</v>
      </c>
      <c r="N5" s="4">
        <v>36</v>
      </c>
      <c r="O5" s="94">
        <f t="shared" si="0"/>
        <v>1</v>
      </c>
      <c r="P5" s="327"/>
      <c r="Q5" s="327"/>
      <c r="R5" s="328"/>
      <c r="S5" s="9" t="s">
        <v>2427</v>
      </c>
      <c r="T5" s="9" t="s">
        <v>2428</v>
      </c>
      <c r="U5" s="124" t="s">
        <v>2426</v>
      </c>
    </row>
    <row r="6" spans="1:21" ht="326.25" x14ac:dyDescent="0.25">
      <c r="A6" s="4">
        <v>2015</v>
      </c>
      <c r="B6" s="8" t="s">
        <v>1499</v>
      </c>
      <c r="C6" s="4">
        <v>9</v>
      </c>
      <c r="D6" s="9" t="s">
        <v>2430</v>
      </c>
      <c r="E6" s="9" t="s">
        <v>93</v>
      </c>
      <c r="F6" s="11" t="s">
        <v>59</v>
      </c>
      <c r="G6" s="8" t="s">
        <v>60</v>
      </c>
      <c r="H6" s="8" t="s">
        <v>1041</v>
      </c>
      <c r="I6" s="8" t="s">
        <v>72</v>
      </c>
      <c r="J6" s="8" t="s">
        <v>62</v>
      </c>
      <c r="K6" s="8">
        <v>7</v>
      </c>
      <c r="L6" s="22">
        <v>43770</v>
      </c>
      <c r="M6" s="22">
        <v>44196</v>
      </c>
      <c r="N6" s="4">
        <v>7</v>
      </c>
      <c r="O6" s="94">
        <f t="shared" si="0"/>
        <v>1</v>
      </c>
      <c r="P6" s="327">
        <f>AVERAGE(O6:O7)</f>
        <v>1</v>
      </c>
      <c r="Q6" s="327" t="s">
        <v>27</v>
      </c>
      <c r="R6" s="328" t="s">
        <v>2226</v>
      </c>
      <c r="S6" s="9" t="s">
        <v>2431</v>
      </c>
      <c r="T6" s="9" t="s">
        <v>2383</v>
      </c>
      <c r="U6" s="124" t="s">
        <v>2426</v>
      </c>
    </row>
    <row r="7" spans="1:21" ht="303.75" x14ac:dyDescent="0.25">
      <c r="A7" s="4">
        <v>2015</v>
      </c>
      <c r="B7" s="8" t="s">
        <v>1499</v>
      </c>
      <c r="C7" s="4">
        <v>9</v>
      </c>
      <c r="D7" s="9" t="s">
        <v>2430</v>
      </c>
      <c r="E7" s="9" t="s">
        <v>93</v>
      </c>
      <c r="F7" s="11" t="s">
        <v>68</v>
      </c>
      <c r="G7" s="8" t="s">
        <v>60</v>
      </c>
      <c r="H7" s="8" t="s">
        <v>1042</v>
      </c>
      <c r="I7" s="8" t="s">
        <v>72</v>
      </c>
      <c r="J7" s="8" t="s">
        <v>69</v>
      </c>
      <c r="K7" s="8">
        <f>6*6</f>
        <v>36</v>
      </c>
      <c r="L7" s="22">
        <v>43770</v>
      </c>
      <c r="M7" s="22">
        <v>44530</v>
      </c>
      <c r="N7" s="4">
        <v>36</v>
      </c>
      <c r="O7" s="94">
        <f t="shared" si="0"/>
        <v>1</v>
      </c>
      <c r="P7" s="327"/>
      <c r="Q7" s="327"/>
      <c r="R7" s="328"/>
      <c r="S7" s="9" t="s">
        <v>2427</v>
      </c>
      <c r="T7" s="9" t="s">
        <v>2428</v>
      </c>
      <c r="U7" s="124" t="s">
        <v>2426</v>
      </c>
    </row>
    <row r="8" spans="1:21" ht="281.25" x14ac:dyDescent="0.25">
      <c r="A8" s="4">
        <v>2015</v>
      </c>
      <c r="B8" s="8" t="s">
        <v>1499</v>
      </c>
      <c r="C8" s="4">
        <v>17</v>
      </c>
      <c r="D8" s="9" t="s">
        <v>2432</v>
      </c>
      <c r="E8" s="9" t="s">
        <v>109</v>
      </c>
      <c r="F8" s="11" t="s">
        <v>59</v>
      </c>
      <c r="G8" s="8" t="s">
        <v>60</v>
      </c>
      <c r="H8" s="8" t="s">
        <v>1041</v>
      </c>
      <c r="I8" s="8" t="s">
        <v>72</v>
      </c>
      <c r="J8" s="8" t="s">
        <v>62</v>
      </c>
      <c r="K8" s="8">
        <v>7</v>
      </c>
      <c r="L8" s="22">
        <v>43770</v>
      </c>
      <c r="M8" s="22">
        <v>44196</v>
      </c>
      <c r="N8" s="4">
        <v>7</v>
      </c>
      <c r="O8" s="94">
        <f t="shared" si="0"/>
        <v>1</v>
      </c>
      <c r="P8" s="327">
        <f>AVERAGE(O8:O9)</f>
        <v>1</v>
      </c>
      <c r="Q8" s="327" t="s">
        <v>27</v>
      </c>
      <c r="R8" s="328" t="s">
        <v>2227</v>
      </c>
      <c r="S8" s="9" t="s">
        <v>1264</v>
      </c>
      <c r="T8" s="9" t="s">
        <v>2383</v>
      </c>
      <c r="U8" s="124" t="s">
        <v>2426</v>
      </c>
    </row>
    <row r="9" spans="1:21" ht="303.75" x14ac:dyDescent="0.25">
      <c r="A9" s="4">
        <v>2015</v>
      </c>
      <c r="B9" s="8" t="s">
        <v>1499</v>
      </c>
      <c r="C9" s="4">
        <v>17</v>
      </c>
      <c r="D9" s="9" t="s">
        <v>2432</v>
      </c>
      <c r="E9" s="9" t="s">
        <v>109</v>
      </c>
      <c r="F9" s="11" t="s">
        <v>68</v>
      </c>
      <c r="G9" s="8" t="s">
        <v>60</v>
      </c>
      <c r="H9" s="8" t="s">
        <v>1042</v>
      </c>
      <c r="I9" s="8" t="s">
        <v>72</v>
      </c>
      <c r="J9" s="8" t="s">
        <v>69</v>
      </c>
      <c r="K9" s="8">
        <f>6*6</f>
        <v>36</v>
      </c>
      <c r="L9" s="22">
        <v>43770</v>
      </c>
      <c r="M9" s="22">
        <v>44530</v>
      </c>
      <c r="N9" s="4">
        <v>36</v>
      </c>
      <c r="O9" s="94">
        <f t="shared" si="0"/>
        <v>1</v>
      </c>
      <c r="P9" s="327"/>
      <c r="Q9" s="327"/>
      <c r="R9" s="328"/>
      <c r="S9" s="9" t="s">
        <v>2427</v>
      </c>
      <c r="T9" s="9" t="s">
        <v>2428</v>
      </c>
      <c r="U9" s="124" t="s">
        <v>2426</v>
      </c>
    </row>
    <row r="10" spans="1:21" ht="303.75" x14ac:dyDescent="0.25">
      <c r="A10" s="4">
        <v>2015</v>
      </c>
      <c r="B10" s="8" t="s">
        <v>1499</v>
      </c>
      <c r="C10" s="4">
        <v>20</v>
      </c>
      <c r="D10" s="9" t="s">
        <v>2433</v>
      </c>
      <c r="E10" s="9" t="s">
        <v>118</v>
      </c>
      <c r="F10" s="11" t="s">
        <v>59</v>
      </c>
      <c r="G10" s="8" t="s">
        <v>60</v>
      </c>
      <c r="H10" s="8" t="s">
        <v>1041</v>
      </c>
      <c r="I10" s="8" t="s">
        <v>72</v>
      </c>
      <c r="J10" s="8" t="s">
        <v>62</v>
      </c>
      <c r="K10" s="8">
        <v>7</v>
      </c>
      <c r="L10" s="22">
        <v>43770</v>
      </c>
      <c r="M10" s="22">
        <v>44196</v>
      </c>
      <c r="N10" s="4">
        <v>7</v>
      </c>
      <c r="O10" s="94">
        <f t="shared" si="0"/>
        <v>1</v>
      </c>
      <c r="P10" s="327">
        <f>AVERAGE(O10:O11)</f>
        <v>1</v>
      </c>
      <c r="Q10" s="327" t="s">
        <v>27</v>
      </c>
      <c r="R10" s="328" t="s">
        <v>2225</v>
      </c>
      <c r="S10" s="9" t="s">
        <v>2434</v>
      </c>
      <c r="T10" s="9" t="s">
        <v>2383</v>
      </c>
      <c r="U10" s="124" t="s">
        <v>2426</v>
      </c>
    </row>
    <row r="11" spans="1:21" ht="303.75" x14ac:dyDescent="0.25">
      <c r="A11" s="4">
        <v>2015</v>
      </c>
      <c r="B11" s="8" t="s">
        <v>1499</v>
      </c>
      <c r="C11" s="4">
        <v>20</v>
      </c>
      <c r="D11" s="9" t="s">
        <v>2433</v>
      </c>
      <c r="E11" s="9" t="s">
        <v>118</v>
      </c>
      <c r="F11" s="11" t="s">
        <v>68</v>
      </c>
      <c r="G11" s="8" t="s">
        <v>60</v>
      </c>
      <c r="H11" s="8" t="s">
        <v>1042</v>
      </c>
      <c r="I11" s="8" t="s">
        <v>72</v>
      </c>
      <c r="J11" s="8" t="s">
        <v>69</v>
      </c>
      <c r="K11" s="8">
        <f>6*6</f>
        <v>36</v>
      </c>
      <c r="L11" s="22">
        <v>43770</v>
      </c>
      <c r="M11" s="22">
        <v>44530</v>
      </c>
      <c r="N11" s="4">
        <v>36</v>
      </c>
      <c r="O11" s="94">
        <f t="shared" si="0"/>
        <v>1</v>
      </c>
      <c r="P11" s="327"/>
      <c r="Q11" s="327"/>
      <c r="R11" s="328"/>
      <c r="S11" s="9" t="s">
        <v>2427</v>
      </c>
      <c r="T11" s="9" t="s">
        <v>2428</v>
      </c>
      <c r="U11" s="124" t="s">
        <v>2426</v>
      </c>
    </row>
    <row r="12" spans="1:21" ht="337.5" x14ac:dyDescent="0.25">
      <c r="A12" s="4">
        <v>2015</v>
      </c>
      <c r="B12" s="8" t="s">
        <v>1499</v>
      </c>
      <c r="C12" s="4">
        <v>24</v>
      </c>
      <c r="D12" s="9" t="s">
        <v>130</v>
      </c>
      <c r="E12" s="9" t="s">
        <v>131</v>
      </c>
      <c r="F12" s="11" t="s">
        <v>59</v>
      </c>
      <c r="G12" s="8" t="s">
        <v>60</v>
      </c>
      <c r="H12" s="8" t="s">
        <v>1041</v>
      </c>
      <c r="I12" s="8" t="s">
        <v>35</v>
      </c>
      <c r="J12" s="8" t="s">
        <v>62</v>
      </c>
      <c r="K12" s="8">
        <v>7</v>
      </c>
      <c r="L12" s="22">
        <v>43770</v>
      </c>
      <c r="M12" s="22">
        <v>44196</v>
      </c>
      <c r="N12" s="4">
        <v>7</v>
      </c>
      <c r="O12" s="94">
        <f t="shared" si="0"/>
        <v>1</v>
      </c>
      <c r="P12" s="327">
        <f>AVERAGE(O12:O13)</f>
        <v>1</v>
      </c>
      <c r="Q12" s="327" t="s">
        <v>27</v>
      </c>
      <c r="R12" s="328" t="s">
        <v>2227</v>
      </c>
      <c r="S12" s="9" t="s">
        <v>1349</v>
      </c>
      <c r="T12" s="9" t="s">
        <v>1350</v>
      </c>
      <c r="U12" s="124" t="s">
        <v>2426</v>
      </c>
    </row>
    <row r="13" spans="1:21" ht="348.75" x14ac:dyDescent="0.25">
      <c r="A13" s="4">
        <v>2015</v>
      </c>
      <c r="B13" s="8" t="s">
        <v>1499</v>
      </c>
      <c r="C13" s="4">
        <v>24</v>
      </c>
      <c r="D13" s="9" t="s">
        <v>130</v>
      </c>
      <c r="E13" s="9" t="s">
        <v>131</v>
      </c>
      <c r="F13" s="11" t="s">
        <v>68</v>
      </c>
      <c r="G13" s="8" t="s">
        <v>60</v>
      </c>
      <c r="H13" s="8" t="s">
        <v>1042</v>
      </c>
      <c r="I13" s="8" t="s">
        <v>35</v>
      </c>
      <c r="J13" s="8" t="s">
        <v>69</v>
      </c>
      <c r="K13" s="8">
        <f>6*6</f>
        <v>36</v>
      </c>
      <c r="L13" s="22">
        <v>43770</v>
      </c>
      <c r="M13" s="22">
        <v>44530</v>
      </c>
      <c r="N13" s="4">
        <v>36</v>
      </c>
      <c r="O13" s="94">
        <f t="shared" si="0"/>
        <v>1</v>
      </c>
      <c r="P13" s="327"/>
      <c r="Q13" s="327"/>
      <c r="R13" s="328"/>
      <c r="S13" s="9" t="s">
        <v>2436</v>
      </c>
      <c r="T13" s="9" t="s">
        <v>2437</v>
      </c>
      <c r="U13" s="124" t="s">
        <v>2426</v>
      </c>
    </row>
    <row r="14" spans="1:21" ht="281.25" x14ac:dyDescent="0.25">
      <c r="A14" s="4">
        <v>2015</v>
      </c>
      <c r="B14" s="8" t="s">
        <v>1499</v>
      </c>
      <c r="C14" s="4">
        <v>33</v>
      </c>
      <c r="D14" s="9" t="s">
        <v>155</v>
      </c>
      <c r="E14" s="9" t="s">
        <v>2438</v>
      </c>
      <c r="F14" s="8" t="s">
        <v>157</v>
      </c>
      <c r="G14" s="8" t="s">
        <v>60</v>
      </c>
      <c r="H14" s="8" t="s">
        <v>1041</v>
      </c>
      <c r="I14" s="8" t="s">
        <v>158</v>
      </c>
      <c r="J14" s="8" t="s">
        <v>62</v>
      </c>
      <c r="K14" s="8">
        <v>7</v>
      </c>
      <c r="L14" s="22">
        <v>43770</v>
      </c>
      <c r="M14" s="22">
        <v>44196</v>
      </c>
      <c r="N14" s="4">
        <v>7</v>
      </c>
      <c r="O14" s="94">
        <f t="shared" si="0"/>
        <v>1</v>
      </c>
      <c r="P14" s="327">
        <f>AVERAGE(O14:O15)</f>
        <v>1</v>
      </c>
      <c r="Q14" s="327" t="s">
        <v>27</v>
      </c>
      <c r="R14" s="328" t="s">
        <v>2226</v>
      </c>
      <c r="S14" s="9" t="s">
        <v>2439</v>
      </c>
      <c r="T14" s="9" t="s">
        <v>2383</v>
      </c>
      <c r="U14" s="124" t="s">
        <v>2426</v>
      </c>
    </row>
    <row r="15" spans="1:21" ht="303.75" x14ac:dyDescent="0.25">
      <c r="A15" s="4">
        <v>2015</v>
      </c>
      <c r="B15" s="8" t="s">
        <v>1499</v>
      </c>
      <c r="C15" s="4">
        <v>33</v>
      </c>
      <c r="D15" s="9" t="s">
        <v>155</v>
      </c>
      <c r="E15" s="9" t="s">
        <v>2438</v>
      </c>
      <c r="F15" s="23" t="s">
        <v>159</v>
      </c>
      <c r="G15" s="8" t="s">
        <v>60</v>
      </c>
      <c r="H15" s="8" t="s">
        <v>1042</v>
      </c>
      <c r="I15" s="8" t="s">
        <v>158</v>
      </c>
      <c r="J15" s="8" t="s">
        <v>69</v>
      </c>
      <c r="K15" s="8">
        <f>6*6</f>
        <v>36</v>
      </c>
      <c r="L15" s="22">
        <v>43770</v>
      </c>
      <c r="M15" s="22">
        <v>44530</v>
      </c>
      <c r="N15" s="4">
        <v>36</v>
      </c>
      <c r="O15" s="94">
        <f t="shared" si="0"/>
        <v>1</v>
      </c>
      <c r="P15" s="327"/>
      <c r="Q15" s="327"/>
      <c r="R15" s="328"/>
      <c r="S15" s="9" t="s">
        <v>2427</v>
      </c>
      <c r="T15" s="9" t="s">
        <v>2428</v>
      </c>
      <c r="U15" s="124" t="s">
        <v>2426</v>
      </c>
    </row>
    <row r="16" spans="1:21" ht="281.25" x14ac:dyDescent="0.25">
      <c r="A16" s="4">
        <v>2015</v>
      </c>
      <c r="B16" s="8" t="s">
        <v>1499</v>
      </c>
      <c r="C16" s="4">
        <v>34</v>
      </c>
      <c r="D16" s="9" t="s">
        <v>160</v>
      </c>
      <c r="E16" s="9" t="s">
        <v>161</v>
      </c>
      <c r="F16" s="8" t="s">
        <v>157</v>
      </c>
      <c r="G16" s="8" t="s">
        <v>60</v>
      </c>
      <c r="H16" s="8" t="s">
        <v>1041</v>
      </c>
      <c r="I16" s="8" t="s">
        <v>72</v>
      </c>
      <c r="J16" s="8" t="s">
        <v>62</v>
      </c>
      <c r="K16" s="8">
        <v>7</v>
      </c>
      <c r="L16" s="22">
        <v>43770</v>
      </c>
      <c r="M16" s="22">
        <v>44196</v>
      </c>
      <c r="N16" s="4">
        <v>7</v>
      </c>
      <c r="O16" s="94">
        <f t="shared" si="0"/>
        <v>1</v>
      </c>
      <c r="P16" s="327">
        <f>AVERAGE(O16:O17)</f>
        <v>1</v>
      </c>
      <c r="Q16" s="327" t="s">
        <v>27</v>
      </c>
      <c r="R16" s="328" t="s">
        <v>2227</v>
      </c>
      <c r="S16" s="9" t="s">
        <v>1267</v>
      </c>
      <c r="T16" s="9" t="s">
        <v>2383</v>
      </c>
      <c r="U16" s="124" t="s">
        <v>2426</v>
      </c>
    </row>
    <row r="17" spans="1:21" ht="303.75" x14ac:dyDescent="0.25">
      <c r="A17" s="4">
        <v>2015</v>
      </c>
      <c r="B17" s="8" t="s">
        <v>1499</v>
      </c>
      <c r="C17" s="4">
        <v>34</v>
      </c>
      <c r="D17" s="9" t="s">
        <v>160</v>
      </c>
      <c r="E17" s="9" t="s">
        <v>161</v>
      </c>
      <c r="F17" s="23" t="s">
        <v>159</v>
      </c>
      <c r="G17" s="8" t="s">
        <v>60</v>
      </c>
      <c r="H17" s="8" t="s">
        <v>1042</v>
      </c>
      <c r="I17" s="8" t="s">
        <v>72</v>
      </c>
      <c r="J17" s="8" t="s">
        <v>69</v>
      </c>
      <c r="K17" s="8">
        <f>6*6</f>
        <v>36</v>
      </c>
      <c r="L17" s="22">
        <v>43770</v>
      </c>
      <c r="M17" s="22">
        <v>44530</v>
      </c>
      <c r="N17" s="4">
        <v>36</v>
      </c>
      <c r="O17" s="94">
        <f t="shared" si="0"/>
        <v>1</v>
      </c>
      <c r="P17" s="327"/>
      <c r="Q17" s="327"/>
      <c r="R17" s="328"/>
      <c r="S17" s="9" t="s">
        <v>2427</v>
      </c>
      <c r="T17" s="9" t="s">
        <v>2428</v>
      </c>
      <c r="U17" s="124" t="s">
        <v>2426</v>
      </c>
    </row>
    <row r="18" spans="1:21" ht="168.75" x14ac:dyDescent="0.25">
      <c r="A18" s="4">
        <v>2016</v>
      </c>
      <c r="B18" s="8" t="s">
        <v>1498</v>
      </c>
      <c r="C18" s="4">
        <v>36</v>
      </c>
      <c r="D18" s="9" t="s">
        <v>356</v>
      </c>
      <c r="E18" s="9" t="s">
        <v>357</v>
      </c>
      <c r="F18" s="8" t="s">
        <v>157</v>
      </c>
      <c r="G18" s="8" t="s">
        <v>60</v>
      </c>
      <c r="H18" s="8" t="s">
        <v>1041</v>
      </c>
      <c r="I18" s="8" t="s">
        <v>72</v>
      </c>
      <c r="J18" s="8" t="s">
        <v>62</v>
      </c>
      <c r="K18" s="8">
        <v>7</v>
      </c>
      <c r="L18" s="22">
        <v>43770</v>
      </c>
      <c r="M18" s="22">
        <v>44196</v>
      </c>
      <c r="N18" s="4">
        <v>7</v>
      </c>
      <c r="O18" s="94">
        <f t="shared" si="0"/>
        <v>1</v>
      </c>
      <c r="P18" s="327">
        <f>AVERAGE(O18:O19)</f>
        <v>1</v>
      </c>
      <c r="Q18" s="327" t="s">
        <v>27</v>
      </c>
      <c r="R18" s="328" t="s">
        <v>2227</v>
      </c>
      <c r="S18" s="9" t="s">
        <v>1360</v>
      </c>
      <c r="T18" s="274" t="s">
        <v>2449</v>
      </c>
      <c r="U18" s="124" t="s">
        <v>2426</v>
      </c>
    </row>
    <row r="19" spans="1:21" ht="348.75" x14ac:dyDescent="0.25">
      <c r="A19" s="4">
        <v>2016</v>
      </c>
      <c r="B19" s="8" t="s">
        <v>1498</v>
      </c>
      <c r="C19" s="4">
        <v>36</v>
      </c>
      <c r="D19" s="9" t="s">
        <v>356</v>
      </c>
      <c r="E19" s="9" t="s">
        <v>357</v>
      </c>
      <c r="F19" s="8" t="s">
        <v>159</v>
      </c>
      <c r="G19" s="8" t="s">
        <v>60</v>
      </c>
      <c r="H19" s="8" t="s">
        <v>1042</v>
      </c>
      <c r="I19" s="8" t="s">
        <v>72</v>
      </c>
      <c r="J19" s="8" t="s">
        <v>69</v>
      </c>
      <c r="K19" s="8">
        <f>6*6</f>
        <v>36</v>
      </c>
      <c r="L19" s="22">
        <v>43770</v>
      </c>
      <c r="M19" s="22">
        <v>44530</v>
      </c>
      <c r="N19" s="4">
        <v>36</v>
      </c>
      <c r="O19" s="94">
        <f t="shared" si="0"/>
        <v>1</v>
      </c>
      <c r="P19" s="327"/>
      <c r="Q19" s="327"/>
      <c r="R19" s="328"/>
      <c r="S19" s="9" t="s">
        <v>2450</v>
      </c>
      <c r="T19" s="275"/>
      <c r="U19" s="124" t="s">
        <v>2426</v>
      </c>
    </row>
    <row r="20" spans="1:21" ht="202.5" x14ac:dyDescent="0.25">
      <c r="A20" s="4">
        <v>2016</v>
      </c>
      <c r="B20" s="8" t="s">
        <v>1500</v>
      </c>
      <c r="C20" s="4">
        <v>4</v>
      </c>
      <c r="D20" s="9" t="s">
        <v>434</v>
      </c>
      <c r="E20" s="9" t="s">
        <v>435</v>
      </c>
      <c r="F20" s="11" t="s">
        <v>59</v>
      </c>
      <c r="G20" s="8" t="s">
        <v>60</v>
      </c>
      <c r="H20" s="8" t="s">
        <v>1041</v>
      </c>
      <c r="I20" s="8" t="s">
        <v>72</v>
      </c>
      <c r="J20" s="8" t="s">
        <v>62</v>
      </c>
      <c r="K20" s="8">
        <v>7</v>
      </c>
      <c r="L20" s="22">
        <v>43770</v>
      </c>
      <c r="M20" s="22">
        <v>44196</v>
      </c>
      <c r="N20" s="4">
        <v>7</v>
      </c>
      <c r="O20" s="94">
        <f t="shared" si="0"/>
        <v>1</v>
      </c>
      <c r="P20" s="276">
        <f>AVERAGE(O20:O21)</f>
        <v>1</v>
      </c>
      <c r="Q20" s="276" t="s">
        <v>27</v>
      </c>
      <c r="R20" s="325" t="s">
        <v>2226</v>
      </c>
      <c r="S20" s="9" t="s">
        <v>1260</v>
      </c>
      <c r="T20" s="9" t="s">
        <v>2384</v>
      </c>
      <c r="U20" s="124" t="s">
        <v>2426</v>
      </c>
    </row>
    <row r="21" spans="1:21" ht="303.75" x14ac:dyDescent="0.25">
      <c r="A21" s="4">
        <v>2016</v>
      </c>
      <c r="B21" s="8" t="s">
        <v>1500</v>
      </c>
      <c r="C21" s="4">
        <v>4</v>
      </c>
      <c r="D21" s="9" t="s">
        <v>434</v>
      </c>
      <c r="E21" s="9" t="s">
        <v>435</v>
      </c>
      <c r="F21" s="11" t="s">
        <v>68</v>
      </c>
      <c r="G21" s="8" t="s">
        <v>60</v>
      </c>
      <c r="H21" s="8" t="s">
        <v>1042</v>
      </c>
      <c r="I21" s="8" t="s">
        <v>72</v>
      </c>
      <c r="J21" s="8" t="s">
        <v>69</v>
      </c>
      <c r="K21" s="8">
        <f>6*6</f>
        <v>36</v>
      </c>
      <c r="L21" s="22">
        <v>43770</v>
      </c>
      <c r="M21" s="22">
        <v>44530</v>
      </c>
      <c r="N21" s="4">
        <v>36</v>
      </c>
      <c r="O21" s="94">
        <f t="shared" si="0"/>
        <v>1</v>
      </c>
      <c r="P21" s="276"/>
      <c r="Q21" s="276"/>
      <c r="R21" s="325"/>
      <c r="S21" s="9" t="s">
        <v>2427</v>
      </c>
      <c r="T21" s="9" t="s">
        <v>2428</v>
      </c>
      <c r="U21" s="124" t="s">
        <v>2426</v>
      </c>
    </row>
    <row r="22" spans="1:21" ht="202.5" x14ac:dyDescent="0.25">
      <c r="A22" s="4">
        <v>2016</v>
      </c>
      <c r="B22" s="8" t="s">
        <v>1500</v>
      </c>
      <c r="C22" s="4">
        <v>5</v>
      </c>
      <c r="D22" s="9" t="s">
        <v>436</v>
      </c>
      <c r="E22" s="9" t="s">
        <v>437</v>
      </c>
      <c r="F22" s="11" t="s">
        <v>59</v>
      </c>
      <c r="G22" s="8" t="s">
        <v>60</v>
      </c>
      <c r="H22" s="8" t="s">
        <v>1041</v>
      </c>
      <c r="I22" s="8" t="s">
        <v>72</v>
      </c>
      <c r="J22" s="8" t="s">
        <v>62</v>
      </c>
      <c r="K22" s="8">
        <v>7</v>
      </c>
      <c r="L22" s="22">
        <v>43770</v>
      </c>
      <c r="M22" s="22">
        <v>44196</v>
      </c>
      <c r="N22" s="4">
        <v>7</v>
      </c>
      <c r="O22" s="94">
        <f t="shared" si="0"/>
        <v>1</v>
      </c>
      <c r="P22" s="276">
        <f>AVERAGE(O22:O23)</f>
        <v>1</v>
      </c>
      <c r="Q22" s="276" t="s">
        <v>27</v>
      </c>
      <c r="R22" s="325" t="s">
        <v>2225</v>
      </c>
      <c r="S22" s="9" t="s">
        <v>1260</v>
      </c>
      <c r="T22" s="9" t="s">
        <v>2384</v>
      </c>
      <c r="U22" s="124" t="s">
        <v>2426</v>
      </c>
    </row>
    <row r="23" spans="1:21" ht="303.75" x14ac:dyDescent="0.25">
      <c r="A23" s="4">
        <v>2016</v>
      </c>
      <c r="B23" s="8" t="s">
        <v>1500</v>
      </c>
      <c r="C23" s="4">
        <v>5</v>
      </c>
      <c r="D23" s="9" t="s">
        <v>436</v>
      </c>
      <c r="E23" s="9" t="s">
        <v>437</v>
      </c>
      <c r="F23" s="11" t="s">
        <v>68</v>
      </c>
      <c r="G23" s="8" t="s">
        <v>60</v>
      </c>
      <c r="H23" s="8" t="s">
        <v>1042</v>
      </c>
      <c r="I23" s="8" t="s">
        <v>72</v>
      </c>
      <c r="J23" s="8" t="s">
        <v>69</v>
      </c>
      <c r="K23" s="8">
        <f>6*6</f>
        <v>36</v>
      </c>
      <c r="L23" s="22">
        <v>43770</v>
      </c>
      <c r="M23" s="22">
        <v>44530</v>
      </c>
      <c r="N23" s="4">
        <v>36</v>
      </c>
      <c r="O23" s="94">
        <f t="shared" si="0"/>
        <v>1</v>
      </c>
      <c r="P23" s="276"/>
      <c r="Q23" s="276"/>
      <c r="R23" s="325"/>
      <c r="S23" s="9" t="s">
        <v>2427</v>
      </c>
      <c r="T23" s="9" t="s">
        <v>2428</v>
      </c>
      <c r="U23" s="124" t="s">
        <v>2426</v>
      </c>
    </row>
    <row r="24" spans="1:21" ht="112.5" x14ac:dyDescent="0.25">
      <c r="A24" s="4">
        <v>2016</v>
      </c>
      <c r="B24" s="8" t="s">
        <v>1500</v>
      </c>
      <c r="C24" s="4">
        <v>6</v>
      </c>
      <c r="D24" s="9" t="s">
        <v>438</v>
      </c>
      <c r="E24" s="9" t="s">
        <v>439</v>
      </c>
      <c r="F24" s="11" t="s">
        <v>59</v>
      </c>
      <c r="G24" s="8" t="s">
        <v>60</v>
      </c>
      <c r="H24" s="8" t="s">
        <v>1041</v>
      </c>
      <c r="I24" s="8" t="s">
        <v>72</v>
      </c>
      <c r="J24" s="8" t="s">
        <v>62</v>
      </c>
      <c r="K24" s="8">
        <v>7</v>
      </c>
      <c r="L24" s="22">
        <v>43770</v>
      </c>
      <c r="M24" s="22">
        <v>44196</v>
      </c>
      <c r="N24" s="4">
        <v>7</v>
      </c>
      <c r="O24" s="94">
        <f t="shared" si="0"/>
        <v>1</v>
      </c>
      <c r="P24" s="276">
        <f>AVERAGE(O24:O25)</f>
        <v>1</v>
      </c>
      <c r="Q24" s="276" t="s">
        <v>27</v>
      </c>
      <c r="R24" s="325" t="s">
        <v>2225</v>
      </c>
      <c r="S24" s="9" t="s">
        <v>1260</v>
      </c>
      <c r="T24" s="274" t="s">
        <v>2451</v>
      </c>
      <c r="U24" s="124" t="s">
        <v>2426</v>
      </c>
    </row>
    <row r="25" spans="1:21" ht="303.75" x14ac:dyDescent="0.25">
      <c r="A25" s="4">
        <v>2016</v>
      </c>
      <c r="B25" s="8" t="s">
        <v>1500</v>
      </c>
      <c r="C25" s="4">
        <v>6</v>
      </c>
      <c r="D25" s="9" t="s">
        <v>438</v>
      </c>
      <c r="E25" s="9" t="s">
        <v>439</v>
      </c>
      <c r="F25" s="11" t="s">
        <v>68</v>
      </c>
      <c r="G25" s="8" t="s">
        <v>60</v>
      </c>
      <c r="H25" s="8" t="s">
        <v>1042</v>
      </c>
      <c r="I25" s="8" t="s">
        <v>72</v>
      </c>
      <c r="J25" s="8" t="s">
        <v>69</v>
      </c>
      <c r="K25" s="8">
        <f>6*6</f>
        <v>36</v>
      </c>
      <c r="L25" s="22">
        <v>43770</v>
      </c>
      <c r="M25" s="22">
        <v>44530</v>
      </c>
      <c r="N25" s="4">
        <v>36</v>
      </c>
      <c r="O25" s="94">
        <f t="shared" si="0"/>
        <v>1</v>
      </c>
      <c r="P25" s="276"/>
      <c r="Q25" s="276"/>
      <c r="R25" s="325"/>
      <c r="S25" s="9" t="s">
        <v>2427</v>
      </c>
      <c r="T25" s="275"/>
      <c r="U25" s="124" t="s">
        <v>2426</v>
      </c>
    </row>
    <row r="26" spans="1:21" ht="112.5" x14ac:dyDescent="0.25">
      <c r="A26" s="4">
        <v>2016</v>
      </c>
      <c r="B26" s="8" t="s">
        <v>1500</v>
      </c>
      <c r="C26" s="4">
        <v>12</v>
      </c>
      <c r="D26" s="9" t="s">
        <v>454</v>
      </c>
      <c r="E26" s="9" t="s">
        <v>455</v>
      </c>
      <c r="F26" s="11" t="s">
        <v>59</v>
      </c>
      <c r="G26" s="8" t="s">
        <v>1041</v>
      </c>
      <c r="H26" s="8" t="s">
        <v>62</v>
      </c>
      <c r="I26" s="8" t="s">
        <v>72</v>
      </c>
      <c r="J26" s="8" t="s">
        <v>62</v>
      </c>
      <c r="K26" s="8">
        <v>7</v>
      </c>
      <c r="L26" s="22">
        <v>43770</v>
      </c>
      <c r="M26" s="22">
        <v>44196</v>
      </c>
      <c r="N26" s="4">
        <v>7</v>
      </c>
      <c r="O26" s="94">
        <f t="shared" si="0"/>
        <v>1</v>
      </c>
      <c r="P26" s="276">
        <f>AVERAGE(O26:O27)</f>
        <v>1</v>
      </c>
      <c r="Q26" s="276" t="s">
        <v>27</v>
      </c>
      <c r="R26" s="325" t="s">
        <v>2226</v>
      </c>
      <c r="S26" s="9" t="s">
        <v>1260</v>
      </c>
      <c r="T26" s="274" t="s">
        <v>2452</v>
      </c>
      <c r="U26" s="124" t="s">
        <v>2426</v>
      </c>
    </row>
    <row r="27" spans="1:21" ht="303.75" x14ac:dyDescent="0.25">
      <c r="A27" s="4">
        <v>2016</v>
      </c>
      <c r="B27" s="8" t="s">
        <v>1500</v>
      </c>
      <c r="C27" s="4">
        <v>12</v>
      </c>
      <c r="D27" s="9" t="s">
        <v>454</v>
      </c>
      <c r="E27" s="9" t="s">
        <v>455</v>
      </c>
      <c r="F27" s="11" t="s">
        <v>68</v>
      </c>
      <c r="G27" s="9" t="s">
        <v>1042</v>
      </c>
      <c r="H27" s="8" t="s">
        <v>69</v>
      </c>
      <c r="I27" s="8" t="s">
        <v>72</v>
      </c>
      <c r="J27" s="8" t="s">
        <v>69</v>
      </c>
      <c r="K27" s="8">
        <f>6*6</f>
        <v>36</v>
      </c>
      <c r="L27" s="22">
        <v>43770</v>
      </c>
      <c r="M27" s="22">
        <v>44530</v>
      </c>
      <c r="N27" s="4">
        <v>36</v>
      </c>
      <c r="O27" s="94">
        <f t="shared" si="0"/>
        <v>1</v>
      </c>
      <c r="P27" s="276"/>
      <c r="Q27" s="276"/>
      <c r="R27" s="325"/>
      <c r="S27" s="9" t="s">
        <v>2427</v>
      </c>
      <c r="T27" s="275"/>
      <c r="U27" s="124" t="s">
        <v>2426</v>
      </c>
    </row>
    <row r="28" spans="1:21" ht="112.5" x14ac:dyDescent="0.25">
      <c r="A28" s="4">
        <v>2016</v>
      </c>
      <c r="B28" s="8" t="s">
        <v>1500</v>
      </c>
      <c r="C28" s="4">
        <v>13</v>
      </c>
      <c r="D28" s="9" t="s">
        <v>456</v>
      </c>
      <c r="E28" s="9" t="s">
        <v>457</v>
      </c>
      <c r="F28" s="11" t="s">
        <v>157</v>
      </c>
      <c r="G28" s="8" t="s">
        <v>60</v>
      </c>
      <c r="H28" s="8" t="s">
        <v>1041</v>
      </c>
      <c r="I28" s="8" t="s">
        <v>72</v>
      </c>
      <c r="J28" s="8" t="s">
        <v>62</v>
      </c>
      <c r="K28" s="8">
        <v>7</v>
      </c>
      <c r="L28" s="22">
        <v>43770</v>
      </c>
      <c r="M28" s="22">
        <v>44196</v>
      </c>
      <c r="N28" s="4">
        <v>7</v>
      </c>
      <c r="O28" s="94">
        <f t="shared" si="0"/>
        <v>1</v>
      </c>
      <c r="P28" s="276">
        <f>AVERAGE(O28:O29)</f>
        <v>1</v>
      </c>
      <c r="Q28" s="276" t="s">
        <v>27</v>
      </c>
      <c r="R28" s="325" t="s">
        <v>2227</v>
      </c>
      <c r="S28" s="9" t="s">
        <v>1260</v>
      </c>
      <c r="T28" s="274" t="s">
        <v>2452</v>
      </c>
      <c r="U28" s="124" t="s">
        <v>2426</v>
      </c>
    </row>
    <row r="29" spans="1:21" ht="303.75" x14ac:dyDescent="0.25">
      <c r="A29" s="4">
        <v>2016</v>
      </c>
      <c r="B29" s="8" t="s">
        <v>1500</v>
      </c>
      <c r="C29" s="4">
        <v>13</v>
      </c>
      <c r="D29" s="9" t="s">
        <v>456</v>
      </c>
      <c r="E29" s="9" t="s">
        <v>457</v>
      </c>
      <c r="F29" s="11" t="s">
        <v>159</v>
      </c>
      <c r="G29" s="8" t="s">
        <v>60</v>
      </c>
      <c r="H29" s="8" t="s">
        <v>1042</v>
      </c>
      <c r="I29" s="8" t="s">
        <v>72</v>
      </c>
      <c r="J29" s="8" t="s">
        <v>69</v>
      </c>
      <c r="K29" s="8">
        <f>6*6</f>
        <v>36</v>
      </c>
      <c r="L29" s="22">
        <v>43770</v>
      </c>
      <c r="M29" s="22">
        <v>44530</v>
      </c>
      <c r="N29" s="4">
        <v>36</v>
      </c>
      <c r="O29" s="94">
        <f t="shared" si="0"/>
        <v>1</v>
      </c>
      <c r="P29" s="276"/>
      <c r="Q29" s="276"/>
      <c r="R29" s="325"/>
      <c r="S29" s="9" t="s">
        <v>2427</v>
      </c>
      <c r="T29" s="275"/>
      <c r="U29" s="124" t="s">
        <v>2426</v>
      </c>
    </row>
    <row r="30" spans="1:21" ht="202.5" x14ac:dyDescent="0.25">
      <c r="A30" s="4">
        <v>2016</v>
      </c>
      <c r="B30" s="8" t="s">
        <v>1500</v>
      </c>
      <c r="C30" s="4">
        <v>14</v>
      </c>
      <c r="D30" s="9" t="s">
        <v>458</v>
      </c>
      <c r="E30" s="9" t="s">
        <v>459</v>
      </c>
      <c r="F30" s="11" t="s">
        <v>59</v>
      </c>
      <c r="G30" s="8" t="s">
        <v>60</v>
      </c>
      <c r="H30" s="8" t="s">
        <v>1041</v>
      </c>
      <c r="I30" s="8" t="s">
        <v>72</v>
      </c>
      <c r="J30" s="8" t="s">
        <v>62</v>
      </c>
      <c r="K30" s="8">
        <v>7</v>
      </c>
      <c r="L30" s="22">
        <v>43770</v>
      </c>
      <c r="M30" s="22">
        <v>44196</v>
      </c>
      <c r="N30" s="4">
        <v>7</v>
      </c>
      <c r="O30" s="94">
        <f>+N30/K30</f>
        <v>1</v>
      </c>
      <c r="P30" s="276">
        <f>AVERAGE(O30:O31)</f>
        <v>1</v>
      </c>
      <c r="Q30" s="276" t="s">
        <v>27</v>
      </c>
      <c r="R30" s="325" t="s">
        <v>2227</v>
      </c>
      <c r="S30" s="9" t="s">
        <v>1260</v>
      </c>
      <c r="T30" s="274" t="s">
        <v>2453</v>
      </c>
      <c r="U30" s="124" t="s">
        <v>2426</v>
      </c>
    </row>
    <row r="31" spans="1:21" ht="303.75" x14ac:dyDescent="0.25">
      <c r="A31" s="4">
        <v>2016</v>
      </c>
      <c r="B31" s="8" t="s">
        <v>1500</v>
      </c>
      <c r="C31" s="4">
        <v>14</v>
      </c>
      <c r="D31" s="9" t="s">
        <v>458</v>
      </c>
      <c r="E31" s="9" t="s">
        <v>459</v>
      </c>
      <c r="F31" s="11" t="s">
        <v>68</v>
      </c>
      <c r="G31" s="8" t="s">
        <v>60</v>
      </c>
      <c r="H31" s="8" t="s">
        <v>1042</v>
      </c>
      <c r="I31" s="8" t="s">
        <v>72</v>
      </c>
      <c r="J31" s="8" t="s">
        <v>69</v>
      </c>
      <c r="K31" s="8">
        <f>6*6</f>
        <v>36</v>
      </c>
      <c r="L31" s="22">
        <v>43770</v>
      </c>
      <c r="M31" s="22">
        <v>44530</v>
      </c>
      <c r="N31" s="4">
        <v>36</v>
      </c>
      <c r="O31" s="94">
        <f>+N31/K31</f>
        <v>1</v>
      </c>
      <c r="P31" s="276"/>
      <c r="Q31" s="276"/>
      <c r="R31" s="325"/>
      <c r="S31" s="9" t="s">
        <v>2427</v>
      </c>
      <c r="T31" s="275"/>
      <c r="U31" s="124" t="s">
        <v>2426</v>
      </c>
    </row>
    <row r="32" spans="1:21" ht="112.5" x14ac:dyDescent="0.25">
      <c r="A32" s="4">
        <v>2017</v>
      </c>
      <c r="B32" s="8" t="s">
        <v>1501</v>
      </c>
      <c r="C32" s="4">
        <v>4</v>
      </c>
      <c r="D32" s="9" t="s">
        <v>504</v>
      </c>
      <c r="E32" s="9" t="s">
        <v>505</v>
      </c>
      <c r="F32" s="11" t="s">
        <v>59</v>
      </c>
      <c r="G32" s="9" t="s">
        <v>1757</v>
      </c>
      <c r="H32" s="9" t="s">
        <v>1758</v>
      </c>
      <c r="I32" s="8" t="s">
        <v>172</v>
      </c>
      <c r="J32" s="8" t="s">
        <v>782</v>
      </c>
      <c r="K32" s="8">
        <v>1</v>
      </c>
      <c r="L32" s="22">
        <v>44211</v>
      </c>
      <c r="M32" s="22">
        <v>44560</v>
      </c>
      <c r="N32" s="4">
        <v>1</v>
      </c>
      <c r="O32" s="94">
        <f t="shared" ref="O32:O38" si="1">+N32/K32</f>
        <v>1</v>
      </c>
      <c r="P32" s="276">
        <f>+AVERAGE(O32:O33)</f>
        <v>1</v>
      </c>
      <c r="Q32" s="276" t="s">
        <v>27</v>
      </c>
      <c r="R32" s="325" t="s">
        <v>2227</v>
      </c>
      <c r="S32" s="9" t="s">
        <v>2111</v>
      </c>
      <c r="T32" s="274" t="s">
        <v>2459</v>
      </c>
      <c r="U32" s="124" t="s">
        <v>2426</v>
      </c>
    </row>
    <row r="33" spans="1:21" ht="270" x14ac:dyDescent="0.25">
      <c r="A33" s="4">
        <v>2017</v>
      </c>
      <c r="B33" s="8" t="s">
        <v>1501</v>
      </c>
      <c r="C33" s="4">
        <v>4</v>
      </c>
      <c r="D33" s="9" t="s">
        <v>504</v>
      </c>
      <c r="E33" s="9" t="s">
        <v>505</v>
      </c>
      <c r="F33" s="11" t="s">
        <v>68</v>
      </c>
      <c r="G33" s="9" t="s">
        <v>1759</v>
      </c>
      <c r="H33" s="9" t="s">
        <v>1760</v>
      </c>
      <c r="I33" s="8" t="s">
        <v>172</v>
      </c>
      <c r="J33" s="9" t="s">
        <v>1967</v>
      </c>
      <c r="K33" s="8">
        <v>12</v>
      </c>
      <c r="L33" s="22">
        <v>44211</v>
      </c>
      <c r="M33" s="22">
        <v>44561</v>
      </c>
      <c r="N33" s="4">
        <v>12</v>
      </c>
      <c r="O33" s="94">
        <f t="shared" si="1"/>
        <v>1</v>
      </c>
      <c r="P33" s="276"/>
      <c r="Q33" s="276"/>
      <c r="R33" s="325"/>
      <c r="S33" s="9" t="s">
        <v>2460</v>
      </c>
      <c r="T33" s="275"/>
      <c r="U33" s="124" t="s">
        <v>2426</v>
      </c>
    </row>
    <row r="34" spans="1:21" ht="112.5" x14ac:dyDescent="0.25">
      <c r="A34" s="4">
        <v>2017</v>
      </c>
      <c r="B34" s="8" t="s">
        <v>1501</v>
      </c>
      <c r="C34" s="4">
        <v>7</v>
      </c>
      <c r="D34" s="9" t="s">
        <v>538</v>
      </c>
      <c r="E34" s="9" t="s">
        <v>539</v>
      </c>
      <c r="F34" s="11" t="s">
        <v>177</v>
      </c>
      <c r="G34" s="8" t="s">
        <v>60</v>
      </c>
      <c r="H34" s="8" t="s">
        <v>1041</v>
      </c>
      <c r="I34" s="8" t="s">
        <v>72</v>
      </c>
      <c r="J34" s="8" t="s">
        <v>62</v>
      </c>
      <c r="K34" s="8">
        <v>7</v>
      </c>
      <c r="L34" s="22">
        <v>43770</v>
      </c>
      <c r="M34" s="22">
        <v>44196</v>
      </c>
      <c r="N34" s="4">
        <v>7</v>
      </c>
      <c r="O34" s="94">
        <f t="shared" si="1"/>
        <v>1</v>
      </c>
      <c r="P34" s="276">
        <f>AVERAGE(O34:O35)</f>
        <v>1</v>
      </c>
      <c r="Q34" s="276" t="s">
        <v>27</v>
      </c>
      <c r="R34" s="325" t="s">
        <v>2226</v>
      </c>
      <c r="S34" s="9" t="s">
        <v>1260</v>
      </c>
      <c r="T34" s="274" t="s">
        <v>2462</v>
      </c>
      <c r="U34" s="124" t="s">
        <v>2426</v>
      </c>
    </row>
    <row r="35" spans="1:21" ht="303.75" x14ac:dyDescent="0.25">
      <c r="A35" s="4">
        <v>2017</v>
      </c>
      <c r="B35" s="8" t="s">
        <v>1501</v>
      </c>
      <c r="C35" s="4">
        <v>7</v>
      </c>
      <c r="D35" s="9" t="s">
        <v>538</v>
      </c>
      <c r="E35" s="9" t="s">
        <v>539</v>
      </c>
      <c r="F35" s="11" t="s">
        <v>159</v>
      </c>
      <c r="G35" s="8" t="s">
        <v>60</v>
      </c>
      <c r="H35" s="8" t="s">
        <v>1042</v>
      </c>
      <c r="I35" s="8" t="s">
        <v>72</v>
      </c>
      <c r="J35" s="8" t="s">
        <v>69</v>
      </c>
      <c r="K35" s="8">
        <f>6*6</f>
        <v>36</v>
      </c>
      <c r="L35" s="22">
        <v>43770</v>
      </c>
      <c r="M35" s="22">
        <v>44530</v>
      </c>
      <c r="N35" s="4">
        <v>36</v>
      </c>
      <c r="O35" s="94">
        <f t="shared" si="1"/>
        <v>1</v>
      </c>
      <c r="P35" s="276"/>
      <c r="Q35" s="276"/>
      <c r="R35" s="325"/>
      <c r="S35" s="9" t="s">
        <v>2427</v>
      </c>
      <c r="T35" s="275"/>
      <c r="U35" s="124" t="s">
        <v>2426</v>
      </c>
    </row>
    <row r="36" spans="1:21" ht="213.75" x14ac:dyDescent="0.25">
      <c r="A36" s="4">
        <v>2018</v>
      </c>
      <c r="B36" s="8" t="s">
        <v>1503</v>
      </c>
      <c r="C36" s="14">
        <v>21</v>
      </c>
      <c r="D36" s="12" t="s">
        <v>735</v>
      </c>
      <c r="E36" s="12" t="s">
        <v>736</v>
      </c>
      <c r="F36" s="11" t="s">
        <v>185</v>
      </c>
      <c r="G36" s="12" t="s">
        <v>737</v>
      </c>
      <c r="H36" s="12" t="s">
        <v>738</v>
      </c>
      <c r="I36" s="8" t="s">
        <v>72</v>
      </c>
      <c r="J36" s="13" t="s">
        <v>1660</v>
      </c>
      <c r="K36" s="14">
        <v>2</v>
      </c>
      <c r="L36" s="22">
        <v>43467</v>
      </c>
      <c r="M36" s="22">
        <v>44012</v>
      </c>
      <c r="N36" s="4">
        <v>2</v>
      </c>
      <c r="O36" s="94">
        <f t="shared" si="1"/>
        <v>1</v>
      </c>
      <c r="P36" s="276">
        <f>AVERAGE(O36:O38)</f>
        <v>1</v>
      </c>
      <c r="Q36" s="276" t="s">
        <v>27</v>
      </c>
      <c r="R36" s="325" t="s">
        <v>2229</v>
      </c>
      <c r="S36" s="9" t="s">
        <v>1827</v>
      </c>
      <c r="T36" s="9" t="s">
        <v>2468</v>
      </c>
      <c r="U36" s="124" t="s">
        <v>2426</v>
      </c>
    </row>
    <row r="37" spans="1:21" ht="409.5" x14ac:dyDescent="0.25">
      <c r="A37" s="4">
        <v>2018</v>
      </c>
      <c r="B37" s="8" t="s">
        <v>1503</v>
      </c>
      <c r="C37" s="14">
        <v>21</v>
      </c>
      <c r="D37" s="12" t="s">
        <v>735</v>
      </c>
      <c r="E37" s="12" t="s">
        <v>740</v>
      </c>
      <c r="F37" s="11" t="s">
        <v>48</v>
      </c>
      <c r="G37" s="12" t="s">
        <v>741</v>
      </c>
      <c r="H37" s="12" t="s">
        <v>742</v>
      </c>
      <c r="I37" s="8" t="s">
        <v>72</v>
      </c>
      <c r="J37" s="13" t="s">
        <v>743</v>
      </c>
      <c r="K37" s="14">
        <v>300</v>
      </c>
      <c r="L37" s="22">
        <v>43678</v>
      </c>
      <c r="M37" s="22">
        <v>44012</v>
      </c>
      <c r="N37" s="4">
        <v>300</v>
      </c>
      <c r="O37" s="94">
        <f t="shared" si="1"/>
        <v>1</v>
      </c>
      <c r="P37" s="320"/>
      <c r="Q37" s="276"/>
      <c r="R37" s="325"/>
      <c r="S37" s="9" t="s">
        <v>1783</v>
      </c>
      <c r="T37" s="9" t="s">
        <v>2469</v>
      </c>
      <c r="U37" s="124" t="s">
        <v>2426</v>
      </c>
    </row>
    <row r="38" spans="1:21" ht="337.5" x14ac:dyDescent="0.25">
      <c r="A38" s="4">
        <v>2018</v>
      </c>
      <c r="B38" s="8" t="s">
        <v>1503</v>
      </c>
      <c r="C38" s="14">
        <v>21</v>
      </c>
      <c r="D38" s="12" t="s">
        <v>735</v>
      </c>
      <c r="E38" s="12" t="s">
        <v>744</v>
      </c>
      <c r="F38" s="11" t="s">
        <v>52</v>
      </c>
      <c r="G38" s="9" t="s">
        <v>745</v>
      </c>
      <c r="H38" s="9" t="s">
        <v>746</v>
      </c>
      <c r="I38" s="8" t="s">
        <v>72</v>
      </c>
      <c r="J38" s="9" t="s">
        <v>1682</v>
      </c>
      <c r="K38" s="14">
        <v>8</v>
      </c>
      <c r="L38" s="22">
        <v>43678</v>
      </c>
      <c r="M38" s="22">
        <v>44561</v>
      </c>
      <c r="N38" s="4">
        <v>8</v>
      </c>
      <c r="O38" s="94">
        <f t="shared" si="1"/>
        <v>1</v>
      </c>
      <c r="P38" s="320"/>
      <c r="Q38" s="276"/>
      <c r="R38" s="325"/>
      <c r="S38" s="9" t="s">
        <v>2131</v>
      </c>
      <c r="T38" s="9" t="s">
        <v>2470</v>
      </c>
      <c r="U38" s="124" t="s">
        <v>2426</v>
      </c>
    </row>
    <row r="39" spans="1:21" ht="225" x14ac:dyDescent="0.25">
      <c r="A39" s="4">
        <v>2018</v>
      </c>
      <c r="B39" s="8" t="s">
        <v>1503</v>
      </c>
      <c r="C39" s="14">
        <v>24</v>
      </c>
      <c r="D39" s="12" t="s">
        <v>755</v>
      </c>
      <c r="E39" s="12" t="s">
        <v>756</v>
      </c>
      <c r="F39" s="11" t="s">
        <v>59</v>
      </c>
      <c r="G39" s="12" t="s">
        <v>1684</v>
      </c>
      <c r="H39" s="12" t="s">
        <v>1685</v>
      </c>
      <c r="I39" s="8" t="s">
        <v>72</v>
      </c>
      <c r="J39" s="13" t="s">
        <v>1686</v>
      </c>
      <c r="K39" s="14">
        <v>1</v>
      </c>
      <c r="L39" s="22">
        <v>44197</v>
      </c>
      <c r="M39" s="22">
        <v>44530</v>
      </c>
      <c r="N39" s="4">
        <v>1</v>
      </c>
      <c r="O39" s="94">
        <f>+N39/K39</f>
        <v>1</v>
      </c>
      <c r="P39" s="276">
        <f>+AVERAGE(O39:O40)</f>
        <v>1</v>
      </c>
      <c r="Q39" s="276" t="s">
        <v>27</v>
      </c>
      <c r="R39" s="325" t="s">
        <v>2227</v>
      </c>
      <c r="S39" s="9" t="s">
        <v>2474</v>
      </c>
      <c r="T39" s="9" t="s">
        <v>2398</v>
      </c>
      <c r="U39" s="124" t="s">
        <v>2426</v>
      </c>
    </row>
    <row r="40" spans="1:21" ht="157.5" x14ac:dyDescent="0.25">
      <c r="A40" s="4">
        <v>2018</v>
      </c>
      <c r="B40" s="8" t="s">
        <v>1503</v>
      </c>
      <c r="C40" s="14">
        <v>24</v>
      </c>
      <c r="D40" s="12" t="s">
        <v>755</v>
      </c>
      <c r="E40" s="12" t="s">
        <v>756</v>
      </c>
      <c r="F40" s="11" t="s">
        <v>68</v>
      </c>
      <c r="G40" s="12" t="s">
        <v>1687</v>
      </c>
      <c r="H40" s="12" t="s">
        <v>1688</v>
      </c>
      <c r="I40" s="8" t="s">
        <v>72</v>
      </c>
      <c r="J40" s="13" t="s">
        <v>1689</v>
      </c>
      <c r="K40" s="14">
        <v>1</v>
      </c>
      <c r="L40" s="22">
        <v>44197</v>
      </c>
      <c r="M40" s="22">
        <v>44286</v>
      </c>
      <c r="N40" s="4">
        <v>1</v>
      </c>
      <c r="O40" s="94">
        <f>+N40/K40</f>
        <v>1</v>
      </c>
      <c r="P40" s="276"/>
      <c r="Q40" s="276"/>
      <c r="R40" s="325"/>
      <c r="S40" s="9" t="s">
        <v>2135</v>
      </c>
      <c r="T40" s="9" t="s">
        <v>1929</v>
      </c>
      <c r="U40" s="124" t="s">
        <v>2426</v>
      </c>
    </row>
    <row r="41" spans="1:21" ht="281.25" x14ac:dyDescent="0.25">
      <c r="A41" s="4" t="s">
        <v>888</v>
      </c>
      <c r="B41" s="8" t="s">
        <v>1504</v>
      </c>
      <c r="C41" s="14" t="s">
        <v>955</v>
      </c>
      <c r="D41" s="12" t="s">
        <v>1332</v>
      </c>
      <c r="E41" s="12" t="s">
        <v>957</v>
      </c>
      <c r="F41" s="11" t="s">
        <v>422</v>
      </c>
      <c r="G41" s="12" t="s">
        <v>958</v>
      </c>
      <c r="H41" s="12" t="s">
        <v>959</v>
      </c>
      <c r="I41" s="8" t="s">
        <v>72</v>
      </c>
      <c r="J41" s="8" t="s">
        <v>943</v>
      </c>
      <c r="K41" s="13">
        <v>1</v>
      </c>
      <c r="L41" s="22">
        <v>43709</v>
      </c>
      <c r="M41" s="22">
        <v>44012</v>
      </c>
      <c r="N41" s="4">
        <v>1</v>
      </c>
      <c r="O41" s="94">
        <f t="shared" ref="O41:O46" si="2">+N41/K41</f>
        <v>1</v>
      </c>
      <c r="P41" s="254">
        <f>+O41</f>
        <v>1</v>
      </c>
      <c r="Q41" s="254" t="s">
        <v>27</v>
      </c>
      <c r="R41" s="260" t="s">
        <v>2227</v>
      </c>
      <c r="S41" s="9" t="s">
        <v>1862</v>
      </c>
      <c r="T41" s="9" t="s">
        <v>2584</v>
      </c>
      <c r="U41" s="124" t="s">
        <v>2378</v>
      </c>
    </row>
    <row r="42" spans="1:21" ht="112.5" x14ac:dyDescent="0.25">
      <c r="A42" s="8" t="s">
        <v>964</v>
      </c>
      <c r="B42" s="8" t="s">
        <v>1505</v>
      </c>
      <c r="C42" s="14">
        <v>4</v>
      </c>
      <c r="D42" s="12" t="s">
        <v>1126</v>
      </c>
      <c r="E42" s="12" t="s">
        <v>1335</v>
      </c>
      <c r="F42" s="11" t="s">
        <v>185</v>
      </c>
      <c r="G42" s="12" t="s">
        <v>967</v>
      </c>
      <c r="H42" s="12" t="s">
        <v>968</v>
      </c>
      <c r="I42" s="8" t="s">
        <v>72</v>
      </c>
      <c r="J42" s="8" t="s">
        <v>969</v>
      </c>
      <c r="K42" s="13">
        <v>1</v>
      </c>
      <c r="L42" s="22">
        <v>43691</v>
      </c>
      <c r="M42" s="22">
        <v>43830</v>
      </c>
      <c r="N42" s="4">
        <v>1</v>
      </c>
      <c r="O42" s="94">
        <f t="shared" si="2"/>
        <v>1</v>
      </c>
      <c r="P42" s="276">
        <f>AVERAGE(O42:O44)</f>
        <v>1</v>
      </c>
      <c r="Q42" s="276" t="s">
        <v>27</v>
      </c>
      <c r="R42" s="325" t="s">
        <v>2228</v>
      </c>
      <c r="S42" s="9" t="s">
        <v>1408</v>
      </c>
      <c r="T42" s="9" t="s">
        <v>2379</v>
      </c>
      <c r="U42" s="124" t="s">
        <v>2426</v>
      </c>
    </row>
    <row r="43" spans="1:21" ht="168.75" x14ac:dyDescent="0.25">
      <c r="A43" s="8" t="s">
        <v>964</v>
      </c>
      <c r="B43" s="8" t="s">
        <v>1505</v>
      </c>
      <c r="C43" s="14">
        <v>4</v>
      </c>
      <c r="D43" s="12" t="s">
        <v>1126</v>
      </c>
      <c r="E43" s="12" t="s">
        <v>966</v>
      </c>
      <c r="F43" s="11" t="s">
        <v>48</v>
      </c>
      <c r="G43" s="12" t="s">
        <v>967</v>
      </c>
      <c r="H43" s="12" t="s">
        <v>971</v>
      </c>
      <c r="I43" s="8" t="s">
        <v>72</v>
      </c>
      <c r="J43" s="8" t="s">
        <v>972</v>
      </c>
      <c r="K43" s="13">
        <v>1</v>
      </c>
      <c r="L43" s="22">
        <v>43707</v>
      </c>
      <c r="M43" s="22">
        <v>43830</v>
      </c>
      <c r="N43" s="4">
        <v>1</v>
      </c>
      <c r="O43" s="94">
        <f t="shared" si="2"/>
        <v>1</v>
      </c>
      <c r="P43" s="320"/>
      <c r="Q43" s="276"/>
      <c r="R43" s="325"/>
      <c r="S43" s="9" t="s">
        <v>1409</v>
      </c>
      <c r="T43" s="9" t="s">
        <v>2487</v>
      </c>
      <c r="U43" s="124" t="s">
        <v>2426</v>
      </c>
    </row>
    <row r="44" spans="1:21" ht="409.5" x14ac:dyDescent="0.25">
      <c r="A44" s="8" t="s">
        <v>964</v>
      </c>
      <c r="B44" s="8" t="s">
        <v>1505</v>
      </c>
      <c r="C44" s="14">
        <v>4</v>
      </c>
      <c r="D44" s="12" t="s">
        <v>1126</v>
      </c>
      <c r="E44" s="12" t="s">
        <v>966</v>
      </c>
      <c r="F44" s="11" t="s">
        <v>52</v>
      </c>
      <c r="G44" s="12" t="s">
        <v>967</v>
      </c>
      <c r="H44" s="12" t="s">
        <v>974</v>
      </c>
      <c r="I44" s="8" t="s">
        <v>72</v>
      </c>
      <c r="J44" s="8" t="s">
        <v>975</v>
      </c>
      <c r="K44" s="13">
        <v>1</v>
      </c>
      <c r="L44" s="22">
        <v>43731</v>
      </c>
      <c r="M44" s="22">
        <v>43830</v>
      </c>
      <c r="N44" s="4">
        <v>1</v>
      </c>
      <c r="O44" s="94">
        <f t="shared" si="2"/>
        <v>1</v>
      </c>
      <c r="P44" s="320"/>
      <c r="Q44" s="276"/>
      <c r="R44" s="325"/>
      <c r="S44" s="9" t="s">
        <v>2381</v>
      </c>
      <c r="T44" s="9" t="s">
        <v>2380</v>
      </c>
      <c r="U44" s="124" t="s">
        <v>2426</v>
      </c>
    </row>
    <row r="45" spans="1:21" ht="409.5" x14ac:dyDescent="0.25">
      <c r="A45" s="8" t="s">
        <v>964</v>
      </c>
      <c r="B45" s="8" t="s">
        <v>1505</v>
      </c>
      <c r="C45" s="14">
        <v>5</v>
      </c>
      <c r="D45" s="12" t="s">
        <v>977</v>
      </c>
      <c r="E45" s="12" t="s">
        <v>978</v>
      </c>
      <c r="F45" s="11" t="s">
        <v>422</v>
      </c>
      <c r="G45" s="12" t="s">
        <v>979</v>
      </c>
      <c r="H45" s="12" t="s">
        <v>980</v>
      </c>
      <c r="I45" s="8" t="s">
        <v>72</v>
      </c>
      <c r="J45" s="8" t="s">
        <v>975</v>
      </c>
      <c r="K45" s="13">
        <v>1</v>
      </c>
      <c r="L45" s="22">
        <v>43731</v>
      </c>
      <c r="M45" s="22">
        <v>43830</v>
      </c>
      <c r="N45" s="4">
        <v>1</v>
      </c>
      <c r="O45" s="94">
        <f t="shared" si="2"/>
        <v>1</v>
      </c>
      <c r="P45" s="254">
        <f>+O45</f>
        <v>1</v>
      </c>
      <c r="Q45" s="254" t="s">
        <v>27</v>
      </c>
      <c r="R45" s="260" t="s">
        <v>2231</v>
      </c>
      <c r="S45" s="9" t="s">
        <v>2382</v>
      </c>
      <c r="T45" s="9" t="s">
        <v>2380</v>
      </c>
      <c r="U45" s="9" t="s">
        <v>2426</v>
      </c>
    </row>
    <row r="46" spans="1:21" ht="236.25" x14ac:dyDescent="0.25">
      <c r="A46" s="8" t="s">
        <v>964</v>
      </c>
      <c r="B46" s="8" t="s">
        <v>1505</v>
      </c>
      <c r="C46" s="14">
        <v>10</v>
      </c>
      <c r="D46" s="12" t="s">
        <v>991</v>
      </c>
      <c r="E46" s="12" t="s">
        <v>992</v>
      </c>
      <c r="F46" s="11" t="s">
        <v>422</v>
      </c>
      <c r="G46" s="12" t="s">
        <v>1706</v>
      </c>
      <c r="H46" s="12" t="s">
        <v>1707</v>
      </c>
      <c r="I46" s="8" t="s">
        <v>72</v>
      </c>
      <c r="J46" s="8" t="s">
        <v>1708</v>
      </c>
      <c r="K46" s="13">
        <v>1</v>
      </c>
      <c r="L46" s="22">
        <v>44197</v>
      </c>
      <c r="M46" s="22">
        <v>44530</v>
      </c>
      <c r="N46" s="4">
        <v>1</v>
      </c>
      <c r="O46" s="94">
        <f t="shared" si="2"/>
        <v>1</v>
      </c>
      <c r="P46" s="254">
        <f>+O46</f>
        <v>1</v>
      </c>
      <c r="Q46" s="254" t="s">
        <v>27</v>
      </c>
      <c r="R46" s="260" t="s">
        <v>2232</v>
      </c>
      <c r="S46" s="9" t="s">
        <v>2407</v>
      </c>
      <c r="T46" s="9" t="s">
        <v>2489</v>
      </c>
      <c r="U46" s="124" t="s">
        <v>2426</v>
      </c>
    </row>
    <row r="47" spans="1:21" ht="247.5" x14ac:dyDescent="0.25">
      <c r="A47" s="8" t="s">
        <v>964</v>
      </c>
      <c r="B47" s="8" t="s">
        <v>1505</v>
      </c>
      <c r="C47" s="14">
        <v>17</v>
      </c>
      <c r="D47" s="12" t="s">
        <v>1018</v>
      </c>
      <c r="E47" s="12" t="s">
        <v>1019</v>
      </c>
      <c r="F47" s="11" t="s">
        <v>185</v>
      </c>
      <c r="G47" s="12" t="s">
        <v>1020</v>
      </c>
      <c r="H47" s="12" t="s">
        <v>1136</v>
      </c>
      <c r="I47" s="8" t="s">
        <v>72</v>
      </c>
      <c r="J47" s="8" t="s">
        <v>1021</v>
      </c>
      <c r="K47" s="13">
        <v>1</v>
      </c>
      <c r="L47" s="22">
        <v>43607</v>
      </c>
      <c r="M47" s="22">
        <v>43609</v>
      </c>
      <c r="N47" s="4">
        <v>1</v>
      </c>
      <c r="O47" s="94">
        <v>1</v>
      </c>
      <c r="P47" s="276">
        <f>+AVERAGE(O47:O49)</f>
        <v>1</v>
      </c>
      <c r="Q47" s="276" t="s">
        <v>27</v>
      </c>
      <c r="R47" s="325" t="s">
        <v>2225</v>
      </c>
      <c r="S47" s="12" t="s">
        <v>1785</v>
      </c>
      <c r="T47" s="12" t="s">
        <v>2385</v>
      </c>
      <c r="U47" s="9" t="s">
        <v>2426</v>
      </c>
    </row>
    <row r="48" spans="1:21" ht="191.25" x14ac:dyDescent="0.25">
      <c r="A48" s="8" t="s">
        <v>964</v>
      </c>
      <c r="B48" s="8" t="s">
        <v>1505</v>
      </c>
      <c r="C48" s="14">
        <v>17</v>
      </c>
      <c r="D48" s="12" t="s">
        <v>1018</v>
      </c>
      <c r="E48" s="12" t="s">
        <v>1663</v>
      </c>
      <c r="F48" s="11" t="s">
        <v>48</v>
      </c>
      <c r="G48" s="12" t="s">
        <v>1024</v>
      </c>
      <c r="H48" s="12" t="s">
        <v>1137</v>
      </c>
      <c r="I48" s="8" t="s">
        <v>72</v>
      </c>
      <c r="J48" s="8" t="s">
        <v>1025</v>
      </c>
      <c r="K48" s="13">
        <v>4</v>
      </c>
      <c r="L48" s="22">
        <v>43647</v>
      </c>
      <c r="M48" s="22">
        <v>44043</v>
      </c>
      <c r="N48" s="4">
        <v>4</v>
      </c>
      <c r="O48" s="94">
        <v>1</v>
      </c>
      <c r="P48" s="276"/>
      <c r="Q48" s="276"/>
      <c r="R48" s="325"/>
      <c r="S48" s="9" t="s">
        <v>1664</v>
      </c>
      <c r="T48" s="9" t="s">
        <v>2492</v>
      </c>
      <c r="U48" s="9" t="s">
        <v>2426</v>
      </c>
    </row>
    <row r="49" spans="1:21" ht="225" x14ac:dyDescent="0.25">
      <c r="A49" s="8" t="s">
        <v>964</v>
      </c>
      <c r="B49" s="8" t="s">
        <v>1505</v>
      </c>
      <c r="C49" s="14">
        <v>17</v>
      </c>
      <c r="D49" s="12" t="s">
        <v>1018</v>
      </c>
      <c r="E49" s="12" t="s">
        <v>1710</v>
      </c>
      <c r="F49" s="11" t="s">
        <v>52</v>
      </c>
      <c r="G49" s="12" t="s">
        <v>1711</v>
      </c>
      <c r="H49" s="12" t="s">
        <v>1712</v>
      </c>
      <c r="I49" s="8" t="s">
        <v>72</v>
      </c>
      <c r="J49" s="8" t="s">
        <v>1713</v>
      </c>
      <c r="K49" s="13">
        <v>2</v>
      </c>
      <c r="L49" s="22">
        <v>43983</v>
      </c>
      <c r="M49" s="22">
        <v>44561</v>
      </c>
      <c r="N49" s="4">
        <v>2</v>
      </c>
      <c r="O49" s="94">
        <v>1</v>
      </c>
      <c r="P49" s="276"/>
      <c r="Q49" s="276"/>
      <c r="R49" s="325"/>
      <c r="S49" s="9" t="s">
        <v>2377</v>
      </c>
      <c r="T49" s="9" t="s">
        <v>2493</v>
      </c>
      <c r="U49" s="9" t="s">
        <v>2426</v>
      </c>
    </row>
    <row r="50" spans="1:21" ht="112.5" x14ac:dyDescent="0.25">
      <c r="A50" s="8" t="s">
        <v>1179</v>
      </c>
      <c r="B50" s="8" t="s">
        <v>1506</v>
      </c>
      <c r="C50" s="14">
        <v>6</v>
      </c>
      <c r="D50" s="12" t="s">
        <v>1185</v>
      </c>
      <c r="E50" s="12" t="s">
        <v>1196</v>
      </c>
      <c r="F50" s="11" t="s">
        <v>59</v>
      </c>
      <c r="G50" s="12" t="s">
        <v>1220</v>
      </c>
      <c r="H50" s="12" t="s">
        <v>1221</v>
      </c>
      <c r="I50" s="8" t="s">
        <v>1235</v>
      </c>
      <c r="J50" s="8" t="s">
        <v>1241</v>
      </c>
      <c r="K50" s="13">
        <v>1</v>
      </c>
      <c r="L50" s="22">
        <v>43876</v>
      </c>
      <c r="M50" s="22">
        <v>44196</v>
      </c>
      <c r="N50" s="4">
        <v>1</v>
      </c>
      <c r="O50" s="94">
        <f t="shared" ref="O50:O61" si="3">+N50/K50</f>
        <v>1</v>
      </c>
      <c r="P50" s="327">
        <f>AVERAGE(O50:O51)</f>
        <v>1</v>
      </c>
      <c r="Q50" s="327" t="s">
        <v>27</v>
      </c>
      <c r="R50" s="328" t="s">
        <v>2234</v>
      </c>
      <c r="S50" s="9" t="s">
        <v>1874</v>
      </c>
      <c r="T50" s="274" t="s">
        <v>2402</v>
      </c>
      <c r="U50" s="9" t="s">
        <v>2426</v>
      </c>
    </row>
    <row r="51" spans="1:21" ht="191.25" x14ac:dyDescent="0.25">
      <c r="A51" s="8" t="s">
        <v>1179</v>
      </c>
      <c r="B51" s="8" t="s">
        <v>1506</v>
      </c>
      <c r="C51" s="14">
        <v>6</v>
      </c>
      <c r="D51" s="12" t="s">
        <v>1185</v>
      </c>
      <c r="E51" s="12" t="s">
        <v>1196</v>
      </c>
      <c r="F51" s="11" t="s">
        <v>68</v>
      </c>
      <c r="G51" s="12" t="s">
        <v>1222</v>
      </c>
      <c r="H51" s="12" t="s">
        <v>1223</v>
      </c>
      <c r="I51" s="8" t="s">
        <v>1235</v>
      </c>
      <c r="J51" s="8" t="s">
        <v>1242</v>
      </c>
      <c r="K51" s="13">
        <v>1</v>
      </c>
      <c r="L51" s="22">
        <v>44242</v>
      </c>
      <c r="M51" s="22">
        <v>44561</v>
      </c>
      <c r="N51" s="4">
        <v>1</v>
      </c>
      <c r="O51" s="94">
        <f t="shared" si="3"/>
        <v>1</v>
      </c>
      <c r="P51" s="327"/>
      <c r="Q51" s="327"/>
      <c r="R51" s="328"/>
      <c r="S51" s="9" t="s">
        <v>2403</v>
      </c>
      <c r="T51" s="275"/>
      <c r="U51" s="9" t="s">
        <v>2426</v>
      </c>
    </row>
    <row r="52" spans="1:21" ht="281.25" x14ac:dyDescent="0.25">
      <c r="A52" s="8">
        <v>2019</v>
      </c>
      <c r="B52" s="8" t="s">
        <v>1519</v>
      </c>
      <c r="C52" s="14">
        <v>13</v>
      </c>
      <c r="D52" s="12" t="s">
        <v>1542</v>
      </c>
      <c r="E52" s="12" t="s">
        <v>1543</v>
      </c>
      <c r="F52" s="11" t="s">
        <v>59</v>
      </c>
      <c r="G52" s="7" t="s">
        <v>1610</v>
      </c>
      <c r="H52" s="7" t="s">
        <v>1611</v>
      </c>
      <c r="I52" s="8" t="s">
        <v>1654</v>
      </c>
      <c r="J52" s="261" t="s">
        <v>1612</v>
      </c>
      <c r="K52" s="14">
        <v>1</v>
      </c>
      <c r="L52" s="22">
        <v>44044</v>
      </c>
      <c r="M52" s="22">
        <v>44438</v>
      </c>
      <c r="N52" s="4">
        <v>1</v>
      </c>
      <c r="O52" s="94">
        <f t="shared" si="3"/>
        <v>1</v>
      </c>
      <c r="P52" s="276">
        <f>+AVERAGE(O52:O53)</f>
        <v>1</v>
      </c>
      <c r="Q52" s="320" t="s">
        <v>27</v>
      </c>
      <c r="R52" s="324" t="s">
        <v>2227</v>
      </c>
      <c r="S52" s="9" t="s">
        <v>2513</v>
      </c>
      <c r="T52" s="9" t="s">
        <v>2514</v>
      </c>
      <c r="U52" s="9" t="s">
        <v>2426</v>
      </c>
    </row>
    <row r="53" spans="1:21" ht="168.75" x14ac:dyDescent="0.25">
      <c r="A53" s="8">
        <v>2019</v>
      </c>
      <c r="B53" s="8" t="s">
        <v>1519</v>
      </c>
      <c r="C53" s="14">
        <v>13</v>
      </c>
      <c r="D53" s="12" t="s">
        <v>1542</v>
      </c>
      <c r="E53" s="12" t="s">
        <v>1544</v>
      </c>
      <c r="F53" s="11" t="s">
        <v>68</v>
      </c>
      <c r="G53" s="7" t="s">
        <v>1610</v>
      </c>
      <c r="H53" s="7" t="s">
        <v>1613</v>
      </c>
      <c r="I53" s="8" t="s">
        <v>1654</v>
      </c>
      <c r="J53" s="261" t="s">
        <v>1614</v>
      </c>
      <c r="K53" s="14">
        <v>13</v>
      </c>
      <c r="L53" s="22">
        <v>44044</v>
      </c>
      <c r="M53" s="22">
        <v>44438</v>
      </c>
      <c r="N53" s="4">
        <v>13</v>
      </c>
      <c r="O53" s="94">
        <f t="shared" si="3"/>
        <v>1</v>
      </c>
      <c r="P53" s="320"/>
      <c r="Q53" s="320"/>
      <c r="R53" s="324"/>
      <c r="S53" s="9" t="s">
        <v>2389</v>
      </c>
      <c r="T53" s="9" t="s">
        <v>2391</v>
      </c>
      <c r="U53" s="9" t="s">
        <v>2426</v>
      </c>
    </row>
    <row r="54" spans="1:21" ht="202.5" x14ac:dyDescent="0.25">
      <c r="A54" s="8">
        <v>2019</v>
      </c>
      <c r="B54" s="8" t="s">
        <v>1519</v>
      </c>
      <c r="C54" s="14">
        <v>22</v>
      </c>
      <c r="D54" s="12" t="s">
        <v>1563</v>
      </c>
      <c r="E54" s="12" t="s">
        <v>1564</v>
      </c>
      <c r="F54" s="11" t="s">
        <v>919</v>
      </c>
      <c r="G54" s="7" t="s">
        <v>1648</v>
      </c>
      <c r="H54" s="7" t="s">
        <v>1904</v>
      </c>
      <c r="I54" s="8" t="s">
        <v>614</v>
      </c>
      <c r="J54" s="261" t="s">
        <v>1649</v>
      </c>
      <c r="K54" s="14">
        <v>1</v>
      </c>
      <c r="L54" s="22">
        <v>44044</v>
      </c>
      <c r="M54" s="22">
        <v>44058</v>
      </c>
      <c r="N54" s="4">
        <v>1</v>
      </c>
      <c r="O54" s="94">
        <f t="shared" si="3"/>
        <v>1</v>
      </c>
      <c r="P54" s="276">
        <f>AVERAGE(O54:O57)</f>
        <v>1</v>
      </c>
      <c r="Q54" s="276" t="s">
        <v>27</v>
      </c>
      <c r="R54" s="325" t="s">
        <v>2227</v>
      </c>
      <c r="S54" s="9" t="s">
        <v>1808</v>
      </c>
      <c r="T54" s="274" t="s">
        <v>2529</v>
      </c>
      <c r="U54" s="124" t="s">
        <v>2426</v>
      </c>
    </row>
    <row r="55" spans="1:21" ht="168.75" x14ac:dyDescent="0.25">
      <c r="A55" s="8">
        <v>2019</v>
      </c>
      <c r="B55" s="8" t="s">
        <v>1519</v>
      </c>
      <c r="C55" s="14">
        <v>22</v>
      </c>
      <c r="D55" s="12" t="s">
        <v>1563</v>
      </c>
      <c r="E55" s="12" t="s">
        <v>1565</v>
      </c>
      <c r="F55" s="11" t="s">
        <v>923</v>
      </c>
      <c r="G55" s="7" t="s">
        <v>1752</v>
      </c>
      <c r="H55" s="7" t="s">
        <v>1752</v>
      </c>
      <c r="I55" s="8" t="s">
        <v>614</v>
      </c>
      <c r="J55" s="261" t="s">
        <v>1650</v>
      </c>
      <c r="K55" s="14">
        <v>1</v>
      </c>
      <c r="L55" s="22" t="s">
        <v>1755</v>
      </c>
      <c r="M55" s="22">
        <v>44058</v>
      </c>
      <c r="N55" s="4">
        <v>1</v>
      </c>
      <c r="O55" s="94">
        <f t="shared" si="3"/>
        <v>1</v>
      </c>
      <c r="P55" s="276"/>
      <c r="Q55" s="276"/>
      <c r="R55" s="325"/>
      <c r="S55" s="9" t="s">
        <v>2413</v>
      </c>
      <c r="T55" s="326"/>
      <c r="U55" s="124" t="s">
        <v>2426</v>
      </c>
    </row>
    <row r="56" spans="1:21" ht="112.5" x14ac:dyDescent="0.25">
      <c r="A56" s="8">
        <v>2019</v>
      </c>
      <c r="B56" s="8" t="s">
        <v>1519</v>
      </c>
      <c r="C56" s="14">
        <v>22</v>
      </c>
      <c r="D56" s="12" t="s">
        <v>1563</v>
      </c>
      <c r="E56" s="12" t="s">
        <v>1565</v>
      </c>
      <c r="F56" s="11" t="s">
        <v>926</v>
      </c>
      <c r="G56" s="7" t="s">
        <v>1756</v>
      </c>
      <c r="H56" s="7" t="s">
        <v>1753</v>
      </c>
      <c r="I56" s="8" t="s">
        <v>614</v>
      </c>
      <c r="J56" s="261" t="s">
        <v>1754</v>
      </c>
      <c r="K56" s="14">
        <v>1</v>
      </c>
      <c r="L56" s="22" t="s">
        <v>1755</v>
      </c>
      <c r="M56" s="22">
        <v>44193</v>
      </c>
      <c r="N56" s="4">
        <v>1</v>
      </c>
      <c r="O56" s="94">
        <f t="shared" si="3"/>
        <v>1</v>
      </c>
      <c r="P56" s="276"/>
      <c r="Q56" s="276"/>
      <c r="R56" s="325"/>
      <c r="S56" s="9" t="s">
        <v>1908</v>
      </c>
      <c r="T56" s="326"/>
      <c r="U56" s="124" t="s">
        <v>2426</v>
      </c>
    </row>
    <row r="57" spans="1:21" ht="157.5" x14ac:dyDescent="0.25">
      <c r="A57" s="8">
        <v>2019</v>
      </c>
      <c r="B57" s="8" t="s">
        <v>1519</v>
      </c>
      <c r="C57" s="14">
        <v>22</v>
      </c>
      <c r="D57" s="12" t="s">
        <v>1563</v>
      </c>
      <c r="E57" s="12" t="s">
        <v>1566</v>
      </c>
      <c r="F57" s="11" t="s">
        <v>932</v>
      </c>
      <c r="G57" s="7" t="s">
        <v>1651</v>
      </c>
      <c r="H57" s="7" t="s">
        <v>1652</v>
      </c>
      <c r="I57" s="262" t="s">
        <v>614</v>
      </c>
      <c r="J57" s="261" t="s">
        <v>1653</v>
      </c>
      <c r="K57" s="4">
        <v>1</v>
      </c>
      <c r="L57" s="22">
        <v>44044</v>
      </c>
      <c r="M57" s="22">
        <v>44058</v>
      </c>
      <c r="N57" s="4">
        <v>1</v>
      </c>
      <c r="O57" s="94">
        <f t="shared" si="3"/>
        <v>1</v>
      </c>
      <c r="P57" s="276"/>
      <c r="Q57" s="276"/>
      <c r="R57" s="325"/>
      <c r="S57" s="9" t="s">
        <v>2182</v>
      </c>
      <c r="T57" s="275"/>
      <c r="U57" s="124" t="s">
        <v>2426</v>
      </c>
    </row>
    <row r="58" spans="1:21" ht="213.75" x14ac:dyDescent="0.25">
      <c r="A58" s="8" t="s">
        <v>2258</v>
      </c>
      <c r="B58" s="8" t="s">
        <v>2318</v>
      </c>
      <c r="C58" s="14">
        <v>1</v>
      </c>
      <c r="D58" s="12" t="s">
        <v>2543</v>
      </c>
      <c r="E58" s="12" t="s">
        <v>2256</v>
      </c>
      <c r="F58" s="11" t="s">
        <v>919</v>
      </c>
      <c r="G58" s="7" t="s">
        <v>2259</v>
      </c>
      <c r="H58" s="263" t="s">
        <v>2544</v>
      </c>
      <c r="I58" s="13" t="s">
        <v>72</v>
      </c>
      <c r="J58" s="264" t="s">
        <v>2545</v>
      </c>
      <c r="K58" s="4">
        <v>1</v>
      </c>
      <c r="L58" s="22">
        <v>44371</v>
      </c>
      <c r="M58" s="22">
        <v>44386</v>
      </c>
      <c r="N58" s="4">
        <v>1</v>
      </c>
      <c r="O58" s="94">
        <f t="shared" si="3"/>
        <v>1</v>
      </c>
      <c r="P58" s="276">
        <f>+AVERAGE(O58:O61)</f>
        <v>1</v>
      </c>
      <c r="Q58" s="320" t="s">
        <v>27</v>
      </c>
      <c r="R58" s="321" t="s">
        <v>2227</v>
      </c>
      <c r="S58" s="9" t="s">
        <v>2392</v>
      </c>
      <c r="T58" s="9" t="s">
        <v>2546</v>
      </c>
      <c r="U58" s="9" t="s">
        <v>2426</v>
      </c>
    </row>
    <row r="59" spans="1:21" ht="180" x14ac:dyDescent="0.25">
      <c r="A59" s="8" t="s">
        <v>2258</v>
      </c>
      <c r="B59" s="8" t="s">
        <v>2318</v>
      </c>
      <c r="C59" s="14">
        <v>1</v>
      </c>
      <c r="D59" s="12" t="s">
        <v>2543</v>
      </c>
      <c r="E59" s="12" t="s">
        <v>2256</v>
      </c>
      <c r="F59" s="11" t="s">
        <v>923</v>
      </c>
      <c r="G59" s="7" t="s">
        <v>2261</v>
      </c>
      <c r="H59" s="263" t="s">
        <v>2547</v>
      </c>
      <c r="I59" s="13" t="s">
        <v>72</v>
      </c>
      <c r="J59" s="264" t="s">
        <v>2295</v>
      </c>
      <c r="K59" s="4">
        <v>46</v>
      </c>
      <c r="L59" s="22">
        <v>44372</v>
      </c>
      <c r="M59" s="22">
        <v>44439</v>
      </c>
      <c r="N59" s="4">
        <v>46</v>
      </c>
      <c r="O59" s="94">
        <f t="shared" si="3"/>
        <v>1</v>
      </c>
      <c r="P59" s="320"/>
      <c r="Q59" s="320"/>
      <c r="R59" s="322"/>
      <c r="S59" s="9" t="s">
        <v>2548</v>
      </c>
      <c r="T59" s="9" t="s">
        <v>2549</v>
      </c>
      <c r="U59" s="9" t="s">
        <v>2426</v>
      </c>
    </row>
    <row r="60" spans="1:21" ht="236.25" x14ac:dyDescent="0.25">
      <c r="A60" s="8" t="s">
        <v>2258</v>
      </c>
      <c r="B60" s="8" t="s">
        <v>2318</v>
      </c>
      <c r="C60" s="14">
        <v>1</v>
      </c>
      <c r="D60" s="12" t="s">
        <v>2543</v>
      </c>
      <c r="E60" s="12" t="s">
        <v>2256</v>
      </c>
      <c r="F60" s="11" t="s">
        <v>926</v>
      </c>
      <c r="G60" s="7" t="s">
        <v>2263</v>
      </c>
      <c r="H60" s="263" t="s">
        <v>2550</v>
      </c>
      <c r="I60" s="13" t="s">
        <v>72</v>
      </c>
      <c r="J60" s="264" t="s">
        <v>2296</v>
      </c>
      <c r="K60" s="4">
        <v>2</v>
      </c>
      <c r="L60" s="22">
        <v>44396</v>
      </c>
      <c r="M60" s="22">
        <v>44469</v>
      </c>
      <c r="N60" s="4">
        <v>2</v>
      </c>
      <c r="O60" s="94">
        <f t="shared" si="3"/>
        <v>1</v>
      </c>
      <c r="P60" s="320"/>
      <c r="Q60" s="320"/>
      <c r="R60" s="322"/>
      <c r="S60" s="9" t="s">
        <v>2393</v>
      </c>
      <c r="T60" s="9" t="s">
        <v>2551</v>
      </c>
      <c r="U60" s="9" t="s">
        <v>2426</v>
      </c>
    </row>
    <row r="61" spans="1:21" ht="247.5" x14ac:dyDescent="0.25">
      <c r="A61" s="8" t="s">
        <v>2258</v>
      </c>
      <c r="B61" s="8" t="s">
        <v>2318</v>
      </c>
      <c r="C61" s="14">
        <v>1</v>
      </c>
      <c r="D61" s="12" t="s">
        <v>2543</v>
      </c>
      <c r="E61" s="12" t="s">
        <v>2256</v>
      </c>
      <c r="F61" s="11" t="s">
        <v>932</v>
      </c>
      <c r="G61" s="7" t="s">
        <v>2263</v>
      </c>
      <c r="H61" s="263" t="s">
        <v>2265</v>
      </c>
      <c r="I61" s="13" t="s">
        <v>72</v>
      </c>
      <c r="J61" s="264" t="s">
        <v>2297</v>
      </c>
      <c r="K61" s="4">
        <v>2</v>
      </c>
      <c r="L61" s="22">
        <v>44396</v>
      </c>
      <c r="M61" s="22">
        <v>44498</v>
      </c>
      <c r="N61" s="4">
        <v>2</v>
      </c>
      <c r="O61" s="94">
        <f t="shared" si="3"/>
        <v>1</v>
      </c>
      <c r="P61" s="320"/>
      <c r="Q61" s="320"/>
      <c r="R61" s="323"/>
      <c r="S61" s="9" t="s">
        <v>2552</v>
      </c>
      <c r="T61" s="9" t="s">
        <v>2553</v>
      </c>
      <c r="U61" s="9" t="s">
        <v>2426</v>
      </c>
    </row>
  </sheetData>
  <mergeCells count="84">
    <mergeCell ref="P2:P3"/>
    <mergeCell ref="Q2:Q3"/>
    <mergeCell ref="R2:R3"/>
    <mergeCell ref="P4:P5"/>
    <mergeCell ref="Q4:Q5"/>
    <mergeCell ref="R4:R5"/>
    <mergeCell ref="P6:P7"/>
    <mergeCell ref="Q6:Q7"/>
    <mergeCell ref="R6:R7"/>
    <mergeCell ref="P8:P9"/>
    <mergeCell ref="Q8:Q9"/>
    <mergeCell ref="R8:R9"/>
    <mergeCell ref="P10:P11"/>
    <mergeCell ref="Q10:Q11"/>
    <mergeCell ref="R10:R11"/>
    <mergeCell ref="P12:P13"/>
    <mergeCell ref="Q12:Q13"/>
    <mergeCell ref="R12:R13"/>
    <mergeCell ref="P14:P15"/>
    <mergeCell ref="Q14:Q15"/>
    <mergeCell ref="R14:R15"/>
    <mergeCell ref="P16:P17"/>
    <mergeCell ref="Q16:Q17"/>
    <mergeCell ref="R16:R17"/>
    <mergeCell ref="P18:P19"/>
    <mergeCell ref="Q18:Q19"/>
    <mergeCell ref="R18:R19"/>
    <mergeCell ref="T18:T19"/>
    <mergeCell ref="P20:P21"/>
    <mergeCell ref="Q20:Q21"/>
    <mergeCell ref="R20:R21"/>
    <mergeCell ref="P28:P29"/>
    <mergeCell ref="Q28:Q29"/>
    <mergeCell ref="R28:R29"/>
    <mergeCell ref="T28:T29"/>
    <mergeCell ref="P22:P23"/>
    <mergeCell ref="Q22:Q23"/>
    <mergeCell ref="R22:R23"/>
    <mergeCell ref="P24:P25"/>
    <mergeCell ref="Q24:Q25"/>
    <mergeCell ref="R24:R25"/>
    <mergeCell ref="T24:T25"/>
    <mergeCell ref="P26:P27"/>
    <mergeCell ref="Q26:Q27"/>
    <mergeCell ref="R26:R27"/>
    <mergeCell ref="T26:T27"/>
    <mergeCell ref="P30:P31"/>
    <mergeCell ref="Q30:Q31"/>
    <mergeCell ref="R30:R31"/>
    <mergeCell ref="T30:T31"/>
    <mergeCell ref="P32:P33"/>
    <mergeCell ref="Q32:Q33"/>
    <mergeCell ref="R32:R33"/>
    <mergeCell ref="T32:T33"/>
    <mergeCell ref="P34:P35"/>
    <mergeCell ref="Q34:Q35"/>
    <mergeCell ref="R34:R35"/>
    <mergeCell ref="T34:T35"/>
    <mergeCell ref="P36:P38"/>
    <mergeCell ref="Q36:Q38"/>
    <mergeCell ref="R36:R38"/>
    <mergeCell ref="P39:P40"/>
    <mergeCell ref="Q39:Q40"/>
    <mergeCell ref="R39:R40"/>
    <mergeCell ref="P42:P44"/>
    <mergeCell ref="Q42:Q44"/>
    <mergeCell ref="R42:R44"/>
    <mergeCell ref="P47:P49"/>
    <mergeCell ref="Q47:Q49"/>
    <mergeCell ref="R47:R49"/>
    <mergeCell ref="P50:P51"/>
    <mergeCell ref="Q50:Q51"/>
    <mergeCell ref="R50:R51"/>
    <mergeCell ref="P58:P61"/>
    <mergeCell ref="Q58:Q61"/>
    <mergeCell ref="R58:R61"/>
    <mergeCell ref="T50:T51"/>
    <mergeCell ref="P52:P53"/>
    <mergeCell ref="Q52:Q53"/>
    <mergeCell ref="R52:R53"/>
    <mergeCell ref="P54:P57"/>
    <mergeCell ref="Q54:Q57"/>
    <mergeCell ref="R54:R57"/>
    <mergeCell ref="T54:T57"/>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8"/>
  <sheetViews>
    <sheetView zoomScale="80" zoomScaleNormal="80" workbookViewId="0">
      <selection activeCell="F4" sqref="F4"/>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9.57031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6" width="19" customWidth="1"/>
    <col min="17" max="17" width="16" customWidth="1"/>
    <col min="18" max="18" width="20.140625" customWidth="1"/>
    <col min="19" max="19" width="59.42578125" customWidth="1"/>
    <col min="20" max="20" width="60.140625" customWidth="1"/>
    <col min="21" max="21" width="39" customWidth="1"/>
    <col min="22" max="22" width="38.7109375" style="112" customWidth="1"/>
    <col min="23" max="16384" width="11.42578125" style="112"/>
  </cols>
  <sheetData>
    <row r="1" spans="1:22" customFormat="1" ht="45" customHeight="1" x14ac:dyDescent="0.25">
      <c r="A1" s="280" t="s">
        <v>1938</v>
      </c>
      <c r="B1" s="281"/>
      <c r="C1" s="281"/>
      <c r="D1" s="281"/>
      <c r="E1" s="281"/>
      <c r="F1" s="281"/>
      <c r="G1" s="281"/>
      <c r="H1" s="281"/>
      <c r="I1" s="1"/>
      <c r="J1" s="1"/>
      <c r="K1" s="1"/>
      <c r="L1" s="1"/>
      <c r="M1" s="1"/>
      <c r="N1" s="1"/>
      <c r="O1" s="1"/>
      <c r="P1" s="1"/>
      <c r="Q1" s="1"/>
      <c r="R1" s="1"/>
      <c r="S1" s="1"/>
      <c r="T1" s="1"/>
      <c r="U1" s="1"/>
    </row>
    <row r="2" spans="1:22" customFormat="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2224</v>
      </c>
      <c r="S2" s="2" t="s">
        <v>17</v>
      </c>
      <c r="T2" s="2" t="s">
        <v>18</v>
      </c>
      <c r="U2" s="2" t="s">
        <v>19</v>
      </c>
      <c r="V2" s="209" t="s">
        <v>2253</v>
      </c>
    </row>
    <row r="3" spans="1:22" s="61" customFormat="1" ht="360" x14ac:dyDescent="0.25">
      <c r="A3" s="186">
        <v>2015</v>
      </c>
      <c r="B3" s="48" t="s">
        <v>1499</v>
      </c>
      <c r="C3" s="186">
        <v>4</v>
      </c>
      <c r="D3" s="188" t="s">
        <v>57</v>
      </c>
      <c r="E3" s="188" t="s">
        <v>58</v>
      </c>
      <c r="F3" s="50" t="s">
        <v>59</v>
      </c>
      <c r="G3" s="48" t="s">
        <v>60</v>
      </c>
      <c r="H3" s="48" t="s">
        <v>1041</v>
      </c>
      <c r="I3" s="48" t="s">
        <v>61</v>
      </c>
      <c r="J3" s="48" t="s">
        <v>62</v>
      </c>
      <c r="K3" s="48">
        <v>7</v>
      </c>
      <c r="L3" s="51">
        <v>43770</v>
      </c>
      <c r="M3" s="51">
        <v>44196</v>
      </c>
      <c r="N3" s="186">
        <v>7</v>
      </c>
      <c r="O3" s="187">
        <f t="shared" ref="O3:O73" si="0">+N3/K3</f>
        <v>1</v>
      </c>
      <c r="P3" s="331">
        <f>AVERAGE(O3:O4)</f>
        <v>0.80555555555555558</v>
      </c>
      <c r="Q3" s="331" t="s">
        <v>63</v>
      </c>
      <c r="R3" s="330" t="s">
        <v>2225</v>
      </c>
      <c r="S3" s="188" t="s">
        <v>1261</v>
      </c>
      <c r="T3" s="188" t="s">
        <v>1276</v>
      </c>
      <c r="U3" s="53" t="s">
        <v>66</v>
      </c>
    </row>
    <row r="4" spans="1:22" s="61" customFormat="1" ht="371.25" x14ac:dyDescent="0.25">
      <c r="A4" s="186">
        <v>2015</v>
      </c>
      <c r="B4" s="48" t="s">
        <v>1499</v>
      </c>
      <c r="C4" s="186">
        <v>4</v>
      </c>
      <c r="D4" s="188" t="s">
        <v>67</v>
      </c>
      <c r="E4" s="188" t="s">
        <v>58</v>
      </c>
      <c r="F4" s="50" t="s">
        <v>68</v>
      </c>
      <c r="G4" s="48" t="s">
        <v>60</v>
      </c>
      <c r="H4" s="48" t="s">
        <v>1042</v>
      </c>
      <c r="I4" s="48" t="s">
        <v>61</v>
      </c>
      <c r="J4" s="48" t="s">
        <v>69</v>
      </c>
      <c r="K4" s="48">
        <f>6*6</f>
        <v>36</v>
      </c>
      <c r="L4" s="51">
        <v>43770</v>
      </c>
      <c r="M4" s="51">
        <v>44530</v>
      </c>
      <c r="N4" s="186">
        <v>22</v>
      </c>
      <c r="O4" s="187">
        <f t="shared" si="0"/>
        <v>0.61111111111111116</v>
      </c>
      <c r="P4" s="331"/>
      <c r="Q4" s="331"/>
      <c r="R4" s="294"/>
      <c r="S4" s="216" t="s">
        <v>2235</v>
      </c>
      <c r="T4" s="216" t="s">
        <v>2236</v>
      </c>
      <c r="U4" s="53" t="s">
        <v>66</v>
      </c>
    </row>
    <row r="5" spans="1:22" s="61" customFormat="1" ht="326.25" x14ac:dyDescent="0.25">
      <c r="A5" s="186">
        <v>2015</v>
      </c>
      <c r="B5" s="48" t="s">
        <v>1499</v>
      </c>
      <c r="C5" s="186">
        <v>5</v>
      </c>
      <c r="D5" s="188" t="s">
        <v>70</v>
      </c>
      <c r="E5" s="188" t="s">
        <v>71</v>
      </c>
      <c r="F5" s="50" t="s">
        <v>59</v>
      </c>
      <c r="G5" s="48" t="s">
        <v>60</v>
      </c>
      <c r="H5" s="48" t="s">
        <v>1041</v>
      </c>
      <c r="I5" s="48" t="s">
        <v>72</v>
      </c>
      <c r="J5" s="48" t="s">
        <v>62</v>
      </c>
      <c r="K5" s="48">
        <v>7</v>
      </c>
      <c r="L5" s="51">
        <v>43770</v>
      </c>
      <c r="M5" s="51">
        <v>44196</v>
      </c>
      <c r="N5" s="186">
        <v>7</v>
      </c>
      <c r="O5" s="187">
        <f t="shared" si="0"/>
        <v>1</v>
      </c>
      <c r="P5" s="331">
        <f>AVERAGE(O5:O6)</f>
        <v>0.5</v>
      </c>
      <c r="Q5" s="331" t="s">
        <v>63</v>
      </c>
      <c r="R5" s="330" t="s">
        <v>2225</v>
      </c>
      <c r="S5" s="188" t="s">
        <v>1262</v>
      </c>
      <c r="T5" s="188" t="s">
        <v>1276</v>
      </c>
      <c r="U5" s="53" t="s">
        <v>66</v>
      </c>
    </row>
    <row r="6" spans="1:22" s="61" customFormat="1" ht="371.25" x14ac:dyDescent="0.25">
      <c r="A6" s="186">
        <v>2015</v>
      </c>
      <c r="B6" s="48" t="s">
        <v>1499</v>
      </c>
      <c r="C6" s="186">
        <v>5</v>
      </c>
      <c r="D6" s="188" t="s">
        <v>70</v>
      </c>
      <c r="E6" s="188" t="s">
        <v>71</v>
      </c>
      <c r="F6" s="50" t="s">
        <v>68</v>
      </c>
      <c r="G6" s="48" t="s">
        <v>60</v>
      </c>
      <c r="H6" s="48" t="s">
        <v>1042</v>
      </c>
      <c r="I6" s="48" t="s">
        <v>72</v>
      </c>
      <c r="J6" s="48" t="s">
        <v>69</v>
      </c>
      <c r="K6" s="48">
        <f>6*6</f>
        <v>36</v>
      </c>
      <c r="L6" s="51">
        <v>43770</v>
      </c>
      <c r="M6" s="51">
        <v>44530</v>
      </c>
      <c r="N6" s="186">
        <v>0</v>
      </c>
      <c r="O6" s="187">
        <f t="shared" si="0"/>
        <v>0</v>
      </c>
      <c r="P6" s="331"/>
      <c r="Q6" s="331"/>
      <c r="R6" s="294"/>
      <c r="S6" s="216" t="s">
        <v>2235</v>
      </c>
      <c r="T6" s="216" t="s">
        <v>2236</v>
      </c>
      <c r="U6" s="53" t="s">
        <v>66</v>
      </c>
    </row>
    <row r="7" spans="1:22" s="61" customFormat="1" ht="382.5" x14ac:dyDescent="0.25">
      <c r="A7" s="186">
        <v>2015</v>
      </c>
      <c r="B7" s="48" t="s">
        <v>1499</v>
      </c>
      <c r="C7" s="186">
        <v>9</v>
      </c>
      <c r="D7" s="188" t="s">
        <v>92</v>
      </c>
      <c r="E7" s="188" t="s">
        <v>93</v>
      </c>
      <c r="F7" s="50" t="s">
        <v>59</v>
      </c>
      <c r="G7" s="48" t="s">
        <v>60</v>
      </c>
      <c r="H7" s="48" t="s">
        <v>1041</v>
      </c>
      <c r="I7" s="48" t="s">
        <v>72</v>
      </c>
      <c r="J7" s="48" t="s">
        <v>62</v>
      </c>
      <c r="K7" s="48">
        <v>7</v>
      </c>
      <c r="L7" s="51">
        <v>43770</v>
      </c>
      <c r="M7" s="51">
        <v>44196</v>
      </c>
      <c r="N7" s="186">
        <v>7</v>
      </c>
      <c r="O7" s="187">
        <f t="shared" si="0"/>
        <v>1</v>
      </c>
      <c r="P7" s="331">
        <f>AVERAGE(O7:O8)</f>
        <v>0.5</v>
      </c>
      <c r="Q7" s="331" t="s">
        <v>63</v>
      </c>
      <c r="R7" s="294" t="s">
        <v>2226</v>
      </c>
      <c r="S7" s="188" t="s">
        <v>1263</v>
      </c>
      <c r="T7" s="188" t="s">
        <v>1276</v>
      </c>
      <c r="U7" s="53" t="s">
        <v>66</v>
      </c>
    </row>
    <row r="8" spans="1:22" s="61" customFormat="1" ht="371.25" x14ac:dyDescent="0.25">
      <c r="A8" s="186">
        <v>2015</v>
      </c>
      <c r="B8" s="48" t="s">
        <v>1499</v>
      </c>
      <c r="C8" s="186">
        <v>9</v>
      </c>
      <c r="D8" s="188" t="s">
        <v>92</v>
      </c>
      <c r="E8" s="188" t="s">
        <v>93</v>
      </c>
      <c r="F8" s="50" t="s">
        <v>68</v>
      </c>
      <c r="G8" s="48" t="s">
        <v>60</v>
      </c>
      <c r="H8" s="48" t="s">
        <v>1042</v>
      </c>
      <c r="I8" s="48" t="s">
        <v>72</v>
      </c>
      <c r="J8" s="48" t="s">
        <v>69</v>
      </c>
      <c r="K8" s="48">
        <f>6*6</f>
        <v>36</v>
      </c>
      <c r="L8" s="51">
        <v>43770</v>
      </c>
      <c r="M8" s="51">
        <v>44530</v>
      </c>
      <c r="N8" s="186">
        <v>0</v>
      </c>
      <c r="O8" s="187">
        <f t="shared" si="0"/>
        <v>0</v>
      </c>
      <c r="P8" s="331"/>
      <c r="Q8" s="331"/>
      <c r="R8" s="294"/>
      <c r="S8" s="216" t="s">
        <v>2235</v>
      </c>
      <c r="T8" s="216" t="s">
        <v>2236</v>
      </c>
      <c r="U8" s="53" t="s">
        <v>66</v>
      </c>
    </row>
    <row r="9" spans="1:22" s="61" customFormat="1" ht="303.75" x14ac:dyDescent="0.25">
      <c r="A9" s="186">
        <v>2015</v>
      </c>
      <c r="B9" s="48" t="s">
        <v>1499</v>
      </c>
      <c r="C9" s="186">
        <v>17</v>
      </c>
      <c r="D9" s="188" t="s">
        <v>108</v>
      </c>
      <c r="E9" s="188" t="s">
        <v>109</v>
      </c>
      <c r="F9" s="50" t="s">
        <v>59</v>
      </c>
      <c r="G9" s="48" t="s">
        <v>60</v>
      </c>
      <c r="H9" s="48" t="s">
        <v>1041</v>
      </c>
      <c r="I9" s="48" t="s">
        <v>72</v>
      </c>
      <c r="J9" s="48" t="s">
        <v>62</v>
      </c>
      <c r="K9" s="48">
        <v>7</v>
      </c>
      <c r="L9" s="51">
        <v>43770</v>
      </c>
      <c r="M9" s="51">
        <v>44196</v>
      </c>
      <c r="N9" s="186">
        <v>7</v>
      </c>
      <c r="O9" s="187">
        <f t="shared" si="0"/>
        <v>1</v>
      </c>
      <c r="P9" s="331">
        <f>AVERAGE(O9:O10)</f>
        <v>0.5</v>
      </c>
      <c r="Q9" s="331" t="s">
        <v>63</v>
      </c>
      <c r="R9" s="294" t="s">
        <v>2227</v>
      </c>
      <c r="S9" s="188" t="s">
        <v>1264</v>
      </c>
      <c r="T9" s="188" t="s">
        <v>1276</v>
      </c>
      <c r="U9" s="53" t="s">
        <v>66</v>
      </c>
    </row>
    <row r="10" spans="1:22" s="61" customFormat="1" ht="371.25" x14ac:dyDescent="0.25">
      <c r="A10" s="186">
        <v>2015</v>
      </c>
      <c r="B10" s="48" t="s">
        <v>1499</v>
      </c>
      <c r="C10" s="186">
        <v>17</v>
      </c>
      <c r="D10" s="188" t="s">
        <v>108</v>
      </c>
      <c r="E10" s="188" t="s">
        <v>109</v>
      </c>
      <c r="F10" s="50" t="s">
        <v>68</v>
      </c>
      <c r="G10" s="48" t="s">
        <v>60</v>
      </c>
      <c r="H10" s="48" t="s">
        <v>1042</v>
      </c>
      <c r="I10" s="48" t="s">
        <v>72</v>
      </c>
      <c r="J10" s="48" t="s">
        <v>69</v>
      </c>
      <c r="K10" s="48">
        <f>6*6</f>
        <v>36</v>
      </c>
      <c r="L10" s="51">
        <v>43770</v>
      </c>
      <c r="M10" s="51">
        <v>44530</v>
      </c>
      <c r="N10" s="186">
        <v>0</v>
      </c>
      <c r="O10" s="187">
        <f t="shared" si="0"/>
        <v>0</v>
      </c>
      <c r="P10" s="331"/>
      <c r="Q10" s="331"/>
      <c r="R10" s="294"/>
      <c r="S10" s="216" t="s">
        <v>2235</v>
      </c>
      <c r="T10" s="216" t="s">
        <v>2236</v>
      </c>
      <c r="U10" s="53" t="s">
        <v>66</v>
      </c>
    </row>
    <row r="11" spans="1:22" s="61" customFormat="1" ht="371.25" x14ac:dyDescent="0.25">
      <c r="A11" s="186">
        <v>2015</v>
      </c>
      <c r="B11" s="48" t="s">
        <v>1499</v>
      </c>
      <c r="C11" s="186">
        <v>20</v>
      </c>
      <c r="D11" s="188" t="s">
        <v>117</v>
      </c>
      <c r="E11" s="188" t="s">
        <v>118</v>
      </c>
      <c r="F11" s="50" t="s">
        <v>59</v>
      </c>
      <c r="G11" s="48" t="s">
        <v>60</v>
      </c>
      <c r="H11" s="48" t="s">
        <v>1041</v>
      </c>
      <c r="I11" s="48" t="s">
        <v>72</v>
      </c>
      <c r="J11" s="48" t="s">
        <v>62</v>
      </c>
      <c r="K11" s="48">
        <v>7</v>
      </c>
      <c r="L11" s="51">
        <v>43770</v>
      </c>
      <c r="M11" s="51">
        <v>44196</v>
      </c>
      <c r="N11" s="186">
        <v>7</v>
      </c>
      <c r="O11" s="187">
        <f t="shared" si="0"/>
        <v>1</v>
      </c>
      <c r="P11" s="331">
        <f>AVERAGE(O11:O12)</f>
        <v>0.5</v>
      </c>
      <c r="Q11" s="331" t="s">
        <v>63</v>
      </c>
      <c r="R11" s="330" t="s">
        <v>2225</v>
      </c>
      <c r="S11" s="188" t="s">
        <v>1265</v>
      </c>
      <c r="T11" s="188" t="s">
        <v>1276</v>
      </c>
      <c r="U11" s="53" t="s">
        <v>66</v>
      </c>
    </row>
    <row r="12" spans="1:22" s="61" customFormat="1" ht="371.25" x14ac:dyDescent="0.25">
      <c r="A12" s="186">
        <v>2015</v>
      </c>
      <c r="B12" s="48" t="s">
        <v>1499</v>
      </c>
      <c r="C12" s="186">
        <v>20</v>
      </c>
      <c r="D12" s="188" t="s">
        <v>117</v>
      </c>
      <c r="E12" s="188" t="s">
        <v>118</v>
      </c>
      <c r="F12" s="50" t="s">
        <v>68</v>
      </c>
      <c r="G12" s="48" t="s">
        <v>60</v>
      </c>
      <c r="H12" s="48" t="s">
        <v>1042</v>
      </c>
      <c r="I12" s="48" t="s">
        <v>72</v>
      </c>
      <c r="J12" s="48" t="s">
        <v>69</v>
      </c>
      <c r="K12" s="48">
        <f>6*6</f>
        <v>36</v>
      </c>
      <c r="L12" s="51">
        <v>43770</v>
      </c>
      <c r="M12" s="51">
        <v>44530</v>
      </c>
      <c r="N12" s="186">
        <v>0</v>
      </c>
      <c r="O12" s="187">
        <f t="shared" si="0"/>
        <v>0</v>
      </c>
      <c r="P12" s="331"/>
      <c r="Q12" s="331"/>
      <c r="R12" s="294"/>
      <c r="S12" s="216" t="s">
        <v>2235</v>
      </c>
      <c r="T12" s="216" t="s">
        <v>2236</v>
      </c>
      <c r="U12" s="53" t="s">
        <v>66</v>
      </c>
      <c r="V12" s="214" t="s">
        <v>2243</v>
      </c>
    </row>
    <row r="13" spans="1:22" s="61" customFormat="1" ht="281.25" x14ac:dyDescent="0.25">
      <c r="A13" s="186">
        <v>2015</v>
      </c>
      <c r="B13" s="48" t="s">
        <v>1499</v>
      </c>
      <c r="C13" s="186">
        <v>21</v>
      </c>
      <c r="D13" s="188" t="s">
        <v>119</v>
      </c>
      <c r="E13" s="188" t="s">
        <v>120</v>
      </c>
      <c r="F13" s="50" t="s">
        <v>59</v>
      </c>
      <c r="G13" s="48" t="s">
        <v>60</v>
      </c>
      <c r="H13" s="48" t="s">
        <v>1041</v>
      </c>
      <c r="I13" s="48" t="s">
        <v>61</v>
      </c>
      <c r="J13" s="48" t="s">
        <v>62</v>
      </c>
      <c r="K13" s="48">
        <v>7</v>
      </c>
      <c r="L13" s="51">
        <v>43770</v>
      </c>
      <c r="M13" s="51">
        <v>44196</v>
      </c>
      <c r="N13" s="186">
        <v>7</v>
      </c>
      <c r="O13" s="187">
        <f t="shared" si="0"/>
        <v>1</v>
      </c>
      <c r="P13" s="331">
        <f>AVERAGE(O13:O14)</f>
        <v>0.5</v>
      </c>
      <c r="Q13" s="331" t="s">
        <v>63</v>
      </c>
      <c r="R13" s="294" t="s">
        <v>2226</v>
      </c>
      <c r="S13" s="188" t="s">
        <v>1268</v>
      </c>
      <c r="T13" s="188" t="s">
        <v>1276</v>
      </c>
      <c r="U13" s="53" t="s">
        <v>66</v>
      </c>
    </row>
    <row r="14" spans="1:22" s="61" customFormat="1" ht="371.25" x14ac:dyDescent="0.25">
      <c r="A14" s="186">
        <v>2015</v>
      </c>
      <c r="B14" s="48" t="s">
        <v>1499</v>
      </c>
      <c r="C14" s="186">
        <v>21</v>
      </c>
      <c r="D14" s="188" t="s">
        <v>119</v>
      </c>
      <c r="E14" s="188" t="s">
        <v>120</v>
      </c>
      <c r="F14" s="50" t="s">
        <v>68</v>
      </c>
      <c r="G14" s="48" t="s">
        <v>60</v>
      </c>
      <c r="H14" s="48" t="s">
        <v>1042</v>
      </c>
      <c r="I14" s="48" t="s">
        <v>61</v>
      </c>
      <c r="J14" s="48" t="s">
        <v>69</v>
      </c>
      <c r="K14" s="48">
        <f>6*6</f>
        <v>36</v>
      </c>
      <c r="L14" s="51">
        <v>43770</v>
      </c>
      <c r="M14" s="51">
        <v>44530</v>
      </c>
      <c r="N14" s="186">
        <v>0</v>
      </c>
      <c r="O14" s="187">
        <f t="shared" si="0"/>
        <v>0</v>
      </c>
      <c r="P14" s="331"/>
      <c r="Q14" s="331"/>
      <c r="R14" s="294"/>
      <c r="S14" s="216" t="s">
        <v>2235</v>
      </c>
      <c r="T14" s="216" t="s">
        <v>2236</v>
      </c>
      <c r="U14" s="53" t="s">
        <v>66</v>
      </c>
      <c r="V14" s="214" t="s">
        <v>2244</v>
      </c>
    </row>
    <row r="15" spans="1:22" s="61" customFormat="1" ht="393.75" x14ac:dyDescent="0.25">
      <c r="A15" s="186">
        <v>2015</v>
      </c>
      <c r="B15" s="48" t="s">
        <v>1499</v>
      </c>
      <c r="C15" s="186">
        <v>24</v>
      </c>
      <c r="D15" s="188" t="s">
        <v>130</v>
      </c>
      <c r="E15" s="188" t="s">
        <v>131</v>
      </c>
      <c r="F15" s="50" t="s">
        <v>59</v>
      </c>
      <c r="G15" s="48" t="s">
        <v>60</v>
      </c>
      <c r="H15" s="48" t="s">
        <v>1041</v>
      </c>
      <c r="I15" s="48" t="s">
        <v>35</v>
      </c>
      <c r="J15" s="48" t="s">
        <v>62</v>
      </c>
      <c r="K15" s="48">
        <v>7</v>
      </c>
      <c r="L15" s="51">
        <v>43770</v>
      </c>
      <c r="M15" s="51">
        <v>44196</v>
      </c>
      <c r="N15" s="186">
        <v>7</v>
      </c>
      <c r="O15" s="187">
        <f t="shared" si="0"/>
        <v>1</v>
      </c>
      <c r="P15" s="331">
        <f>AVERAGE(O15:O16)</f>
        <v>0.54166666666666663</v>
      </c>
      <c r="Q15" s="331" t="s">
        <v>63</v>
      </c>
      <c r="R15" s="294" t="s">
        <v>2227</v>
      </c>
      <c r="S15" s="188" t="s">
        <v>1349</v>
      </c>
      <c r="T15" s="188" t="s">
        <v>1350</v>
      </c>
      <c r="U15" s="53" t="s">
        <v>66</v>
      </c>
    </row>
    <row r="16" spans="1:22" s="61" customFormat="1" ht="348.75" x14ac:dyDescent="0.25">
      <c r="A16" s="186">
        <v>2015</v>
      </c>
      <c r="B16" s="48" t="s">
        <v>1499</v>
      </c>
      <c r="C16" s="186">
        <v>24</v>
      </c>
      <c r="D16" s="188" t="s">
        <v>130</v>
      </c>
      <c r="E16" s="188" t="s">
        <v>131</v>
      </c>
      <c r="F16" s="50" t="s">
        <v>68</v>
      </c>
      <c r="G16" s="48" t="s">
        <v>60</v>
      </c>
      <c r="H16" s="48" t="s">
        <v>1042</v>
      </c>
      <c r="I16" s="48" t="s">
        <v>35</v>
      </c>
      <c r="J16" s="48" t="s">
        <v>69</v>
      </c>
      <c r="K16" s="48">
        <f>6*6</f>
        <v>36</v>
      </c>
      <c r="L16" s="51">
        <v>43770</v>
      </c>
      <c r="M16" s="51">
        <v>44530</v>
      </c>
      <c r="N16" s="186">
        <v>3</v>
      </c>
      <c r="O16" s="187">
        <f t="shared" si="0"/>
        <v>8.3333333333333329E-2</v>
      </c>
      <c r="P16" s="331"/>
      <c r="Q16" s="331"/>
      <c r="R16" s="294"/>
      <c r="S16" s="216" t="s">
        <v>2238</v>
      </c>
      <c r="T16" s="216" t="s">
        <v>2239</v>
      </c>
      <c r="U16" s="53" t="s">
        <v>66</v>
      </c>
      <c r="V16" s="217" t="s">
        <v>2237</v>
      </c>
    </row>
    <row r="17" spans="1:22" s="61" customFormat="1" ht="337.5" x14ac:dyDescent="0.25">
      <c r="A17" s="186">
        <v>2015</v>
      </c>
      <c r="B17" s="48" t="s">
        <v>1499</v>
      </c>
      <c r="C17" s="186">
        <v>33</v>
      </c>
      <c r="D17" s="188" t="s">
        <v>155</v>
      </c>
      <c r="E17" s="188" t="s">
        <v>156</v>
      </c>
      <c r="F17" s="48" t="s">
        <v>157</v>
      </c>
      <c r="G17" s="48" t="s">
        <v>60</v>
      </c>
      <c r="H17" s="48" t="s">
        <v>1041</v>
      </c>
      <c r="I17" s="48" t="s">
        <v>158</v>
      </c>
      <c r="J17" s="48" t="s">
        <v>62</v>
      </c>
      <c r="K17" s="48">
        <v>7</v>
      </c>
      <c r="L17" s="51">
        <v>43770</v>
      </c>
      <c r="M17" s="51">
        <v>44196</v>
      </c>
      <c r="N17" s="186">
        <v>7</v>
      </c>
      <c r="O17" s="187">
        <f t="shared" si="0"/>
        <v>1</v>
      </c>
      <c r="P17" s="331">
        <f>AVERAGE(O17:O18)</f>
        <v>0.5</v>
      </c>
      <c r="Q17" s="331" t="s">
        <v>63</v>
      </c>
      <c r="R17" s="294" t="s">
        <v>2226</v>
      </c>
      <c r="S17" s="188" t="s">
        <v>1266</v>
      </c>
      <c r="T17" s="188" t="s">
        <v>1276</v>
      </c>
      <c r="U17" s="53" t="s">
        <v>66</v>
      </c>
    </row>
    <row r="18" spans="1:22" s="61" customFormat="1" ht="371.25" x14ac:dyDescent="0.25">
      <c r="A18" s="186">
        <v>2015</v>
      </c>
      <c r="B18" s="48" t="s">
        <v>1499</v>
      </c>
      <c r="C18" s="186">
        <v>33</v>
      </c>
      <c r="D18" s="188" t="s">
        <v>155</v>
      </c>
      <c r="E18" s="188" t="s">
        <v>156</v>
      </c>
      <c r="F18" s="179" t="s">
        <v>159</v>
      </c>
      <c r="G18" s="48" t="s">
        <v>60</v>
      </c>
      <c r="H18" s="48" t="s">
        <v>1042</v>
      </c>
      <c r="I18" s="48" t="s">
        <v>158</v>
      </c>
      <c r="J18" s="48" t="s">
        <v>69</v>
      </c>
      <c r="K18" s="48">
        <f>6*6</f>
        <v>36</v>
      </c>
      <c r="L18" s="51">
        <v>43770</v>
      </c>
      <c r="M18" s="51">
        <v>44530</v>
      </c>
      <c r="N18" s="186">
        <v>0</v>
      </c>
      <c r="O18" s="187">
        <f t="shared" si="0"/>
        <v>0</v>
      </c>
      <c r="P18" s="331"/>
      <c r="Q18" s="331"/>
      <c r="R18" s="294"/>
      <c r="S18" s="216" t="s">
        <v>2235</v>
      </c>
      <c r="T18" s="216" t="s">
        <v>2236</v>
      </c>
      <c r="U18" s="53" t="s">
        <v>66</v>
      </c>
    </row>
    <row r="19" spans="1:22" s="61" customFormat="1" ht="337.5" x14ac:dyDescent="0.25">
      <c r="A19" s="186">
        <v>2015</v>
      </c>
      <c r="B19" s="48" t="s">
        <v>1499</v>
      </c>
      <c r="C19" s="186">
        <v>34</v>
      </c>
      <c r="D19" s="188" t="s">
        <v>160</v>
      </c>
      <c r="E19" s="188" t="s">
        <v>161</v>
      </c>
      <c r="F19" s="48" t="s">
        <v>157</v>
      </c>
      <c r="G19" s="48" t="s">
        <v>60</v>
      </c>
      <c r="H19" s="48" t="s">
        <v>1041</v>
      </c>
      <c r="I19" s="48" t="s">
        <v>72</v>
      </c>
      <c r="J19" s="48" t="s">
        <v>62</v>
      </c>
      <c r="K19" s="48">
        <v>7</v>
      </c>
      <c r="L19" s="51">
        <v>43770</v>
      </c>
      <c r="M19" s="51">
        <v>44196</v>
      </c>
      <c r="N19" s="186">
        <v>7</v>
      </c>
      <c r="O19" s="187">
        <f t="shared" si="0"/>
        <v>1</v>
      </c>
      <c r="P19" s="331">
        <f>AVERAGE(O19:O20)</f>
        <v>0.5</v>
      </c>
      <c r="Q19" s="331" t="s">
        <v>63</v>
      </c>
      <c r="R19" s="294" t="s">
        <v>2227</v>
      </c>
      <c r="S19" s="188" t="s">
        <v>1267</v>
      </c>
      <c r="T19" s="188" t="s">
        <v>1276</v>
      </c>
      <c r="U19" s="53" t="s">
        <v>66</v>
      </c>
    </row>
    <row r="20" spans="1:22" s="61" customFormat="1" ht="371.25" x14ac:dyDescent="0.25">
      <c r="A20" s="186">
        <v>2015</v>
      </c>
      <c r="B20" s="48" t="s">
        <v>1499</v>
      </c>
      <c r="C20" s="186">
        <v>34</v>
      </c>
      <c r="D20" s="188" t="s">
        <v>160</v>
      </c>
      <c r="E20" s="188" t="s">
        <v>161</v>
      </c>
      <c r="F20" s="179" t="s">
        <v>159</v>
      </c>
      <c r="G20" s="48" t="s">
        <v>60</v>
      </c>
      <c r="H20" s="48" t="s">
        <v>1042</v>
      </c>
      <c r="I20" s="48" t="s">
        <v>72</v>
      </c>
      <c r="J20" s="48" t="s">
        <v>69</v>
      </c>
      <c r="K20" s="48">
        <f>6*6</f>
        <v>36</v>
      </c>
      <c r="L20" s="51">
        <v>43770</v>
      </c>
      <c r="M20" s="51">
        <v>44530</v>
      </c>
      <c r="N20" s="186">
        <v>0</v>
      </c>
      <c r="O20" s="187">
        <f t="shared" si="0"/>
        <v>0</v>
      </c>
      <c r="P20" s="331"/>
      <c r="Q20" s="331"/>
      <c r="R20" s="294"/>
      <c r="S20" s="216" t="s">
        <v>2235</v>
      </c>
      <c r="T20" s="216" t="s">
        <v>2236</v>
      </c>
      <c r="U20" s="53" t="s">
        <v>66</v>
      </c>
      <c r="V20" s="214" t="s">
        <v>2245</v>
      </c>
    </row>
    <row r="21" spans="1:22" s="173" customFormat="1" ht="180" x14ac:dyDescent="0.25">
      <c r="A21" s="186">
        <v>2015</v>
      </c>
      <c r="B21" s="48" t="s">
        <v>1499</v>
      </c>
      <c r="C21" s="186">
        <v>35</v>
      </c>
      <c r="D21" s="188" t="s">
        <v>162</v>
      </c>
      <c r="E21" s="188" t="s">
        <v>163</v>
      </c>
      <c r="F21" s="48" t="s">
        <v>157</v>
      </c>
      <c r="G21" s="188" t="s">
        <v>164</v>
      </c>
      <c r="H21" s="188" t="s">
        <v>1044</v>
      </c>
      <c r="I21" s="48" t="s">
        <v>35</v>
      </c>
      <c r="J21" s="48" t="s">
        <v>165</v>
      </c>
      <c r="K21" s="186">
        <v>1</v>
      </c>
      <c r="L21" s="51">
        <v>43678</v>
      </c>
      <c r="M21" s="51">
        <v>44196</v>
      </c>
      <c r="N21" s="186">
        <v>1</v>
      </c>
      <c r="O21" s="187">
        <f t="shared" si="0"/>
        <v>1</v>
      </c>
      <c r="P21" s="331">
        <f>+AVERAGE(O21:O22)</f>
        <v>0.5</v>
      </c>
      <c r="Q21" s="331" t="s">
        <v>63</v>
      </c>
      <c r="R21" s="294" t="s">
        <v>2227</v>
      </c>
      <c r="S21" s="188" t="s">
        <v>1811</v>
      </c>
      <c r="T21" s="188" t="s">
        <v>1812</v>
      </c>
      <c r="U21" s="188" t="s">
        <v>1511</v>
      </c>
    </row>
    <row r="22" spans="1:22" s="173" customFormat="1" ht="90" x14ac:dyDescent="0.25">
      <c r="A22" s="186">
        <v>2015</v>
      </c>
      <c r="B22" s="48" t="s">
        <v>1499</v>
      </c>
      <c r="C22" s="186">
        <v>35</v>
      </c>
      <c r="D22" s="188" t="s">
        <v>162</v>
      </c>
      <c r="E22" s="188" t="s">
        <v>163</v>
      </c>
      <c r="F22" s="179" t="s">
        <v>159</v>
      </c>
      <c r="G22" s="188" t="s">
        <v>164</v>
      </c>
      <c r="H22" s="188" t="s">
        <v>1670</v>
      </c>
      <c r="I22" s="48" t="s">
        <v>35</v>
      </c>
      <c r="J22" s="188" t="s">
        <v>1671</v>
      </c>
      <c r="K22" s="48">
        <v>1</v>
      </c>
      <c r="L22" s="51">
        <v>44197</v>
      </c>
      <c r="M22" s="51">
        <v>44561</v>
      </c>
      <c r="N22" s="186">
        <v>0</v>
      </c>
      <c r="O22" s="187">
        <f t="shared" si="0"/>
        <v>0</v>
      </c>
      <c r="P22" s="331"/>
      <c r="Q22" s="331"/>
      <c r="R22" s="294"/>
      <c r="S22" s="188" t="s">
        <v>1782</v>
      </c>
      <c r="T22" s="188" t="s">
        <v>1782</v>
      </c>
      <c r="U22" s="53" t="s">
        <v>66</v>
      </c>
    </row>
    <row r="23" spans="1:22" s="61" customFormat="1" ht="191.25" x14ac:dyDescent="0.25">
      <c r="A23" s="186">
        <v>2015</v>
      </c>
      <c r="B23" s="48" t="s">
        <v>1499</v>
      </c>
      <c r="C23" s="186">
        <v>55</v>
      </c>
      <c r="D23" s="188" t="s">
        <v>175</v>
      </c>
      <c r="E23" s="188" t="s">
        <v>176</v>
      </c>
      <c r="F23" s="50" t="s">
        <v>185</v>
      </c>
      <c r="G23" s="48" t="s">
        <v>178</v>
      </c>
      <c r="H23" s="48" t="s">
        <v>179</v>
      </c>
      <c r="I23" s="48" t="s">
        <v>158</v>
      </c>
      <c r="J23" s="48" t="s">
        <v>180</v>
      </c>
      <c r="K23" s="48">
        <v>1</v>
      </c>
      <c r="L23" s="51">
        <v>43770</v>
      </c>
      <c r="M23" s="51">
        <v>44196</v>
      </c>
      <c r="N23" s="186">
        <v>1</v>
      </c>
      <c r="O23" s="187">
        <f t="shared" si="0"/>
        <v>1</v>
      </c>
      <c r="P23" s="331">
        <f>AVERAGE(O23:O25)</f>
        <v>0.83333333333333337</v>
      </c>
      <c r="Q23" s="331" t="s">
        <v>63</v>
      </c>
      <c r="R23" s="294" t="s">
        <v>2227</v>
      </c>
      <c r="S23" s="188" t="s">
        <v>1769</v>
      </c>
      <c r="T23" s="188" t="s">
        <v>1768</v>
      </c>
      <c r="U23" s="53" t="s">
        <v>66</v>
      </c>
    </row>
    <row r="24" spans="1:22" s="61" customFormat="1" ht="315" x14ac:dyDescent="0.25">
      <c r="A24" s="186">
        <v>2015</v>
      </c>
      <c r="B24" s="48" t="s">
        <v>1499</v>
      </c>
      <c r="C24" s="186">
        <v>55</v>
      </c>
      <c r="D24" s="188" t="s">
        <v>175</v>
      </c>
      <c r="E24" s="188" t="s">
        <v>1716</v>
      </c>
      <c r="F24" s="50" t="s">
        <v>48</v>
      </c>
      <c r="G24" s="48" t="s">
        <v>1717</v>
      </c>
      <c r="H24" s="48" t="s">
        <v>1719</v>
      </c>
      <c r="I24" s="48" t="s">
        <v>158</v>
      </c>
      <c r="J24" s="48" t="s">
        <v>206</v>
      </c>
      <c r="K24" s="48">
        <v>4</v>
      </c>
      <c r="L24" s="51">
        <v>44105</v>
      </c>
      <c r="M24" s="51">
        <v>44561</v>
      </c>
      <c r="N24" s="186">
        <v>2</v>
      </c>
      <c r="O24" s="187">
        <f t="shared" si="0"/>
        <v>0.5</v>
      </c>
      <c r="P24" s="331"/>
      <c r="Q24" s="331"/>
      <c r="R24" s="294"/>
      <c r="S24" s="188" t="s">
        <v>2094</v>
      </c>
      <c r="T24" s="188" t="s">
        <v>2095</v>
      </c>
      <c r="U24" s="53" t="s">
        <v>66</v>
      </c>
    </row>
    <row r="25" spans="1:22" s="61" customFormat="1" ht="146.25" x14ac:dyDescent="0.25">
      <c r="A25" s="186">
        <v>2015</v>
      </c>
      <c r="B25" s="48" t="s">
        <v>1499</v>
      </c>
      <c r="C25" s="186">
        <v>55</v>
      </c>
      <c r="D25" s="188" t="s">
        <v>175</v>
      </c>
      <c r="E25" s="188" t="s">
        <v>1716</v>
      </c>
      <c r="F25" s="50" t="s">
        <v>52</v>
      </c>
      <c r="G25" s="48" t="s">
        <v>1717</v>
      </c>
      <c r="H25" s="48" t="s">
        <v>1718</v>
      </c>
      <c r="I25" s="48" t="s">
        <v>158</v>
      </c>
      <c r="J25" s="48" t="s">
        <v>727</v>
      </c>
      <c r="K25" s="48">
        <v>8</v>
      </c>
      <c r="L25" s="51">
        <v>43983</v>
      </c>
      <c r="M25" s="51">
        <v>44196</v>
      </c>
      <c r="N25" s="186">
        <v>8</v>
      </c>
      <c r="O25" s="187">
        <f t="shared" si="0"/>
        <v>1</v>
      </c>
      <c r="P25" s="331"/>
      <c r="Q25" s="331"/>
      <c r="R25" s="294"/>
      <c r="S25" s="188" t="s">
        <v>1813</v>
      </c>
      <c r="T25" s="188" t="s">
        <v>1814</v>
      </c>
      <c r="U25" s="53" t="s">
        <v>66</v>
      </c>
    </row>
    <row r="26" spans="1:22" s="61" customFormat="1" ht="101.25" x14ac:dyDescent="0.25">
      <c r="A26" s="186">
        <v>2016</v>
      </c>
      <c r="B26" s="48" t="s">
        <v>1498</v>
      </c>
      <c r="C26" s="186">
        <v>16</v>
      </c>
      <c r="D26" s="188" t="s">
        <v>271</v>
      </c>
      <c r="E26" s="188" t="s">
        <v>272</v>
      </c>
      <c r="F26" s="48" t="s">
        <v>157</v>
      </c>
      <c r="G26" s="188" t="s">
        <v>273</v>
      </c>
      <c r="H26" s="188" t="s">
        <v>274</v>
      </c>
      <c r="I26" s="48" t="s">
        <v>72</v>
      </c>
      <c r="J26" s="48" t="s">
        <v>275</v>
      </c>
      <c r="K26" s="186">
        <v>1</v>
      </c>
      <c r="L26" s="51">
        <v>43831</v>
      </c>
      <c r="M26" s="51">
        <v>44196</v>
      </c>
      <c r="N26" s="186">
        <v>1</v>
      </c>
      <c r="O26" s="187">
        <f t="shared" si="0"/>
        <v>1</v>
      </c>
      <c r="P26" s="331">
        <f>AVERAGE(O26:O27)</f>
        <v>0.5</v>
      </c>
      <c r="Q26" s="331" t="s">
        <v>63</v>
      </c>
      <c r="R26" s="294" t="s">
        <v>2227</v>
      </c>
      <c r="S26" s="188" t="s">
        <v>1815</v>
      </c>
      <c r="T26" s="188" t="s">
        <v>1816</v>
      </c>
      <c r="U26" s="53" t="s">
        <v>66</v>
      </c>
    </row>
    <row r="27" spans="1:22" s="173" customFormat="1" ht="393.75" x14ac:dyDescent="0.25">
      <c r="A27" s="186">
        <v>2016</v>
      </c>
      <c r="B27" s="48" t="s">
        <v>1498</v>
      </c>
      <c r="C27" s="186">
        <v>16</v>
      </c>
      <c r="D27" s="188" t="s">
        <v>271</v>
      </c>
      <c r="E27" s="188" t="s">
        <v>272</v>
      </c>
      <c r="F27" s="48" t="s">
        <v>159</v>
      </c>
      <c r="G27" s="188" t="s">
        <v>1672</v>
      </c>
      <c r="H27" s="188" t="s">
        <v>1673</v>
      </c>
      <c r="I27" s="48" t="s">
        <v>72</v>
      </c>
      <c r="J27" s="48" t="s">
        <v>1674</v>
      </c>
      <c r="K27" s="186">
        <v>1</v>
      </c>
      <c r="L27" s="51">
        <v>44197</v>
      </c>
      <c r="M27" s="51">
        <v>44895</v>
      </c>
      <c r="N27" s="186">
        <v>0</v>
      </c>
      <c r="O27" s="187">
        <f t="shared" si="0"/>
        <v>0</v>
      </c>
      <c r="P27" s="331"/>
      <c r="Q27" s="331"/>
      <c r="R27" s="294"/>
      <c r="S27" s="188" t="s">
        <v>2096</v>
      </c>
      <c r="T27" s="188" t="s">
        <v>2097</v>
      </c>
      <c r="U27" s="53" t="s">
        <v>66</v>
      </c>
    </row>
    <row r="28" spans="1:22" s="61" customFormat="1" ht="409.5" x14ac:dyDescent="0.25">
      <c r="A28" s="186">
        <v>2016</v>
      </c>
      <c r="B28" s="48" t="s">
        <v>1498</v>
      </c>
      <c r="C28" s="186">
        <v>25</v>
      </c>
      <c r="D28" s="188" t="s">
        <v>310</v>
      </c>
      <c r="E28" s="188" t="s">
        <v>311</v>
      </c>
      <c r="F28" s="48">
        <v>1</v>
      </c>
      <c r="G28" s="188" t="s">
        <v>1675</v>
      </c>
      <c r="H28" s="188" t="s">
        <v>1676</v>
      </c>
      <c r="I28" s="48" t="s">
        <v>35</v>
      </c>
      <c r="J28" s="48" t="s">
        <v>1677</v>
      </c>
      <c r="K28" s="186">
        <v>24</v>
      </c>
      <c r="L28" s="51">
        <v>43831</v>
      </c>
      <c r="M28" s="51">
        <v>44561</v>
      </c>
      <c r="N28" s="186">
        <v>12</v>
      </c>
      <c r="O28" s="187">
        <f t="shared" si="0"/>
        <v>0.5</v>
      </c>
      <c r="P28" s="187">
        <f>+O28</f>
        <v>0.5</v>
      </c>
      <c r="Q28" s="187" t="s">
        <v>63</v>
      </c>
      <c r="R28" s="210" t="s">
        <v>2227</v>
      </c>
      <c r="S28" s="188" t="s">
        <v>2073</v>
      </c>
      <c r="T28" s="188" t="s">
        <v>1921</v>
      </c>
      <c r="U28" s="53" t="s">
        <v>66</v>
      </c>
    </row>
    <row r="29" spans="1:22" s="61" customFormat="1" ht="409.5" x14ac:dyDescent="0.25">
      <c r="A29" s="186">
        <v>2016</v>
      </c>
      <c r="B29" s="48" t="s">
        <v>1498</v>
      </c>
      <c r="C29" s="186">
        <v>26</v>
      </c>
      <c r="D29" s="188" t="s">
        <v>318</v>
      </c>
      <c r="E29" s="188" t="s">
        <v>319</v>
      </c>
      <c r="F29" s="48">
        <v>1</v>
      </c>
      <c r="G29" s="188" t="s">
        <v>1675</v>
      </c>
      <c r="H29" s="188" t="s">
        <v>1676</v>
      </c>
      <c r="I29" s="48" t="s">
        <v>35</v>
      </c>
      <c r="J29" s="48" t="s">
        <v>1677</v>
      </c>
      <c r="K29" s="53">
        <v>24</v>
      </c>
      <c r="L29" s="51">
        <v>43831</v>
      </c>
      <c r="M29" s="51">
        <v>44561</v>
      </c>
      <c r="N29" s="186">
        <v>12</v>
      </c>
      <c r="O29" s="187">
        <f t="shared" si="0"/>
        <v>0.5</v>
      </c>
      <c r="P29" s="187">
        <f>+O29</f>
        <v>0.5</v>
      </c>
      <c r="Q29" s="187" t="s">
        <v>63</v>
      </c>
      <c r="R29" s="210" t="s">
        <v>2227</v>
      </c>
      <c r="S29" s="188" t="s">
        <v>2073</v>
      </c>
      <c r="T29" s="188" t="s">
        <v>1921</v>
      </c>
      <c r="U29" s="53" t="s">
        <v>66</v>
      </c>
    </row>
    <row r="30" spans="1:22" s="61" customFormat="1" ht="247.5" x14ac:dyDescent="0.25">
      <c r="A30" s="186">
        <v>2016</v>
      </c>
      <c r="B30" s="48" t="s">
        <v>1498</v>
      </c>
      <c r="C30" s="186">
        <v>27</v>
      </c>
      <c r="D30" s="188" t="s">
        <v>320</v>
      </c>
      <c r="E30" s="188" t="s">
        <v>321</v>
      </c>
      <c r="F30" s="50" t="s">
        <v>59</v>
      </c>
      <c r="G30" s="48" t="s">
        <v>60</v>
      </c>
      <c r="H30" s="48" t="s">
        <v>1041</v>
      </c>
      <c r="I30" s="48" t="s">
        <v>72</v>
      </c>
      <c r="J30" s="48" t="s">
        <v>62</v>
      </c>
      <c r="K30" s="48">
        <v>7</v>
      </c>
      <c r="L30" s="51">
        <v>43770</v>
      </c>
      <c r="M30" s="51">
        <v>44196</v>
      </c>
      <c r="N30" s="186">
        <v>7</v>
      </c>
      <c r="O30" s="187">
        <f t="shared" si="0"/>
        <v>1</v>
      </c>
      <c r="P30" s="331">
        <f>AVERAGE(O30:O31)</f>
        <v>0.75</v>
      </c>
      <c r="Q30" s="331" t="s">
        <v>63</v>
      </c>
      <c r="R30" s="294" t="s">
        <v>2227</v>
      </c>
      <c r="S30" s="188" t="s">
        <v>1260</v>
      </c>
      <c r="T30" s="188" t="s">
        <v>1276</v>
      </c>
      <c r="U30" s="53" t="s">
        <v>66</v>
      </c>
    </row>
    <row r="31" spans="1:22" s="61" customFormat="1" ht="409.5" x14ac:dyDescent="0.25">
      <c r="A31" s="186">
        <v>2016</v>
      </c>
      <c r="B31" s="48" t="s">
        <v>1498</v>
      </c>
      <c r="C31" s="186">
        <v>27</v>
      </c>
      <c r="D31" s="188" t="s">
        <v>322</v>
      </c>
      <c r="E31" s="188" t="s">
        <v>321</v>
      </c>
      <c r="F31" s="50" t="s">
        <v>68</v>
      </c>
      <c r="G31" s="188" t="s">
        <v>1675</v>
      </c>
      <c r="H31" s="188" t="s">
        <v>1676</v>
      </c>
      <c r="I31" s="48" t="s">
        <v>72</v>
      </c>
      <c r="J31" s="48" t="s">
        <v>1677</v>
      </c>
      <c r="K31" s="48">
        <v>24</v>
      </c>
      <c r="L31" s="51">
        <v>43831</v>
      </c>
      <c r="M31" s="51">
        <v>44561</v>
      </c>
      <c r="N31" s="186">
        <v>12</v>
      </c>
      <c r="O31" s="187">
        <f t="shared" si="0"/>
        <v>0.5</v>
      </c>
      <c r="P31" s="331"/>
      <c r="Q31" s="331"/>
      <c r="R31" s="294"/>
      <c r="S31" s="188" t="s">
        <v>2073</v>
      </c>
      <c r="T31" s="188" t="s">
        <v>1921</v>
      </c>
      <c r="U31" s="53" t="s">
        <v>66</v>
      </c>
    </row>
    <row r="32" spans="1:22" s="61" customFormat="1" ht="409.5" x14ac:dyDescent="0.25">
      <c r="A32" s="186">
        <v>2016</v>
      </c>
      <c r="B32" s="48" t="s">
        <v>1498</v>
      </c>
      <c r="C32" s="186">
        <v>29</v>
      </c>
      <c r="D32" s="188" t="s">
        <v>331</v>
      </c>
      <c r="E32" s="188" t="s">
        <v>332</v>
      </c>
      <c r="F32" s="50">
        <v>1</v>
      </c>
      <c r="G32" s="188" t="s">
        <v>1675</v>
      </c>
      <c r="H32" s="188" t="s">
        <v>1676</v>
      </c>
      <c r="I32" s="48" t="s">
        <v>72</v>
      </c>
      <c r="J32" s="48" t="s">
        <v>1677</v>
      </c>
      <c r="K32" s="48">
        <v>24</v>
      </c>
      <c r="L32" s="51">
        <v>43831</v>
      </c>
      <c r="M32" s="51">
        <v>44561</v>
      </c>
      <c r="N32" s="186">
        <v>12</v>
      </c>
      <c r="O32" s="187">
        <f t="shared" si="0"/>
        <v>0.5</v>
      </c>
      <c r="P32" s="187">
        <f>+O32</f>
        <v>0.5</v>
      </c>
      <c r="Q32" s="187" t="s">
        <v>63</v>
      </c>
      <c r="R32" s="210" t="s">
        <v>2227</v>
      </c>
      <c r="S32" s="188" t="s">
        <v>2073</v>
      </c>
      <c r="T32" s="188" t="s">
        <v>1921</v>
      </c>
      <c r="U32" s="53" t="s">
        <v>66</v>
      </c>
    </row>
    <row r="33" spans="1:22" s="61" customFormat="1" ht="90" x14ac:dyDescent="0.25">
      <c r="A33" s="186">
        <v>2016</v>
      </c>
      <c r="B33" s="48" t="s">
        <v>1498</v>
      </c>
      <c r="C33" s="186">
        <v>30</v>
      </c>
      <c r="D33" s="188" t="s">
        <v>333</v>
      </c>
      <c r="E33" s="188" t="s">
        <v>334</v>
      </c>
      <c r="F33" s="48">
        <v>1</v>
      </c>
      <c r="G33" s="188" t="s">
        <v>1675</v>
      </c>
      <c r="H33" s="188" t="s">
        <v>1678</v>
      </c>
      <c r="I33" s="48" t="s">
        <v>72</v>
      </c>
      <c r="J33" s="48" t="s">
        <v>1679</v>
      </c>
      <c r="K33" s="48">
        <v>5</v>
      </c>
      <c r="L33" s="51">
        <v>44228</v>
      </c>
      <c r="M33" s="51">
        <v>44561</v>
      </c>
      <c r="N33" s="186">
        <v>0</v>
      </c>
      <c r="O33" s="187">
        <f t="shared" si="0"/>
        <v>0</v>
      </c>
      <c r="P33" s="187">
        <f>+O33</f>
        <v>0</v>
      </c>
      <c r="Q33" s="187" t="s">
        <v>63</v>
      </c>
      <c r="R33" s="210" t="s">
        <v>2227</v>
      </c>
      <c r="S33" s="188" t="s">
        <v>1782</v>
      </c>
      <c r="T33" s="188" t="s">
        <v>1782</v>
      </c>
      <c r="U33" s="53" t="s">
        <v>66</v>
      </c>
    </row>
    <row r="34" spans="1:22" s="61" customFormat="1" ht="213.75" x14ac:dyDescent="0.25">
      <c r="A34" s="186">
        <v>2016</v>
      </c>
      <c r="B34" s="48" t="s">
        <v>1498</v>
      </c>
      <c r="C34" s="186">
        <v>36</v>
      </c>
      <c r="D34" s="188" t="s">
        <v>356</v>
      </c>
      <c r="E34" s="188" t="s">
        <v>357</v>
      </c>
      <c r="F34" s="48" t="s">
        <v>157</v>
      </c>
      <c r="G34" s="48" t="s">
        <v>60</v>
      </c>
      <c r="H34" s="48" t="s">
        <v>1041</v>
      </c>
      <c r="I34" s="48" t="s">
        <v>72</v>
      </c>
      <c r="J34" s="48" t="s">
        <v>62</v>
      </c>
      <c r="K34" s="48">
        <v>7</v>
      </c>
      <c r="L34" s="51">
        <v>43770</v>
      </c>
      <c r="M34" s="51">
        <v>44196</v>
      </c>
      <c r="N34" s="186">
        <v>7</v>
      </c>
      <c r="O34" s="187">
        <f t="shared" si="0"/>
        <v>1</v>
      </c>
      <c r="P34" s="331">
        <f>AVERAGE(O34:O35)</f>
        <v>0.5</v>
      </c>
      <c r="Q34" s="331" t="s">
        <v>63</v>
      </c>
      <c r="R34" s="294" t="s">
        <v>2227</v>
      </c>
      <c r="S34" s="188" t="s">
        <v>1360</v>
      </c>
      <c r="T34" s="188" t="s">
        <v>1286</v>
      </c>
      <c r="U34" s="53" t="s">
        <v>66</v>
      </c>
    </row>
    <row r="35" spans="1:22" s="61" customFormat="1" ht="409.5" x14ac:dyDescent="0.25">
      <c r="A35" s="186">
        <v>2016</v>
      </c>
      <c r="B35" s="48" t="s">
        <v>1498</v>
      </c>
      <c r="C35" s="186">
        <v>36</v>
      </c>
      <c r="D35" s="188" t="s">
        <v>356</v>
      </c>
      <c r="E35" s="188" t="s">
        <v>357</v>
      </c>
      <c r="F35" s="48" t="s">
        <v>159</v>
      </c>
      <c r="G35" s="48" t="s">
        <v>60</v>
      </c>
      <c r="H35" s="48" t="s">
        <v>1042</v>
      </c>
      <c r="I35" s="48" t="s">
        <v>72</v>
      </c>
      <c r="J35" s="48" t="s">
        <v>69</v>
      </c>
      <c r="K35" s="48">
        <f>6*6</f>
        <v>36</v>
      </c>
      <c r="L35" s="51">
        <v>43770</v>
      </c>
      <c r="M35" s="51">
        <v>44530</v>
      </c>
      <c r="N35" s="186">
        <v>0</v>
      </c>
      <c r="O35" s="187">
        <f t="shared" si="0"/>
        <v>0</v>
      </c>
      <c r="P35" s="331"/>
      <c r="Q35" s="331"/>
      <c r="R35" s="294"/>
      <c r="S35" s="188" t="s">
        <v>2240</v>
      </c>
      <c r="T35" s="188" t="s">
        <v>2241</v>
      </c>
      <c r="U35" s="53" t="s">
        <v>66</v>
      </c>
      <c r="V35" s="217" t="s">
        <v>2246</v>
      </c>
    </row>
    <row r="36" spans="1:22" s="61" customFormat="1" ht="409.5" x14ac:dyDescent="0.25">
      <c r="A36" s="186">
        <v>2016</v>
      </c>
      <c r="B36" s="48" t="s">
        <v>1498</v>
      </c>
      <c r="C36" s="186">
        <v>37</v>
      </c>
      <c r="D36" s="188" t="s">
        <v>358</v>
      </c>
      <c r="E36" s="188" t="s">
        <v>359</v>
      </c>
      <c r="F36" s="48">
        <v>1</v>
      </c>
      <c r="G36" s="188" t="s">
        <v>1675</v>
      </c>
      <c r="H36" s="188" t="s">
        <v>1676</v>
      </c>
      <c r="I36" s="48" t="s">
        <v>72</v>
      </c>
      <c r="J36" s="48" t="s">
        <v>1677</v>
      </c>
      <c r="K36" s="48">
        <v>24</v>
      </c>
      <c r="L36" s="51">
        <v>43831</v>
      </c>
      <c r="M36" s="51">
        <v>44561</v>
      </c>
      <c r="N36" s="186">
        <v>12</v>
      </c>
      <c r="O36" s="187">
        <f t="shared" si="0"/>
        <v>0.5</v>
      </c>
      <c r="P36" s="187">
        <f>+O36</f>
        <v>0.5</v>
      </c>
      <c r="Q36" s="187" t="s">
        <v>63</v>
      </c>
      <c r="R36" s="210" t="s">
        <v>2227</v>
      </c>
      <c r="S36" s="188" t="s">
        <v>2073</v>
      </c>
      <c r="T36" s="188" t="s">
        <v>1921</v>
      </c>
      <c r="U36" s="53" t="s">
        <v>66</v>
      </c>
    </row>
    <row r="37" spans="1:22" s="61" customFormat="1" ht="409.5" x14ac:dyDescent="0.25">
      <c r="A37" s="186">
        <v>2016</v>
      </c>
      <c r="B37" s="48" t="s">
        <v>1498</v>
      </c>
      <c r="C37" s="186">
        <v>43</v>
      </c>
      <c r="D37" s="188" t="s">
        <v>381</v>
      </c>
      <c r="E37" s="188" t="s">
        <v>382</v>
      </c>
      <c r="F37" s="48">
        <v>1</v>
      </c>
      <c r="G37" s="188" t="s">
        <v>1675</v>
      </c>
      <c r="H37" s="188" t="s">
        <v>1676</v>
      </c>
      <c r="I37" s="48" t="s">
        <v>72</v>
      </c>
      <c r="J37" s="48" t="s">
        <v>1677</v>
      </c>
      <c r="K37" s="48">
        <v>24</v>
      </c>
      <c r="L37" s="51">
        <v>43831</v>
      </c>
      <c r="M37" s="51">
        <v>44561</v>
      </c>
      <c r="N37" s="186">
        <v>12</v>
      </c>
      <c r="O37" s="187">
        <f t="shared" si="0"/>
        <v>0.5</v>
      </c>
      <c r="P37" s="187">
        <f>+O37</f>
        <v>0.5</v>
      </c>
      <c r="Q37" s="187" t="s">
        <v>63</v>
      </c>
      <c r="R37" s="210" t="s">
        <v>2227</v>
      </c>
      <c r="S37" s="188" t="s">
        <v>2073</v>
      </c>
      <c r="T37" s="188" t="s">
        <v>1921</v>
      </c>
      <c r="U37" s="53" t="s">
        <v>66</v>
      </c>
    </row>
    <row r="38" spans="1:22" s="173" customFormat="1" ht="195.75" customHeight="1" x14ac:dyDescent="0.25">
      <c r="A38" s="186">
        <v>2016</v>
      </c>
      <c r="B38" s="48" t="s">
        <v>1500</v>
      </c>
      <c r="C38" s="186">
        <v>1</v>
      </c>
      <c r="D38" s="188" t="s">
        <v>420</v>
      </c>
      <c r="E38" s="188" t="s">
        <v>421</v>
      </c>
      <c r="F38" s="50" t="s">
        <v>59</v>
      </c>
      <c r="G38" s="188" t="s">
        <v>1944</v>
      </c>
      <c r="H38" s="188" t="s">
        <v>1945</v>
      </c>
      <c r="I38" s="48" t="s">
        <v>172</v>
      </c>
      <c r="J38" s="188" t="s">
        <v>1948</v>
      </c>
      <c r="K38" s="48" t="s">
        <v>1949</v>
      </c>
      <c r="L38" s="51">
        <v>44378</v>
      </c>
      <c r="M38" s="51">
        <v>44592</v>
      </c>
      <c r="N38" s="186">
        <v>0</v>
      </c>
      <c r="O38" s="187">
        <v>0</v>
      </c>
      <c r="P38" s="332">
        <f>+O38</f>
        <v>0</v>
      </c>
      <c r="Q38" s="332" t="s">
        <v>63</v>
      </c>
      <c r="R38" s="297" t="s">
        <v>2227</v>
      </c>
      <c r="S38" s="188" t="s">
        <v>1971</v>
      </c>
      <c r="T38" s="188"/>
      <c r="U38" s="53" t="s">
        <v>66</v>
      </c>
    </row>
    <row r="39" spans="1:22" s="173" customFormat="1" ht="127.5" customHeight="1" x14ac:dyDescent="0.25">
      <c r="A39" s="186">
        <v>2016</v>
      </c>
      <c r="B39" s="48" t="s">
        <v>1500</v>
      </c>
      <c r="C39" s="186">
        <v>1</v>
      </c>
      <c r="D39" s="188" t="s">
        <v>420</v>
      </c>
      <c r="E39" s="188" t="s">
        <v>421</v>
      </c>
      <c r="F39" s="50" t="s">
        <v>68</v>
      </c>
      <c r="G39" s="188" t="s">
        <v>1946</v>
      </c>
      <c r="H39" s="188" t="s">
        <v>1947</v>
      </c>
      <c r="I39" s="48" t="s">
        <v>172</v>
      </c>
      <c r="J39" s="188" t="s">
        <v>1950</v>
      </c>
      <c r="K39" s="48">
        <v>6</v>
      </c>
      <c r="L39" s="51">
        <v>44197</v>
      </c>
      <c r="M39" s="51">
        <v>44592</v>
      </c>
      <c r="N39" s="186">
        <v>0</v>
      </c>
      <c r="O39" s="187">
        <v>0</v>
      </c>
      <c r="P39" s="334"/>
      <c r="Q39" s="334"/>
      <c r="R39" s="298"/>
      <c r="S39" s="188" t="s">
        <v>1971</v>
      </c>
      <c r="T39" s="188"/>
      <c r="U39" s="53" t="s">
        <v>66</v>
      </c>
    </row>
    <row r="40" spans="1:22" s="173" customFormat="1" ht="180" x14ac:dyDescent="0.25">
      <c r="A40" s="186">
        <v>2016</v>
      </c>
      <c r="B40" s="48" t="s">
        <v>1500</v>
      </c>
      <c r="C40" s="186">
        <v>2</v>
      </c>
      <c r="D40" s="188" t="s">
        <v>426</v>
      </c>
      <c r="E40" s="188" t="s">
        <v>427</v>
      </c>
      <c r="F40" s="50" t="s">
        <v>59</v>
      </c>
      <c r="G40" s="188" t="s">
        <v>164</v>
      </c>
      <c r="H40" s="188" t="s">
        <v>1044</v>
      </c>
      <c r="I40" s="48" t="s">
        <v>72</v>
      </c>
      <c r="J40" s="48" t="s">
        <v>165</v>
      </c>
      <c r="K40" s="186">
        <v>1</v>
      </c>
      <c r="L40" s="51">
        <v>43678</v>
      </c>
      <c r="M40" s="51">
        <v>44196</v>
      </c>
      <c r="N40" s="186">
        <v>1</v>
      </c>
      <c r="O40" s="187">
        <f t="shared" si="0"/>
        <v>1</v>
      </c>
      <c r="P40" s="301">
        <f>+AVERAGE(O40:O41)</f>
        <v>0.5</v>
      </c>
      <c r="Q40" s="301" t="s">
        <v>63</v>
      </c>
      <c r="R40" s="300" t="s">
        <v>2227</v>
      </c>
      <c r="S40" s="188" t="s">
        <v>1811</v>
      </c>
      <c r="T40" s="188" t="s">
        <v>1812</v>
      </c>
      <c r="U40" s="188" t="s">
        <v>1511</v>
      </c>
    </row>
    <row r="41" spans="1:22" s="173" customFormat="1" ht="90" x14ac:dyDescent="0.25">
      <c r="A41" s="186">
        <v>2016</v>
      </c>
      <c r="B41" s="48" t="s">
        <v>1500</v>
      </c>
      <c r="C41" s="186">
        <v>2</v>
      </c>
      <c r="D41" s="188" t="s">
        <v>426</v>
      </c>
      <c r="E41" s="188" t="s">
        <v>163</v>
      </c>
      <c r="F41" s="50" t="s">
        <v>68</v>
      </c>
      <c r="G41" s="188" t="s">
        <v>164</v>
      </c>
      <c r="H41" s="188" t="s">
        <v>1670</v>
      </c>
      <c r="I41" s="48" t="s">
        <v>72</v>
      </c>
      <c r="J41" s="48" t="s">
        <v>1671</v>
      </c>
      <c r="K41" s="186">
        <v>1</v>
      </c>
      <c r="L41" s="51">
        <v>44197</v>
      </c>
      <c r="M41" s="51">
        <v>44561</v>
      </c>
      <c r="N41" s="186">
        <v>0</v>
      </c>
      <c r="O41" s="187">
        <f t="shared" si="0"/>
        <v>0</v>
      </c>
      <c r="P41" s="301"/>
      <c r="Q41" s="301"/>
      <c r="R41" s="300"/>
      <c r="S41" s="188" t="s">
        <v>1782</v>
      </c>
      <c r="T41" s="188" t="s">
        <v>1782</v>
      </c>
      <c r="U41" s="53" t="s">
        <v>66</v>
      </c>
    </row>
    <row r="42" spans="1:22" s="61" customFormat="1" ht="168.75" x14ac:dyDescent="0.25">
      <c r="A42" s="186">
        <v>2016</v>
      </c>
      <c r="B42" s="48" t="s">
        <v>1500</v>
      </c>
      <c r="C42" s="186">
        <v>4</v>
      </c>
      <c r="D42" s="188" t="s">
        <v>434</v>
      </c>
      <c r="E42" s="188" t="s">
        <v>435</v>
      </c>
      <c r="F42" s="50" t="s">
        <v>59</v>
      </c>
      <c r="G42" s="48" t="s">
        <v>60</v>
      </c>
      <c r="H42" s="48" t="s">
        <v>1041</v>
      </c>
      <c r="I42" s="48" t="s">
        <v>72</v>
      </c>
      <c r="J42" s="48" t="s">
        <v>62</v>
      </c>
      <c r="K42" s="48">
        <v>7</v>
      </c>
      <c r="L42" s="51">
        <v>43770</v>
      </c>
      <c r="M42" s="51">
        <v>44196</v>
      </c>
      <c r="N42" s="186">
        <v>7</v>
      </c>
      <c r="O42" s="187">
        <f t="shared" si="0"/>
        <v>1</v>
      </c>
      <c r="P42" s="301">
        <f>AVERAGE(O42:O43)</f>
        <v>0.5</v>
      </c>
      <c r="Q42" s="301" t="s">
        <v>63</v>
      </c>
      <c r="R42" s="300" t="s">
        <v>2226</v>
      </c>
      <c r="S42" s="188" t="s">
        <v>1260</v>
      </c>
      <c r="T42" s="188" t="s">
        <v>1286</v>
      </c>
      <c r="U42" s="53" t="s">
        <v>66</v>
      </c>
    </row>
    <row r="43" spans="1:22" s="61" customFormat="1" ht="371.25" x14ac:dyDescent="0.25">
      <c r="A43" s="186">
        <v>2016</v>
      </c>
      <c r="B43" s="48" t="s">
        <v>1500</v>
      </c>
      <c r="C43" s="186">
        <v>4</v>
      </c>
      <c r="D43" s="188" t="s">
        <v>434</v>
      </c>
      <c r="E43" s="188" t="s">
        <v>435</v>
      </c>
      <c r="F43" s="50" t="s">
        <v>68</v>
      </c>
      <c r="G43" s="48" t="s">
        <v>60</v>
      </c>
      <c r="H43" s="48" t="s">
        <v>1042</v>
      </c>
      <c r="I43" s="48" t="s">
        <v>72</v>
      </c>
      <c r="J43" s="48" t="s">
        <v>69</v>
      </c>
      <c r="K43" s="48">
        <f>6*6</f>
        <v>36</v>
      </c>
      <c r="L43" s="51">
        <v>43770</v>
      </c>
      <c r="M43" s="51">
        <v>44530</v>
      </c>
      <c r="N43" s="186">
        <v>0</v>
      </c>
      <c r="O43" s="187">
        <f t="shared" si="0"/>
        <v>0</v>
      </c>
      <c r="P43" s="301"/>
      <c r="Q43" s="301"/>
      <c r="R43" s="300"/>
      <c r="S43" s="216" t="s">
        <v>2235</v>
      </c>
      <c r="T43" s="216" t="s">
        <v>2236</v>
      </c>
      <c r="U43" s="53" t="s">
        <v>66</v>
      </c>
    </row>
    <row r="44" spans="1:22" s="61" customFormat="1" ht="168.75" x14ac:dyDescent="0.25">
      <c r="A44" s="186">
        <v>2016</v>
      </c>
      <c r="B44" s="48" t="s">
        <v>1500</v>
      </c>
      <c r="C44" s="186">
        <v>5</v>
      </c>
      <c r="D44" s="188" t="s">
        <v>436</v>
      </c>
      <c r="E44" s="188" t="s">
        <v>437</v>
      </c>
      <c r="F44" s="50" t="s">
        <v>59</v>
      </c>
      <c r="G44" s="48" t="s">
        <v>60</v>
      </c>
      <c r="H44" s="48" t="s">
        <v>1041</v>
      </c>
      <c r="I44" s="48" t="s">
        <v>72</v>
      </c>
      <c r="J44" s="48" t="s">
        <v>62</v>
      </c>
      <c r="K44" s="48">
        <v>7</v>
      </c>
      <c r="L44" s="51">
        <v>43770</v>
      </c>
      <c r="M44" s="51">
        <v>44196</v>
      </c>
      <c r="N44" s="186">
        <v>7</v>
      </c>
      <c r="O44" s="187">
        <f t="shared" si="0"/>
        <v>1</v>
      </c>
      <c r="P44" s="301">
        <f>AVERAGE(O44:O45)</f>
        <v>0.5</v>
      </c>
      <c r="Q44" s="301" t="s">
        <v>63</v>
      </c>
      <c r="R44" s="329" t="s">
        <v>2225</v>
      </c>
      <c r="S44" s="188" t="s">
        <v>1260</v>
      </c>
      <c r="T44" s="188" t="s">
        <v>1286</v>
      </c>
      <c r="U44" s="53" t="s">
        <v>66</v>
      </c>
    </row>
    <row r="45" spans="1:22" s="61" customFormat="1" ht="371.25" x14ac:dyDescent="0.25">
      <c r="A45" s="186">
        <v>2016</v>
      </c>
      <c r="B45" s="48" t="s">
        <v>1500</v>
      </c>
      <c r="C45" s="186">
        <v>5</v>
      </c>
      <c r="D45" s="188" t="s">
        <v>436</v>
      </c>
      <c r="E45" s="188" t="s">
        <v>437</v>
      </c>
      <c r="F45" s="50" t="s">
        <v>68</v>
      </c>
      <c r="G45" s="48" t="s">
        <v>60</v>
      </c>
      <c r="H45" s="48" t="s">
        <v>1042</v>
      </c>
      <c r="I45" s="48" t="s">
        <v>72</v>
      </c>
      <c r="J45" s="48" t="s">
        <v>69</v>
      </c>
      <c r="K45" s="48">
        <f>6*6</f>
        <v>36</v>
      </c>
      <c r="L45" s="51">
        <v>43770</v>
      </c>
      <c r="M45" s="51">
        <v>44530</v>
      </c>
      <c r="N45" s="186">
        <v>0</v>
      </c>
      <c r="O45" s="187">
        <f t="shared" si="0"/>
        <v>0</v>
      </c>
      <c r="P45" s="301"/>
      <c r="Q45" s="301"/>
      <c r="R45" s="300"/>
      <c r="S45" s="216" t="s">
        <v>2235</v>
      </c>
      <c r="T45" s="216" t="s">
        <v>2236</v>
      </c>
      <c r="U45" s="53" t="s">
        <v>66</v>
      </c>
    </row>
    <row r="46" spans="1:22" s="61" customFormat="1" ht="168.75" x14ac:dyDescent="0.25">
      <c r="A46" s="186">
        <v>2016</v>
      </c>
      <c r="B46" s="48" t="s">
        <v>1500</v>
      </c>
      <c r="C46" s="186">
        <v>6</v>
      </c>
      <c r="D46" s="188" t="s">
        <v>438</v>
      </c>
      <c r="E46" s="188" t="s">
        <v>439</v>
      </c>
      <c r="F46" s="50" t="s">
        <v>59</v>
      </c>
      <c r="G46" s="48" t="s">
        <v>60</v>
      </c>
      <c r="H46" s="48" t="s">
        <v>1041</v>
      </c>
      <c r="I46" s="48" t="s">
        <v>72</v>
      </c>
      <c r="J46" s="48" t="s">
        <v>62</v>
      </c>
      <c r="K46" s="48">
        <v>7</v>
      </c>
      <c r="L46" s="51">
        <v>43770</v>
      </c>
      <c r="M46" s="51">
        <v>44196</v>
      </c>
      <c r="N46" s="186">
        <v>7</v>
      </c>
      <c r="O46" s="187">
        <f t="shared" si="0"/>
        <v>1</v>
      </c>
      <c r="P46" s="301">
        <f>AVERAGE(O46:O47)</f>
        <v>0.5</v>
      </c>
      <c r="Q46" s="301" t="s">
        <v>63</v>
      </c>
      <c r="R46" s="329" t="s">
        <v>2225</v>
      </c>
      <c r="S46" s="188" t="s">
        <v>1260</v>
      </c>
      <c r="T46" s="188" t="s">
        <v>1286</v>
      </c>
      <c r="U46" s="53" t="s">
        <v>66</v>
      </c>
    </row>
    <row r="47" spans="1:22" s="61" customFormat="1" ht="371.25" x14ac:dyDescent="0.25">
      <c r="A47" s="186">
        <v>2016</v>
      </c>
      <c r="B47" s="48" t="s">
        <v>1500</v>
      </c>
      <c r="C47" s="186">
        <v>6</v>
      </c>
      <c r="D47" s="188" t="s">
        <v>438</v>
      </c>
      <c r="E47" s="188" t="s">
        <v>439</v>
      </c>
      <c r="F47" s="50" t="s">
        <v>68</v>
      </c>
      <c r="G47" s="48" t="s">
        <v>60</v>
      </c>
      <c r="H47" s="48" t="s">
        <v>1042</v>
      </c>
      <c r="I47" s="48" t="s">
        <v>72</v>
      </c>
      <c r="J47" s="48" t="s">
        <v>69</v>
      </c>
      <c r="K47" s="48">
        <f>6*6</f>
        <v>36</v>
      </c>
      <c r="L47" s="51">
        <v>43770</v>
      </c>
      <c r="M47" s="51">
        <v>44530</v>
      </c>
      <c r="N47" s="186">
        <v>0</v>
      </c>
      <c r="O47" s="187">
        <f t="shared" si="0"/>
        <v>0</v>
      </c>
      <c r="P47" s="301"/>
      <c r="Q47" s="301"/>
      <c r="R47" s="300"/>
      <c r="S47" s="216" t="s">
        <v>2235</v>
      </c>
      <c r="T47" s="216" t="s">
        <v>2236</v>
      </c>
      <c r="U47" s="53" t="s">
        <v>66</v>
      </c>
      <c r="V47" s="214" t="s">
        <v>2247</v>
      </c>
    </row>
    <row r="48" spans="1:22" s="61" customFormat="1" ht="191.25" x14ac:dyDescent="0.25">
      <c r="A48" s="186">
        <v>2016</v>
      </c>
      <c r="B48" s="48" t="s">
        <v>1500</v>
      </c>
      <c r="C48" s="186">
        <v>7</v>
      </c>
      <c r="D48" s="188" t="s">
        <v>440</v>
      </c>
      <c r="E48" s="188" t="s">
        <v>441</v>
      </c>
      <c r="F48" s="50" t="s">
        <v>185</v>
      </c>
      <c r="G48" s="48" t="s">
        <v>178</v>
      </c>
      <c r="H48" s="48" t="s">
        <v>179</v>
      </c>
      <c r="I48" s="48" t="s">
        <v>72</v>
      </c>
      <c r="J48" s="48" t="s">
        <v>180</v>
      </c>
      <c r="K48" s="48">
        <v>1</v>
      </c>
      <c r="L48" s="51">
        <v>43770</v>
      </c>
      <c r="M48" s="51">
        <v>44196</v>
      </c>
      <c r="N48" s="186">
        <v>1</v>
      </c>
      <c r="O48" s="187">
        <f t="shared" si="0"/>
        <v>1</v>
      </c>
      <c r="P48" s="301">
        <f>AVERAGE(O48:O50)</f>
        <v>0.83333333333333337</v>
      </c>
      <c r="Q48" s="301" t="s">
        <v>63</v>
      </c>
      <c r="R48" s="300" t="s">
        <v>2227</v>
      </c>
      <c r="S48" s="188" t="s">
        <v>1769</v>
      </c>
      <c r="T48" s="188" t="s">
        <v>1768</v>
      </c>
      <c r="U48" s="53" t="s">
        <v>66</v>
      </c>
    </row>
    <row r="49" spans="1:22" s="61" customFormat="1" ht="315" x14ac:dyDescent="0.25">
      <c r="A49" s="186">
        <v>2016</v>
      </c>
      <c r="B49" s="48" t="s">
        <v>1500</v>
      </c>
      <c r="C49" s="186">
        <v>7</v>
      </c>
      <c r="D49" s="188" t="s">
        <v>440</v>
      </c>
      <c r="E49" s="188" t="s">
        <v>1716</v>
      </c>
      <c r="F49" s="50" t="s">
        <v>48</v>
      </c>
      <c r="G49" s="48" t="s">
        <v>1717</v>
      </c>
      <c r="H49" s="48" t="s">
        <v>1719</v>
      </c>
      <c r="I49" s="48" t="s">
        <v>158</v>
      </c>
      <c r="J49" s="48" t="s">
        <v>206</v>
      </c>
      <c r="K49" s="48">
        <v>4</v>
      </c>
      <c r="L49" s="51">
        <v>44105</v>
      </c>
      <c r="M49" s="51">
        <v>44561</v>
      </c>
      <c r="N49" s="186">
        <v>2</v>
      </c>
      <c r="O49" s="187">
        <f>+N49/K49</f>
        <v>0.5</v>
      </c>
      <c r="P49" s="301"/>
      <c r="Q49" s="301"/>
      <c r="R49" s="300"/>
      <c r="S49" s="188" t="s">
        <v>2094</v>
      </c>
      <c r="T49" s="188" t="s">
        <v>2095</v>
      </c>
      <c r="U49" s="53" t="s">
        <v>66</v>
      </c>
    </row>
    <row r="50" spans="1:22" s="61" customFormat="1" ht="146.25" x14ac:dyDescent="0.25">
      <c r="A50" s="186">
        <v>2016</v>
      </c>
      <c r="B50" s="48" t="s">
        <v>1500</v>
      </c>
      <c r="C50" s="186">
        <v>7</v>
      </c>
      <c r="D50" s="188" t="s">
        <v>440</v>
      </c>
      <c r="E50" s="188" t="s">
        <v>1716</v>
      </c>
      <c r="F50" s="50" t="s">
        <v>52</v>
      </c>
      <c r="G50" s="48" t="s">
        <v>1717</v>
      </c>
      <c r="H50" s="48" t="s">
        <v>1718</v>
      </c>
      <c r="I50" s="48" t="s">
        <v>158</v>
      </c>
      <c r="J50" s="48" t="s">
        <v>727</v>
      </c>
      <c r="K50" s="48">
        <v>8</v>
      </c>
      <c r="L50" s="51">
        <v>43983</v>
      </c>
      <c r="M50" s="51">
        <v>44196</v>
      </c>
      <c r="N50" s="186">
        <v>8</v>
      </c>
      <c r="O50" s="187">
        <f>+N50/K50</f>
        <v>1</v>
      </c>
      <c r="P50" s="301"/>
      <c r="Q50" s="301"/>
      <c r="R50" s="300"/>
      <c r="S50" s="188" t="s">
        <v>1813</v>
      </c>
      <c r="T50" s="188" t="s">
        <v>1814</v>
      </c>
      <c r="U50" s="53" t="s">
        <v>66</v>
      </c>
    </row>
    <row r="51" spans="1:22" s="61" customFormat="1" ht="168.75" x14ac:dyDescent="0.25">
      <c r="A51" s="186">
        <v>2016</v>
      </c>
      <c r="B51" s="48" t="s">
        <v>1500</v>
      </c>
      <c r="C51" s="186">
        <v>12</v>
      </c>
      <c r="D51" s="188" t="s">
        <v>454</v>
      </c>
      <c r="E51" s="188" t="s">
        <v>455</v>
      </c>
      <c r="F51" s="50" t="s">
        <v>59</v>
      </c>
      <c r="G51" s="48" t="s">
        <v>1041</v>
      </c>
      <c r="H51" s="48" t="s">
        <v>62</v>
      </c>
      <c r="I51" s="48" t="s">
        <v>72</v>
      </c>
      <c r="J51" s="48" t="s">
        <v>62</v>
      </c>
      <c r="K51" s="48">
        <v>7</v>
      </c>
      <c r="L51" s="51">
        <v>43770</v>
      </c>
      <c r="M51" s="51">
        <v>44196</v>
      </c>
      <c r="N51" s="186">
        <v>7</v>
      </c>
      <c r="O51" s="187">
        <f t="shared" si="0"/>
        <v>1</v>
      </c>
      <c r="P51" s="301">
        <f>AVERAGE(O51:O52)</f>
        <v>0.5</v>
      </c>
      <c r="Q51" s="301" t="s">
        <v>63</v>
      </c>
      <c r="R51" s="300" t="s">
        <v>2226</v>
      </c>
      <c r="S51" s="188" t="s">
        <v>1260</v>
      </c>
      <c r="T51" s="188" t="s">
        <v>1286</v>
      </c>
      <c r="U51" s="53" t="s">
        <v>66</v>
      </c>
    </row>
    <row r="52" spans="1:22" s="61" customFormat="1" ht="236.25" x14ac:dyDescent="0.25">
      <c r="A52" s="186">
        <v>2016</v>
      </c>
      <c r="B52" s="48" t="s">
        <v>1500</v>
      </c>
      <c r="C52" s="186">
        <v>12</v>
      </c>
      <c r="D52" s="188" t="s">
        <v>454</v>
      </c>
      <c r="E52" s="188" t="s">
        <v>455</v>
      </c>
      <c r="F52" s="50" t="s">
        <v>68</v>
      </c>
      <c r="G52" s="188" t="s">
        <v>1042</v>
      </c>
      <c r="H52" s="48" t="s">
        <v>69</v>
      </c>
      <c r="I52" s="48" t="s">
        <v>72</v>
      </c>
      <c r="J52" s="48" t="s">
        <v>69</v>
      </c>
      <c r="K52" s="48">
        <f>6*6</f>
        <v>36</v>
      </c>
      <c r="L52" s="51">
        <v>43770</v>
      </c>
      <c r="M52" s="51">
        <v>44530</v>
      </c>
      <c r="N52" s="186">
        <v>0</v>
      </c>
      <c r="O52" s="187">
        <f t="shared" si="0"/>
        <v>0</v>
      </c>
      <c r="P52" s="301"/>
      <c r="Q52" s="301"/>
      <c r="R52" s="300"/>
      <c r="S52" s="188" t="s">
        <v>1809</v>
      </c>
      <c r="T52" s="188" t="s">
        <v>1810</v>
      </c>
      <c r="U52" s="53" t="s">
        <v>66</v>
      </c>
    </row>
    <row r="53" spans="1:22" s="61" customFormat="1" ht="168.75" x14ac:dyDescent="0.25">
      <c r="A53" s="186">
        <v>2016</v>
      </c>
      <c r="B53" s="48" t="s">
        <v>1500</v>
      </c>
      <c r="C53" s="186">
        <v>13</v>
      </c>
      <c r="D53" s="188" t="s">
        <v>456</v>
      </c>
      <c r="E53" s="188" t="s">
        <v>457</v>
      </c>
      <c r="F53" s="50" t="s">
        <v>157</v>
      </c>
      <c r="G53" s="48" t="s">
        <v>60</v>
      </c>
      <c r="H53" s="48" t="s">
        <v>1041</v>
      </c>
      <c r="I53" s="48" t="s">
        <v>72</v>
      </c>
      <c r="J53" s="48" t="s">
        <v>62</v>
      </c>
      <c r="K53" s="48">
        <v>7</v>
      </c>
      <c r="L53" s="51">
        <v>43770</v>
      </c>
      <c r="M53" s="51">
        <v>44196</v>
      </c>
      <c r="N53" s="186">
        <v>7</v>
      </c>
      <c r="O53" s="187">
        <f t="shared" si="0"/>
        <v>1</v>
      </c>
      <c r="P53" s="301">
        <f>AVERAGE(O53:O54)</f>
        <v>0.5</v>
      </c>
      <c r="Q53" s="301" t="s">
        <v>63</v>
      </c>
      <c r="R53" s="300" t="s">
        <v>2227</v>
      </c>
      <c r="S53" s="188" t="s">
        <v>1260</v>
      </c>
      <c r="T53" s="188" t="s">
        <v>1286</v>
      </c>
      <c r="U53" s="53" t="s">
        <v>66</v>
      </c>
    </row>
    <row r="54" spans="1:22" s="61" customFormat="1" ht="371.25" x14ac:dyDescent="0.25">
      <c r="A54" s="186">
        <v>2016</v>
      </c>
      <c r="B54" s="48" t="s">
        <v>1500</v>
      </c>
      <c r="C54" s="186">
        <v>13</v>
      </c>
      <c r="D54" s="188" t="s">
        <v>456</v>
      </c>
      <c r="E54" s="188" t="s">
        <v>457</v>
      </c>
      <c r="F54" s="50" t="s">
        <v>159</v>
      </c>
      <c r="G54" s="48" t="s">
        <v>60</v>
      </c>
      <c r="H54" s="48" t="s">
        <v>1042</v>
      </c>
      <c r="I54" s="48" t="s">
        <v>72</v>
      </c>
      <c r="J54" s="48" t="s">
        <v>69</v>
      </c>
      <c r="K54" s="48">
        <f>6*6</f>
        <v>36</v>
      </c>
      <c r="L54" s="51">
        <v>43770</v>
      </c>
      <c r="M54" s="51">
        <v>44530</v>
      </c>
      <c r="N54" s="186">
        <v>0</v>
      </c>
      <c r="O54" s="187">
        <f t="shared" si="0"/>
        <v>0</v>
      </c>
      <c r="P54" s="301"/>
      <c r="Q54" s="301"/>
      <c r="R54" s="300"/>
      <c r="S54" s="216" t="s">
        <v>2235</v>
      </c>
      <c r="T54" s="216" t="s">
        <v>2236</v>
      </c>
      <c r="U54" s="53" t="s">
        <v>66</v>
      </c>
      <c r="V54" s="214" t="s">
        <v>2248</v>
      </c>
    </row>
    <row r="55" spans="1:22" s="61" customFormat="1" ht="202.5" x14ac:dyDescent="0.25">
      <c r="A55" s="186">
        <v>2016</v>
      </c>
      <c r="B55" s="48" t="s">
        <v>1500</v>
      </c>
      <c r="C55" s="186">
        <v>14</v>
      </c>
      <c r="D55" s="188" t="s">
        <v>458</v>
      </c>
      <c r="E55" s="188" t="s">
        <v>459</v>
      </c>
      <c r="F55" s="50" t="s">
        <v>59</v>
      </c>
      <c r="G55" s="48" t="s">
        <v>60</v>
      </c>
      <c r="H55" s="48" t="s">
        <v>1041</v>
      </c>
      <c r="I55" s="48" t="s">
        <v>72</v>
      </c>
      <c r="J55" s="48" t="s">
        <v>62</v>
      </c>
      <c r="K55" s="48">
        <v>7</v>
      </c>
      <c r="L55" s="51">
        <v>43770</v>
      </c>
      <c r="M55" s="51">
        <v>44196</v>
      </c>
      <c r="N55" s="186">
        <v>7</v>
      </c>
      <c r="O55" s="187">
        <f t="shared" si="0"/>
        <v>1</v>
      </c>
      <c r="P55" s="301">
        <f>AVERAGE(O55:O56)</f>
        <v>0.5</v>
      </c>
      <c r="Q55" s="301" t="s">
        <v>63</v>
      </c>
      <c r="R55" s="300" t="s">
        <v>2227</v>
      </c>
      <c r="S55" s="188" t="s">
        <v>1260</v>
      </c>
      <c r="T55" s="188" t="s">
        <v>1286</v>
      </c>
      <c r="U55" s="53" t="s">
        <v>66</v>
      </c>
    </row>
    <row r="56" spans="1:22" s="61" customFormat="1" ht="371.25" x14ac:dyDescent="0.25">
      <c r="A56" s="186">
        <v>2016</v>
      </c>
      <c r="B56" s="48" t="s">
        <v>1500</v>
      </c>
      <c r="C56" s="186">
        <v>14</v>
      </c>
      <c r="D56" s="188" t="s">
        <v>458</v>
      </c>
      <c r="E56" s="188" t="s">
        <v>459</v>
      </c>
      <c r="F56" s="50" t="s">
        <v>68</v>
      </c>
      <c r="G56" s="48" t="s">
        <v>60</v>
      </c>
      <c r="H56" s="48" t="s">
        <v>1042</v>
      </c>
      <c r="I56" s="48" t="s">
        <v>72</v>
      </c>
      <c r="J56" s="48" t="s">
        <v>69</v>
      </c>
      <c r="K56" s="48">
        <f>6*6</f>
        <v>36</v>
      </c>
      <c r="L56" s="51">
        <v>43770</v>
      </c>
      <c r="M56" s="51">
        <v>44530</v>
      </c>
      <c r="N56" s="186">
        <v>0</v>
      </c>
      <c r="O56" s="187">
        <f t="shared" si="0"/>
        <v>0</v>
      </c>
      <c r="P56" s="301"/>
      <c r="Q56" s="301"/>
      <c r="R56" s="300"/>
      <c r="S56" s="216" t="s">
        <v>2235</v>
      </c>
      <c r="T56" s="216" t="s">
        <v>2236</v>
      </c>
      <c r="U56" s="53" t="s">
        <v>66</v>
      </c>
      <c r="V56" s="214" t="s">
        <v>2249</v>
      </c>
    </row>
    <row r="57" spans="1:22" s="61" customFormat="1" ht="191.25" x14ac:dyDescent="0.25">
      <c r="A57" s="186">
        <v>2017</v>
      </c>
      <c r="B57" s="48" t="s">
        <v>1501</v>
      </c>
      <c r="C57" s="186">
        <v>1</v>
      </c>
      <c r="D57" s="188" t="s">
        <v>461</v>
      </c>
      <c r="E57" s="188" t="s">
        <v>462</v>
      </c>
      <c r="F57" s="50" t="s">
        <v>463</v>
      </c>
      <c r="G57" s="188" t="s">
        <v>464</v>
      </c>
      <c r="H57" s="188" t="s">
        <v>465</v>
      </c>
      <c r="I57" s="48" t="s">
        <v>451</v>
      </c>
      <c r="J57" s="48" t="s">
        <v>466</v>
      </c>
      <c r="K57" s="186">
        <v>2</v>
      </c>
      <c r="L57" s="51">
        <v>43313</v>
      </c>
      <c r="M57" s="51">
        <v>43373</v>
      </c>
      <c r="N57" s="186">
        <v>2</v>
      </c>
      <c r="O57" s="187">
        <f t="shared" si="0"/>
        <v>1</v>
      </c>
      <c r="P57" s="301">
        <f>+AVERAGE(O57:O64)</f>
        <v>0.89583333333333337</v>
      </c>
      <c r="Q57" s="301" t="s">
        <v>63</v>
      </c>
      <c r="R57" s="300" t="s">
        <v>2227</v>
      </c>
      <c r="S57" s="188" t="s">
        <v>467</v>
      </c>
      <c r="T57" s="188" t="s">
        <v>1818</v>
      </c>
      <c r="U57" s="53" t="s">
        <v>66</v>
      </c>
    </row>
    <row r="58" spans="1:22" s="61" customFormat="1" ht="191.25" x14ac:dyDescent="0.25">
      <c r="A58" s="186">
        <v>2017</v>
      </c>
      <c r="B58" s="48" t="s">
        <v>1501</v>
      </c>
      <c r="C58" s="186">
        <v>1</v>
      </c>
      <c r="D58" s="188" t="s">
        <v>461</v>
      </c>
      <c r="E58" s="188" t="s">
        <v>462</v>
      </c>
      <c r="F58" s="50" t="s">
        <v>469</v>
      </c>
      <c r="G58" s="188" t="s">
        <v>464</v>
      </c>
      <c r="H58" s="188" t="s">
        <v>470</v>
      </c>
      <c r="I58" s="48" t="s">
        <v>451</v>
      </c>
      <c r="J58" s="48" t="s">
        <v>471</v>
      </c>
      <c r="K58" s="186">
        <v>2</v>
      </c>
      <c r="L58" s="51">
        <v>43313</v>
      </c>
      <c r="M58" s="51">
        <v>43465</v>
      </c>
      <c r="N58" s="186">
        <v>2</v>
      </c>
      <c r="O58" s="187">
        <f t="shared" si="0"/>
        <v>1</v>
      </c>
      <c r="P58" s="301"/>
      <c r="Q58" s="301"/>
      <c r="R58" s="300"/>
      <c r="S58" s="53" t="s">
        <v>472</v>
      </c>
      <c r="T58" s="188" t="s">
        <v>1818</v>
      </c>
      <c r="U58" s="53" t="s">
        <v>66</v>
      </c>
    </row>
    <row r="59" spans="1:22" s="61" customFormat="1" ht="213.75" x14ac:dyDescent="0.25">
      <c r="A59" s="186">
        <v>2017</v>
      </c>
      <c r="B59" s="48" t="s">
        <v>1501</v>
      </c>
      <c r="C59" s="186">
        <v>1</v>
      </c>
      <c r="D59" s="188" t="s">
        <v>461</v>
      </c>
      <c r="E59" s="188" t="s">
        <v>462</v>
      </c>
      <c r="F59" s="50" t="s">
        <v>473</v>
      </c>
      <c r="G59" s="53" t="s">
        <v>474</v>
      </c>
      <c r="H59" s="53" t="s">
        <v>475</v>
      </c>
      <c r="I59" s="48" t="s">
        <v>72</v>
      </c>
      <c r="J59" s="53" t="s">
        <v>476</v>
      </c>
      <c r="K59" s="186">
        <v>1</v>
      </c>
      <c r="L59" s="51">
        <v>43770</v>
      </c>
      <c r="M59" s="51">
        <v>44316</v>
      </c>
      <c r="N59" s="186">
        <v>1</v>
      </c>
      <c r="O59" s="187">
        <f t="shared" si="0"/>
        <v>1</v>
      </c>
      <c r="P59" s="301"/>
      <c r="Q59" s="301"/>
      <c r="R59" s="300"/>
      <c r="S59" s="188" t="s">
        <v>2098</v>
      </c>
      <c r="T59" s="188" t="s">
        <v>2099</v>
      </c>
      <c r="U59" s="53" t="s">
        <v>66</v>
      </c>
    </row>
    <row r="60" spans="1:22" s="61" customFormat="1" ht="101.25" x14ac:dyDescent="0.25">
      <c r="A60" s="186">
        <v>2017</v>
      </c>
      <c r="B60" s="48" t="s">
        <v>1501</v>
      </c>
      <c r="C60" s="186">
        <v>1</v>
      </c>
      <c r="D60" s="188" t="s">
        <v>461</v>
      </c>
      <c r="E60" s="188" t="s">
        <v>462</v>
      </c>
      <c r="F60" s="50" t="s">
        <v>477</v>
      </c>
      <c r="G60" s="53" t="s">
        <v>474</v>
      </c>
      <c r="H60" s="53" t="s">
        <v>478</v>
      </c>
      <c r="I60" s="48" t="s">
        <v>72</v>
      </c>
      <c r="J60" s="53" t="s">
        <v>476</v>
      </c>
      <c r="K60" s="186">
        <v>1</v>
      </c>
      <c r="L60" s="51">
        <v>43770</v>
      </c>
      <c r="M60" s="51">
        <v>44316</v>
      </c>
      <c r="N60" s="186">
        <v>1</v>
      </c>
      <c r="O60" s="187">
        <f t="shared" si="0"/>
        <v>1</v>
      </c>
      <c r="P60" s="301"/>
      <c r="Q60" s="301"/>
      <c r="R60" s="300"/>
      <c r="S60" s="188" t="s">
        <v>2053</v>
      </c>
      <c r="T60" s="188" t="s">
        <v>2100</v>
      </c>
      <c r="U60" s="53" t="s">
        <v>66</v>
      </c>
    </row>
    <row r="61" spans="1:22" s="61" customFormat="1" ht="247.5" x14ac:dyDescent="0.25">
      <c r="A61" s="186">
        <v>2017</v>
      </c>
      <c r="B61" s="48" t="s">
        <v>1501</v>
      </c>
      <c r="C61" s="186">
        <v>1</v>
      </c>
      <c r="D61" s="188" t="s">
        <v>461</v>
      </c>
      <c r="E61" s="188" t="s">
        <v>462</v>
      </c>
      <c r="F61" s="50" t="s">
        <v>479</v>
      </c>
      <c r="G61" s="53" t="s">
        <v>474</v>
      </c>
      <c r="H61" s="53" t="s">
        <v>1051</v>
      </c>
      <c r="I61" s="48" t="s">
        <v>72</v>
      </c>
      <c r="J61" s="53" t="s">
        <v>1052</v>
      </c>
      <c r="K61" s="186">
        <v>1</v>
      </c>
      <c r="L61" s="51">
        <v>43770</v>
      </c>
      <c r="M61" s="51">
        <v>44316</v>
      </c>
      <c r="N61" s="186">
        <v>1</v>
      </c>
      <c r="O61" s="187">
        <f t="shared" si="0"/>
        <v>1</v>
      </c>
      <c r="P61" s="301"/>
      <c r="Q61" s="301"/>
      <c r="R61" s="300"/>
      <c r="S61" s="188" t="s">
        <v>2054</v>
      </c>
      <c r="T61" s="188" t="s">
        <v>2101</v>
      </c>
      <c r="U61" s="53" t="s">
        <v>66</v>
      </c>
    </row>
    <row r="62" spans="1:22" s="61" customFormat="1" ht="135" x14ac:dyDescent="0.25">
      <c r="A62" s="186">
        <v>2017</v>
      </c>
      <c r="B62" s="48" t="s">
        <v>1501</v>
      </c>
      <c r="C62" s="186">
        <v>1</v>
      </c>
      <c r="D62" s="188" t="s">
        <v>461</v>
      </c>
      <c r="E62" s="188" t="s">
        <v>462</v>
      </c>
      <c r="F62" s="50" t="s">
        <v>480</v>
      </c>
      <c r="G62" s="53" t="s">
        <v>1053</v>
      </c>
      <c r="H62" s="188" t="s">
        <v>481</v>
      </c>
      <c r="I62" s="48" t="s">
        <v>72</v>
      </c>
      <c r="J62" s="53" t="s">
        <v>482</v>
      </c>
      <c r="K62" s="186">
        <v>6</v>
      </c>
      <c r="L62" s="51">
        <v>43647</v>
      </c>
      <c r="M62" s="51">
        <v>44561</v>
      </c>
      <c r="N62" s="186">
        <v>1</v>
      </c>
      <c r="O62" s="187">
        <f t="shared" si="0"/>
        <v>0.16666666666666666</v>
      </c>
      <c r="P62" s="301"/>
      <c r="Q62" s="301"/>
      <c r="R62" s="300"/>
      <c r="S62" s="188" t="s">
        <v>1364</v>
      </c>
      <c r="T62" s="188" t="s">
        <v>2055</v>
      </c>
      <c r="U62" s="53" t="s">
        <v>66</v>
      </c>
    </row>
    <row r="63" spans="1:22" s="61" customFormat="1" ht="202.5" x14ac:dyDescent="0.25">
      <c r="A63" s="186">
        <v>2017</v>
      </c>
      <c r="B63" s="48" t="s">
        <v>1501</v>
      </c>
      <c r="C63" s="186">
        <v>1</v>
      </c>
      <c r="D63" s="188" t="s">
        <v>461</v>
      </c>
      <c r="E63" s="188" t="s">
        <v>462</v>
      </c>
      <c r="F63" s="50" t="s">
        <v>483</v>
      </c>
      <c r="G63" s="53" t="s">
        <v>484</v>
      </c>
      <c r="H63" s="188" t="s">
        <v>1054</v>
      </c>
      <c r="I63" s="48" t="s">
        <v>72</v>
      </c>
      <c r="J63" s="53" t="s">
        <v>1052</v>
      </c>
      <c r="K63" s="186">
        <v>1</v>
      </c>
      <c r="L63" s="51">
        <v>43770</v>
      </c>
      <c r="M63" s="51">
        <v>44316</v>
      </c>
      <c r="N63" s="186">
        <v>1</v>
      </c>
      <c r="O63" s="187">
        <f t="shared" si="0"/>
        <v>1</v>
      </c>
      <c r="P63" s="301"/>
      <c r="Q63" s="301"/>
      <c r="R63" s="300"/>
      <c r="S63" s="188" t="s">
        <v>2057</v>
      </c>
      <c r="T63" s="188" t="s">
        <v>2056</v>
      </c>
      <c r="U63" s="53" t="s">
        <v>66</v>
      </c>
    </row>
    <row r="64" spans="1:22" s="61" customFormat="1" ht="409.5" x14ac:dyDescent="0.25">
      <c r="A64" s="186">
        <v>2017</v>
      </c>
      <c r="B64" s="48" t="s">
        <v>1501</v>
      </c>
      <c r="C64" s="186">
        <v>1</v>
      </c>
      <c r="D64" s="188" t="s">
        <v>461</v>
      </c>
      <c r="E64" s="188" t="s">
        <v>462</v>
      </c>
      <c r="F64" s="50" t="s">
        <v>486</v>
      </c>
      <c r="G64" s="188" t="s">
        <v>464</v>
      </c>
      <c r="H64" s="188" t="s">
        <v>487</v>
      </c>
      <c r="I64" s="48" t="s">
        <v>72</v>
      </c>
      <c r="J64" s="48" t="s">
        <v>488</v>
      </c>
      <c r="K64" s="186">
        <v>4</v>
      </c>
      <c r="L64" s="51">
        <v>43313</v>
      </c>
      <c r="M64" s="51">
        <v>43677</v>
      </c>
      <c r="N64" s="186">
        <v>4</v>
      </c>
      <c r="O64" s="187">
        <f t="shared" si="0"/>
        <v>1</v>
      </c>
      <c r="P64" s="301"/>
      <c r="Q64" s="301"/>
      <c r="R64" s="300"/>
      <c r="S64" s="188" t="s">
        <v>1930</v>
      </c>
      <c r="T64" s="188" t="s">
        <v>1931</v>
      </c>
      <c r="U64" s="53" t="s">
        <v>66</v>
      </c>
    </row>
    <row r="65" spans="1:22" s="173" customFormat="1" ht="90" x14ac:dyDescent="0.25">
      <c r="A65" s="186">
        <v>2017</v>
      </c>
      <c r="B65" s="48" t="s">
        <v>1501</v>
      </c>
      <c r="C65" s="186">
        <v>2</v>
      </c>
      <c r="D65" s="188" t="s">
        <v>490</v>
      </c>
      <c r="E65" s="188" t="s">
        <v>491</v>
      </c>
      <c r="F65" s="50" t="s">
        <v>422</v>
      </c>
      <c r="G65" s="188" t="s">
        <v>1951</v>
      </c>
      <c r="H65" s="188" t="s">
        <v>1952</v>
      </c>
      <c r="I65" s="48" t="s">
        <v>172</v>
      </c>
      <c r="J65" s="48" t="s">
        <v>727</v>
      </c>
      <c r="K65" s="48">
        <v>4</v>
      </c>
      <c r="L65" s="51">
        <v>44197</v>
      </c>
      <c r="M65" s="51">
        <v>44592</v>
      </c>
      <c r="N65" s="186">
        <v>0</v>
      </c>
      <c r="O65" s="187">
        <f t="shared" si="0"/>
        <v>0</v>
      </c>
      <c r="P65" s="185">
        <f>+AVERAGE(O65:O65)</f>
        <v>0</v>
      </c>
      <c r="Q65" s="185" t="s">
        <v>63</v>
      </c>
      <c r="R65" s="211" t="s">
        <v>2227</v>
      </c>
      <c r="S65" s="188" t="s">
        <v>1971</v>
      </c>
      <c r="T65" s="188"/>
      <c r="U65" s="53" t="s">
        <v>66</v>
      </c>
    </row>
    <row r="66" spans="1:22" s="61" customFormat="1" ht="191.25" x14ac:dyDescent="0.25">
      <c r="A66" s="186">
        <v>2017</v>
      </c>
      <c r="B66" s="48" t="s">
        <v>1501</v>
      </c>
      <c r="C66" s="186">
        <v>3</v>
      </c>
      <c r="D66" s="188" t="s">
        <v>499</v>
      </c>
      <c r="E66" s="188" t="s">
        <v>662</v>
      </c>
      <c r="F66" s="50" t="s">
        <v>463</v>
      </c>
      <c r="G66" s="188" t="s">
        <v>1739</v>
      </c>
      <c r="H66" s="188" t="s">
        <v>1740</v>
      </c>
      <c r="I66" s="48" t="s">
        <v>354</v>
      </c>
      <c r="J66" s="48" t="s">
        <v>1742</v>
      </c>
      <c r="K66" s="48">
        <v>1</v>
      </c>
      <c r="L66" s="51">
        <v>44167</v>
      </c>
      <c r="M66" s="51">
        <v>44227</v>
      </c>
      <c r="N66" s="186">
        <v>1</v>
      </c>
      <c r="O66" s="187">
        <f>+N66/K66</f>
        <v>1</v>
      </c>
      <c r="P66" s="332">
        <f>+AVERAGE(O66:O73)</f>
        <v>0.47916666666666669</v>
      </c>
      <c r="Q66" s="332" t="s">
        <v>63</v>
      </c>
      <c r="R66" s="297" t="s">
        <v>2226</v>
      </c>
      <c r="S66" s="188" t="s">
        <v>2102</v>
      </c>
      <c r="T66" s="188" t="s">
        <v>2103</v>
      </c>
      <c r="U66" s="53" t="s">
        <v>66</v>
      </c>
    </row>
    <row r="67" spans="1:22" s="61" customFormat="1" ht="303.75" x14ac:dyDescent="0.25">
      <c r="A67" s="186">
        <v>2017</v>
      </c>
      <c r="B67" s="48" t="s">
        <v>1501</v>
      </c>
      <c r="C67" s="186">
        <v>3</v>
      </c>
      <c r="D67" s="188" t="s">
        <v>499</v>
      </c>
      <c r="E67" s="188" t="s">
        <v>662</v>
      </c>
      <c r="F67" s="50" t="s">
        <v>469</v>
      </c>
      <c r="G67" s="188" t="s">
        <v>1624</v>
      </c>
      <c r="H67" s="188" t="s">
        <v>1741</v>
      </c>
      <c r="I67" s="48" t="s">
        <v>354</v>
      </c>
      <c r="J67" s="48" t="s">
        <v>1743</v>
      </c>
      <c r="K67" s="48">
        <v>6</v>
      </c>
      <c r="L67" s="51">
        <v>44197</v>
      </c>
      <c r="M67" s="51">
        <v>44408</v>
      </c>
      <c r="N67" s="186">
        <v>5</v>
      </c>
      <c r="O67" s="187">
        <f>+N67/K67</f>
        <v>0.83333333333333337</v>
      </c>
      <c r="P67" s="333"/>
      <c r="Q67" s="333"/>
      <c r="R67" s="304"/>
      <c r="S67" s="188" t="s">
        <v>2104</v>
      </c>
      <c r="T67" s="188" t="s">
        <v>2105</v>
      </c>
      <c r="U67" s="53" t="s">
        <v>66</v>
      </c>
    </row>
    <row r="68" spans="1:22" s="173" customFormat="1" ht="337.5" x14ac:dyDescent="0.25">
      <c r="A68" s="186">
        <v>2017</v>
      </c>
      <c r="B68" s="48" t="s">
        <v>1501</v>
      </c>
      <c r="C68" s="186">
        <v>3</v>
      </c>
      <c r="D68" s="188" t="s">
        <v>499</v>
      </c>
      <c r="E68" s="188" t="s">
        <v>1553</v>
      </c>
      <c r="F68" s="50" t="s">
        <v>473</v>
      </c>
      <c r="G68" s="188" t="s">
        <v>1624</v>
      </c>
      <c r="H68" s="188" t="s">
        <v>1625</v>
      </c>
      <c r="I68" s="48" t="s">
        <v>354</v>
      </c>
      <c r="J68" s="48" t="s">
        <v>1626</v>
      </c>
      <c r="K68" s="48">
        <v>1</v>
      </c>
      <c r="L68" s="51">
        <v>44044</v>
      </c>
      <c r="M68" s="51">
        <v>44180</v>
      </c>
      <c r="N68" s="186">
        <v>1</v>
      </c>
      <c r="O68" s="187">
        <f>+N68/K68</f>
        <v>1</v>
      </c>
      <c r="P68" s="333"/>
      <c r="Q68" s="333"/>
      <c r="R68" s="304"/>
      <c r="S68" s="188" t="s">
        <v>2049</v>
      </c>
      <c r="T68" s="188" t="s">
        <v>2106</v>
      </c>
      <c r="U68" s="53" t="s">
        <v>66</v>
      </c>
    </row>
    <row r="69" spans="1:22" s="173" customFormat="1" ht="409.5" x14ac:dyDescent="0.25">
      <c r="A69" s="186">
        <v>2017</v>
      </c>
      <c r="B69" s="48" t="s">
        <v>1501</v>
      </c>
      <c r="C69" s="186">
        <v>3</v>
      </c>
      <c r="D69" s="188" t="s">
        <v>499</v>
      </c>
      <c r="E69" s="188" t="s">
        <v>1553</v>
      </c>
      <c r="F69" s="50" t="s">
        <v>477</v>
      </c>
      <c r="G69" s="188" t="s">
        <v>1627</v>
      </c>
      <c r="H69" s="188" t="s">
        <v>1628</v>
      </c>
      <c r="I69" s="56" t="s">
        <v>1655</v>
      </c>
      <c r="J69" s="48" t="s">
        <v>1629</v>
      </c>
      <c r="K69" s="48">
        <v>1</v>
      </c>
      <c r="L69" s="51">
        <v>44044</v>
      </c>
      <c r="M69" s="51">
        <v>44180</v>
      </c>
      <c r="N69" s="186">
        <v>1</v>
      </c>
      <c r="O69" s="187">
        <f>+N69/K69</f>
        <v>1</v>
      </c>
      <c r="P69" s="333"/>
      <c r="Q69" s="333"/>
      <c r="R69" s="304"/>
      <c r="S69" s="188" t="s">
        <v>2107</v>
      </c>
      <c r="T69" s="188" t="s">
        <v>2108</v>
      </c>
      <c r="U69" s="53" t="s">
        <v>66</v>
      </c>
    </row>
    <row r="70" spans="1:22" s="173" customFormat="1" ht="101.25" x14ac:dyDescent="0.25">
      <c r="A70" s="186">
        <v>2017</v>
      </c>
      <c r="B70" s="48" t="s">
        <v>1501</v>
      </c>
      <c r="C70" s="186">
        <v>3</v>
      </c>
      <c r="D70" s="188" t="s">
        <v>499</v>
      </c>
      <c r="E70" s="188" t="s">
        <v>1736</v>
      </c>
      <c r="F70" s="50" t="s">
        <v>479</v>
      </c>
      <c r="G70" s="58" t="s">
        <v>1953</v>
      </c>
      <c r="H70" s="58" t="s">
        <v>1957</v>
      </c>
      <c r="I70" s="56" t="s">
        <v>1965</v>
      </c>
      <c r="J70" s="58" t="s">
        <v>1961</v>
      </c>
      <c r="K70" s="56">
        <v>1</v>
      </c>
      <c r="L70" s="51">
        <v>44378</v>
      </c>
      <c r="M70" s="51">
        <v>44581</v>
      </c>
      <c r="N70" s="186">
        <v>0</v>
      </c>
      <c r="O70" s="187">
        <f t="shared" si="0"/>
        <v>0</v>
      </c>
      <c r="P70" s="333"/>
      <c r="Q70" s="333"/>
      <c r="R70" s="304"/>
      <c r="S70" s="188" t="s">
        <v>2109</v>
      </c>
      <c r="T70" s="188" t="s">
        <v>2110</v>
      </c>
      <c r="U70" s="53" t="s">
        <v>66</v>
      </c>
    </row>
    <row r="71" spans="1:22" s="173" customFormat="1" ht="101.25" x14ac:dyDescent="0.25">
      <c r="A71" s="186">
        <v>2017</v>
      </c>
      <c r="B71" s="48" t="s">
        <v>1501</v>
      </c>
      <c r="C71" s="186">
        <v>3</v>
      </c>
      <c r="D71" s="188" t="s">
        <v>499</v>
      </c>
      <c r="E71" s="188" t="s">
        <v>1736</v>
      </c>
      <c r="F71" s="50" t="s">
        <v>480</v>
      </c>
      <c r="G71" s="58" t="s">
        <v>1954</v>
      </c>
      <c r="H71" s="58" t="s">
        <v>1958</v>
      </c>
      <c r="I71" s="56" t="s">
        <v>1965</v>
      </c>
      <c r="J71" s="58" t="s">
        <v>1962</v>
      </c>
      <c r="K71" s="56">
        <v>1</v>
      </c>
      <c r="L71" s="51">
        <v>44378</v>
      </c>
      <c r="M71" s="51">
        <v>44581</v>
      </c>
      <c r="N71" s="186">
        <v>0</v>
      </c>
      <c r="O71" s="187">
        <f t="shared" si="0"/>
        <v>0</v>
      </c>
      <c r="P71" s="333"/>
      <c r="Q71" s="333"/>
      <c r="R71" s="304"/>
      <c r="S71" s="188" t="s">
        <v>2109</v>
      </c>
      <c r="T71" s="188" t="s">
        <v>2110</v>
      </c>
      <c r="U71" s="53" t="s">
        <v>66</v>
      </c>
    </row>
    <row r="72" spans="1:22" s="173" customFormat="1" ht="112.5" x14ac:dyDescent="0.25">
      <c r="A72" s="186">
        <v>2017</v>
      </c>
      <c r="B72" s="48" t="s">
        <v>1501</v>
      </c>
      <c r="C72" s="186">
        <v>3</v>
      </c>
      <c r="D72" s="188" t="s">
        <v>499</v>
      </c>
      <c r="E72" s="188" t="s">
        <v>1736</v>
      </c>
      <c r="F72" s="50" t="s">
        <v>483</v>
      </c>
      <c r="G72" s="58" t="s">
        <v>1955</v>
      </c>
      <c r="H72" s="58" t="s">
        <v>1959</v>
      </c>
      <c r="I72" s="56" t="s">
        <v>1966</v>
      </c>
      <c r="J72" s="58" t="s">
        <v>1963</v>
      </c>
      <c r="K72" s="56">
        <v>1</v>
      </c>
      <c r="L72" s="51">
        <v>44378</v>
      </c>
      <c r="M72" s="51">
        <v>44581</v>
      </c>
      <c r="N72" s="186">
        <v>0</v>
      </c>
      <c r="O72" s="187">
        <f t="shared" si="0"/>
        <v>0</v>
      </c>
      <c r="P72" s="333"/>
      <c r="Q72" s="333"/>
      <c r="R72" s="304"/>
      <c r="S72" s="188" t="s">
        <v>2109</v>
      </c>
      <c r="T72" s="188" t="s">
        <v>2110</v>
      </c>
      <c r="U72" s="53" t="s">
        <v>66</v>
      </c>
    </row>
    <row r="73" spans="1:22" s="173" customFormat="1" ht="101.25" x14ac:dyDescent="0.25">
      <c r="A73" s="186">
        <v>2017</v>
      </c>
      <c r="B73" s="48" t="s">
        <v>1501</v>
      </c>
      <c r="C73" s="186">
        <v>3</v>
      </c>
      <c r="D73" s="188" t="s">
        <v>499</v>
      </c>
      <c r="E73" s="188" t="s">
        <v>1736</v>
      </c>
      <c r="F73" s="50" t="s">
        <v>486</v>
      </c>
      <c r="G73" s="58" t="s">
        <v>1956</v>
      </c>
      <c r="H73" s="58" t="s">
        <v>1960</v>
      </c>
      <c r="I73" s="56" t="s">
        <v>1965</v>
      </c>
      <c r="J73" s="58" t="s">
        <v>1964</v>
      </c>
      <c r="K73" s="56">
        <v>6</v>
      </c>
      <c r="L73" s="51">
        <v>44378</v>
      </c>
      <c r="M73" s="51">
        <v>44581</v>
      </c>
      <c r="N73" s="186">
        <v>0</v>
      </c>
      <c r="O73" s="187">
        <f t="shared" si="0"/>
        <v>0</v>
      </c>
      <c r="P73" s="334"/>
      <c r="Q73" s="334"/>
      <c r="R73" s="298"/>
      <c r="S73" s="188" t="s">
        <v>2109</v>
      </c>
      <c r="T73" s="188" t="s">
        <v>2110</v>
      </c>
      <c r="U73" s="53" t="s">
        <v>66</v>
      </c>
    </row>
    <row r="74" spans="1:22" s="173" customFormat="1" ht="123.75" x14ac:dyDescent="0.25">
      <c r="A74" s="186">
        <v>2017</v>
      </c>
      <c r="B74" s="48" t="s">
        <v>1501</v>
      </c>
      <c r="C74" s="186">
        <v>4</v>
      </c>
      <c r="D74" s="188" t="s">
        <v>504</v>
      </c>
      <c r="E74" s="188" t="s">
        <v>505</v>
      </c>
      <c r="F74" s="50" t="s">
        <v>59</v>
      </c>
      <c r="G74" s="188" t="s">
        <v>1757</v>
      </c>
      <c r="H74" s="188" t="s">
        <v>1758</v>
      </c>
      <c r="I74" s="48" t="s">
        <v>172</v>
      </c>
      <c r="J74" s="48" t="s">
        <v>782</v>
      </c>
      <c r="K74" s="48">
        <v>1</v>
      </c>
      <c r="L74" s="51">
        <v>44211</v>
      </c>
      <c r="M74" s="51">
        <v>44560</v>
      </c>
      <c r="N74" s="186">
        <v>1</v>
      </c>
      <c r="O74" s="187">
        <f t="shared" ref="O74:O138" si="1">+N74/K74</f>
        <v>1</v>
      </c>
      <c r="P74" s="301">
        <f>+AVERAGE(O74:O75)</f>
        <v>0.5</v>
      </c>
      <c r="Q74" s="301" t="s">
        <v>63</v>
      </c>
      <c r="R74" s="300" t="s">
        <v>2227</v>
      </c>
      <c r="S74" s="188" t="s">
        <v>2111</v>
      </c>
      <c r="T74" s="188" t="s">
        <v>2112</v>
      </c>
      <c r="U74" s="53" t="s">
        <v>66</v>
      </c>
    </row>
    <row r="75" spans="1:22" s="173" customFormat="1" ht="202.5" x14ac:dyDescent="0.25">
      <c r="A75" s="186">
        <v>2017</v>
      </c>
      <c r="B75" s="48" t="s">
        <v>1501</v>
      </c>
      <c r="C75" s="186">
        <v>4</v>
      </c>
      <c r="D75" s="188" t="s">
        <v>504</v>
      </c>
      <c r="E75" s="188" t="s">
        <v>505</v>
      </c>
      <c r="F75" s="50" t="s">
        <v>68</v>
      </c>
      <c r="G75" s="188" t="s">
        <v>1759</v>
      </c>
      <c r="H75" s="188" t="s">
        <v>1760</v>
      </c>
      <c r="I75" s="48" t="s">
        <v>172</v>
      </c>
      <c r="J75" s="188" t="s">
        <v>1967</v>
      </c>
      <c r="K75" s="48">
        <v>12</v>
      </c>
      <c r="L75" s="51">
        <v>44211</v>
      </c>
      <c r="M75" s="51">
        <v>44561</v>
      </c>
      <c r="N75" s="186">
        <v>0</v>
      </c>
      <c r="O75" s="187">
        <f t="shared" si="1"/>
        <v>0</v>
      </c>
      <c r="P75" s="301"/>
      <c r="Q75" s="301"/>
      <c r="R75" s="300"/>
      <c r="S75" s="188" t="s">
        <v>2113</v>
      </c>
      <c r="T75" s="188" t="s">
        <v>2114</v>
      </c>
      <c r="U75" s="53" t="s">
        <v>66</v>
      </c>
    </row>
    <row r="76" spans="1:22" s="61" customFormat="1" ht="146.25" x14ac:dyDescent="0.25">
      <c r="A76" s="186">
        <v>2017</v>
      </c>
      <c r="B76" s="48" t="s">
        <v>1501</v>
      </c>
      <c r="C76" s="186">
        <v>5</v>
      </c>
      <c r="D76" s="188" t="s">
        <v>526</v>
      </c>
      <c r="E76" s="188" t="s">
        <v>527</v>
      </c>
      <c r="F76" s="50" t="s">
        <v>157</v>
      </c>
      <c r="G76" s="48" t="s">
        <v>60</v>
      </c>
      <c r="H76" s="48" t="s">
        <v>1041</v>
      </c>
      <c r="I76" s="48" t="s">
        <v>72</v>
      </c>
      <c r="J76" s="48" t="s">
        <v>62</v>
      </c>
      <c r="K76" s="48">
        <v>7</v>
      </c>
      <c r="L76" s="51">
        <v>43770</v>
      </c>
      <c r="M76" s="51">
        <v>44196</v>
      </c>
      <c r="N76" s="186">
        <v>7</v>
      </c>
      <c r="O76" s="187">
        <f t="shared" si="1"/>
        <v>1</v>
      </c>
      <c r="P76" s="301">
        <f>AVERAGE(O76:O77)</f>
        <v>0.5</v>
      </c>
      <c r="Q76" s="301" t="s">
        <v>63</v>
      </c>
      <c r="R76" s="300" t="s">
        <v>2227</v>
      </c>
      <c r="S76" s="188" t="s">
        <v>1260</v>
      </c>
      <c r="T76" s="188" t="s">
        <v>1293</v>
      </c>
      <c r="U76" s="53" t="s">
        <v>66</v>
      </c>
    </row>
    <row r="77" spans="1:22" s="61" customFormat="1" ht="371.25" x14ac:dyDescent="0.25">
      <c r="A77" s="186">
        <v>2017</v>
      </c>
      <c r="B77" s="48" t="s">
        <v>1501</v>
      </c>
      <c r="C77" s="186">
        <v>5</v>
      </c>
      <c r="D77" s="215" t="s">
        <v>526</v>
      </c>
      <c r="E77" s="188" t="s">
        <v>527</v>
      </c>
      <c r="F77" s="50" t="s">
        <v>159</v>
      </c>
      <c r="G77" s="48" t="s">
        <v>60</v>
      </c>
      <c r="H77" s="48" t="s">
        <v>1042</v>
      </c>
      <c r="I77" s="48" t="s">
        <v>72</v>
      </c>
      <c r="J77" s="48" t="s">
        <v>69</v>
      </c>
      <c r="K77" s="48">
        <f>6*6</f>
        <v>36</v>
      </c>
      <c r="L77" s="51">
        <v>43770</v>
      </c>
      <c r="M77" s="51">
        <v>44530</v>
      </c>
      <c r="N77" s="186">
        <v>0</v>
      </c>
      <c r="O77" s="187">
        <f t="shared" si="1"/>
        <v>0</v>
      </c>
      <c r="P77" s="301"/>
      <c r="Q77" s="301"/>
      <c r="R77" s="300"/>
      <c r="S77" s="216" t="s">
        <v>2235</v>
      </c>
      <c r="T77" s="216" t="s">
        <v>2242</v>
      </c>
      <c r="U77" s="53" t="s">
        <v>66</v>
      </c>
      <c r="V77" s="217" t="s">
        <v>2251</v>
      </c>
    </row>
    <row r="78" spans="1:22" s="61" customFormat="1" ht="168.75" x14ac:dyDescent="0.25">
      <c r="A78" s="186">
        <v>2017</v>
      </c>
      <c r="B78" s="48" t="s">
        <v>1501</v>
      </c>
      <c r="C78" s="186">
        <v>7</v>
      </c>
      <c r="D78" s="188" t="s">
        <v>538</v>
      </c>
      <c r="E78" s="188" t="s">
        <v>539</v>
      </c>
      <c r="F78" s="50" t="s">
        <v>177</v>
      </c>
      <c r="G78" s="48" t="s">
        <v>60</v>
      </c>
      <c r="H78" s="48" t="s">
        <v>1041</v>
      </c>
      <c r="I78" s="48" t="s">
        <v>72</v>
      </c>
      <c r="J78" s="48" t="s">
        <v>62</v>
      </c>
      <c r="K78" s="48">
        <v>7</v>
      </c>
      <c r="L78" s="51">
        <v>43770</v>
      </c>
      <c r="M78" s="51">
        <v>44196</v>
      </c>
      <c r="N78" s="186">
        <v>7</v>
      </c>
      <c r="O78" s="187">
        <f t="shared" si="1"/>
        <v>1</v>
      </c>
      <c r="P78" s="301">
        <f>AVERAGE(O78:O79)</f>
        <v>0.5</v>
      </c>
      <c r="Q78" s="301" t="s">
        <v>63</v>
      </c>
      <c r="R78" s="300" t="s">
        <v>2226</v>
      </c>
      <c r="S78" s="188" t="s">
        <v>1260</v>
      </c>
      <c r="T78" s="188" t="s">
        <v>1286</v>
      </c>
      <c r="U78" s="53" t="s">
        <v>66</v>
      </c>
    </row>
    <row r="79" spans="1:22" s="61" customFormat="1" ht="371.25" x14ac:dyDescent="0.25">
      <c r="A79" s="186">
        <v>2017</v>
      </c>
      <c r="B79" s="48" t="s">
        <v>1501</v>
      </c>
      <c r="C79" s="186">
        <v>7</v>
      </c>
      <c r="D79" s="188" t="s">
        <v>538</v>
      </c>
      <c r="E79" s="188" t="s">
        <v>539</v>
      </c>
      <c r="F79" s="50" t="s">
        <v>159</v>
      </c>
      <c r="G79" s="48" t="s">
        <v>60</v>
      </c>
      <c r="H79" s="48" t="s">
        <v>1042</v>
      </c>
      <c r="I79" s="48" t="s">
        <v>72</v>
      </c>
      <c r="J79" s="48" t="s">
        <v>69</v>
      </c>
      <c r="K79" s="48">
        <f>6*6</f>
        <v>36</v>
      </c>
      <c r="L79" s="51">
        <v>43770</v>
      </c>
      <c r="M79" s="51">
        <v>44530</v>
      </c>
      <c r="N79" s="186">
        <v>0</v>
      </c>
      <c r="O79" s="187">
        <f t="shared" si="1"/>
        <v>0</v>
      </c>
      <c r="P79" s="301"/>
      <c r="Q79" s="301"/>
      <c r="R79" s="300"/>
      <c r="S79" s="216" t="s">
        <v>2235</v>
      </c>
      <c r="T79" s="216" t="s">
        <v>2236</v>
      </c>
      <c r="U79" s="53" t="s">
        <v>66</v>
      </c>
      <c r="V79" s="218" t="s">
        <v>2250</v>
      </c>
    </row>
    <row r="80" spans="1:22" s="61" customFormat="1" ht="168.75" x14ac:dyDescent="0.25">
      <c r="A80" s="186">
        <v>2017</v>
      </c>
      <c r="B80" s="48" t="s">
        <v>1501</v>
      </c>
      <c r="C80" s="186">
        <v>8</v>
      </c>
      <c r="D80" s="188" t="s">
        <v>540</v>
      </c>
      <c r="E80" s="188" t="s">
        <v>541</v>
      </c>
      <c r="F80" s="50" t="s">
        <v>177</v>
      </c>
      <c r="G80" s="48" t="s">
        <v>60</v>
      </c>
      <c r="H80" s="48" t="s">
        <v>1041</v>
      </c>
      <c r="I80" s="48" t="s">
        <v>72</v>
      </c>
      <c r="J80" s="48" t="s">
        <v>62</v>
      </c>
      <c r="K80" s="48">
        <v>7</v>
      </c>
      <c r="L80" s="51">
        <v>43770</v>
      </c>
      <c r="M80" s="51">
        <v>44196</v>
      </c>
      <c r="N80" s="186">
        <v>7</v>
      </c>
      <c r="O80" s="187">
        <f t="shared" si="1"/>
        <v>1</v>
      </c>
      <c r="P80" s="301">
        <f>AVERAGE(O80:O81)</f>
        <v>0.5</v>
      </c>
      <c r="Q80" s="301" t="s">
        <v>63</v>
      </c>
      <c r="R80" s="329" t="s">
        <v>2228</v>
      </c>
      <c r="S80" s="188" t="s">
        <v>1260</v>
      </c>
      <c r="T80" s="188" t="s">
        <v>1286</v>
      </c>
      <c r="U80" s="53" t="s">
        <v>66</v>
      </c>
    </row>
    <row r="81" spans="1:22" s="61" customFormat="1" ht="371.25" x14ac:dyDescent="0.25">
      <c r="A81" s="186">
        <v>2017</v>
      </c>
      <c r="B81" s="48" t="s">
        <v>1501</v>
      </c>
      <c r="C81" s="186">
        <v>8</v>
      </c>
      <c r="D81" s="188" t="s">
        <v>540</v>
      </c>
      <c r="E81" s="188" t="s">
        <v>541</v>
      </c>
      <c r="F81" s="50" t="s">
        <v>542</v>
      </c>
      <c r="G81" s="48" t="s">
        <v>60</v>
      </c>
      <c r="H81" s="48" t="s">
        <v>1042</v>
      </c>
      <c r="I81" s="48" t="s">
        <v>72</v>
      </c>
      <c r="J81" s="48" t="s">
        <v>69</v>
      </c>
      <c r="K81" s="48">
        <f>6*6</f>
        <v>36</v>
      </c>
      <c r="L81" s="51">
        <v>43770</v>
      </c>
      <c r="M81" s="51">
        <v>44530</v>
      </c>
      <c r="N81" s="186">
        <v>0</v>
      </c>
      <c r="O81" s="187">
        <f t="shared" si="1"/>
        <v>0</v>
      </c>
      <c r="P81" s="301"/>
      <c r="Q81" s="301"/>
      <c r="R81" s="300"/>
      <c r="S81" s="216" t="s">
        <v>2235</v>
      </c>
      <c r="T81" s="216" t="s">
        <v>2236</v>
      </c>
      <c r="U81" s="53" t="s">
        <v>66</v>
      </c>
      <c r="V81" s="218" t="s">
        <v>2252</v>
      </c>
    </row>
    <row r="82" spans="1:22" s="173" customFormat="1" ht="236.25" x14ac:dyDescent="0.25">
      <c r="A82" s="186">
        <v>2017</v>
      </c>
      <c r="B82" s="48" t="s">
        <v>1501</v>
      </c>
      <c r="C82" s="186">
        <v>11</v>
      </c>
      <c r="D82" s="188" t="s">
        <v>569</v>
      </c>
      <c r="E82" s="188" t="s">
        <v>570</v>
      </c>
      <c r="F82" s="50" t="s">
        <v>59</v>
      </c>
      <c r="G82" s="188" t="s">
        <v>1744</v>
      </c>
      <c r="H82" s="188" t="s">
        <v>1745</v>
      </c>
      <c r="I82" s="48" t="s">
        <v>1765</v>
      </c>
      <c r="J82" s="48" t="s">
        <v>573</v>
      </c>
      <c r="K82" s="186">
        <v>1</v>
      </c>
      <c r="L82" s="51">
        <v>44167</v>
      </c>
      <c r="M82" s="51">
        <v>44408</v>
      </c>
      <c r="N82" s="186">
        <v>1</v>
      </c>
      <c r="O82" s="187">
        <f t="shared" si="1"/>
        <v>1</v>
      </c>
      <c r="P82" s="301">
        <f>+AVERAGE(O82:O83)</f>
        <v>0.5</v>
      </c>
      <c r="Q82" s="301" t="s">
        <v>63</v>
      </c>
      <c r="R82" s="300" t="s">
        <v>2227</v>
      </c>
      <c r="S82" s="188" t="s">
        <v>2087</v>
      </c>
      <c r="T82" s="188" t="s">
        <v>1807</v>
      </c>
      <c r="U82" s="53" t="s">
        <v>66</v>
      </c>
    </row>
    <row r="83" spans="1:22" s="173" customFormat="1" ht="146.25" x14ac:dyDescent="0.25">
      <c r="A83" s="186">
        <v>2017</v>
      </c>
      <c r="B83" s="48" t="s">
        <v>1501</v>
      </c>
      <c r="C83" s="186">
        <v>11</v>
      </c>
      <c r="D83" s="188" t="s">
        <v>569</v>
      </c>
      <c r="E83" s="188" t="s">
        <v>570</v>
      </c>
      <c r="F83" s="50" t="s">
        <v>68</v>
      </c>
      <c r="G83" s="188" t="s">
        <v>1746</v>
      </c>
      <c r="H83" s="188" t="s">
        <v>1747</v>
      </c>
      <c r="I83" s="48" t="s">
        <v>1765</v>
      </c>
      <c r="J83" s="48" t="s">
        <v>1748</v>
      </c>
      <c r="K83" s="186">
        <v>1</v>
      </c>
      <c r="L83" s="51">
        <v>44409</v>
      </c>
      <c r="M83" s="51">
        <v>44530</v>
      </c>
      <c r="N83" s="186">
        <v>0</v>
      </c>
      <c r="O83" s="187">
        <f t="shared" si="1"/>
        <v>0</v>
      </c>
      <c r="P83" s="301"/>
      <c r="Q83" s="301"/>
      <c r="R83" s="300"/>
      <c r="S83" s="188" t="s">
        <v>2117</v>
      </c>
      <c r="T83" s="188" t="s">
        <v>2118</v>
      </c>
      <c r="U83" s="53" t="s">
        <v>66</v>
      </c>
    </row>
    <row r="84" spans="1:22" s="173" customFormat="1" ht="168.75" x14ac:dyDescent="0.25">
      <c r="A84" s="186">
        <v>2017</v>
      </c>
      <c r="B84" s="48" t="s">
        <v>1502</v>
      </c>
      <c r="C84" s="186">
        <v>2</v>
      </c>
      <c r="D84" s="188" t="s">
        <v>579</v>
      </c>
      <c r="E84" s="188" t="s">
        <v>2119</v>
      </c>
      <c r="F84" s="50" t="s">
        <v>177</v>
      </c>
      <c r="G84" s="188" t="s">
        <v>581</v>
      </c>
      <c r="H84" s="188" t="s">
        <v>582</v>
      </c>
      <c r="I84" s="48" t="s">
        <v>72</v>
      </c>
      <c r="J84" s="53" t="s">
        <v>583</v>
      </c>
      <c r="K84" s="186">
        <v>1</v>
      </c>
      <c r="L84" s="51">
        <v>43297</v>
      </c>
      <c r="M84" s="51">
        <v>44196</v>
      </c>
      <c r="N84" s="186">
        <v>1</v>
      </c>
      <c r="O84" s="187">
        <f>+N84/K84</f>
        <v>1</v>
      </c>
      <c r="P84" s="301">
        <f>AVERAGE(O84:O85)</f>
        <v>0.5</v>
      </c>
      <c r="Q84" s="301" t="s">
        <v>63</v>
      </c>
      <c r="R84" s="300" t="s">
        <v>2227</v>
      </c>
      <c r="S84" s="188" t="s">
        <v>1925</v>
      </c>
      <c r="T84" s="188" t="s">
        <v>1820</v>
      </c>
      <c r="U84" s="53" t="s">
        <v>66</v>
      </c>
    </row>
    <row r="85" spans="1:22" s="173" customFormat="1" ht="326.25" x14ac:dyDescent="0.25">
      <c r="A85" s="186">
        <v>2017</v>
      </c>
      <c r="B85" s="48" t="s">
        <v>1502</v>
      </c>
      <c r="C85" s="186">
        <v>2</v>
      </c>
      <c r="D85" s="188" t="s">
        <v>579</v>
      </c>
      <c r="E85" s="188" t="s">
        <v>2119</v>
      </c>
      <c r="F85" s="50" t="s">
        <v>542</v>
      </c>
      <c r="G85" s="188" t="s">
        <v>1680</v>
      </c>
      <c r="H85" s="188" t="s">
        <v>1681</v>
      </c>
      <c r="I85" s="48" t="s">
        <v>72</v>
      </c>
      <c r="J85" s="53" t="s">
        <v>1674</v>
      </c>
      <c r="K85" s="186">
        <v>1</v>
      </c>
      <c r="L85" s="51">
        <v>44197</v>
      </c>
      <c r="M85" s="51">
        <v>44895</v>
      </c>
      <c r="N85" s="186">
        <v>0</v>
      </c>
      <c r="O85" s="187">
        <f>+N85/K85</f>
        <v>0</v>
      </c>
      <c r="P85" s="301"/>
      <c r="Q85" s="301"/>
      <c r="R85" s="300"/>
      <c r="S85" s="188" t="s">
        <v>2120</v>
      </c>
      <c r="T85" s="188" t="s">
        <v>2097</v>
      </c>
      <c r="U85" s="53" t="s">
        <v>66</v>
      </c>
    </row>
    <row r="86" spans="1:22" s="61" customFormat="1" ht="382.5" x14ac:dyDescent="0.25">
      <c r="A86" s="186">
        <v>2018</v>
      </c>
      <c r="B86" s="48" t="s">
        <v>1503</v>
      </c>
      <c r="C86" s="186">
        <v>2</v>
      </c>
      <c r="D86" s="53" t="s">
        <v>616</v>
      </c>
      <c r="E86" s="53" t="s">
        <v>617</v>
      </c>
      <c r="F86" s="50">
        <v>1</v>
      </c>
      <c r="G86" s="53" t="s">
        <v>618</v>
      </c>
      <c r="H86" s="53" t="s">
        <v>619</v>
      </c>
      <c r="I86" s="48" t="s">
        <v>354</v>
      </c>
      <c r="J86" s="56" t="s">
        <v>620</v>
      </c>
      <c r="K86" s="57">
        <v>1</v>
      </c>
      <c r="L86" s="51">
        <v>43647</v>
      </c>
      <c r="M86" s="51">
        <v>43677</v>
      </c>
      <c r="N86" s="186">
        <v>1</v>
      </c>
      <c r="O86" s="187">
        <f t="shared" si="1"/>
        <v>1</v>
      </c>
      <c r="P86" s="185">
        <f>+O86</f>
        <v>1</v>
      </c>
      <c r="Q86" s="185" t="s">
        <v>63</v>
      </c>
      <c r="R86" s="211" t="s">
        <v>2227</v>
      </c>
      <c r="S86" s="188" t="s">
        <v>1475</v>
      </c>
      <c r="T86" s="188" t="s">
        <v>2050</v>
      </c>
      <c r="U86" s="188" t="s">
        <v>1511</v>
      </c>
    </row>
    <row r="87" spans="1:22" s="61" customFormat="1" ht="90" x14ac:dyDescent="0.25">
      <c r="A87" s="186">
        <v>2018</v>
      </c>
      <c r="B87" s="48" t="s">
        <v>1503</v>
      </c>
      <c r="C87" s="186">
        <v>3</v>
      </c>
      <c r="D87" s="53" t="s">
        <v>622</v>
      </c>
      <c r="E87" s="188" t="s">
        <v>623</v>
      </c>
      <c r="F87" s="50" t="s">
        <v>422</v>
      </c>
      <c r="G87" s="188" t="s">
        <v>1946</v>
      </c>
      <c r="H87" s="188" t="s">
        <v>1947</v>
      </c>
      <c r="I87" s="48" t="s">
        <v>614</v>
      </c>
      <c r="J87" s="188" t="s">
        <v>1950</v>
      </c>
      <c r="K87" s="48">
        <v>6</v>
      </c>
      <c r="L87" s="51">
        <v>44378</v>
      </c>
      <c r="M87" s="51">
        <v>44592</v>
      </c>
      <c r="N87" s="186">
        <v>0</v>
      </c>
      <c r="O87" s="187">
        <f t="shared" si="1"/>
        <v>0</v>
      </c>
      <c r="P87" s="185">
        <f>+O87</f>
        <v>0</v>
      </c>
      <c r="Q87" s="185" t="s">
        <v>63</v>
      </c>
      <c r="R87" s="211" t="s">
        <v>2227</v>
      </c>
      <c r="S87" s="188" t="s">
        <v>1971</v>
      </c>
      <c r="T87" s="188"/>
      <c r="U87" s="53" t="s">
        <v>66</v>
      </c>
    </row>
    <row r="88" spans="1:22" s="61" customFormat="1" ht="90" x14ac:dyDescent="0.25">
      <c r="A88" s="186">
        <v>2018</v>
      </c>
      <c r="B88" s="48" t="s">
        <v>1503</v>
      </c>
      <c r="C88" s="57">
        <v>5</v>
      </c>
      <c r="D88" s="58" t="s">
        <v>635</v>
      </c>
      <c r="E88" s="58" t="s">
        <v>1067</v>
      </c>
      <c r="F88" s="50" t="s">
        <v>185</v>
      </c>
      <c r="G88" s="58" t="s">
        <v>636</v>
      </c>
      <c r="H88" s="58" t="s">
        <v>1068</v>
      </c>
      <c r="I88" s="48" t="s">
        <v>614</v>
      </c>
      <c r="J88" s="56" t="s">
        <v>637</v>
      </c>
      <c r="K88" s="57">
        <v>2</v>
      </c>
      <c r="L88" s="51">
        <v>43620</v>
      </c>
      <c r="M88" s="51">
        <v>43830</v>
      </c>
      <c r="N88" s="186">
        <v>2</v>
      </c>
      <c r="O88" s="187">
        <f t="shared" si="1"/>
        <v>1</v>
      </c>
      <c r="P88" s="332">
        <f>AVERAGE(O88:O90)</f>
        <v>0.66666666666666663</v>
      </c>
      <c r="Q88" s="332" t="s">
        <v>63</v>
      </c>
      <c r="R88" s="297" t="s">
        <v>2227</v>
      </c>
      <c r="S88" s="188" t="s">
        <v>1821</v>
      </c>
      <c r="T88" s="188" t="s">
        <v>2089</v>
      </c>
      <c r="U88" s="188" t="s">
        <v>1511</v>
      </c>
    </row>
    <row r="89" spans="1:22" s="61" customFormat="1" ht="371.25" x14ac:dyDescent="0.25">
      <c r="A89" s="186">
        <v>2018</v>
      </c>
      <c r="B89" s="48" t="s">
        <v>1503</v>
      </c>
      <c r="C89" s="57">
        <v>5</v>
      </c>
      <c r="D89" s="58" t="s">
        <v>635</v>
      </c>
      <c r="E89" s="58" t="s">
        <v>1067</v>
      </c>
      <c r="F89" s="50" t="s">
        <v>48</v>
      </c>
      <c r="G89" s="58" t="s">
        <v>636</v>
      </c>
      <c r="H89" s="58" t="s">
        <v>639</v>
      </c>
      <c r="I89" s="48" t="s">
        <v>614</v>
      </c>
      <c r="J89" s="56" t="s">
        <v>640</v>
      </c>
      <c r="K89" s="57">
        <v>2</v>
      </c>
      <c r="L89" s="51">
        <v>43678</v>
      </c>
      <c r="M89" s="51">
        <v>43830</v>
      </c>
      <c r="N89" s="186">
        <v>2</v>
      </c>
      <c r="O89" s="187">
        <f t="shared" si="1"/>
        <v>1</v>
      </c>
      <c r="P89" s="333"/>
      <c r="Q89" s="333"/>
      <c r="R89" s="304"/>
      <c r="S89" s="188" t="s">
        <v>2088</v>
      </c>
      <c r="T89" s="188" t="s">
        <v>2121</v>
      </c>
      <c r="U89" s="53" t="s">
        <v>1511</v>
      </c>
    </row>
    <row r="90" spans="1:22" s="61" customFormat="1" ht="90" x14ac:dyDescent="0.25">
      <c r="A90" s="186">
        <v>2018</v>
      </c>
      <c r="B90" s="48" t="s">
        <v>1503</v>
      </c>
      <c r="C90" s="57">
        <v>5</v>
      </c>
      <c r="D90" s="58" t="s">
        <v>635</v>
      </c>
      <c r="E90" s="58" t="s">
        <v>1067</v>
      </c>
      <c r="F90" s="50" t="s">
        <v>52</v>
      </c>
      <c r="G90" s="58" t="s">
        <v>1968</v>
      </c>
      <c r="H90" s="58" t="s">
        <v>1969</v>
      </c>
      <c r="I90" s="48" t="s">
        <v>614</v>
      </c>
      <c r="J90" s="56" t="s">
        <v>1970</v>
      </c>
      <c r="K90" s="57">
        <v>6</v>
      </c>
      <c r="L90" s="51">
        <v>44378</v>
      </c>
      <c r="M90" s="51">
        <v>44592</v>
      </c>
      <c r="N90" s="186">
        <v>0</v>
      </c>
      <c r="O90" s="187">
        <f t="shared" si="1"/>
        <v>0</v>
      </c>
      <c r="P90" s="334"/>
      <c r="Q90" s="334"/>
      <c r="R90" s="298"/>
      <c r="S90" s="188" t="s">
        <v>1971</v>
      </c>
      <c r="T90" s="188" t="s">
        <v>2090</v>
      </c>
      <c r="U90" s="53" t="s">
        <v>66</v>
      </c>
    </row>
    <row r="91" spans="1:22" s="61" customFormat="1" ht="258.75" x14ac:dyDescent="0.25">
      <c r="A91" s="186">
        <v>2018</v>
      </c>
      <c r="B91" s="48" t="s">
        <v>1503</v>
      </c>
      <c r="C91" s="57">
        <v>9</v>
      </c>
      <c r="D91" s="58" t="s">
        <v>655</v>
      </c>
      <c r="E91" s="58" t="s">
        <v>656</v>
      </c>
      <c r="F91" s="50" t="s">
        <v>185</v>
      </c>
      <c r="G91" s="58" t="s">
        <v>657</v>
      </c>
      <c r="H91" s="58" t="s">
        <v>658</v>
      </c>
      <c r="I91" s="48" t="s">
        <v>72</v>
      </c>
      <c r="J91" s="56" t="s">
        <v>659</v>
      </c>
      <c r="K91" s="57">
        <v>1</v>
      </c>
      <c r="L91" s="51">
        <v>43678</v>
      </c>
      <c r="M91" s="51">
        <v>43830</v>
      </c>
      <c r="N91" s="186">
        <v>1</v>
      </c>
      <c r="O91" s="187">
        <f t="shared" ref="O91:O101" si="2">+N91/K91</f>
        <v>1</v>
      </c>
      <c r="P91" s="301">
        <f>+AVERAGE(O91:O93)</f>
        <v>0.79166666666666663</v>
      </c>
      <c r="Q91" s="301" t="s">
        <v>63</v>
      </c>
      <c r="R91" s="300" t="s">
        <v>2227</v>
      </c>
      <c r="S91" s="188" t="s">
        <v>1770</v>
      </c>
      <c r="T91" s="188" t="s">
        <v>1771</v>
      </c>
      <c r="U91" s="53" t="s">
        <v>66</v>
      </c>
    </row>
    <row r="92" spans="1:22" s="61" customFormat="1" ht="315" x14ac:dyDescent="0.25">
      <c r="A92" s="186">
        <v>2018</v>
      </c>
      <c r="B92" s="48" t="s">
        <v>1503</v>
      </c>
      <c r="C92" s="57">
        <v>9</v>
      </c>
      <c r="D92" s="58" t="s">
        <v>655</v>
      </c>
      <c r="E92" s="58" t="s">
        <v>656</v>
      </c>
      <c r="F92" s="50" t="s">
        <v>48</v>
      </c>
      <c r="G92" s="58" t="s">
        <v>1720</v>
      </c>
      <c r="H92" s="58" t="s">
        <v>1822</v>
      </c>
      <c r="I92" s="48" t="s">
        <v>72</v>
      </c>
      <c r="J92" s="56" t="s">
        <v>206</v>
      </c>
      <c r="K92" s="57">
        <v>10</v>
      </c>
      <c r="L92" s="51">
        <v>44166</v>
      </c>
      <c r="M92" s="51">
        <v>44500</v>
      </c>
      <c r="N92" s="186">
        <v>10</v>
      </c>
      <c r="O92" s="187">
        <f t="shared" si="2"/>
        <v>1</v>
      </c>
      <c r="P92" s="301"/>
      <c r="Q92" s="301"/>
      <c r="R92" s="300"/>
      <c r="S92" s="188" t="s">
        <v>1926</v>
      </c>
      <c r="T92" s="188" t="s">
        <v>2124</v>
      </c>
      <c r="U92" s="53" t="s">
        <v>66</v>
      </c>
    </row>
    <row r="93" spans="1:22" s="61" customFormat="1" ht="258.75" x14ac:dyDescent="0.25">
      <c r="A93" s="186">
        <v>2018</v>
      </c>
      <c r="B93" s="48" t="s">
        <v>1503</v>
      </c>
      <c r="C93" s="57">
        <v>9</v>
      </c>
      <c r="D93" s="58" t="s">
        <v>655</v>
      </c>
      <c r="E93" s="58" t="s">
        <v>656</v>
      </c>
      <c r="F93" s="50" t="s">
        <v>52</v>
      </c>
      <c r="G93" s="58" t="s">
        <v>1720</v>
      </c>
      <c r="H93" s="58" t="s">
        <v>1823</v>
      </c>
      <c r="I93" s="48" t="s">
        <v>72</v>
      </c>
      <c r="J93" s="56" t="s">
        <v>1721</v>
      </c>
      <c r="K93" s="57">
        <v>8</v>
      </c>
      <c r="L93" s="51">
        <v>44044</v>
      </c>
      <c r="M93" s="51">
        <v>44500</v>
      </c>
      <c r="N93" s="186">
        <v>3</v>
      </c>
      <c r="O93" s="187">
        <f t="shared" si="2"/>
        <v>0.375</v>
      </c>
      <c r="P93" s="301"/>
      <c r="Q93" s="301"/>
      <c r="R93" s="300"/>
      <c r="S93" s="188" t="s">
        <v>2077</v>
      </c>
      <c r="T93" s="188" t="s">
        <v>2186</v>
      </c>
      <c r="U93" s="53" t="s">
        <v>66</v>
      </c>
    </row>
    <row r="94" spans="1:22" s="61" customFormat="1" ht="337.5" x14ac:dyDescent="0.25">
      <c r="A94" s="186">
        <v>2018</v>
      </c>
      <c r="B94" s="48" t="s">
        <v>1503</v>
      </c>
      <c r="C94" s="57">
        <v>10</v>
      </c>
      <c r="D94" s="58" t="s">
        <v>661</v>
      </c>
      <c r="E94" s="58" t="s">
        <v>662</v>
      </c>
      <c r="F94" s="50" t="s">
        <v>463</v>
      </c>
      <c r="G94" s="177" t="s">
        <v>1624</v>
      </c>
      <c r="H94" s="177" t="s">
        <v>1625</v>
      </c>
      <c r="I94" s="48" t="s">
        <v>354</v>
      </c>
      <c r="J94" s="180" t="s">
        <v>1626</v>
      </c>
      <c r="K94" s="57">
        <v>1</v>
      </c>
      <c r="L94" s="51">
        <v>44044</v>
      </c>
      <c r="M94" s="51">
        <v>44180</v>
      </c>
      <c r="N94" s="186">
        <v>1</v>
      </c>
      <c r="O94" s="187">
        <f t="shared" si="2"/>
        <v>1</v>
      </c>
      <c r="P94" s="332">
        <f>+AVERAGE(O94:O101)</f>
        <v>0.47916666666666669</v>
      </c>
      <c r="Q94" s="335" t="s">
        <v>63</v>
      </c>
      <c r="R94" s="308" t="s">
        <v>2227</v>
      </c>
      <c r="S94" s="188" t="s">
        <v>2049</v>
      </c>
      <c r="T94" s="188" t="s">
        <v>2106</v>
      </c>
      <c r="U94" s="53" t="s">
        <v>66</v>
      </c>
    </row>
    <row r="95" spans="1:22" s="61" customFormat="1" ht="409.5" x14ac:dyDescent="0.25">
      <c r="A95" s="186">
        <v>2018</v>
      </c>
      <c r="B95" s="48" t="s">
        <v>1503</v>
      </c>
      <c r="C95" s="57">
        <v>10</v>
      </c>
      <c r="D95" s="58" t="s">
        <v>661</v>
      </c>
      <c r="E95" s="58" t="s">
        <v>662</v>
      </c>
      <c r="F95" s="50" t="s">
        <v>469</v>
      </c>
      <c r="G95" s="177" t="s">
        <v>1627</v>
      </c>
      <c r="H95" s="177" t="s">
        <v>1628</v>
      </c>
      <c r="I95" s="48" t="s">
        <v>1655</v>
      </c>
      <c r="J95" s="180" t="s">
        <v>1629</v>
      </c>
      <c r="K95" s="57">
        <v>1</v>
      </c>
      <c r="L95" s="51">
        <v>44044</v>
      </c>
      <c r="M95" s="51">
        <v>44180</v>
      </c>
      <c r="N95" s="186">
        <v>1</v>
      </c>
      <c r="O95" s="187">
        <f t="shared" si="2"/>
        <v>1</v>
      </c>
      <c r="P95" s="333"/>
      <c r="Q95" s="336"/>
      <c r="R95" s="309"/>
      <c r="S95" s="188" t="s">
        <v>2107</v>
      </c>
      <c r="T95" s="188" t="s">
        <v>2108</v>
      </c>
      <c r="U95" s="53" t="s">
        <v>66</v>
      </c>
    </row>
    <row r="96" spans="1:22" s="61" customFormat="1" ht="191.25" x14ac:dyDescent="0.25">
      <c r="A96" s="186">
        <v>2018</v>
      </c>
      <c r="B96" s="48" t="s">
        <v>1503</v>
      </c>
      <c r="C96" s="57">
        <v>10</v>
      </c>
      <c r="D96" s="58" t="s">
        <v>661</v>
      </c>
      <c r="E96" s="58" t="s">
        <v>662</v>
      </c>
      <c r="F96" s="50" t="s">
        <v>473</v>
      </c>
      <c r="G96" s="177" t="s">
        <v>1739</v>
      </c>
      <c r="H96" s="177" t="s">
        <v>1740</v>
      </c>
      <c r="I96" s="48" t="s">
        <v>354</v>
      </c>
      <c r="J96" s="180" t="s">
        <v>1742</v>
      </c>
      <c r="K96" s="186">
        <v>1</v>
      </c>
      <c r="L96" s="51">
        <v>44167</v>
      </c>
      <c r="M96" s="51">
        <v>44227</v>
      </c>
      <c r="N96" s="186">
        <v>1</v>
      </c>
      <c r="O96" s="187">
        <f t="shared" si="2"/>
        <v>1</v>
      </c>
      <c r="P96" s="333"/>
      <c r="Q96" s="336"/>
      <c r="R96" s="309"/>
      <c r="S96" s="188" t="s">
        <v>2102</v>
      </c>
      <c r="T96" s="188" t="s">
        <v>2103</v>
      </c>
      <c r="U96" s="53" t="s">
        <v>66</v>
      </c>
    </row>
    <row r="97" spans="1:21" s="61" customFormat="1" ht="303.75" x14ac:dyDescent="0.25">
      <c r="A97" s="186">
        <v>2018</v>
      </c>
      <c r="B97" s="48" t="s">
        <v>1503</v>
      </c>
      <c r="C97" s="57">
        <v>10</v>
      </c>
      <c r="D97" s="58" t="s">
        <v>661</v>
      </c>
      <c r="E97" s="58" t="s">
        <v>662</v>
      </c>
      <c r="F97" s="50" t="s">
        <v>477</v>
      </c>
      <c r="G97" s="177" t="s">
        <v>1624</v>
      </c>
      <c r="H97" s="177" t="s">
        <v>1741</v>
      </c>
      <c r="I97" s="48" t="s">
        <v>354</v>
      </c>
      <c r="J97" s="180" t="s">
        <v>1743</v>
      </c>
      <c r="K97" s="186">
        <v>6</v>
      </c>
      <c r="L97" s="51">
        <v>44197</v>
      </c>
      <c r="M97" s="51">
        <v>44408</v>
      </c>
      <c r="N97" s="186">
        <v>5</v>
      </c>
      <c r="O97" s="187">
        <f>+N97/K97</f>
        <v>0.83333333333333337</v>
      </c>
      <c r="P97" s="333"/>
      <c r="Q97" s="336"/>
      <c r="R97" s="309"/>
      <c r="S97" s="188" t="s">
        <v>2104</v>
      </c>
      <c r="T97" s="188" t="s">
        <v>2105</v>
      </c>
      <c r="U97" s="53" t="s">
        <v>66</v>
      </c>
    </row>
    <row r="98" spans="1:21" s="173" customFormat="1" ht="101.25" x14ac:dyDescent="0.25">
      <c r="A98" s="186">
        <v>2018</v>
      </c>
      <c r="B98" s="48" t="s">
        <v>1503</v>
      </c>
      <c r="C98" s="57">
        <v>10</v>
      </c>
      <c r="D98" s="58" t="s">
        <v>661</v>
      </c>
      <c r="E98" s="58" t="s">
        <v>1736</v>
      </c>
      <c r="F98" s="50" t="s">
        <v>479</v>
      </c>
      <c r="G98" s="58" t="s">
        <v>1953</v>
      </c>
      <c r="H98" s="58" t="s">
        <v>1957</v>
      </c>
      <c r="I98" s="56" t="s">
        <v>1965</v>
      </c>
      <c r="J98" s="58" t="s">
        <v>1961</v>
      </c>
      <c r="K98" s="56">
        <v>1</v>
      </c>
      <c r="L98" s="51">
        <v>44378</v>
      </c>
      <c r="M98" s="51">
        <v>44581</v>
      </c>
      <c r="N98" s="186">
        <v>0</v>
      </c>
      <c r="O98" s="187">
        <f t="shared" si="2"/>
        <v>0</v>
      </c>
      <c r="P98" s="333"/>
      <c r="Q98" s="336"/>
      <c r="R98" s="309"/>
      <c r="S98" s="188" t="s">
        <v>2109</v>
      </c>
      <c r="T98" s="188" t="s">
        <v>2110</v>
      </c>
      <c r="U98" s="53" t="s">
        <v>66</v>
      </c>
    </row>
    <row r="99" spans="1:21" s="173" customFormat="1" ht="101.25" x14ac:dyDescent="0.25">
      <c r="A99" s="186">
        <v>2018</v>
      </c>
      <c r="B99" s="48" t="s">
        <v>1503</v>
      </c>
      <c r="C99" s="57">
        <v>10</v>
      </c>
      <c r="D99" s="58" t="s">
        <v>661</v>
      </c>
      <c r="E99" s="58" t="s">
        <v>1736</v>
      </c>
      <c r="F99" s="50" t="s">
        <v>480</v>
      </c>
      <c r="G99" s="58" t="s">
        <v>1954</v>
      </c>
      <c r="H99" s="58" t="s">
        <v>1958</v>
      </c>
      <c r="I99" s="56" t="s">
        <v>1965</v>
      </c>
      <c r="J99" s="58" t="s">
        <v>1962</v>
      </c>
      <c r="K99" s="56">
        <v>1</v>
      </c>
      <c r="L99" s="51">
        <v>44378</v>
      </c>
      <c r="M99" s="51">
        <v>44581</v>
      </c>
      <c r="N99" s="186">
        <v>0</v>
      </c>
      <c r="O99" s="187">
        <f t="shared" si="2"/>
        <v>0</v>
      </c>
      <c r="P99" s="333"/>
      <c r="Q99" s="336"/>
      <c r="R99" s="309"/>
      <c r="S99" s="188" t="s">
        <v>2109</v>
      </c>
      <c r="T99" s="188" t="s">
        <v>2110</v>
      </c>
      <c r="U99" s="53" t="s">
        <v>66</v>
      </c>
    </row>
    <row r="100" spans="1:21" s="173" customFormat="1" ht="112.5" x14ac:dyDescent="0.25">
      <c r="A100" s="186">
        <v>2018</v>
      </c>
      <c r="B100" s="48" t="s">
        <v>1503</v>
      </c>
      <c r="C100" s="57">
        <v>10</v>
      </c>
      <c r="D100" s="58" t="s">
        <v>661</v>
      </c>
      <c r="E100" s="58" t="s">
        <v>1736</v>
      </c>
      <c r="F100" s="50" t="s">
        <v>483</v>
      </c>
      <c r="G100" s="58" t="s">
        <v>1955</v>
      </c>
      <c r="H100" s="58" t="s">
        <v>1959</v>
      </c>
      <c r="I100" s="56" t="s">
        <v>1966</v>
      </c>
      <c r="J100" s="58" t="s">
        <v>1963</v>
      </c>
      <c r="K100" s="56">
        <v>1</v>
      </c>
      <c r="L100" s="51">
        <v>44378</v>
      </c>
      <c r="M100" s="51">
        <v>44581</v>
      </c>
      <c r="N100" s="186">
        <v>0</v>
      </c>
      <c r="O100" s="187">
        <f t="shared" si="2"/>
        <v>0</v>
      </c>
      <c r="P100" s="333"/>
      <c r="Q100" s="336"/>
      <c r="R100" s="309"/>
      <c r="S100" s="188" t="s">
        <v>2109</v>
      </c>
      <c r="T100" s="188" t="s">
        <v>2110</v>
      </c>
      <c r="U100" s="53" t="s">
        <v>66</v>
      </c>
    </row>
    <row r="101" spans="1:21" s="173" customFormat="1" ht="101.25" x14ac:dyDescent="0.25">
      <c r="A101" s="186">
        <v>2018</v>
      </c>
      <c r="B101" s="48" t="s">
        <v>1503</v>
      </c>
      <c r="C101" s="57">
        <v>10</v>
      </c>
      <c r="D101" s="58" t="s">
        <v>661</v>
      </c>
      <c r="E101" s="58" t="s">
        <v>1736</v>
      </c>
      <c r="F101" s="50" t="s">
        <v>486</v>
      </c>
      <c r="G101" s="58" t="s">
        <v>1956</v>
      </c>
      <c r="H101" s="58" t="s">
        <v>1960</v>
      </c>
      <c r="I101" s="56" t="s">
        <v>1965</v>
      </c>
      <c r="J101" s="58" t="s">
        <v>1964</v>
      </c>
      <c r="K101" s="56">
        <v>6</v>
      </c>
      <c r="L101" s="51">
        <v>44378</v>
      </c>
      <c r="M101" s="51">
        <v>44581</v>
      </c>
      <c r="N101" s="186">
        <v>0</v>
      </c>
      <c r="O101" s="187">
        <f t="shared" si="2"/>
        <v>0</v>
      </c>
      <c r="P101" s="334"/>
      <c r="Q101" s="337"/>
      <c r="R101" s="310"/>
      <c r="S101" s="188" t="s">
        <v>2109</v>
      </c>
      <c r="T101" s="188" t="s">
        <v>2110</v>
      </c>
      <c r="U101" s="53" t="s">
        <v>66</v>
      </c>
    </row>
    <row r="102" spans="1:21" s="61" customFormat="1" ht="101.25" x14ac:dyDescent="0.25">
      <c r="A102" s="186">
        <v>2018</v>
      </c>
      <c r="B102" s="48" t="s">
        <v>1503</v>
      </c>
      <c r="C102" s="57">
        <v>11</v>
      </c>
      <c r="D102" s="58" t="s">
        <v>668</v>
      </c>
      <c r="E102" s="58" t="s">
        <v>669</v>
      </c>
      <c r="F102" s="50" t="s">
        <v>59</v>
      </c>
      <c r="G102" s="58" t="s">
        <v>1956</v>
      </c>
      <c r="H102" s="58" t="s">
        <v>1960</v>
      </c>
      <c r="I102" s="48" t="s">
        <v>1655</v>
      </c>
      <c r="J102" s="58" t="s">
        <v>1964</v>
      </c>
      <c r="K102" s="56">
        <v>6</v>
      </c>
      <c r="L102" s="51">
        <v>44378</v>
      </c>
      <c r="M102" s="51">
        <v>44581</v>
      </c>
      <c r="N102" s="186">
        <v>0</v>
      </c>
      <c r="O102" s="187">
        <f t="shared" si="1"/>
        <v>0</v>
      </c>
      <c r="P102" s="301">
        <f>+AVERAGE(O102:O103)</f>
        <v>0.5</v>
      </c>
      <c r="Q102" s="301" t="s">
        <v>63</v>
      </c>
      <c r="R102" s="300" t="s">
        <v>2227</v>
      </c>
      <c r="S102" s="188" t="s">
        <v>2109</v>
      </c>
      <c r="T102" s="188" t="s">
        <v>2110</v>
      </c>
      <c r="U102" s="53" t="s">
        <v>66</v>
      </c>
    </row>
    <row r="103" spans="1:21" s="173" customFormat="1" ht="202.5" x14ac:dyDescent="0.25">
      <c r="A103" s="186">
        <v>2018</v>
      </c>
      <c r="B103" s="48" t="s">
        <v>1503</v>
      </c>
      <c r="C103" s="57">
        <v>11</v>
      </c>
      <c r="D103" s="58" t="s">
        <v>668</v>
      </c>
      <c r="E103" s="58" t="s">
        <v>669</v>
      </c>
      <c r="F103" s="50" t="s">
        <v>68</v>
      </c>
      <c r="G103" s="58" t="s">
        <v>1737</v>
      </c>
      <c r="H103" s="58" t="s">
        <v>1738</v>
      </c>
      <c r="I103" s="56" t="s">
        <v>1965</v>
      </c>
      <c r="J103" s="58" t="s">
        <v>727</v>
      </c>
      <c r="K103" s="56">
        <v>1</v>
      </c>
      <c r="L103" s="51">
        <v>44197</v>
      </c>
      <c r="M103" s="51">
        <v>44561</v>
      </c>
      <c r="N103" s="186">
        <v>1</v>
      </c>
      <c r="O103" s="187">
        <f t="shared" si="1"/>
        <v>1</v>
      </c>
      <c r="P103" s="301"/>
      <c r="Q103" s="301"/>
      <c r="R103" s="300"/>
      <c r="S103" s="188" t="s">
        <v>2051</v>
      </c>
      <c r="T103" s="188" t="s">
        <v>2125</v>
      </c>
      <c r="U103" s="53" t="s">
        <v>66</v>
      </c>
    </row>
    <row r="104" spans="1:21" s="61" customFormat="1" ht="236.25" x14ac:dyDescent="0.25">
      <c r="A104" s="186">
        <v>2018</v>
      </c>
      <c r="B104" s="48" t="s">
        <v>1503</v>
      </c>
      <c r="C104" s="57">
        <v>13</v>
      </c>
      <c r="D104" s="58" t="s">
        <v>680</v>
      </c>
      <c r="E104" s="58" t="s">
        <v>662</v>
      </c>
      <c r="F104" s="50" t="s">
        <v>463</v>
      </c>
      <c r="G104" s="188" t="s">
        <v>1739</v>
      </c>
      <c r="H104" s="188" t="s">
        <v>1740</v>
      </c>
      <c r="I104" s="48" t="s">
        <v>354</v>
      </c>
      <c r="J104" s="48" t="s">
        <v>1742</v>
      </c>
      <c r="K104" s="48">
        <v>1</v>
      </c>
      <c r="L104" s="51">
        <v>44167</v>
      </c>
      <c r="M104" s="51">
        <v>44227</v>
      </c>
      <c r="N104" s="186">
        <v>1</v>
      </c>
      <c r="O104" s="187">
        <f t="shared" si="1"/>
        <v>1</v>
      </c>
      <c r="P104" s="332">
        <f>+AVERAGE(O104:O111)</f>
        <v>0.47916666666666669</v>
      </c>
      <c r="Q104" s="332" t="s">
        <v>63</v>
      </c>
      <c r="R104" s="297" t="s">
        <v>2227</v>
      </c>
      <c r="S104" s="188" t="s">
        <v>2126</v>
      </c>
      <c r="T104" s="188" t="s">
        <v>2127</v>
      </c>
      <c r="U104" s="53" t="s">
        <v>66</v>
      </c>
    </row>
    <row r="105" spans="1:21" s="61" customFormat="1" ht="303.75" x14ac:dyDescent="0.25">
      <c r="A105" s="186">
        <v>2018</v>
      </c>
      <c r="B105" s="48" t="s">
        <v>1503</v>
      </c>
      <c r="C105" s="57">
        <v>13</v>
      </c>
      <c r="D105" s="58" t="s">
        <v>680</v>
      </c>
      <c r="E105" s="58" t="s">
        <v>662</v>
      </c>
      <c r="F105" s="50" t="s">
        <v>469</v>
      </c>
      <c r="G105" s="188" t="s">
        <v>1624</v>
      </c>
      <c r="H105" s="188" t="s">
        <v>1741</v>
      </c>
      <c r="I105" s="48" t="s">
        <v>354</v>
      </c>
      <c r="J105" s="48" t="s">
        <v>1743</v>
      </c>
      <c r="K105" s="48">
        <v>6</v>
      </c>
      <c r="L105" s="51">
        <v>44197</v>
      </c>
      <c r="M105" s="51">
        <v>44408</v>
      </c>
      <c r="N105" s="186">
        <v>5</v>
      </c>
      <c r="O105" s="187">
        <f t="shared" si="1"/>
        <v>0.83333333333333337</v>
      </c>
      <c r="P105" s="333"/>
      <c r="Q105" s="333"/>
      <c r="R105" s="304"/>
      <c r="S105" s="188" t="s">
        <v>2104</v>
      </c>
      <c r="T105" s="188" t="s">
        <v>2105</v>
      </c>
      <c r="U105" s="53" t="s">
        <v>66</v>
      </c>
    </row>
    <row r="106" spans="1:21" s="61" customFormat="1" ht="292.5" x14ac:dyDescent="0.25">
      <c r="A106" s="186">
        <v>2018</v>
      </c>
      <c r="B106" s="48" t="s">
        <v>1503</v>
      </c>
      <c r="C106" s="57">
        <v>13</v>
      </c>
      <c r="D106" s="58" t="s">
        <v>680</v>
      </c>
      <c r="E106" s="58" t="s">
        <v>1553</v>
      </c>
      <c r="F106" s="50" t="s">
        <v>473</v>
      </c>
      <c r="G106" s="188" t="s">
        <v>1624</v>
      </c>
      <c r="H106" s="188" t="s">
        <v>1625</v>
      </c>
      <c r="I106" s="48" t="s">
        <v>354</v>
      </c>
      <c r="J106" s="48" t="s">
        <v>1626</v>
      </c>
      <c r="K106" s="48">
        <v>1</v>
      </c>
      <c r="L106" s="51">
        <v>44044</v>
      </c>
      <c r="M106" s="51">
        <v>44180</v>
      </c>
      <c r="N106" s="186">
        <v>1</v>
      </c>
      <c r="O106" s="187">
        <f t="shared" si="1"/>
        <v>1</v>
      </c>
      <c r="P106" s="333"/>
      <c r="Q106" s="333"/>
      <c r="R106" s="304"/>
      <c r="S106" s="188" t="s">
        <v>2052</v>
      </c>
      <c r="T106" s="188" t="s">
        <v>2128</v>
      </c>
      <c r="U106" s="53" t="s">
        <v>66</v>
      </c>
    </row>
    <row r="107" spans="1:21" s="61" customFormat="1" ht="348.75" x14ac:dyDescent="0.25">
      <c r="A107" s="186">
        <v>2018</v>
      </c>
      <c r="B107" s="48" t="s">
        <v>1503</v>
      </c>
      <c r="C107" s="57">
        <v>13</v>
      </c>
      <c r="D107" s="58" t="s">
        <v>680</v>
      </c>
      <c r="E107" s="58" t="s">
        <v>1553</v>
      </c>
      <c r="F107" s="50" t="s">
        <v>477</v>
      </c>
      <c r="G107" s="188" t="s">
        <v>1627</v>
      </c>
      <c r="H107" s="188" t="s">
        <v>1628</v>
      </c>
      <c r="I107" s="48" t="s">
        <v>354</v>
      </c>
      <c r="J107" s="48" t="s">
        <v>1629</v>
      </c>
      <c r="K107" s="48">
        <v>1</v>
      </c>
      <c r="L107" s="51">
        <v>44044</v>
      </c>
      <c r="M107" s="51">
        <v>44180</v>
      </c>
      <c r="N107" s="186">
        <v>1</v>
      </c>
      <c r="O107" s="187">
        <f t="shared" si="1"/>
        <v>1</v>
      </c>
      <c r="P107" s="333"/>
      <c r="Q107" s="333"/>
      <c r="R107" s="304"/>
      <c r="S107" s="188" t="s">
        <v>1819</v>
      </c>
      <c r="T107" s="188" t="s">
        <v>2129</v>
      </c>
      <c r="U107" s="53" t="s">
        <v>66</v>
      </c>
    </row>
    <row r="108" spans="1:21" s="61" customFormat="1" ht="101.25" x14ac:dyDescent="0.25">
      <c r="A108" s="186">
        <v>2018</v>
      </c>
      <c r="B108" s="48" t="s">
        <v>1503</v>
      </c>
      <c r="C108" s="57">
        <v>13</v>
      </c>
      <c r="D108" s="58" t="s">
        <v>680</v>
      </c>
      <c r="E108" s="58" t="s">
        <v>681</v>
      </c>
      <c r="F108" s="50" t="s">
        <v>479</v>
      </c>
      <c r="G108" s="58" t="s">
        <v>1953</v>
      </c>
      <c r="H108" s="58" t="s">
        <v>1957</v>
      </c>
      <c r="I108" s="56" t="s">
        <v>1965</v>
      </c>
      <c r="J108" s="48" t="s">
        <v>1961</v>
      </c>
      <c r="K108" s="48">
        <v>1</v>
      </c>
      <c r="L108" s="51">
        <v>44378</v>
      </c>
      <c r="M108" s="51">
        <v>44581</v>
      </c>
      <c r="N108" s="186">
        <v>0</v>
      </c>
      <c r="O108" s="187">
        <f t="shared" si="1"/>
        <v>0</v>
      </c>
      <c r="P108" s="333"/>
      <c r="Q108" s="333"/>
      <c r="R108" s="304"/>
      <c r="S108" s="188" t="s">
        <v>2109</v>
      </c>
      <c r="T108" s="188" t="s">
        <v>2110</v>
      </c>
      <c r="U108" s="53" t="s">
        <v>66</v>
      </c>
    </row>
    <row r="109" spans="1:21" s="61" customFormat="1" ht="101.25" x14ac:dyDescent="0.25">
      <c r="A109" s="186">
        <v>2018</v>
      </c>
      <c r="B109" s="48" t="s">
        <v>1503</v>
      </c>
      <c r="C109" s="57">
        <v>13</v>
      </c>
      <c r="D109" s="58" t="s">
        <v>680</v>
      </c>
      <c r="E109" s="58" t="s">
        <v>681</v>
      </c>
      <c r="F109" s="50" t="s">
        <v>480</v>
      </c>
      <c r="G109" s="58" t="s">
        <v>1954</v>
      </c>
      <c r="H109" s="58" t="s">
        <v>1958</v>
      </c>
      <c r="I109" s="56" t="s">
        <v>1965</v>
      </c>
      <c r="J109" s="48" t="s">
        <v>1962</v>
      </c>
      <c r="K109" s="48">
        <v>1</v>
      </c>
      <c r="L109" s="51">
        <v>44378</v>
      </c>
      <c r="M109" s="51">
        <v>44581</v>
      </c>
      <c r="N109" s="186">
        <v>0</v>
      </c>
      <c r="O109" s="187">
        <f t="shared" si="1"/>
        <v>0</v>
      </c>
      <c r="P109" s="333"/>
      <c r="Q109" s="333"/>
      <c r="R109" s="304"/>
      <c r="S109" s="188" t="s">
        <v>2109</v>
      </c>
      <c r="T109" s="188" t="s">
        <v>2110</v>
      </c>
      <c r="U109" s="53" t="s">
        <v>66</v>
      </c>
    </row>
    <row r="110" spans="1:21" s="61" customFormat="1" ht="112.5" x14ac:dyDescent="0.25">
      <c r="A110" s="186">
        <v>2018</v>
      </c>
      <c r="B110" s="48" t="s">
        <v>1503</v>
      </c>
      <c r="C110" s="57">
        <v>13</v>
      </c>
      <c r="D110" s="58" t="s">
        <v>680</v>
      </c>
      <c r="E110" s="58" t="s">
        <v>681</v>
      </c>
      <c r="F110" s="50" t="s">
        <v>483</v>
      </c>
      <c r="G110" s="58" t="s">
        <v>1955</v>
      </c>
      <c r="H110" s="58" t="s">
        <v>1959</v>
      </c>
      <c r="I110" s="56" t="s">
        <v>1966</v>
      </c>
      <c r="J110" s="48" t="s">
        <v>1963</v>
      </c>
      <c r="K110" s="48">
        <v>1</v>
      </c>
      <c r="L110" s="51">
        <v>44378</v>
      </c>
      <c r="M110" s="51">
        <v>44581</v>
      </c>
      <c r="N110" s="186">
        <v>0</v>
      </c>
      <c r="O110" s="187">
        <f t="shared" si="1"/>
        <v>0</v>
      </c>
      <c r="P110" s="333"/>
      <c r="Q110" s="333"/>
      <c r="R110" s="304"/>
      <c r="S110" s="188" t="s">
        <v>2109</v>
      </c>
      <c r="T110" s="188" t="s">
        <v>2110</v>
      </c>
      <c r="U110" s="53" t="s">
        <v>66</v>
      </c>
    </row>
    <row r="111" spans="1:21" s="61" customFormat="1" ht="112.5" x14ac:dyDescent="0.25">
      <c r="A111" s="186">
        <v>2018</v>
      </c>
      <c r="B111" s="48" t="s">
        <v>1503</v>
      </c>
      <c r="C111" s="57">
        <v>13</v>
      </c>
      <c r="D111" s="58" t="s">
        <v>680</v>
      </c>
      <c r="E111" s="58" t="s">
        <v>681</v>
      </c>
      <c r="F111" s="50" t="s">
        <v>486</v>
      </c>
      <c r="G111" s="58" t="s">
        <v>1956</v>
      </c>
      <c r="H111" s="58" t="s">
        <v>1960</v>
      </c>
      <c r="I111" s="56" t="s">
        <v>1965</v>
      </c>
      <c r="J111" s="48" t="s">
        <v>1964</v>
      </c>
      <c r="K111" s="48">
        <v>6</v>
      </c>
      <c r="L111" s="51">
        <v>44378</v>
      </c>
      <c r="M111" s="51">
        <v>44581</v>
      </c>
      <c r="N111" s="186">
        <v>0</v>
      </c>
      <c r="O111" s="187">
        <f t="shared" si="1"/>
        <v>0</v>
      </c>
      <c r="P111" s="334"/>
      <c r="Q111" s="334"/>
      <c r="R111" s="298"/>
      <c r="S111" s="188" t="s">
        <v>2109</v>
      </c>
      <c r="T111" s="188" t="s">
        <v>2130</v>
      </c>
      <c r="U111" s="53" t="s">
        <v>66</v>
      </c>
    </row>
    <row r="112" spans="1:21" s="173" customFormat="1" ht="393.75" x14ac:dyDescent="0.25">
      <c r="A112" s="186">
        <v>2018</v>
      </c>
      <c r="B112" s="48" t="s">
        <v>1503</v>
      </c>
      <c r="C112" s="57">
        <v>19</v>
      </c>
      <c r="D112" s="58" t="s">
        <v>716</v>
      </c>
      <c r="E112" s="58" t="s">
        <v>717</v>
      </c>
      <c r="F112" s="50" t="s">
        <v>59</v>
      </c>
      <c r="G112" s="58" t="s">
        <v>718</v>
      </c>
      <c r="H112" s="58" t="s">
        <v>719</v>
      </c>
      <c r="I112" s="48" t="s">
        <v>72</v>
      </c>
      <c r="J112" s="56" t="s">
        <v>720</v>
      </c>
      <c r="K112" s="57">
        <v>1</v>
      </c>
      <c r="L112" s="51">
        <v>43678</v>
      </c>
      <c r="M112" s="51">
        <v>43830</v>
      </c>
      <c r="N112" s="186">
        <v>1</v>
      </c>
      <c r="O112" s="187">
        <f t="shared" si="1"/>
        <v>1</v>
      </c>
      <c r="P112" s="301">
        <f>+AVERAGE(O112:O113)</f>
        <v>1</v>
      </c>
      <c r="Q112" s="301" t="s">
        <v>63</v>
      </c>
      <c r="R112" s="300" t="s">
        <v>2227</v>
      </c>
      <c r="S112" s="188" t="s">
        <v>1826</v>
      </c>
      <c r="T112" s="188" t="s">
        <v>1909</v>
      </c>
      <c r="U112" s="53" t="s">
        <v>66</v>
      </c>
    </row>
    <row r="113" spans="1:22" s="173" customFormat="1" ht="315" x14ac:dyDescent="0.25">
      <c r="A113" s="186">
        <v>2018</v>
      </c>
      <c r="B113" s="48" t="s">
        <v>1503</v>
      </c>
      <c r="C113" s="57">
        <v>19</v>
      </c>
      <c r="D113" s="58" t="s">
        <v>716</v>
      </c>
      <c r="E113" s="58" t="s">
        <v>656</v>
      </c>
      <c r="F113" s="50" t="s">
        <v>68</v>
      </c>
      <c r="G113" s="58" t="s">
        <v>1720</v>
      </c>
      <c r="H113" s="58" t="s">
        <v>1822</v>
      </c>
      <c r="I113" s="48" t="s">
        <v>72</v>
      </c>
      <c r="J113" s="56" t="s">
        <v>206</v>
      </c>
      <c r="K113" s="57">
        <v>10</v>
      </c>
      <c r="L113" s="51">
        <v>44166</v>
      </c>
      <c r="M113" s="51">
        <v>44500</v>
      </c>
      <c r="N113" s="186">
        <v>10</v>
      </c>
      <c r="O113" s="187">
        <f t="shared" si="1"/>
        <v>1</v>
      </c>
      <c r="P113" s="301"/>
      <c r="Q113" s="301"/>
      <c r="R113" s="300"/>
      <c r="S113" s="188" t="s">
        <v>1926</v>
      </c>
      <c r="T113" s="188" t="s">
        <v>2124</v>
      </c>
      <c r="U113" s="53" t="s">
        <v>66</v>
      </c>
    </row>
    <row r="114" spans="1:22" s="173" customFormat="1" ht="247.5" x14ac:dyDescent="0.25">
      <c r="A114" s="186">
        <v>2018</v>
      </c>
      <c r="B114" s="48" t="s">
        <v>1503</v>
      </c>
      <c r="C114" s="57">
        <v>21</v>
      </c>
      <c r="D114" s="58" t="s">
        <v>735</v>
      </c>
      <c r="E114" s="58" t="s">
        <v>736</v>
      </c>
      <c r="F114" s="50" t="s">
        <v>185</v>
      </c>
      <c r="G114" s="58" t="s">
        <v>737</v>
      </c>
      <c r="H114" s="58" t="s">
        <v>738</v>
      </c>
      <c r="I114" s="48" t="s">
        <v>72</v>
      </c>
      <c r="J114" s="56" t="s">
        <v>1660</v>
      </c>
      <c r="K114" s="57">
        <v>2</v>
      </c>
      <c r="L114" s="51">
        <v>43467</v>
      </c>
      <c r="M114" s="51">
        <v>44012</v>
      </c>
      <c r="N114" s="186">
        <v>2</v>
      </c>
      <c r="O114" s="187">
        <f t="shared" si="1"/>
        <v>1</v>
      </c>
      <c r="P114" s="301">
        <f>AVERAGE(O114:O116)</f>
        <v>0.95833333333333337</v>
      </c>
      <c r="Q114" s="301" t="s">
        <v>63</v>
      </c>
      <c r="R114" s="300" t="s">
        <v>2229</v>
      </c>
      <c r="S114" s="188" t="s">
        <v>1827</v>
      </c>
      <c r="T114" s="188" t="s">
        <v>2058</v>
      </c>
      <c r="U114" s="53" t="s">
        <v>66</v>
      </c>
    </row>
    <row r="115" spans="1:22" s="173" customFormat="1" ht="286.5" customHeight="1" x14ac:dyDescent="0.25">
      <c r="A115" s="186">
        <v>2018</v>
      </c>
      <c r="B115" s="48" t="s">
        <v>1503</v>
      </c>
      <c r="C115" s="57">
        <v>21</v>
      </c>
      <c r="D115" s="58" t="s">
        <v>735</v>
      </c>
      <c r="E115" s="58" t="s">
        <v>740</v>
      </c>
      <c r="F115" s="50" t="s">
        <v>48</v>
      </c>
      <c r="G115" s="58" t="s">
        <v>741</v>
      </c>
      <c r="H115" s="58" t="s">
        <v>742</v>
      </c>
      <c r="I115" s="48" t="s">
        <v>72</v>
      </c>
      <c r="J115" s="56" t="s">
        <v>743</v>
      </c>
      <c r="K115" s="57">
        <v>300</v>
      </c>
      <c r="L115" s="51">
        <v>43678</v>
      </c>
      <c r="M115" s="51">
        <v>44012</v>
      </c>
      <c r="N115" s="186">
        <v>300</v>
      </c>
      <c r="O115" s="187">
        <f t="shared" si="1"/>
        <v>1</v>
      </c>
      <c r="P115" s="313"/>
      <c r="Q115" s="301"/>
      <c r="R115" s="300"/>
      <c r="S115" s="188" t="s">
        <v>1783</v>
      </c>
      <c r="T115" s="188" t="s">
        <v>1828</v>
      </c>
      <c r="U115" s="53" t="s">
        <v>66</v>
      </c>
    </row>
    <row r="116" spans="1:22" s="173" customFormat="1" ht="360" x14ac:dyDescent="0.25">
      <c r="A116" s="186">
        <v>2018</v>
      </c>
      <c r="B116" s="48" t="s">
        <v>1503</v>
      </c>
      <c r="C116" s="57">
        <v>21</v>
      </c>
      <c r="D116" s="58" t="s">
        <v>735</v>
      </c>
      <c r="E116" s="58" t="s">
        <v>744</v>
      </c>
      <c r="F116" s="50" t="s">
        <v>52</v>
      </c>
      <c r="G116" s="188" t="s">
        <v>745</v>
      </c>
      <c r="H116" s="188" t="s">
        <v>746</v>
      </c>
      <c r="I116" s="48" t="s">
        <v>72</v>
      </c>
      <c r="J116" s="188" t="s">
        <v>1682</v>
      </c>
      <c r="K116" s="57">
        <v>8</v>
      </c>
      <c r="L116" s="51">
        <v>43678</v>
      </c>
      <c r="M116" s="51">
        <v>44561</v>
      </c>
      <c r="N116" s="186">
        <v>7</v>
      </c>
      <c r="O116" s="187">
        <f t="shared" si="1"/>
        <v>0.875</v>
      </c>
      <c r="P116" s="313"/>
      <c r="Q116" s="301"/>
      <c r="R116" s="300"/>
      <c r="S116" s="188" t="s">
        <v>2131</v>
      </c>
      <c r="T116" s="188" t="s">
        <v>1932</v>
      </c>
      <c r="U116" s="53" t="s">
        <v>66</v>
      </c>
    </row>
    <row r="117" spans="1:22" s="61" customFormat="1" ht="303.75" x14ac:dyDescent="0.25">
      <c r="A117" s="186">
        <v>2018</v>
      </c>
      <c r="B117" s="48" t="s">
        <v>1503</v>
      </c>
      <c r="C117" s="57">
        <v>22</v>
      </c>
      <c r="D117" s="58" t="s">
        <v>748</v>
      </c>
      <c r="E117" s="58" t="s">
        <v>1081</v>
      </c>
      <c r="F117" s="50" t="s">
        <v>185</v>
      </c>
      <c r="G117" s="58" t="s">
        <v>749</v>
      </c>
      <c r="H117" s="58" t="s">
        <v>750</v>
      </c>
      <c r="I117" s="48" t="s">
        <v>72</v>
      </c>
      <c r="J117" s="56" t="s">
        <v>720</v>
      </c>
      <c r="K117" s="57">
        <v>1</v>
      </c>
      <c r="L117" s="51">
        <v>43678</v>
      </c>
      <c r="M117" s="51">
        <v>43830</v>
      </c>
      <c r="N117" s="186">
        <v>1</v>
      </c>
      <c r="O117" s="187">
        <f t="shared" si="1"/>
        <v>1</v>
      </c>
      <c r="P117" s="301">
        <f>+AVERAGE(O117:O119)</f>
        <v>0.33333333333333331</v>
      </c>
      <c r="Q117" s="301" t="s">
        <v>63</v>
      </c>
      <c r="R117" s="300" t="s">
        <v>2227</v>
      </c>
      <c r="S117" s="188" t="s">
        <v>2059</v>
      </c>
      <c r="T117" s="188" t="s">
        <v>1910</v>
      </c>
      <c r="U117" s="53" t="s">
        <v>66</v>
      </c>
    </row>
    <row r="118" spans="1:22" s="61" customFormat="1" ht="180" x14ac:dyDescent="0.25">
      <c r="A118" s="186">
        <v>2018</v>
      </c>
      <c r="B118" s="48" t="s">
        <v>1503</v>
      </c>
      <c r="C118" s="57">
        <v>22</v>
      </c>
      <c r="D118" s="58" t="s">
        <v>748</v>
      </c>
      <c r="E118" s="58" t="s">
        <v>748</v>
      </c>
      <c r="F118" s="50" t="s">
        <v>48</v>
      </c>
      <c r="G118" s="58" t="s">
        <v>1722</v>
      </c>
      <c r="H118" s="58" t="s">
        <v>1723</v>
      </c>
      <c r="I118" s="48" t="s">
        <v>72</v>
      </c>
      <c r="J118" s="56" t="s">
        <v>1725</v>
      </c>
      <c r="K118" s="57">
        <v>1</v>
      </c>
      <c r="L118" s="51">
        <v>44197</v>
      </c>
      <c r="M118" s="51">
        <v>44561</v>
      </c>
      <c r="N118" s="186">
        <v>0</v>
      </c>
      <c r="O118" s="187">
        <f t="shared" si="1"/>
        <v>0</v>
      </c>
      <c r="P118" s="301"/>
      <c r="Q118" s="301"/>
      <c r="R118" s="300"/>
      <c r="S118" s="188" t="s">
        <v>2132</v>
      </c>
      <c r="T118" s="188" t="s">
        <v>2133</v>
      </c>
      <c r="U118" s="53" t="s">
        <v>66</v>
      </c>
    </row>
    <row r="119" spans="1:22" s="61" customFormat="1" ht="45" x14ac:dyDescent="0.25">
      <c r="A119" s="186">
        <v>2018</v>
      </c>
      <c r="B119" s="48" t="s">
        <v>1503</v>
      </c>
      <c r="C119" s="57">
        <v>22</v>
      </c>
      <c r="D119" s="58" t="s">
        <v>748</v>
      </c>
      <c r="E119" s="58" t="s">
        <v>748</v>
      </c>
      <c r="F119" s="50" t="s">
        <v>52</v>
      </c>
      <c r="G119" s="58" t="s">
        <v>1724</v>
      </c>
      <c r="H119" s="58" t="s">
        <v>1829</v>
      </c>
      <c r="I119" s="48" t="s">
        <v>72</v>
      </c>
      <c r="J119" s="56" t="s">
        <v>1830</v>
      </c>
      <c r="K119" s="57">
        <v>5</v>
      </c>
      <c r="L119" s="51">
        <v>44197</v>
      </c>
      <c r="M119" s="51">
        <v>44561</v>
      </c>
      <c r="N119" s="186">
        <v>0</v>
      </c>
      <c r="O119" s="187">
        <f t="shared" si="1"/>
        <v>0</v>
      </c>
      <c r="P119" s="301"/>
      <c r="Q119" s="301"/>
      <c r="R119" s="300"/>
      <c r="S119" s="188" t="s">
        <v>1772</v>
      </c>
      <c r="T119" s="188" t="s">
        <v>1772</v>
      </c>
      <c r="U119" s="53" t="s">
        <v>66</v>
      </c>
    </row>
    <row r="120" spans="1:22" s="61" customFormat="1" ht="135" x14ac:dyDescent="0.25">
      <c r="A120" s="186">
        <v>2018</v>
      </c>
      <c r="B120" s="48" t="s">
        <v>1503</v>
      </c>
      <c r="C120" s="57">
        <v>23</v>
      </c>
      <c r="D120" s="58" t="s">
        <v>751</v>
      </c>
      <c r="E120" s="58" t="s">
        <v>752</v>
      </c>
      <c r="F120" s="50" t="s">
        <v>422</v>
      </c>
      <c r="G120" s="58" t="s">
        <v>1831</v>
      </c>
      <c r="H120" s="58" t="s">
        <v>1683</v>
      </c>
      <c r="I120" s="48" t="s">
        <v>72</v>
      </c>
      <c r="J120" s="56" t="s">
        <v>476</v>
      </c>
      <c r="K120" s="57">
        <v>1</v>
      </c>
      <c r="L120" s="51">
        <v>44197</v>
      </c>
      <c r="M120" s="51">
        <v>44255</v>
      </c>
      <c r="N120" s="186">
        <v>1</v>
      </c>
      <c r="O120" s="187">
        <f t="shared" si="1"/>
        <v>1</v>
      </c>
      <c r="P120" s="185">
        <f>+O120</f>
        <v>1</v>
      </c>
      <c r="Q120" s="185" t="s">
        <v>63</v>
      </c>
      <c r="R120" s="211" t="s">
        <v>2227</v>
      </c>
      <c r="S120" s="188" t="s">
        <v>2134</v>
      </c>
      <c r="T120" s="188" t="s">
        <v>1922</v>
      </c>
      <c r="U120" s="53" t="s">
        <v>66</v>
      </c>
    </row>
    <row r="121" spans="1:22" s="61" customFormat="1" ht="112.5" x14ac:dyDescent="0.25">
      <c r="A121" s="186">
        <v>2018</v>
      </c>
      <c r="B121" s="48" t="s">
        <v>1503</v>
      </c>
      <c r="C121" s="57">
        <v>24</v>
      </c>
      <c r="D121" s="58" t="s">
        <v>755</v>
      </c>
      <c r="E121" s="58" t="s">
        <v>756</v>
      </c>
      <c r="F121" s="50" t="s">
        <v>59</v>
      </c>
      <c r="G121" s="58" t="s">
        <v>1684</v>
      </c>
      <c r="H121" s="58" t="s">
        <v>1685</v>
      </c>
      <c r="I121" s="48" t="s">
        <v>72</v>
      </c>
      <c r="J121" s="56" t="s">
        <v>1686</v>
      </c>
      <c r="K121" s="57">
        <v>1</v>
      </c>
      <c r="L121" s="51">
        <v>44197</v>
      </c>
      <c r="M121" s="51">
        <v>44530</v>
      </c>
      <c r="N121" s="186">
        <v>0</v>
      </c>
      <c r="O121" s="187">
        <f>+N121/K121</f>
        <v>0</v>
      </c>
      <c r="P121" s="301">
        <f>+AVERAGE(O121:O122)</f>
        <v>0.5</v>
      </c>
      <c r="Q121" s="301" t="s">
        <v>63</v>
      </c>
      <c r="R121" s="300" t="s">
        <v>2227</v>
      </c>
      <c r="S121" s="188" t="s">
        <v>1782</v>
      </c>
      <c r="T121" s="188" t="s">
        <v>1788</v>
      </c>
      <c r="U121" s="53" t="s">
        <v>66</v>
      </c>
    </row>
    <row r="122" spans="1:22" s="61" customFormat="1" ht="168.75" x14ac:dyDescent="0.25">
      <c r="A122" s="186">
        <v>2018</v>
      </c>
      <c r="B122" s="48" t="s">
        <v>1503</v>
      </c>
      <c r="C122" s="57">
        <v>24</v>
      </c>
      <c r="D122" s="58" t="s">
        <v>755</v>
      </c>
      <c r="E122" s="58" t="s">
        <v>756</v>
      </c>
      <c r="F122" s="50" t="s">
        <v>68</v>
      </c>
      <c r="G122" s="58" t="s">
        <v>1687</v>
      </c>
      <c r="H122" s="58" t="s">
        <v>1688</v>
      </c>
      <c r="I122" s="48" t="s">
        <v>72</v>
      </c>
      <c r="J122" s="56" t="s">
        <v>1689</v>
      </c>
      <c r="K122" s="57">
        <v>1</v>
      </c>
      <c r="L122" s="51">
        <v>44197</v>
      </c>
      <c r="M122" s="51">
        <v>44286</v>
      </c>
      <c r="N122" s="186">
        <v>1</v>
      </c>
      <c r="O122" s="187">
        <f>+N122/K122</f>
        <v>1</v>
      </c>
      <c r="P122" s="301"/>
      <c r="Q122" s="301"/>
      <c r="R122" s="300"/>
      <c r="S122" s="188" t="s">
        <v>2135</v>
      </c>
      <c r="T122" s="188" t="s">
        <v>1929</v>
      </c>
      <c r="U122" s="53" t="s">
        <v>66</v>
      </c>
    </row>
    <row r="123" spans="1:22" s="173" customFormat="1" ht="258.75" x14ac:dyDescent="0.25">
      <c r="A123" s="186">
        <v>2018</v>
      </c>
      <c r="B123" s="48" t="s">
        <v>1503</v>
      </c>
      <c r="C123" s="57">
        <v>25</v>
      </c>
      <c r="D123" s="58" t="s">
        <v>759</v>
      </c>
      <c r="E123" s="58" t="s">
        <v>760</v>
      </c>
      <c r="F123" s="50" t="s">
        <v>59</v>
      </c>
      <c r="G123" s="58" t="s">
        <v>761</v>
      </c>
      <c r="H123" s="58" t="s">
        <v>762</v>
      </c>
      <c r="I123" s="48" t="s">
        <v>614</v>
      </c>
      <c r="J123" s="56" t="s">
        <v>763</v>
      </c>
      <c r="K123" s="57">
        <v>1</v>
      </c>
      <c r="L123" s="51">
        <v>43678</v>
      </c>
      <c r="M123" s="51">
        <v>44012</v>
      </c>
      <c r="N123" s="186">
        <v>1</v>
      </c>
      <c r="O123" s="187">
        <f t="shared" si="1"/>
        <v>1</v>
      </c>
      <c r="P123" s="301">
        <f>AVERAGE(O123:O124)</f>
        <v>1</v>
      </c>
      <c r="Q123" s="301" t="s">
        <v>63</v>
      </c>
      <c r="R123" s="300" t="s">
        <v>2230</v>
      </c>
      <c r="S123" s="188" t="s">
        <v>2136</v>
      </c>
      <c r="T123" s="188" t="s">
        <v>1832</v>
      </c>
      <c r="U123" s="53" t="s">
        <v>1511</v>
      </c>
    </row>
    <row r="124" spans="1:22" s="173" customFormat="1" ht="168.75" x14ac:dyDescent="0.25">
      <c r="A124" s="186">
        <v>2018</v>
      </c>
      <c r="B124" s="48" t="s">
        <v>1503</v>
      </c>
      <c r="C124" s="57">
        <v>25</v>
      </c>
      <c r="D124" s="58" t="s">
        <v>759</v>
      </c>
      <c r="E124" s="58" t="s">
        <v>760</v>
      </c>
      <c r="F124" s="50" t="s">
        <v>68</v>
      </c>
      <c r="G124" s="58" t="s">
        <v>764</v>
      </c>
      <c r="H124" s="58" t="s">
        <v>765</v>
      </c>
      <c r="I124" s="48" t="s">
        <v>614</v>
      </c>
      <c r="J124" s="56" t="s">
        <v>766</v>
      </c>
      <c r="K124" s="57">
        <v>1</v>
      </c>
      <c r="L124" s="51">
        <v>43678</v>
      </c>
      <c r="M124" s="51">
        <v>44012</v>
      </c>
      <c r="N124" s="186">
        <v>1</v>
      </c>
      <c r="O124" s="187">
        <f t="shared" si="1"/>
        <v>1</v>
      </c>
      <c r="P124" s="301"/>
      <c r="Q124" s="301"/>
      <c r="R124" s="300"/>
      <c r="S124" s="188" t="s">
        <v>1833</v>
      </c>
      <c r="T124" s="188" t="s">
        <v>1834</v>
      </c>
      <c r="U124" s="53" t="s">
        <v>1511</v>
      </c>
    </row>
    <row r="125" spans="1:22" s="173" customFormat="1" ht="258.75" x14ac:dyDescent="0.25">
      <c r="A125" s="186">
        <v>2018</v>
      </c>
      <c r="B125" s="48" t="s">
        <v>1503</v>
      </c>
      <c r="C125" s="57">
        <v>26</v>
      </c>
      <c r="D125" s="58" t="s">
        <v>767</v>
      </c>
      <c r="E125" s="58" t="s">
        <v>768</v>
      </c>
      <c r="F125" s="50" t="s">
        <v>59</v>
      </c>
      <c r="G125" s="58" t="s">
        <v>769</v>
      </c>
      <c r="H125" s="58" t="s">
        <v>770</v>
      </c>
      <c r="I125" s="48" t="s">
        <v>614</v>
      </c>
      <c r="J125" s="56" t="s">
        <v>763</v>
      </c>
      <c r="K125" s="57">
        <v>1</v>
      </c>
      <c r="L125" s="51">
        <v>43678</v>
      </c>
      <c r="M125" s="51">
        <v>44012</v>
      </c>
      <c r="N125" s="186">
        <v>1</v>
      </c>
      <c r="O125" s="187">
        <v>1</v>
      </c>
      <c r="P125" s="301">
        <v>1</v>
      </c>
      <c r="Q125" s="301" t="s">
        <v>63</v>
      </c>
      <c r="R125" s="300" t="s">
        <v>2227</v>
      </c>
      <c r="S125" s="188" t="s">
        <v>2137</v>
      </c>
      <c r="T125" s="188" t="s">
        <v>2138</v>
      </c>
      <c r="U125" s="53" t="s">
        <v>1511</v>
      </c>
    </row>
    <row r="126" spans="1:22" s="173" customFormat="1" ht="123.75" x14ac:dyDescent="0.25">
      <c r="A126" s="186">
        <v>2018</v>
      </c>
      <c r="B126" s="48" t="s">
        <v>1503</v>
      </c>
      <c r="C126" s="57">
        <v>26</v>
      </c>
      <c r="D126" s="58" t="s">
        <v>767</v>
      </c>
      <c r="E126" s="58" t="s">
        <v>768</v>
      </c>
      <c r="F126" s="50" t="s">
        <v>68</v>
      </c>
      <c r="G126" s="58" t="s">
        <v>771</v>
      </c>
      <c r="H126" s="58" t="s">
        <v>772</v>
      </c>
      <c r="I126" s="48" t="s">
        <v>614</v>
      </c>
      <c r="J126" s="56" t="s">
        <v>773</v>
      </c>
      <c r="K126" s="57">
        <v>1</v>
      </c>
      <c r="L126" s="51">
        <v>43678</v>
      </c>
      <c r="M126" s="51">
        <v>44012</v>
      </c>
      <c r="N126" s="186">
        <v>1</v>
      </c>
      <c r="O126" s="187">
        <v>1</v>
      </c>
      <c r="P126" s="301"/>
      <c r="Q126" s="301"/>
      <c r="R126" s="300"/>
      <c r="S126" s="188" t="s">
        <v>1835</v>
      </c>
      <c r="T126" s="188" t="s">
        <v>1766</v>
      </c>
      <c r="U126" s="53" t="s">
        <v>1511</v>
      </c>
    </row>
    <row r="127" spans="1:22" s="61" customFormat="1" ht="371.25" x14ac:dyDescent="0.25">
      <c r="A127" s="186">
        <v>2018</v>
      </c>
      <c r="B127" s="48" t="s">
        <v>1503</v>
      </c>
      <c r="C127" s="57">
        <v>29</v>
      </c>
      <c r="D127" s="58" t="s">
        <v>803</v>
      </c>
      <c r="E127" s="58" t="s">
        <v>804</v>
      </c>
      <c r="F127" s="50" t="s">
        <v>59</v>
      </c>
      <c r="G127" s="58" t="s">
        <v>60</v>
      </c>
      <c r="H127" s="58" t="s">
        <v>1042</v>
      </c>
      <c r="I127" s="48" t="s">
        <v>72</v>
      </c>
      <c r="J127" s="56" t="s">
        <v>69</v>
      </c>
      <c r="K127" s="57">
        <v>36</v>
      </c>
      <c r="L127" s="51">
        <v>43770</v>
      </c>
      <c r="M127" s="51">
        <v>44530</v>
      </c>
      <c r="N127" s="186">
        <v>0</v>
      </c>
      <c r="O127" s="187">
        <f t="shared" si="1"/>
        <v>0</v>
      </c>
      <c r="P127" s="301">
        <f>+AVERAGE(O127:O128)</f>
        <v>0.5</v>
      </c>
      <c r="Q127" s="301" t="s">
        <v>63</v>
      </c>
      <c r="R127" s="329" t="s">
        <v>2225</v>
      </c>
      <c r="S127" s="216" t="s">
        <v>2235</v>
      </c>
      <c r="T127" s="216" t="s">
        <v>2236</v>
      </c>
      <c r="U127" s="53" t="s">
        <v>66</v>
      </c>
      <c r="V127" s="218" t="s">
        <v>2254</v>
      </c>
    </row>
    <row r="128" spans="1:22" s="61" customFormat="1" ht="247.5" x14ac:dyDescent="0.25">
      <c r="A128" s="186">
        <v>2018</v>
      </c>
      <c r="B128" s="48" t="s">
        <v>1503</v>
      </c>
      <c r="C128" s="57">
        <v>29</v>
      </c>
      <c r="D128" s="58" t="s">
        <v>803</v>
      </c>
      <c r="E128" s="58" t="s">
        <v>804</v>
      </c>
      <c r="F128" s="50" t="s">
        <v>68</v>
      </c>
      <c r="G128" s="58" t="s">
        <v>60</v>
      </c>
      <c r="H128" s="58" t="s">
        <v>1041</v>
      </c>
      <c r="I128" s="48" t="s">
        <v>72</v>
      </c>
      <c r="J128" s="56" t="s">
        <v>62</v>
      </c>
      <c r="K128" s="57">
        <v>7</v>
      </c>
      <c r="L128" s="51">
        <v>43831</v>
      </c>
      <c r="M128" s="51">
        <v>44196</v>
      </c>
      <c r="N128" s="186">
        <v>7</v>
      </c>
      <c r="O128" s="187">
        <f t="shared" si="1"/>
        <v>1</v>
      </c>
      <c r="P128" s="301"/>
      <c r="Q128" s="301"/>
      <c r="R128" s="300"/>
      <c r="S128" s="188" t="s">
        <v>1260</v>
      </c>
      <c r="T128" s="188" t="s">
        <v>1276</v>
      </c>
      <c r="U128" s="53" t="s">
        <v>66</v>
      </c>
    </row>
    <row r="129" spans="1:21" s="61" customFormat="1" ht="168.75" x14ac:dyDescent="0.25">
      <c r="A129" s="186">
        <v>2018</v>
      </c>
      <c r="B129" s="48" t="s">
        <v>1503</v>
      </c>
      <c r="C129" s="57">
        <v>30</v>
      </c>
      <c r="D129" s="58" t="s">
        <v>807</v>
      </c>
      <c r="E129" s="58" t="s">
        <v>1085</v>
      </c>
      <c r="F129" s="50" t="s">
        <v>422</v>
      </c>
      <c r="G129" s="58" t="s">
        <v>1838</v>
      </c>
      <c r="H129" s="58" t="s">
        <v>1690</v>
      </c>
      <c r="I129" s="48" t="s">
        <v>72</v>
      </c>
      <c r="J129" s="56" t="s">
        <v>1691</v>
      </c>
      <c r="K129" s="57">
        <v>1</v>
      </c>
      <c r="L129" s="51">
        <v>44197</v>
      </c>
      <c r="M129" s="51">
        <v>44561</v>
      </c>
      <c r="N129" s="186">
        <v>0</v>
      </c>
      <c r="O129" s="187">
        <f t="shared" si="1"/>
        <v>0</v>
      </c>
      <c r="P129" s="185">
        <f>+O129</f>
        <v>0</v>
      </c>
      <c r="Q129" s="185" t="s">
        <v>63</v>
      </c>
      <c r="R129" s="212" t="s">
        <v>2225</v>
      </c>
      <c r="S129" s="188" t="s">
        <v>1782</v>
      </c>
      <c r="T129" s="188" t="s">
        <v>1789</v>
      </c>
      <c r="U129" s="53" t="s">
        <v>66</v>
      </c>
    </row>
    <row r="130" spans="1:21" s="61" customFormat="1" ht="168.75" x14ac:dyDescent="0.25">
      <c r="A130" s="186">
        <v>2018</v>
      </c>
      <c r="B130" s="48" t="s">
        <v>1503</v>
      </c>
      <c r="C130" s="57">
        <v>31</v>
      </c>
      <c r="D130" s="58" t="s">
        <v>810</v>
      </c>
      <c r="E130" s="58" t="s">
        <v>1088</v>
      </c>
      <c r="F130" s="50" t="s">
        <v>422</v>
      </c>
      <c r="G130" s="58" t="s">
        <v>1838</v>
      </c>
      <c r="H130" s="58" t="s">
        <v>1690</v>
      </c>
      <c r="I130" s="48" t="s">
        <v>72</v>
      </c>
      <c r="J130" s="56" t="s">
        <v>1691</v>
      </c>
      <c r="K130" s="57">
        <v>1</v>
      </c>
      <c r="L130" s="51">
        <v>44197</v>
      </c>
      <c r="M130" s="51">
        <v>44561</v>
      </c>
      <c r="N130" s="186">
        <v>0</v>
      </c>
      <c r="O130" s="187">
        <f>+N130/K130</f>
        <v>0</v>
      </c>
      <c r="P130" s="185">
        <f>+O130</f>
        <v>0</v>
      </c>
      <c r="Q130" s="185" t="s">
        <v>63</v>
      </c>
      <c r="R130" s="212" t="s">
        <v>2225</v>
      </c>
      <c r="S130" s="188" t="s">
        <v>1782</v>
      </c>
      <c r="T130" s="188" t="s">
        <v>1789</v>
      </c>
      <c r="U130" s="53" t="s">
        <v>66</v>
      </c>
    </row>
    <row r="131" spans="1:21" s="61" customFormat="1" ht="180" x14ac:dyDescent="0.25">
      <c r="A131" s="186">
        <v>2018</v>
      </c>
      <c r="B131" s="48" t="s">
        <v>1503</v>
      </c>
      <c r="C131" s="57">
        <v>32</v>
      </c>
      <c r="D131" s="58" t="s">
        <v>813</v>
      </c>
      <c r="E131" s="58" t="s">
        <v>814</v>
      </c>
      <c r="F131" s="50" t="s">
        <v>422</v>
      </c>
      <c r="G131" s="58" t="s">
        <v>1090</v>
      </c>
      <c r="H131" s="58" t="s">
        <v>1692</v>
      </c>
      <c r="I131" s="48" t="s">
        <v>72</v>
      </c>
      <c r="J131" s="56" t="s">
        <v>1839</v>
      </c>
      <c r="K131" s="57">
        <v>1</v>
      </c>
      <c r="L131" s="51">
        <v>43657</v>
      </c>
      <c r="M131" s="51">
        <v>44286</v>
      </c>
      <c r="N131" s="186">
        <v>1</v>
      </c>
      <c r="O131" s="187">
        <f t="shared" si="1"/>
        <v>1</v>
      </c>
      <c r="P131" s="185">
        <f>+O131</f>
        <v>1</v>
      </c>
      <c r="Q131" s="185" t="s">
        <v>63</v>
      </c>
      <c r="R131" s="212" t="s">
        <v>2225</v>
      </c>
      <c r="S131" s="188" t="s">
        <v>2149</v>
      </c>
      <c r="T131" s="188" t="s">
        <v>2150</v>
      </c>
      <c r="U131" s="53" t="s">
        <v>66</v>
      </c>
    </row>
    <row r="132" spans="1:21" s="173" customFormat="1" ht="90" x14ac:dyDescent="0.25">
      <c r="A132" s="186">
        <v>2018</v>
      </c>
      <c r="B132" s="48" t="s">
        <v>1503</v>
      </c>
      <c r="C132" s="57">
        <v>33</v>
      </c>
      <c r="D132" s="58" t="s">
        <v>816</v>
      </c>
      <c r="E132" s="58" t="s">
        <v>817</v>
      </c>
      <c r="F132" s="50" t="s">
        <v>59</v>
      </c>
      <c r="G132" s="58" t="s">
        <v>818</v>
      </c>
      <c r="H132" s="58" t="s">
        <v>819</v>
      </c>
      <c r="I132" s="48" t="s">
        <v>72</v>
      </c>
      <c r="J132" s="56" t="s">
        <v>820</v>
      </c>
      <c r="K132" s="57">
        <v>1</v>
      </c>
      <c r="L132" s="51">
        <v>43657</v>
      </c>
      <c r="M132" s="51">
        <v>43830</v>
      </c>
      <c r="N132" s="186">
        <v>1</v>
      </c>
      <c r="O132" s="187">
        <f t="shared" si="1"/>
        <v>1</v>
      </c>
      <c r="P132" s="301">
        <f>+AVERAGE(O132:O133)</f>
        <v>0.5</v>
      </c>
      <c r="Q132" s="301" t="s">
        <v>63</v>
      </c>
      <c r="R132" s="300" t="s">
        <v>2226</v>
      </c>
      <c r="S132" s="188" t="s">
        <v>1657</v>
      </c>
      <c r="T132" s="188" t="s">
        <v>1817</v>
      </c>
      <c r="U132" s="53" t="s">
        <v>66</v>
      </c>
    </row>
    <row r="133" spans="1:21" s="173" customFormat="1" ht="326.25" x14ac:dyDescent="0.25">
      <c r="A133" s="186">
        <v>2018</v>
      </c>
      <c r="B133" s="48" t="s">
        <v>1503</v>
      </c>
      <c r="C133" s="57">
        <v>33</v>
      </c>
      <c r="D133" s="58" t="s">
        <v>816</v>
      </c>
      <c r="E133" s="58" t="s">
        <v>817</v>
      </c>
      <c r="F133" s="50" t="s">
        <v>68</v>
      </c>
      <c r="G133" s="58" t="s">
        <v>1680</v>
      </c>
      <c r="H133" s="58" t="s">
        <v>1681</v>
      </c>
      <c r="I133" s="48" t="s">
        <v>72</v>
      </c>
      <c r="J133" s="56" t="s">
        <v>1674</v>
      </c>
      <c r="K133" s="57">
        <v>1</v>
      </c>
      <c r="L133" s="51">
        <v>44197</v>
      </c>
      <c r="M133" s="51">
        <v>44561</v>
      </c>
      <c r="N133" s="186">
        <v>0</v>
      </c>
      <c r="O133" s="187">
        <f t="shared" si="1"/>
        <v>0</v>
      </c>
      <c r="P133" s="301"/>
      <c r="Q133" s="301"/>
      <c r="R133" s="300"/>
      <c r="S133" s="188" t="s">
        <v>2120</v>
      </c>
      <c r="T133" s="188" t="s">
        <v>2097</v>
      </c>
      <c r="U133" s="53" t="s">
        <v>66</v>
      </c>
    </row>
    <row r="134" spans="1:21" s="173" customFormat="1" ht="337.5" x14ac:dyDescent="0.25">
      <c r="A134" s="186">
        <v>2018</v>
      </c>
      <c r="B134" s="48" t="s">
        <v>1503</v>
      </c>
      <c r="C134" s="57">
        <v>34</v>
      </c>
      <c r="D134" s="58" t="s">
        <v>823</v>
      </c>
      <c r="E134" s="58" t="s">
        <v>824</v>
      </c>
      <c r="F134" s="50" t="s">
        <v>59</v>
      </c>
      <c r="G134" s="58" t="s">
        <v>1092</v>
      </c>
      <c r="H134" s="58" t="s">
        <v>825</v>
      </c>
      <c r="I134" s="48" t="s">
        <v>72</v>
      </c>
      <c r="J134" s="56" t="s">
        <v>720</v>
      </c>
      <c r="K134" s="57">
        <v>1</v>
      </c>
      <c r="L134" s="51">
        <v>43657</v>
      </c>
      <c r="M134" s="51">
        <v>43830</v>
      </c>
      <c r="N134" s="186">
        <v>1</v>
      </c>
      <c r="O134" s="187">
        <v>1</v>
      </c>
      <c r="P134" s="301">
        <f>+AVERAGE(O134:O135)</f>
        <v>0.5</v>
      </c>
      <c r="Q134" s="301" t="s">
        <v>63</v>
      </c>
      <c r="R134" s="300" t="s">
        <v>2227</v>
      </c>
      <c r="S134" s="58" t="s">
        <v>1840</v>
      </c>
      <c r="T134" s="188" t="s">
        <v>1790</v>
      </c>
      <c r="U134" s="53" t="s">
        <v>66</v>
      </c>
    </row>
    <row r="135" spans="1:21" s="61" customFormat="1" ht="90" x14ac:dyDescent="0.25">
      <c r="A135" s="186">
        <v>2018</v>
      </c>
      <c r="B135" s="48" t="s">
        <v>1503</v>
      </c>
      <c r="C135" s="57">
        <v>34</v>
      </c>
      <c r="D135" s="58" t="s">
        <v>823</v>
      </c>
      <c r="E135" s="58" t="s">
        <v>824</v>
      </c>
      <c r="F135" s="50" t="s">
        <v>68</v>
      </c>
      <c r="G135" s="58" t="s">
        <v>1693</v>
      </c>
      <c r="H135" s="58" t="s">
        <v>1694</v>
      </c>
      <c r="I135" s="48" t="s">
        <v>72</v>
      </c>
      <c r="J135" s="56" t="s">
        <v>1695</v>
      </c>
      <c r="K135" s="57">
        <v>1</v>
      </c>
      <c r="L135" s="51">
        <v>44197</v>
      </c>
      <c r="M135" s="51">
        <v>44530</v>
      </c>
      <c r="N135" s="186">
        <v>0</v>
      </c>
      <c r="O135" s="187">
        <v>0</v>
      </c>
      <c r="P135" s="301"/>
      <c r="Q135" s="301"/>
      <c r="R135" s="300"/>
      <c r="S135" s="188" t="s">
        <v>1782</v>
      </c>
      <c r="T135" s="188" t="s">
        <v>1793</v>
      </c>
      <c r="U135" s="53" t="s">
        <v>66</v>
      </c>
    </row>
    <row r="136" spans="1:21" s="61" customFormat="1" ht="247.5" x14ac:dyDescent="0.25">
      <c r="A136" s="186">
        <v>2018</v>
      </c>
      <c r="B136" s="48" t="s">
        <v>1503</v>
      </c>
      <c r="C136" s="57">
        <v>35</v>
      </c>
      <c r="D136" s="58" t="s">
        <v>827</v>
      </c>
      <c r="E136" s="58" t="s">
        <v>828</v>
      </c>
      <c r="F136" s="50" t="s">
        <v>59</v>
      </c>
      <c r="G136" s="58" t="s">
        <v>829</v>
      </c>
      <c r="H136" s="58" t="s">
        <v>830</v>
      </c>
      <c r="I136" s="48" t="s">
        <v>72</v>
      </c>
      <c r="J136" s="56" t="s">
        <v>720</v>
      </c>
      <c r="K136" s="57">
        <v>1</v>
      </c>
      <c r="L136" s="51">
        <v>43657</v>
      </c>
      <c r="M136" s="51">
        <v>44408</v>
      </c>
      <c r="N136" s="186">
        <v>0</v>
      </c>
      <c r="O136" s="187">
        <f t="shared" si="1"/>
        <v>0</v>
      </c>
      <c r="P136" s="301">
        <f>+AVERAGE(O136:O137)</f>
        <v>0.5</v>
      </c>
      <c r="Q136" s="301" t="s">
        <v>63</v>
      </c>
      <c r="R136" s="300" t="s">
        <v>2227</v>
      </c>
      <c r="S136" s="58" t="s">
        <v>1791</v>
      </c>
      <c r="T136" s="188" t="s">
        <v>1792</v>
      </c>
      <c r="U136" s="53" t="s">
        <v>66</v>
      </c>
    </row>
    <row r="137" spans="1:21" s="61" customFormat="1" ht="112.5" x14ac:dyDescent="0.25">
      <c r="A137" s="186">
        <v>2018</v>
      </c>
      <c r="B137" s="48" t="s">
        <v>1503</v>
      </c>
      <c r="C137" s="57">
        <v>35</v>
      </c>
      <c r="D137" s="58" t="s">
        <v>827</v>
      </c>
      <c r="E137" s="58" t="s">
        <v>828</v>
      </c>
      <c r="F137" s="50" t="s">
        <v>68</v>
      </c>
      <c r="G137" s="58" t="s">
        <v>1696</v>
      </c>
      <c r="H137" s="58" t="s">
        <v>1697</v>
      </c>
      <c r="I137" s="48" t="s">
        <v>72</v>
      </c>
      <c r="J137" s="56" t="s">
        <v>1698</v>
      </c>
      <c r="K137" s="57">
        <v>1</v>
      </c>
      <c r="L137" s="51">
        <v>44166</v>
      </c>
      <c r="M137" s="51">
        <v>44651</v>
      </c>
      <c r="N137" s="186">
        <v>1</v>
      </c>
      <c r="O137" s="187">
        <f t="shared" si="1"/>
        <v>1</v>
      </c>
      <c r="P137" s="301"/>
      <c r="Q137" s="301"/>
      <c r="R137" s="300"/>
      <c r="S137" s="188" t="s">
        <v>2151</v>
      </c>
      <c r="T137" s="188" t="s">
        <v>2152</v>
      </c>
      <c r="U137" s="53" t="s">
        <v>66</v>
      </c>
    </row>
    <row r="138" spans="1:21" s="61" customFormat="1" ht="409.5" x14ac:dyDescent="0.25">
      <c r="A138" s="186">
        <v>2018</v>
      </c>
      <c r="B138" s="48" t="s">
        <v>1503</v>
      </c>
      <c r="C138" s="57">
        <v>39</v>
      </c>
      <c r="D138" s="58" t="s">
        <v>843</v>
      </c>
      <c r="E138" s="58" t="s">
        <v>835</v>
      </c>
      <c r="F138" s="50" t="s">
        <v>185</v>
      </c>
      <c r="G138" s="58" t="s">
        <v>844</v>
      </c>
      <c r="H138" s="58" t="s">
        <v>1098</v>
      </c>
      <c r="I138" s="48" t="s">
        <v>72</v>
      </c>
      <c r="J138" s="56" t="s">
        <v>845</v>
      </c>
      <c r="K138" s="57">
        <v>1</v>
      </c>
      <c r="L138" s="51">
        <v>43678</v>
      </c>
      <c r="M138" s="51">
        <v>43830</v>
      </c>
      <c r="N138" s="186">
        <v>1</v>
      </c>
      <c r="O138" s="187">
        <f t="shared" si="1"/>
        <v>1</v>
      </c>
      <c r="P138" s="301">
        <f>+AVERAGE(O138:O140)</f>
        <v>0.66666666666666663</v>
      </c>
      <c r="Q138" s="301" t="s">
        <v>63</v>
      </c>
      <c r="R138" s="300" t="s">
        <v>2227</v>
      </c>
      <c r="S138" s="188" t="s">
        <v>1773</v>
      </c>
      <c r="T138" s="188" t="s">
        <v>1911</v>
      </c>
      <c r="U138" s="53" t="s">
        <v>66</v>
      </c>
    </row>
    <row r="139" spans="1:21" s="174" customFormat="1" ht="90" x14ac:dyDescent="0.25">
      <c r="A139" s="186">
        <v>2018</v>
      </c>
      <c r="B139" s="48" t="s">
        <v>1503</v>
      </c>
      <c r="C139" s="57">
        <v>39</v>
      </c>
      <c r="D139" s="58" t="s">
        <v>843</v>
      </c>
      <c r="E139" s="58" t="s">
        <v>835</v>
      </c>
      <c r="F139" s="50" t="s">
        <v>48</v>
      </c>
      <c r="G139" s="188" t="s">
        <v>1726</v>
      </c>
      <c r="H139" s="188" t="s">
        <v>1727</v>
      </c>
      <c r="I139" s="48" t="s">
        <v>72</v>
      </c>
      <c r="J139" s="188" t="s">
        <v>1730</v>
      </c>
      <c r="K139" s="53">
        <v>1</v>
      </c>
      <c r="L139" s="51">
        <v>44166</v>
      </c>
      <c r="M139" s="51">
        <v>44377</v>
      </c>
      <c r="N139" s="186">
        <v>1</v>
      </c>
      <c r="O139" s="187">
        <f t="shared" ref="O139:O187" si="3">+N139/K139</f>
        <v>1</v>
      </c>
      <c r="P139" s="301"/>
      <c r="Q139" s="301"/>
      <c r="R139" s="300"/>
      <c r="S139" s="188" t="s">
        <v>2078</v>
      </c>
      <c r="T139" s="188" t="s">
        <v>2153</v>
      </c>
      <c r="U139" s="53" t="s">
        <v>66</v>
      </c>
    </row>
    <row r="140" spans="1:21" s="174" customFormat="1" ht="45" x14ac:dyDescent="0.25">
      <c r="A140" s="186">
        <v>2018</v>
      </c>
      <c r="B140" s="48" t="s">
        <v>1503</v>
      </c>
      <c r="C140" s="57">
        <v>39</v>
      </c>
      <c r="D140" s="58" t="s">
        <v>843</v>
      </c>
      <c r="E140" s="58" t="s">
        <v>835</v>
      </c>
      <c r="F140" s="50" t="s">
        <v>52</v>
      </c>
      <c r="G140" s="188" t="s">
        <v>1728</v>
      </c>
      <c r="H140" s="188" t="s">
        <v>1729</v>
      </c>
      <c r="I140" s="48" t="s">
        <v>72</v>
      </c>
      <c r="J140" s="188" t="s">
        <v>1731</v>
      </c>
      <c r="K140" s="53">
        <v>13</v>
      </c>
      <c r="L140" s="51">
        <v>44166</v>
      </c>
      <c r="M140" s="51">
        <v>44469</v>
      </c>
      <c r="N140" s="186">
        <v>0</v>
      </c>
      <c r="O140" s="187">
        <f t="shared" si="3"/>
        <v>0</v>
      </c>
      <c r="P140" s="301"/>
      <c r="Q140" s="301"/>
      <c r="R140" s="300"/>
      <c r="S140" s="188" t="s">
        <v>1772</v>
      </c>
      <c r="T140" s="188" t="s">
        <v>1772</v>
      </c>
      <c r="U140" s="53" t="s">
        <v>66</v>
      </c>
    </row>
    <row r="141" spans="1:21" s="61" customFormat="1" ht="337.5" x14ac:dyDescent="0.25">
      <c r="A141" s="186">
        <v>2018</v>
      </c>
      <c r="B141" s="48" t="s">
        <v>1503</v>
      </c>
      <c r="C141" s="57">
        <v>40</v>
      </c>
      <c r="D141" s="58" t="s">
        <v>846</v>
      </c>
      <c r="E141" s="58" t="s">
        <v>847</v>
      </c>
      <c r="F141" s="50" t="s">
        <v>185</v>
      </c>
      <c r="G141" s="58" t="s">
        <v>848</v>
      </c>
      <c r="H141" s="58" t="s">
        <v>849</v>
      </c>
      <c r="I141" s="48" t="s">
        <v>72</v>
      </c>
      <c r="J141" s="56" t="s">
        <v>697</v>
      </c>
      <c r="K141" s="57">
        <v>1</v>
      </c>
      <c r="L141" s="51">
        <v>43678</v>
      </c>
      <c r="M141" s="51">
        <v>43830</v>
      </c>
      <c r="N141" s="186">
        <v>1</v>
      </c>
      <c r="O141" s="187">
        <f>+N141/K141</f>
        <v>1</v>
      </c>
      <c r="P141" s="301">
        <f>+AVERAGE(O141:O143)</f>
        <v>0.66666666666666663</v>
      </c>
      <c r="Q141" s="301" t="s">
        <v>63</v>
      </c>
      <c r="R141" s="300" t="s">
        <v>2227</v>
      </c>
      <c r="S141" s="188" t="s">
        <v>1841</v>
      </c>
      <c r="T141" s="188" t="s">
        <v>1912</v>
      </c>
      <c r="U141" s="53" t="s">
        <v>66</v>
      </c>
    </row>
    <row r="142" spans="1:21" s="61" customFormat="1" ht="90" x14ac:dyDescent="0.25">
      <c r="A142" s="186">
        <v>2018</v>
      </c>
      <c r="B142" s="48" t="s">
        <v>1503</v>
      </c>
      <c r="C142" s="57">
        <v>40</v>
      </c>
      <c r="D142" s="58" t="s">
        <v>846</v>
      </c>
      <c r="E142" s="58" t="s">
        <v>847</v>
      </c>
      <c r="F142" s="50" t="s">
        <v>48</v>
      </c>
      <c r="G142" s="58" t="s">
        <v>1726</v>
      </c>
      <c r="H142" s="58" t="s">
        <v>1727</v>
      </c>
      <c r="I142" s="48" t="s">
        <v>72</v>
      </c>
      <c r="J142" s="56" t="s">
        <v>1730</v>
      </c>
      <c r="K142" s="57">
        <v>1</v>
      </c>
      <c r="L142" s="51">
        <v>44166</v>
      </c>
      <c r="M142" s="51">
        <v>44377</v>
      </c>
      <c r="N142" s="186">
        <v>1</v>
      </c>
      <c r="O142" s="187">
        <f>+N142/K142</f>
        <v>1</v>
      </c>
      <c r="P142" s="301"/>
      <c r="Q142" s="301"/>
      <c r="R142" s="300"/>
      <c r="S142" s="188" t="s">
        <v>2078</v>
      </c>
      <c r="T142" s="188" t="s">
        <v>2153</v>
      </c>
      <c r="U142" s="53" t="s">
        <v>66</v>
      </c>
    </row>
    <row r="143" spans="1:21" s="61" customFormat="1" ht="90" x14ac:dyDescent="0.25">
      <c r="A143" s="186">
        <v>2018</v>
      </c>
      <c r="B143" s="48" t="s">
        <v>1503</v>
      </c>
      <c r="C143" s="57">
        <v>40</v>
      </c>
      <c r="D143" s="58" t="s">
        <v>846</v>
      </c>
      <c r="E143" s="58" t="s">
        <v>847</v>
      </c>
      <c r="F143" s="50" t="s">
        <v>52</v>
      </c>
      <c r="G143" s="58" t="s">
        <v>1728</v>
      </c>
      <c r="H143" s="58" t="s">
        <v>1729</v>
      </c>
      <c r="I143" s="48" t="s">
        <v>72</v>
      </c>
      <c r="J143" s="56" t="s">
        <v>1731</v>
      </c>
      <c r="K143" s="57">
        <v>13</v>
      </c>
      <c r="L143" s="51">
        <v>44166</v>
      </c>
      <c r="M143" s="51">
        <v>44469</v>
      </c>
      <c r="N143" s="186">
        <v>0</v>
      </c>
      <c r="O143" s="187">
        <f>+N143/K143</f>
        <v>0</v>
      </c>
      <c r="P143" s="301"/>
      <c r="Q143" s="301"/>
      <c r="R143" s="300"/>
      <c r="S143" s="188" t="s">
        <v>1772</v>
      </c>
      <c r="T143" s="188" t="s">
        <v>1772</v>
      </c>
      <c r="U143" s="53" t="s">
        <v>66</v>
      </c>
    </row>
    <row r="144" spans="1:21" s="61" customFormat="1" ht="101.25" customHeight="1" x14ac:dyDescent="0.25">
      <c r="A144" s="186">
        <v>2018</v>
      </c>
      <c r="B144" s="48" t="s">
        <v>1503</v>
      </c>
      <c r="C144" s="57">
        <v>41</v>
      </c>
      <c r="D144" s="58" t="s">
        <v>850</v>
      </c>
      <c r="E144" s="58" t="s">
        <v>851</v>
      </c>
      <c r="F144" s="50" t="s">
        <v>1972</v>
      </c>
      <c r="G144" s="58" t="s">
        <v>852</v>
      </c>
      <c r="H144" s="58" t="s">
        <v>853</v>
      </c>
      <c r="I144" s="48" t="s">
        <v>614</v>
      </c>
      <c r="J144" s="56" t="s">
        <v>854</v>
      </c>
      <c r="K144" s="57">
        <v>1</v>
      </c>
      <c r="L144" s="51">
        <v>43661</v>
      </c>
      <c r="M144" s="51">
        <v>43738</v>
      </c>
      <c r="N144" s="186">
        <v>1</v>
      </c>
      <c r="O144" s="187">
        <f t="shared" si="3"/>
        <v>1</v>
      </c>
      <c r="P144" s="332">
        <f>AVERAGE(O144:O153)</f>
        <v>0.8</v>
      </c>
      <c r="Q144" s="332" t="s">
        <v>63</v>
      </c>
      <c r="R144" s="297" t="s">
        <v>2227</v>
      </c>
      <c r="S144" s="188" t="s">
        <v>1151</v>
      </c>
      <c r="T144" s="188" t="s">
        <v>1436</v>
      </c>
      <c r="U144" s="53" t="s">
        <v>66</v>
      </c>
    </row>
    <row r="145" spans="1:21" s="61" customFormat="1" ht="236.25" x14ac:dyDescent="0.25">
      <c r="A145" s="186">
        <v>2018</v>
      </c>
      <c r="B145" s="48" t="s">
        <v>1503</v>
      </c>
      <c r="C145" s="57">
        <v>41</v>
      </c>
      <c r="D145" s="58" t="s">
        <v>850</v>
      </c>
      <c r="E145" s="58" t="s">
        <v>855</v>
      </c>
      <c r="F145" s="50" t="s">
        <v>1973</v>
      </c>
      <c r="G145" s="58" t="s">
        <v>856</v>
      </c>
      <c r="H145" s="58" t="s">
        <v>1662</v>
      </c>
      <c r="I145" s="48" t="s">
        <v>614</v>
      </c>
      <c r="J145" s="56" t="s">
        <v>858</v>
      </c>
      <c r="K145" s="57">
        <v>1</v>
      </c>
      <c r="L145" s="51">
        <v>43678</v>
      </c>
      <c r="M145" s="51">
        <v>44193</v>
      </c>
      <c r="N145" s="186">
        <v>1</v>
      </c>
      <c r="O145" s="187">
        <f t="shared" si="3"/>
        <v>1</v>
      </c>
      <c r="P145" s="333"/>
      <c r="Q145" s="333"/>
      <c r="R145" s="304"/>
      <c r="S145" s="188" t="s">
        <v>2154</v>
      </c>
      <c r="T145" s="188" t="s">
        <v>1842</v>
      </c>
      <c r="U145" s="53" t="s">
        <v>66</v>
      </c>
    </row>
    <row r="146" spans="1:21" s="61" customFormat="1" ht="409.5" customHeight="1" x14ac:dyDescent="0.25">
      <c r="A146" s="186">
        <v>2018</v>
      </c>
      <c r="B146" s="48" t="s">
        <v>1503</v>
      </c>
      <c r="C146" s="57">
        <v>41</v>
      </c>
      <c r="D146" s="58" t="s">
        <v>850</v>
      </c>
      <c r="E146" s="58" t="s">
        <v>859</v>
      </c>
      <c r="F146" s="50" t="s">
        <v>1974</v>
      </c>
      <c r="G146" s="58" t="s">
        <v>1102</v>
      </c>
      <c r="H146" s="58" t="s">
        <v>860</v>
      </c>
      <c r="I146" s="48" t="s">
        <v>614</v>
      </c>
      <c r="J146" s="56" t="s">
        <v>861</v>
      </c>
      <c r="K146" s="57">
        <v>1</v>
      </c>
      <c r="L146" s="51">
        <v>43770</v>
      </c>
      <c r="M146" s="51">
        <v>44012</v>
      </c>
      <c r="N146" s="186">
        <v>1</v>
      </c>
      <c r="O146" s="187">
        <f t="shared" si="3"/>
        <v>1</v>
      </c>
      <c r="P146" s="333"/>
      <c r="Q146" s="333"/>
      <c r="R146" s="304"/>
      <c r="S146" s="188" t="s">
        <v>2155</v>
      </c>
      <c r="T146" s="188" t="s">
        <v>1843</v>
      </c>
      <c r="U146" s="53" t="s">
        <v>66</v>
      </c>
    </row>
    <row r="147" spans="1:21" s="61" customFormat="1" ht="180" customHeight="1" x14ac:dyDescent="0.25">
      <c r="A147" s="186">
        <v>2018</v>
      </c>
      <c r="B147" s="48" t="s">
        <v>1503</v>
      </c>
      <c r="C147" s="57">
        <v>41</v>
      </c>
      <c r="D147" s="58" t="s">
        <v>850</v>
      </c>
      <c r="E147" s="58" t="s">
        <v>863</v>
      </c>
      <c r="F147" s="50" t="s">
        <v>1975</v>
      </c>
      <c r="G147" s="58" t="s">
        <v>864</v>
      </c>
      <c r="H147" s="58" t="s">
        <v>865</v>
      </c>
      <c r="I147" s="48" t="s">
        <v>614</v>
      </c>
      <c r="J147" s="56" t="s">
        <v>206</v>
      </c>
      <c r="K147" s="57">
        <v>1</v>
      </c>
      <c r="L147" s="51">
        <v>43815</v>
      </c>
      <c r="M147" s="51">
        <v>44012</v>
      </c>
      <c r="N147" s="186">
        <v>1</v>
      </c>
      <c r="O147" s="187">
        <f t="shared" si="3"/>
        <v>1</v>
      </c>
      <c r="P147" s="333"/>
      <c r="Q147" s="333"/>
      <c r="R147" s="304"/>
      <c r="S147" s="188" t="s">
        <v>1844</v>
      </c>
      <c r="T147" s="188" t="s">
        <v>2156</v>
      </c>
      <c r="U147" s="53" t="s">
        <v>66</v>
      </c>
    </row>
    <row r="148" spans="1:21" s="61" customFormat="1" ht="409.5" customHeight="1" x14ac:dyDescent="0.25">
      <c r="A148" s="186">
        <v>2018</v>
      </c>
      <c r="B148" s="48" t="s">
        <v>1503</v>
      </c>
      <c r="C148" s="57">
        <v>41</v>
      </c>
      <c r="D148" s="58" t="s">
        <v>850</v>
      </c>
      <c r="E148" s="58" t="s">
        <v>863</v>
      </c>
      <c r="F148" s="50" t="s">
        <v>1976</v>
      </c>
      <c r="G148" s="58" t="s">
        <v>866</v>
      </c>
      <c r="H148" s="58" t="s">
        <v>867</v>
      </c>
      <c r="I148" s="48" t="s">
        <v>614</v>
      </c>
      <c r="J148" s="56" t="s">
        <v>727</v>
      </c>
      <c r="K148" s="57">
        <v>1</v>
      </c>
      <c r="L148" s="51">
        <v>43678</v>
      </c>
      <c r="M148" s="51">
        <v>44012</v>
      </c>
      <c r="N148" s="186">
        <v>1</v>
      </c>
      <c r="O148" s="187">
        <f t="shared" si="3"/>
        <v>1</v>
      </c>
      <c r="P148" s="333"/>
      <c r="Q148" s="333"/>
      <c r="R148" s="304"/>
      <c r="S148" s="188" t="s">
        <v>1845</v>
      </c>
      <c r="T148" s="188" t="s">
        <v>2157</v>
      </c>
      <c r="U148" s="53" t="s">
        <v>66</v>
      </c>
    </row>
    <row r="149" spans="1:21" s="61" customFormat="1" ht="409.5" customHeight="1" x14ac:dyDescent="0.25">
      <c r="A149" s="186">
        <v>2018</v>
      </c>
      <c r="B149" s="48" t="s">
        <v>1503</v>
      </c>
      <c r="C149" s="57">
        <v>41</v>
      </c>
      <c r="D149" s="58" t="s">
        <v>850</v>
      </c>
      <c r="E149" s="58" t="s">
        <v>863</v>
      </c>
      <c r="F149" s="50" t="s">
        <v>1977</v>
      </c>
      <c r="G149" s="58" t="s">
        <v>866</v>
      </c>
      <c r="H149" s="58" t="s">
        <v>868</v>
      </c>
      <c r="I149" s="48" t="s">
        <v>614</v>
      </c>
      <c r="J149" s="56" t="s">
        <v>869</v>
      </c>
      <c r="K149" s="57">
        <v>3</v>
      </c>
      <c r="L149" s="51">
        <v>43678</v>
      </c>
      <c r="M149" s="51">
        <v>44012</v>
      </c>
      <c r="N149" s="186">
        <v>3</v>
      </c>
      <c r="O149" s="187">
        <f t="shared" si="3"/>
        <v>1</v>
      </c>
      <c r="P149" s="333"/>
      <c r="Q149" s="333"/>
      <c r="R149" s="304"/>
      <c r="S149" s="188" t="s">
        <v>1846</v>
      </c>
      <c r="T149" s="188" t="s">
        <v>1847</v>
      </c>
      <c r="U149" s="53" t="s">
        <v>66</v>
      </c>
    </row>
    <row r="150" spans="1:21" s="173" customFormat="1" ht="409.5" customHeight="1" x14ac:dyDescent="0.25">
      <c r="A150" s="186">
        <v>2018</v>
      </c>
      <c r="B150" s="48" t="s">
        <v>1503</v>
      </c>
      <c r="C150" s="57">
        <v>41</v>
      </c>
      <c r="D150" s="58" t="s">
        <v>850</v>
      </c>
      <c r="E150" s="58" t="s">
        <v>870</v>
      </c>
      <c r="F150" s="50" t="s">
        <v>1978</v>
      </c>
      <c r="G150" s="58" t="s">
        <v>871</v>
      </c>
      <c r="H150" s="58" t="s">
        <v>872</v>
      </c>
      <c r="I150" s="48" t="s">
        <v>614</v>
      </c>
      <c r="J150" s="56" t="s">
        <v>873</v>
      </c>
      <c r="K150" s="57">
        <v>1</v>
      </c>
      <c r="L150" s="51">
        <v>43661</v>
      </c>
      <c r="M150" s="51">
        <v>44012</v>
      </c>
      <c r="N150" s="186">
        <v>1</v>
      </c>
      <c r="O150" s="187">
        <f t="shared" si="3"/>
        <v>1</v>
      </c>
      <c r="P150" s="333"/>
      <c r="Q150" s="333"/>
      <c r="R150" s="304"/>
      <c r="S150" s="188" t="s">
        <v>2158</v>
      </c>
      <c r="T150" s="188" t="s">
        <v>1848</v>
      </c>
      <c r="U150" s="53" t="s">
        <v>66</v>
      </c>
    </row>
    <row r="151" spans="1:21" s="173" customFormat="1" ht="247.5" customHeight="1" x14ac:dyDescent="0.25">
      <c r="A151" s="186">
        <v>2018</v>
      </c>
      <c r="B151" s="48" t="s">
        <v>1503</v>
      </c>
      <c r="C151" s="57">
        <v>41</v>
      </c>
      <c r="D151" s="58" t="s">
        <v>850</v>
      </c>
      <c r="E151" s="58" t="s">
        <v>870</v>
      </c>
      <c r="F151" s="50" t="s">
        <v>1979</v>
      </c>
      <c r="G151" s="58" t="s">
        <v>871</v>
      </c>
      <c r="H151" s="58" t="s">
        <v>874</v>
      </c>
      <c r="I151" s="48" t="s">
        <v>614</v>
      </c>
      <c r="J151" s="56" t="s">
        <v>875</v>
      </c>
      <c r="K151" s="57">
        <v>1</v>
      </c>
      <c r="L151" s="51">
        <v>43770</v>
      </c>
      <c r="M151" s="51">
        <v>44012</v>
      </c>
      <c r="N151" s="186">
        <v>1</v>
      </c>
      <c r="O151" s="187">
        <f t="shared" si="3"/>
        <v>1</v>
      </c>
      <c r="P151" s="333"/>
      <c r="Q151" s="333"/>
      <c r="R151" s="304"/>
      <c r="S151" s="188" t="s">
        <v>1437</v>
      </c>
      <c r="T151" s="188" t="s">
        <v>1849</v>
      </c>
      <c r="U151" s="53" t="s">
        <v>66</v>
      </c>
    </row>
    <row r="152" spans="1:21" s="173" customFormat="1" ht="116.25" customHeight="1" x14ac:dyDescent="0.25">
      <c r="A152" s="186">
        <v>2018</v>
      </c>
      <c r="B152" s="48" t="s">
        <v>1503</v>
      </c>
      <c r="C152" s="57">
        <v>41</v>
      </c>
      <c r="D152" s="58" t="s">
        <v>850</v>
      </c>
      <c r="E152" s="58" t="s">
        <v>870</v>
      </c>
      <c r="F152" s="50" t="s">
        <v>1980</v>
      </c>
      <c r="G152" s="58" t="s">
        <v>1982</v>
      </c>
      <c r="H152" s="177" t="s">
        <v>1983</v>
      </c>
      <c r="I152" s="177" t="s">
        <v>614</v>
      </c>
      <c r="J152" s="177" t="s">
        <v>1985</v>
      </c>
      <c r="K152" s="57">
        <v>1</v>
      </c>
      <c r="L152" s="181">
        <v>44378</v>
      </c>
      <c r="M152" s="51">
        <v>44592</v>
      </c>
      <c r="N152" s="186">
        <v>0</v>
      </c>
      <c r="O152" s="187">
        <f t="shared" si="3"/>
        <v>0</v>
      </c>
      <c r="P152" s="333"/>
      <c r="Q152" s="333"/>
      <c r="R152" s="304"/>
      <c r="S152" s="188" t="s">
        <v>1971</v>
      </c>
      <c r="T152" s="188" t="s">
        <v>2090</v>
      </c>
      <c r="U152" s="53" t="s">
        <v>66</v>
      </c>
    </row>
    <row r="153" spans="1:21" s="173" customFormat="1" ht="116.25" customHeight="1" x14ac:dyDescent="0.25">
      <c r="A153" s="186">
        <v>2018</v>
      </c>
      <c r="B153" s="48" t="s">
        <v>1503</v>
      </c>
      <c r="C153" s="57">
        <v>41</v>
      </c>
      <c r="D153" s="58" t="s">
        <v>850</v>
      </c>
      <c r="E153" s="58" t="s">
        <v>870</v>
      </c>
      <c r="F153" s="50" t="s">
        <v>1981</v>
      </c>
      <c r="G153" s="58" t="s">
        <v>1982</v>
      </c>
      <c r="H153" s="177" t="s">
        <v>1984</v>
      </c>
      <c r="I153" s="177" t="s">
        <v>614</v>
      </c>
      <c r="J153" s="177" t="s">
        <v>1986</v>
      </c>
      <c r="K153" s="57">
        <v>4</v>
      </c>
      <c r="L153" s="181">
        <v>44606</v>
      </c>
      <c r="M153" s="51">
        <v>45291</v>
      </c>
      <c r="N153" s="186">
        <v>0</v>
      </c>
      <c r="O153" s="187">
        <f t="shared" si="3"/>
        <v>0</v>
      </c>
      <c r="P153" s="334"/>
      <c r="Q153" s="334"/>
      <c r="R153" s="298"/>
      <c r="S153" s="188" t="s">
        <v>1971</v>
      </c>
      <c r="T153" s="188" t="s">
        <v>2091</v>
      </c>
      <c r="U153" s="53" t="s">
        <v>66</v>
      </c>
    </row>
    <row r="154" spans="1:21" s="61" customFormat="1" ht="225" customHeight="1" x14ac:dyDescent="0.25">
      <c r="A154" s="186">
        <v>2018</v>
      </c>
      <c r="B154" s="48" t="s">
        <v>1503</v>
      </c>
      <c r="C154" s="57">
        <v>42</v>
      </c>
      <c r="D154" s="58" t="s">
        <v>876</v>
      </c>
      <c r="E154" s="58" t="s">
        <v>835</v>
      </c>
      <c r="F154" s="50" t="s">
        <v>59</v>
      </c>
      <c r="G154" s="58" t="s">
        <v>848</v>
      </c>
      <c r="H154" s="58" t="s">
        <v>877</v>
      </c>
      <c r="I154" s="48" t="s">
        <v>72</v>
      </c>
      <c r="J154" s="56" t="s">
        <v>695</v>
      </c>
      <c r="K154" s="57">
        <v>1</v>
      </c>
      <c r="L154" s="51">
        <v>43678</v>
      </c>
      <c r="M154" s="51">
        <v>43830</v>
      </c>
      <c r="N154" s="186">
        <v>1</v>
      </c>
      <c r="O154" s="187">
        <f t="shared" si="3"/>
        <v>1</v>
      </c>
      <c r="P154" s="301">
        <f>+AVERAGE(O154:O155)</f>
        <v>0.875</v>
      </c>
      <c r="Q154" s="301" t="s">
        <v>63</v>
      </c>
      <c r="R154" s="300" t="s">
        <v>2227</v>
      </c>
      <c r="S154" s="188" t="s">
        <v>1850</v>
      </c>
      <c r="T154" s="188" t="s">
        <v>1774</v>
      </c>
      <c r="U154" s="53" t="s">
        <v>66</v>
      </c>
    </row>
    <row r="155" spans="1:21" s="61" customFormat="1" ht="409.5" x14ac:dyDescent="0.25">
      <c r="A155" s="186">
        <v>2018</v>
      </c>
      <c r="B155" s="48" t="s">
        <v>1503</v>
      </c>
      <c r="C155" s="57">
        <v>42</v>
      </c>
      <c r="D155" s="58" t="s">
        <v>876</v>
      </c>
      <c r="E155" s="58" t="s">
        <v>1851</v>
      </c>
      <c r="F155" s="50" t="s">
        <v>68</v>
      </c>
      <c r="G155" s="58" t="s">
        <v>1732</v>
      </c>
      <c r="H155" s="58" t="s">
        <v>1733</v>
      </c>
      <c r="I155" s="48" t="s">
        <v>72</v>
      </c>
      <c r="J155" s="56" t="s">
        <v>1734</v>
      </c>
      <c r="K155" s="57">
        <v>24</v>
      </c>
      <c r="L155" s="51">
        <v>43983</v>
      </c>
      <c r="M155" s="51">
        <v>44561</v>
      </c>
      <c r="N155" s="186">
        <v>18</v>
      </c>
      <c r="O155" s="187">
        <f t="shared" si="3"/>
        <v>0.75</v>
      </c>
      <c r="P155" s="301"/>
      <c r="Q155" s="301"/>
      <c r="R155" s="300"/>
      <c r="S155" s="188" t="s">
        <v>2159</v>
      </c>
      <c r="T155" s="188" t="s">
        <v>2160</v>
      </c>
      <c r="U155" s="53" t="s">
        <v>66</v>
      </c>
    </row>
    <row r="156" spans="1:21" s="61" customFormat="1" ht="315" x14ac:dyDescent="0.25">
      <c r="A156" s="186">
        <v>2018</v>
      </c>
      <c r="B156" s="48" t="s">
        <v>1503</v>
      </c>
      <c r="C156" s="57">
        <v>43</v>
      </c>
      <c r="D156" s="58" t="s">
        <v>879</v>
      </c>
      <c r="E156" s="58" t="s">
        <v>880</v>
      </c>
      <c r="F156" s="50" t="s">
        <v>185</v>
      </c>
      <c r="G156" s="58" t="s">
        <v>881</v>
      </c>
      <c r="H156" s="58" t="s">
        <v>882</v>
      </c>
      <c r="I156" s="48" t="s">
        <v>72</v>
      </c>
      <c r="J156" s="56" t="s">
        <v>883</v>
      </c>
      <c r="K156" s="57">
        <v>2</v>
      </c>
      <c r="L156" s="51">
        <v>43678</v>
      </c>
      <c r="M156" s="51">
        <v>43830</v>
      </c>
      <c r="N156" s="186">
        <v>2</v>
      </c>
      <c r="O156" s="187">
        <f t="shared" si="3"/>
        <v>1</v>
      </c>
      <c r="P156" s="301">
        <f>+AVERAGE(O156:O158)</f>
        <v>0.83333333333333337</v>
      </c>
      <c r="Q156" s="301" t="s">
        <v>63</v>
      </c>
      <c r="R156" s="300" t="s">
        <v>2227</v>
      </c>
      <c r="S156" s="188" t="s">
        <v>2074</v>
      </c>
      <c r="T156" s="188" t="s">
        <v>2161</v>
      </c>
      <c r="U156" s="53" t="s">
        <v>66</v>
      </c>
    </row>
    <row r="157" spans="1:21" s="61" customFormat="1" ht="146.25" x14ac:dyDescent="0.25">
      <c r="A157" s="186">
        <v>2018</v>
      </c>
      <c r="B157" s="48" t="s">
        <v>1503</v>
      </c>
      <c r="C157" s="57">
        <v>43</v>
      </c>
      <c r="D157" s="58" t="s">
        <v>879</v>
      </c>
      <c r="E157" s="58" t="s">
        <v>1716</v>
      </c>
      <c r="F157" s="50" t="s">
        <v>48</v>
      </c>
      <c r="G157" s="58" t="s">
        <v>1717</v>
      </c>
      <c r="H157" s="58" t="s">
        <v>1718</v>
      </c>
      <c r="I157" s="48" t="s">
        <v>72</v>
      </c>
      <c r="J157" s="56" t="s">
        <v>727</v>
      </c>
      <c r="K157" s="57">
        <v>8</v>
      </c>
      <c r="L157" s="51">
        <v>43983</v>
      </c>
      <c r="M157" s="51">
        <v>44196</v>
      </c>
      <c r="N157" s="186">
        <v>8</v>
      </c>
      <c r="O157" s="187">
        <f t="shared" si="3"/>
        <v>1</v>
      </c>
      <c r="P157" s="301"/>
      <c r="Q157" s="301"/>
      <c r="R157" s="300"/>
      <c r="S157" s="188" t="s">
        <v>1813</v>
      </c>
      <c r="T157" s="188" t="s">
        <v>1814</v>
      </c>
      <c r="U157" s="53" t="s">
        <v>66</v>
      </c>
    </row>
    <row r="158" spans="1:21" s="61" customFormat="1" ht="315" x14ac:dyDescent="0.25">
      <c r="A158" s="186">
        <v>2018</v>
      </c>
      <c r="B158" s="48" t="s">
        <v>1503</v>
      </c>
      <c r="C158" s="57">
        <v>43</v>
      </c>
      <c r="D158" s="58" t="s">
        <v>879</v>
      </c>
      <c r="E158" s="58" t="s">
        <v>1716</v>
      </c>
      <c r="F158" s="50" t="s">
        <v>52</v>
      </c>
      <c r="G158" s="58" t="s">
        <v>1717</v>
      </c>
      <c r="H158" s="58" t="s">
        <v>1719</v>
      </c>
      <c r="I158" s="48" t="s">
        <v>72</v>
      </c>
      <c r="J158" s="56" t="s">
        <v>206</v>
      </c>
      <c r="K158" s="57">
        <v>4</v>
      </c>
      <c r="L158" s="51">
        <v>44105</v>
      </c>
      <c r="M158" s="51">
        <v>44561</v>
      </c>
      <c r="N158" s="186">
        <v>2</v>
      </c>
      <c r="O158" s="187">
        <f t="shared" si="3"/>
        <v>0.5</v>
      </c>
      <c r="P158" s="301"/>
      <c r="Q158" s="301"/>
      <c r="R158" s="300"/>
      <c r="S158" s="188" t="s">
        <v>2094</v>
      </c>
      <c r="T158" s="188" t="s">
        <v>2095</v>
      </c>
      <c r="U158" s="53" t="s">
        <v>66</v>
      </c>
    </row>
    <row r="159" spans="1:21" s="61" customFormat="1" ht="326.25" x14ac:dyDescent="0.25">
      <c r="A159" s="186">
        <v>2018</v>
      </c>
      <c r="B159" s="48" t="s">
        <v>1503</v>
      </c>
      <c r="C159" s="57">
        <v>44</v>
      </c>
      <c r="D159" s="58" t="s">
        <v>884</v>
      </c>
      <c r="E159" s="58" t="s">
        <v>885</v>
      </c>
      <c r="F159" s="50" t="s">
        <v>185</v>
      </c>
      <c r="G159" s="58" t="s">
        <v>1106</v>
      </c>
      <c r="H159" s="58" t="s">
        <v>886</v>
      </c>
      <c r="I159" s="48" t="s">
        <v>72</v>
      </c>
      <c r="J159" s="56" t="s">
        <v>887</v>
      </c>
      <c r="K159" s="57">
        <v>2</v>
      </c>
      <c r="L159" s="51">
        <v>43678</v>
      </c>
      <c r="M159" s="51">
        <v>43830</v>
      </c>
      <c r="N159" s="186">
        <v>2</v>
      </c>
      <c r="O159" s="187">
        <f>+N159/K159</f>
        <v>1</v>
      </c>
      <c r="P159" s="301">
        <f>+AVERAGE(O159:O161)</f>
        <v>0.83333333333333337</v>
      </c>
      <c r="Q159" s="301" t="s">
        <v>63</v>
      </c>
      <c r="R159" s="300" t="s">
        <v>2227</v>
      </c>
      <c r="S159" s="188" t="s">
        <v>2075</v>
      </c>
      <c r="T159" s="188" t="s">
        <v>2076</v>
      </c>
      <c r="U159" s="53" t="s">
        <v>66</v>
      </c>
    </row>
    <row r="160" spans="1:21" s="61" customFormat="1" ht="146.25" x14ac:dyDescent="0.25">
      <c r="A160" s="186">
        <v>2018</v>
      </c>
      <c r="B160" s="48" t="s">
        <v>1503</v>
      </c>
      <c r="C160" s="57">
        <v>44</v>
      </c>
      <c r="D160" s="58" t="s">
        <v>884</v>
      </c>
      <c r="E160" s="58" t="s">
        <v>1716</v>
      </c>
      <c r="F160" s="50" t="s">
        <v>48</v>
      </c>
      <c r="G160" s="58" t="s">
        <v>1717</v>
      </c>
      <c r="H160" s="58" t="s">
        <v>1718</v>
      </c>
      <c r="I160" s="48" t="s">
        <v>72</v>
      </c>
      <c r="J160" s="56" t="s">
        <v>727</v>
      </c>
      <c r="K160" s="57">
        <v>8</v>
      </c>
      <c r="L160" s="51">
        <v>43983</v>
      </c>
      <c r="M160" s="51">
        <v>44196</v>
      </c>
      <c r="N160" s="186">
        <v>8</v>
      </c>
      <c r="O160" s="187">
        <f>+N160/K160</f>
        <v>1</v>
      </c>
      <c r="P160" s="301"/>
      <c r="Q160" s="301"/>
      <c r="R160" s="300"/>
      <c r="S160" s="188" t="s">
        <v>1813</v>
      </c>
      <c r="T160" s="188" t="s">
        <v>1814</v>
      </c>
      <c r="U160" s="53" t="s">
        <v>66</v>
      </c>
    </row>
    <row r="161" spans="1:21" s="61" customFormat="1" ht="315" x14ac:dyDescent="0.25">
      <c r="A161" s="186">
        <v>2018</v>
      </c>
      <c r="B161" s="48" t="s">
        <v>1503</v>
      </c>
      <c r="C161" s="57">
        <v>44</v>
      </c>
      <c r="D161" s="58" t="s">
        <v>884</v>
      </c>
      <c r="E161" s="58" t="s">
        <v>1716</v>
      </c>
      <c r="F161" s="50" t="s">
        <v>52</v>
      </c>
      <c r="G161" s="58" t="s">
        <v>1717</v>
      </c>
      <c r="H161" s="58" t="s">
        <v>1719</v>
      </c>
      <c r="I161" s="48" t="s">
        <v>72</v>
      </c>
      <c r="J161" s="56" t="s">
        <v>206</v>
      </c>
      <c r="K161" s="57">
        <v>4</v>
      </c>
      <c r="L161" s="51">
        <v>44105</v>
      </c>
      <c r="M161" s="51">
        <v>44561</v>
      </c>
      <c r="N161" s="186">
        <v>2</v>
      </c>
      <c r="O161" s="187">
        <f>+N161/K161</f>
        <v>0.5</v>
      </c>
      <c r="P161" s="301"/>
      <c r="Q161" s="301"/>
      <c r="R161" s="300"/>
      <c r="S161" s="188" t="s">
        <v>2094</v>
      </c>
      <c r="T161" s="188" t="s">
        <v>2095</v>
      </c>
      <c r="U161" s="53" t="s">
        <v>66</v>
      </c>
    </row>
    <row r="162" spans="1:21" s="61" customFormat="1" ht="202.5" x14ac:dyDescent="0.25">
      <c r="A162" s="186" t="s">
        <v>888</v>
      </c>
      <c r="B162" s="48" t="s">
        <v>1504</v>
      </c>
      <c r="C162" s="57" t="s">
        <v>897</v>
      </c>
      <c r="D162" s="58" t="s">
        <v>898</v>
      </c>
      <c r="E162" s="58" t="s">
        <v>899</v>
      </c>
      <c r="F162" s="50" t="s">
        <v>59</v>
      </c>
      <c r="G162" s="58" t="s">
        <v>900</v>
      </c>
      <c r="H162" s="58" t="s">
        <v>901</v>
      </c>
      <c r="I162" s="48" t="s">
        <v>72</v>
      </c>
      <c r="J162" s="48" t="s">
        <v>1665</v>
      </c>
      <c r="K162" s="56">
        <v>28</v>
      </c>
      <c r="L162" s="51">
        <v>43723</v>
      </c>
      <c r="M162" s="51">
        <v>44043</v>
      </c>
      <c r="N162" s="186">
        <v>28</v>
      </c>
      <c r="O162" s="187">
        <f t="shared" si="3"/>
        <v>1</v>
      </c>
      <c r="P162" s="301">
        <f>AVERAGE(O162:O163)</f>
        <v>1</v>
      </c>
      <c r="Q162" s="301" t="s">
        <v>63</v>
      </c>
      <c r="R162" s="300" t="s">
        <v>2227</v>
      </c>
      <c r="S162" s="188" t="s">
        <v>1852</v>
      </c>
      <c r="T162" s="188" t="s">
        <v>1853</v>
      </c>
      <c r="U162" s="188" t="s">
        <v>1511</v>
      </c>
    </row>
    <row r="163" spans="1:21" s="61" customFormat="1" ht="168.75" x14ac:dyDescent="0.25">
      <c r="A163" s="186" t="s">
        <v>888</v>
      </c>
      <c r="B163" s="48" t="s">
        <v>1504</v>
      </c>
      <c r="C163" s="57" t="s">
        <v>897</v>
      </c>
      <c r="D163" s="58" t="s">
        <v>898</v>
      </c>
      <c r="E163" s="58" t="s">
        <v>899</v>
      </c>
      <c r="F163" s="50" t="s">
        <v>68</v>
      </c>
      <c r="G163" s="58" t="s">
        <v>903</v>
      </c>
      <c r="H163" s="58" t="s">
        <v>904</v>
      </c>
      <c r="I163" s="48" t="s">
        <v>72</v>
      </c>
      <c r="J163" s="48" t="s">
        <v>1665</v>
      </c>
      <c r="K163" s="56">
        <v>5</v>
      </c>
      <c r="L163" s="51">
        <v>43723</v>
      </c>
      <c r="M163" s="51">
        <v>44043</v>
      </c>
      <c r="N163" s="186">
        <v>5</v>
      </c>
      <c r="O163" s="187">
        <f t="shared" si="3"/>
        <v>1</v>
      </c>
      <c r="P163" s="301"/>
      <c r="Q163" s="301"/>
      <c r="R163" s="300"/>
      <c r="S163" s="188" t="s">
        <v>1854</v>
      </c>
      <c r="T163" s="188" t="s">
        <v>1855</v>
      </c>
      <c r="U163" s="188" t="s">
        <v>1511</v>
      </c>
    </row>
    <row r="164" spans="1:21" s="173" customFormat="1" ht="191.25" x14ac:dyDescent="0.25">
      <c r="A164" s="186" t="s">
        <v>888</v>
      </c>
      <c r="B164" s="48" t="s">
        <v>1504</v>
      </c>
      <c r="C164" s="57" t="s">
        <v>905</v>
      </c>
      <c r="D164" s="58" t="s">
        <v>906</v>
      </c>
      <c r="E164" s="58" t="s">
        <v>907</v>
      </c>
      <c r="F164" s="50" t="s">
        <v>185</v>
      </c>
      <c r="G164" s="58" t="s">
        <v>908</v>
      </c>
      <c r="H164" s="58" t="s">
        <v>1699</v>
      </c>
      <c r="I164" s="48" t="s">
        <v>72</v>
      </c>
      <c r="J164" s="48" t="s">
        <v>1700</v>
      </c>
      <c r="K164" s="56">
        <v>1</v>
      </c>
      <c r="L164" s="51">
        <v>43723</v>
      </c>
      <c r="M164" s="51">
        <v>44408</v>
      </c>
      <c r="N164" s="186">
        <v>1</v>
      </c>
      <c r="O164" s="187">
        <f t="shared" si="3"/>
        <v>1</v>
      </c>
      <c r="P164" s="301">
        <f>AVERAGE(O164:O166)</f>
        <v>0.66666666666666663</v>
      </c>
      <c r="Q164" s="301" t="s">
        <v>63</v>
      </c>
      <c r="R164" s="300" t="s">
        <v>2227</v>
      </c>
      <c r="S164" s="58" t="s">
        <v>1856</v>
      </c>
      <c r="T164" s="58" t="s">
        <v>1857</v>
      </c>
      <c r="U164" s="53" t="s">
        <v>66</v>
      </c>
    </row>
    <row r="165" spans="1:21" s="173" customFormat="1" ht="90" x14ac:dyDescent="0.25">
      <c r="A165" s="186" t="s">
        <v>888</v>
      </c>
      <c r="B165" s="48" t="s">
        <v>1504</v>
      </c>
      <c r="C165" s="57" t="s">
        <v>905</v>
      </c>
      <c r="D165" s="58" t="s">
        <v>906</v>
      </c>
      <c r="E165" s="58" t="s">
        <v>907</v>
      </c>
      <c r="F165" s="50" t="s">
        <v>48</v>
      </c>
      <c r="G165" s="58" t="s">
        <v>1701</v>
      </c>
      <c r="H165" s="58" t="s">
        <v>1702</v>
      </c>
      <c r="I165" s="48" t="s">
        <v>72</v>
      </c>
      <c r="J165" s="48" t="s">
        <v>1703</v>
      </c>
      <c r="K165" s="56">
        <v>1</v>
      </c>
      <c r="L165" s="51">
        <v>44197</v>
      </c>
      <c r="M165" s="51">
        <v>44561</v>
      </c>
      <c r="N165" s="186">
        <v>0</v>
      </c>
      <c r="O165" s="187">
        <f t="shared" si="3"/>
        <v>0</v>
      </c>
      <c r="P165" s="301"/>
      <c r="Q165" s="301"/>
      <c r="R165" s="300"/>
      <c r="S165" s="188" t="s">
        <v>1782</v>
      </c>
      <c r="T165" s="188" t="s">
        <v>1793</v>
      </c>
      <c r="U165" s="53" t="s">
        <v>66</v>
      </c>
    </row>
    <row r="166" spans="1:21" s="61" customFormat="1" ht="146.25" x14ac:dyDescent="0.25">
      <c r="A166" s="186" t="s">
        <v>888</v>
      </c>
      <c r="B166" s="48" t="s">
        <v>1504</v>
      </c>
      <c r="C166" s="57" t="s">
        <v>905</v>
      </c>
      <c r="D166" s="58" t="s">
        <v>906</v>
      </c>
      <c r="E166" s="58" t="s">
        <v>1115</v>
      </c>
      <c r="F166" s="50" t="s">
        <v>52</v>
      </c>
      <c r="G166" s="58" t="s">
        <v>911</v>
      </c>
      <c r="H166" s="58" t="s">
        <v>912</v>
      </c>
      <c r="I166" s="48" t="s">
        <v>72</v>
      </c>
      <c r="J166" s="48" t="s">
        <v>913</v>
      </c>
      <c r="K166" s="56">
        <v>1</v>
      </c>
      <c r="L166" s="51">
        <v>43709</v>
      </c>
      <c r="M166" s="51">
        <v>43830</v>
      </c>
      <c r="N166" s="186">
        <v>1</v>
      </c>
      <c r="O166" s="187">
        <f t="shared" si="3"/>
        <v>1</v>
      </c>
      <c r="P166" s="301"/>
      <c r="Q166" s="301"/>
      <c r="R166" s="300"/>
      <c r="S166" s="58" t="s">
        <v>1858</v>
      </c>
      <c r="T166" s="58" t="s">
        <v>1794</v>
      </c>
      <c r="U166" s="53" t="s">
        <v>66</v>
      </c>
    </row>
    <row r="167" spans="1:21" s="61" customFormat="1" ht="157.5" x14ac:dyDescent="0.25">
      <c r="A167" s="186" t="s">
        <v>888</v>
      </c>
      <c r="B167" s="48" t="s">
        <v>1504</v>
      </c>
      <c r="C167" s="57" t="s">
        <v>916</v>
      </c>
      <c r="D167" s="58" t="s">
        <v>917</v>
      </c>
      <c r="E167" s="58" t="s">
        <v>918</v>
      </c>
      <c r="F167" s="50" t="s">
        <v>506</v>
      </c>
      <c r="G167" s="58" t="s">
        <v>920</v>
      </c>
      <c r="H167" s="58" t="s">
        <v>921</v>
      </c>
      <c r="I167" s="48" t="s">
        <v>72</v>
      </c>
      <c r="J167" s="48" t="s">
        <v>922</v>
      </c>
      <c r="K167" s="56">
        <v>1</v>
      </c>
      <c r="L167" s="51">
        <v>43697</v>
      </c>
      <c r="M167" s="51">
        <v>44042</v>
      </c>
      <c r="N167" s="186">
        <v>1</v>
      </c>
      <c r="O167" s="187">
        <f t="shared" si="3"/>
        <v>1</v>
      </c>
      <c r="P167" s="301">
        <f>AVERAGE(O167:O171)</f>
        <v>0.8</v>
      </c>
      <c r="Q167" s="301" t="s">
        <v>63</v>
      </c>
      <c r="R167" s="300" t="s">
        <v>2227</v>
      </c>
      <c r="S167" s="58" t="s">
        <v>1795</v>
      </c>
      <c r="T167" s="188" t="s">
        <v>1913</v>
      </c>
      <c r="U167" s="53" t="s">
        <v>66</v>
      </c>
    </row>
    <row r="168" spans="1:21" s="61" customFormat="1" ht="236.25" x14ac:dyDescent="0.25">
      <c r="A168" s="186" t="s">
        <v>888</v>
      </c>
      <c r="B168" s="48" t="s">
        <v>1504</v>
      </c>
      <c r="C168" s="57" t="s">
        <v>916</v>
      </c>
      <c r="D168" s="58" t="s">
        <v>917</v>
      </c>
      <c r="E168" s="58" t="s">
        <v>918</v>
      </c>
      <c r="F168" s="50" t="s">
        <v>591</v>
      </c>
      <c r="G168" s="58" t="s">
        <v>920</v>
      </c>
      <c r="H168" s="58" t="s">
        <v>924</v>
      </c>
      <c r="I168" s="48" t="s">
        <v>72</v>
      </c>
      <c r="J168" s="48" t="s">
        <v>925</v>
      </c>
      <c r="K168" s="56">
        <v>1</v>
      </c>
      <c r="L168" s="51">
        <v>43769</v>
      </c>
      <c r="M168" s="51">
        <v>44286</v>
      </c>
      <c r="N168" s="186">
        <v>1</v>
      </c>
      <c r="O168" s="187">
        <f t="shared" si="3"/>
        <v>1</v>
      </c>
      <c r="P168" s="301"/>
      <c r="Q168" s="301"/>
      <c r="R168" s="300"/>
      <c r="S168" s="58" t="s">
        <v>2060</v>
      </c>
      <c r="T168" s="188" t="s">
        <v>2162</v>
      </c>
      <c r="U168" s="53" t="s">
        <v>66</v>
      </c>
    </row>
    <row r="169" spans="1:21" s="61" customFormat="1" ht="157.5" x14ac:dyDescent="0.25">
      <c r="A169" s="186" t="s">
        <v>888</v>
      </c>
      <c r="B169" s="48" t="s">
        <v>1504</v>
      </c>
      <c r="C169" s="57" t="s">
        <v>916</v>
      </c>
      <c r="D169" s="58" t="s">
        <v>917</v>
      </c>
      <c r="E169" s="58" t="s">
        <v>918</v>
      </c>
      <c r="F169" s="50" t="s">
        <v>596</v>
      </c>
      <c r="G169" s="58" t="s">
        <v>927</v>
      </c>
      <c r="H169" s="58" t="s">
        <v>928</v>
      </c>
      <c r="I169" s="48" t="s">
        <v>72</v>
      </c>
      <c r="J169" s="48" t="s">
        <v>929</v>
      </c>
      <c r="K169" s="56">
        <v>1</v>
      </c>
      <c r="L169" s="51">
        <v>43769</v>
      </c>
      <c r="M169" s="51">
        <v>43830</v>
      </c>
      <c r="N169" s="186">
        <v>1</v>
      </c>
      <c r="O169" s="187">
        <f>+N169/K169</f>
        <v>1</v>
      </c>
      <c r="P169" s="301"/>
      <c r="Q169" s="301"/>
      <c r="R169" s="300"/>
      <c r="S169" s="58" t="s">
        <v>1923</v>
      </c>
      <c r="T169" s="188" t="s">
        <v>1924</v>
      </c>
      <c r="U169" s="53" t="s">
        <v>66</v>
      </c>
    </row>
    <row r="170" spans="1:21" s="61" customFormat="1" ht="112.5" x14ac:dyDescent="0.25">
      <c r="A170" s="186" t="s">
        <v>888</v>
      </c>
      <c r="B170" s="48" t="s">
        <v>1504</v>
      </c>
      <c r="C170" s="57" t="s">
        <v>916</v>
      </c>
      <c r="D170" s="58" t="s">
        <v>917</v>
      </c>
      <c r="E170" s="58" t="s">
        <v>918</v>
      </c>
      <c r="F170" s="50" t="s">
        <v>605</v>
      </c>
      <c r="G170" s="58" t="s">
        <v>927</v>
      </c>
      <c r="H170" s="58" t="s">
        <v>933</v>
      </c>
      <c r="I170" s="48" t="s">
        <v>72</v>
      </c>
      <c r="J170" s="48" t="s">
        <v>934</v>
      </c>
      <c r="K170" s="56">
        <v>1</v>
      </c>
      <c r="L170" s="51">
        <v>43769</v>
      </c>
      <c r="M170" s="51">
        <v>43830</v>
      </c>
      <c r="N170" s="186">
        <v>1</v>
      </c>
      <c r="O170" s="187">
        <f>+N170/K170</f>
        <v>1</v>
      </c>
      <c r="P170" s="301"/>
      <c r="Q170" s="301"/>
      <c r="R170" s="300"/>
      <c r="S170" s="58" t="s">
        <v>935</v>
      </c>
      <c r="T170" s="188" t="s">
        <v>1401</v>
      </c>
      <c r="U170" s="53" t="s">
        <v>66</v>
      </c>
    </row>
    <row r="171" spans="1:21" s="61" customFormat="1" ht="382.5" x14ac:dyDescent="0.25">
      <c r="A171" s="186" t="s">
        <v>888</v>
      </c>
      <c r="B171" s="48" t="s">
        <v>1504</v>
      </c>
      <c r="C171" s="57" t="s">
        <v>916</v>
      </c>
      <c r="D171" s="58" t="s">
        <v>917</v>
      </c>
      <c r="E171" s="58" t="s">
        <v>918</v>
      </c>
      <c r="F171" s="50" t="s">
        <v>600</v>
      </c>
      <c r="G171" s="58" t="s">
        <v>1680</v>
      </c>
      <c r="H171" s="58" t="s">
        <v>1681</v>
      </c>
      <c r="I171" s="48" t="s">
        <v>72</v>
      </c>
      <c r="J171" s="48" t="s">
        <v>1674</v>
      </c>
      <c r="K171" s="56">
        <v>1</v>
      </c>
      <c r="L171" s="51">
        <v>44197</v>
      </c>
      <c r="M171" s="51">
        <v>44895</v>
      </c>
      <c r="N171" s="186">
        <v>0</v>
      </c>
      <c r="O171" s="187">
        <f t="shared" si="3"/>
        <v>0</v>
      </c>
      <c r="P171" s="301"/>
      <c r="Q171" s="301"/>
      <c r="R171" s="300"/>
      <c r="S171" s="188" t="s">
        <v>2163</v>
      </c>
      <c r="T171" s="188" t="s">
        <v>2097</v>
      </c>
      <c r="U171" s="53" t="s">
        <v>66</v>
      </c>
    </row>
    <row r="172" spans="1:21" s="61" customFormat="1" ht="247.5" x14ac:dyDescent="0.25">
      <c r="A172" s="186" t="s">
        <v>888</v>
      </c>
      <c r="B172" s="48" t="s">
        <v>1504</v>
      </c>
      <c r="C172" s="57" t="s">
        <v>936</v>
      </c>
      <c r="D172" s="58" t="s">
        <v>937</v>
      </c>
      <c r="E172" s="58" t="s">
        <v>938</v>
      </c>
      <c r="F172" s="50" t="s">
        <v>59</v>
      </c>
      <c r="G172" s="58" t="s">
        <v>1327</v>
      </c>
      <c r="H172" s="58" t="s">
        <v>939</v>
      </c>
      <c r="I172" s="48" t="s">
        <v>72</v>
      </c>
      <c r="J172" s="48" t="s">
        <v>940</v>
      </c>
      <c r="K172" s="56">
        <v>1</v>
      </c>
      <c r="L172" s="51">
        <v>43739</v>
      </c>
      <c r="M172" s="51">
        <v>44012</v>
      </c>
      <c r="N172" s="186">
        <v>1</v>
      </c>
      <c r="O172" s="187">
        <f t="shared" si="3"/>
        <v>1</v>
      </c>
      <c r="P172" s="301">
        <f>AVERAGE(O172:O173)</f>
        <v>1</v>
      </c>
      <c r="Q172" s="301" t="s">
        <v>63</v>
      </c>
      <c r="R172" s="300" t="s">
        <v>2227</v>
      </c>
      <c r="S172" s="188" t="s">
        <v>1775</v>
      </c>
      <c r="T172" s="188" t="s">
        <v>1777</v>
      </c>
      <c r="U172" s="188" t="s">
        <v>1511</v>
      </c>
    </row>
    <row r="173" spans="1:21" s="61" customFormat="1" ht="213.75" x14ac:dyDescent="0.25">
      <c r="A173" s="186" t="s">
        <v>888</v>
      </c>
      <c r="B173" s="48" t="s">
        <v>1504</v>
      </c>
      <c r="C173" s="57" t="s">
        <v>936</v>
      </c>
      <c r="D173" s="58" t="s">
        <v>937</v>
      </c>
      <c r="E173" s="58" t="s">
        <v>938</v>
      </c>
      <c r="F173" s="50" t="s">
        <v>68</v>
      </c>
      <c r="G173" s="58" t="s">
        <v>941</v>
      </c>
      <c r="H173" s="58" t="s">
        <v>942</v>
      </c>
      <c r="I173" s="48" t="s">
        <v>72</v>
      </c>
      <c r="J173" s="48" t="s">
        <v>943</v>
      </c>
      <c r="K173" s="56">
        <v>1</v>
      </c>
      <c r="L173" s="51">
        <v>43739</v>
      </c>
      <c r="M173" s="51">
        <v>44012</v>
      </c>
      <c r="N173" s="186">
        <v>1</v>
      </c>
      <c r="O173" s="187">
        <f t="shared" si="3"/>
        <v>1</v>
      </c>
      <c r="P173" s="301"/>
      <c r="Q173" s="301"/>
      <c r="R173" s="300"/>
      <c r="S173" s="188" t="s">
        <v>1859</v>
      </c>
      <c r="T173" s="188" t="s">
        <v>1776</v>
      </c>
      <c r="U173" s="188" t="s">
        <v>1511</v>
      </c>
    </row>
    <row r="174" spans="1:21" s="61" customFormat="1" ht="180" x14ac:dyDescent="0.25">
      <c r="A174" s="186" t="s">
        <v>888</v>
      </c>
      <c r="B174" s="48" t="s">
        <v>1504</v>
      </c>
      <c r="C174" s="57" t="s">
        <v>950</v>
      </c>
      <c r="D174" s="58" t="s">
        <v>951</v>
      </c>
      <c r="E174" s="58" t="s">
        <v>952</v>
      </c>
      <c r="F174" s="50" t="s">
        <v>59</v>
      </c>
      <c r="G174" s="58" t="s">
        <v>1121</v>
      </c>
      <c r="H174" s="58" t="s">
        <v>1122</v>
      </c>
      <c r="I174" s="48" t="s">
        <v>72</v>
      </c>
      <c r="J174" s="48" t="s">
        <v>953</v>
      </c>
      <c r="K174" s="56">
        <v>1</v>
      </c>
      <c r="L174" s="51">
        <v>43709</v>
      </c>
      <c r="M174" s="51">
        <v>44012</v>
      </c>
      <c r="N174" s="186">
        <v>1</v>
      </c>
      <c r="O174" s="187">
        <f t="shared" si="3"/>
        <v>1</v>
      </c>
      <c r="P174" s="301">
        <f>AVERAGE(O174:O175)</f>
        <v>1</v>
      </c>
      <c r="Q174" s="301" t="s">
        <v>63</v>
      </c>
      <c r="R174" s="300" t="s">
        <v>2227</v>
      </c>
      <c r="S174" s="188" t="s">
        <v>1778</v>
      </c>
      <c r="T174" s="188" t="s">
        <v>1666</v>
      </c>
      <c r="U174" s="188" t="s">
        <v>1511</v>
      </c>
    </row>
    <row r="175" spans="1:21" s="61" customFormat="1" ht="258.75" x14ac:dyDescent="0.25">
      <c r="A175" s="186" t="s">
        <v>888</v>
      </c>
      <c r="B175" s="48" t="s">
        <v>1504</v>
      </c>
      <c r="C175" s="57" t="s">
        <v>950</v>
      </c>
      <c r="D175" s="58" t="s">
        <v>951</v>
      </c>
      <c r="E175" s="58" t="s">
        <v>952</v>
      </c>
      <c r="F175" s="50" t="s">
        <v>68</v>
      </c>
      <c r="G175" s="58" t="s">
        <v>1123</v>
      </c>
      <c r="H175" s="58" t="s">
        <v>954</v>
      </c>
      <c r="I175" s="48" t="s">
        <v>72</v>
      </c>
      <c r="J175" s="48" t="s">
        <v>943</v>
      </c>
      <c r="K175" s="56">
        <v>1</v>
      </c>
      <c r="L175" s="51">
        <v>43709</v>
      </c>
      <c r="M175" s="51">
        <v>44012</v>
      </c>
      <c r="N175" s="186">
        <v>1</v>
      </c>
      <c r="O175" s="187">
        <f t="shared" si="3"/>
        <v>1</v>
      </c>
      <c r="P175" s="301"/>
      <c r="Q175" s="301"/>
      <c r="R175" s="300"/>
      <c r="S175" s="188" t="s">
        <v>1860</v>
      </c>
      <c r="T175" s="188" t="s">
        <v>1861</v>
      </c>
      <c r="U175" s="188" t="s">
        <v>1511</v>
      </c>
    </row>
    <row r="176" spans="1:21" s="61" customFormat="1" ht="191.25" x14ac:dyDescent="0.25">
      <c r="A176" s="186" t="s">
        <v>888</v>
      </c>
      <c r="B176" s="48" t="s">
        <v>1504</v>
      </c>
      <c r="C176" s="57" t="s">
        <v>955</v>
      </c>
      <c r="D176" s="58" t="s">
        <v>1332</v>
      </c>
      <c r="E176" s="58" t="s">
        <v>957</v>
      </c>
      <c r="F176" s="50" t="s">
        <v>422</v>
      </c>
      <c r="G176" s="58" t="s">
        <v>958</v>
      </c>
      <c r="H176" s="58" t="s">
        <v>959</v>
      </c>
      <c r="I176" s="48" t="s">
        <v>72</v>
      </c>
      <c r="J176" s="48" t="s">
        <v>943</v>
      </c>
      <c r="K176" s="56">
        <v>1</v>
      </c>
      <c r="L176" s="51">
        <v>43709</v>
      </c>
      <c r="M176" s="51">
        <v>44012</v>
      </c>
      <c r="N176" s="186">
        <v>1</v>
      </c>
      <c r="O176" s="187">
        <f t="shared" si="3"/>
        <v>1</v>
      </c>
      <c r="P176" s="185">
        <f>+O176</f>
        <v>1</v>
      </c>
      <c r="Q176" s="185" t="s">
        <v>63</v>
      </c>
      <c r="R176" s="211" t="s">
        <v>2227</v>
      </c>
      <c r="S176" s="188" t="s">
        <v>1862</v>
      </c>
      <c r="T176" s="188" t="s">
        <v>1863</v>
      </c>
      <c r="U176" s="188" t="s">
        <v>1511</v>
      </c>
    </row>
    <row r="177" spans="1:21" s="61" customFormat="1" ht="292.5" x14ac:dyDescent="0.25">
      <c r="A177" s="186" t="s">
        <v>888</v>
      </c>
      <c r="B177" s="48" t="s">
        <v>1504</v>
      </c>
      <c r="C177" s="57" t="s">
        <v>960</v>
      </c>
      <c r="D177" s="58" t="s">
        <v>1333</v>
      </c>
      <c r="E177" s="58" t="s">
        <v>962</v>
      </c>
      <c r="F177" s="50" t="s">
        <v>422</v>
      </c>
      <c r="G177" s="58" t="s">
        <v>1864</v>
      </c>
      <c r="H177" s="58" t="s">
        <v>1864</v>
      </c>
      <c r="I177" s="48" t="s">
        <v>72</v>
      </c>
      <c r="J177" s="48" t="s">
        <v>275</v>
      </c>
      <c r="K177" s="56">
        <v>1</v>
      </c>
      <c r="L177" s="51">
        <v>43709</v>
      </c>
      <c r="M177" s="51">
        <v>44104</v>
      </c>
      <c r="N177" s="186">
        <v>1</v>
      </c>
      <c r="O177" s="187">
        <f t="shared" si="3"/>
        <v>1</v>
      </c>
      <c r="P177" s="185">
        <f>+O177</f>
        <v>1</v>
      </c>
      <c r="Q177" s="185" t="s">
        <v>63</v>
      </c>
      <c r="R177" s="211" t="s">
        <v>2227</v>
      </c>
      <c r="S177" s="188" t="s">
        <v>1865</v>
      </c>
      <c r="T177" s="188" t="s">
        <v>1866</v>
      </c>
      <c r="U177" s="188" t="s">
        <v>1511</v>
      </c>
    </row>
    <row r="178" spans="1:21" s="61" customFormat="1" ht="123.75" x14ac:dyDescent="0.25">
      <c r="A178" s="48" t="s">
        <v>964</v>
      </c>
      <c r="B178" s="48" t="s">
        <v>1505</v>
      </c>
      <c r="C178" s="57">
        <v>4</v>
      </c>
      <c r="D178" s="58" t="s">
        <v>1126</v>
      </c>
      <c r="E178" s="58" t="s">
        <v>1335</v>
      </c>
      <c r="F178" s="50" t="s">
        <v>185</v>
      </c>
      <c r="G178" s="58" t="s">
        <v>967</v>
      </c>
      <c r="H178" s="58" t="s">
        <v>968</v>
      </c>
      <c r="I178" s="48" t="s">
        <v>72</v>
      </c>
      <c r="J178" s="48" t="s">
        <v>969</v>
      </c>
      <c r="K178" s="56">
        <v>1</v>
      </c>
      <c r="L178" s="51">
        <v>43691</v>
      </c>
      <c r="M178" s="51">
        <v>43830</v>
      </c>
      <c r="N178" s="186">
        <v>1</v>
      </c>
      <c r="O178" s="187">
        <f t="shared" si="3"/>
        <v>1</v>
      </c>
      <c r="P178" s="301">
        <f>AVERAGE(O178:O180)</f>
        <v>1</v>
      </c>
      <c r="Q178" s="301" t="s">
        <v>63</v>
      </c>
      <c r="R178" s="329" t="s">
        <v>2228</v>
      </c>
      <c r="S178" s="188" t="s">
        <v>1408</v>
      </c>
      <c r="T178" s="188" t="s">
        <v>1796</v>
      </c>
      <c r="U178" s="188" t="s">
        <v>1511</v>
      </c>
    </row>
    <row r="179" spans="1:21" s="61" customFormat="1" ht="180" x14ac:dyDescent="0.25">
      <c r="A179" s="48" t="s">
        <v>964</v>
      </c>
      <c r="B179" s="48" t="s">
        <v>1505</v>
      </c>
      <c r="C179" s="57">
        <v>4</v>
      </c>
      <c r="D179" s="58" t="s">
        <v>1126</v>
      </c>
      <c r="E179" s="58" t="s">
        <v>966</v>
      </c>
      <c r="F179" s="50" t="s">
        <v>48</v>
      </c>
      <c r="G179" s="58" t="s">
        <v>967</v>
      </c>
      <c r="H179" s="58" t="s">
        <v>971</v>
      </c>
      <c r="I179" s="48" t="s">
        <v>72</v>
      </c>
      <c r="J179" s="48" t="s">
        <v>972</v>
      </c>
      <c r="K179" s="56">
        <v>1</v>
      </c>
      <c r="L179" s="51">
        <v>43707</v>
      </c>
      <c r="M179" s="51">
        <v>43830</v>
      </c>
      <c r="N179" s="186">
        <v>1</v>
      </c>
      <c r="O179" s="187">
        <f t="shared" si="3"/>
        <v>1</v>
      </c>
      <c r="P179" s="313"/>
      <c r="Q179" s="301"/>
      <c r="R179" s="300"/>
      <c r="S179" s="188" t="s">
        <v>1409</v>
      </c>
      <c r="T179" s="188" t="s">
        <v>1796</v>
      </c>
      <c r="U179" s="188" t="s">
        <v>1511</v>
      </c>
    </row>
    <row r="180" spans="1:21" s="61" customFormat="1" ht="225" x14ac:dyDescent="0.25">
      <c r="A180" s="48" t="s">
        <v>964</v>
      </c>
      <c r="B180" s="48" t="s">
        <v>1505</v>
      </c>
      <c r="C180" s="57">
        <v>4</v>
      </c>
      <c r="D180" s="58" t="s">
        <v>1126</v>
      </c>
      <c r="E180" s="58" t="s">
        <v>966</v>
      </c>
      <c r="F180" s="50" t="s">
        <v>52</v>
      </c>
      <c r="G180" s="58" t="s">
        <v>967</v>
      </c>
      <c r="H180" s="58" t="s">
        <v>974</v>
      </c>
      <c r="I180" s="48" t="s">
        <v>72</v>
      </c>
      <c r="J180" s="48" t="s">
        <v>975</v>
      </c>
      <c r="K180" s="56">
        <v>1</v>
      </c>
      <c r="L180" s="51">
        <v>43731</v>
      </c>
      <c r="M180" s="51">
        <v>43830</v>
      </c>
      <c r="N180" s="186">
        <v>1</v>
      </c>
      <c r="O180" s="187">
        <f t="shared" si="3"/>
        <v>1</v>
      </c>
      <c r="P180" s="313"/>
      <c r="Q180" s="301"/>
      <c r="R180" s="300"/>
      <c r="S180" s="188" t="s">
        <v>1867</v>
      </c>
      <c r="T180" s="188" t="s">
        <v>1796</v>
      </c>
      <c r="U180" s="188" t="s">
        <v>1511</v>
      </c>
    </row>
    <row r="181" spans="1:21" s="61" customFormat="1" ht="225" x14ac:dyDescent="0.25">
      <c r="A181" s="48" t="s">
        <v>964</v>
      </c>
      <c r="B181" s="48" t="s">
        <v>1505</v>
      </c>
      <c r="C181" s="57">
        <v>5</v>
      </c>
      <c r="D181" s="58" t="s">
        <v>977</v>
      </c>
      <c r="E181" s="58" t="s">
        <v>978</v>
      </c>
      <c r="F181" s="50" t="s">
        <v>422</v>
      </c>
      <c r="G181" s="58" t="s">
        <v>979</v>
      </c>
      <c r="H181" s="58" t="s">
        <v>980</v>
      </c>
      <c r="I181" s="48" t="s">
        <v>72</v>
      </c>
      <c r="J181" s="48" t="s">
        <v>975</v>
      </c>
      <c r="K181" s="56">
        <v>1</v>
      </c>
      <c r="L181" s="51">
        <v>43731</v>
      </c>
      <c r="M181" s="51">
        <v>43830</v>
      </c>
      <c r="N181" s="186">
        <v>1</v>
      </c>
      <c r="O181" s="187">
        <f t="shared" si="3"/>
        <v>1</v>
      </c>
      <c r="P181" s="185">
        <f>+O181</f>
        <v>1</v>
      </c>
      <c r="Q181" s="185" t="s">
        <v>63</v>
      </c>
      <c r="R181" s="212" t="s">
        <v>2231</v>
      </c>
      <c r="S181" s="188" t="s">
        <v>1867</v>
      </c>
      <c r="T181" s="188" t="s">
        <v>1796</v>
      </c>
      <c r="U181" s="188" t="s">
        <v>1511</v>
      </c>
    </row>
    <row r="182" spans="1:21" s="173" customFormat="1" ht="101.25" x14ac:dyDescent="0.25">
      <c r="A182" s="48" t="s">
        <v>964</v>
      </c>
      <c r="B182" s="48" t="s">
        <v>1505</v>
      </c>
      <c r="C182" s="57">
        <v>9</v>
      </c>
      <c r="D182" s="58" t="s">
        <v>987</v>
      </c>
      <c r="E182" s="58" t="s">
        <v>1128</v>
      </c>
      <c r="F182" s="50" t="s">
        <v>422</v>
      </c>
      <c r="G182" s="58" t="s">
        <v>1868</v>
      </c>
      <c r="H182" s="58" t="s">
        <v>1704</v>
      </c>
      <c r="I182" s="48" t="s">
        <v>72</v>
      </c>
      <c r="J182" s="48" t="s">
        <v>1705</v>
      </c>
      <c r="K182" s="56">
        <v>2</v>
      </c>
      <c r="L182" s="51">
        <v>44197</v>
      </c>
      <c r="M182" s="51">
        <v>44561</v>
      </c>
      <c r="N182" s="186">
        <v>0</v>
      </c>
      <c r="O182" s="187">
        <f t="shared" si="3"/>
        <v>0</v>
      </c>
      <c r="P182" s="185">
        <f>+O182</f>
        <v>0</v>
      </c>
      <c r="Q182" s="185" t="s">
        <v>63</v>
      </c>
      <c r="R182" s="211" t="s">
        <v>2226</v>
      </c>
      <c r="S182" s="188" t="s">
        <v>1782</v>
      </c>
      <c r="T182" s="188" t="s">
        <v>1869</v>
      </c>
      <c r="U182" s="53" t="s">
        <v>66</v>
      </c>
    </row>
    <row r="183" spans="1:21" s="173" customFormat="1" ht="202.5" x14ac:dyDescent="0.25">
      <c r="A183" s="48" t="s">
        <v>964</v>
      </c>
      <c r="B183" s="48" t="s">
        <v>1505</v>
      </c>
      <c r="C183" s="57">
        <v>10</v>
      </c>
      <c r="D183" s="58" t="s">
        <v>991</v>
      </c>
      <c r="E183" s="58" t="s">
        <v>992</v>
      </c>
      <c r="F183" s="50" t="s">
        <v>422</v>
      </c>
      <c r="G183" s="58" t="s">
        <v>1706</v>
      </c>
      <c r="H183" s="58" t="s">
        <v>1707</v>
      </c>
      <c r="I183" s="48" t="s">
        <v>72</v>
      </c>
      <c r="J183" s="48" t="s">
        <v>1708</v>
      </c>
      <c r="K183" s="56">
        <v>1</v>
      </c>
      <c r="L183" s="51">
        <v>44197</v>
      </c>
      <c r="M183" s="51">
        <v>44530</v>
      </c>
      <c r="N183" s="186">
        <v>0</v>
      </c>
      <c r="O183" s="187">
        <f t="shared" si="3"/>
        <v>0</v>
      </c>
      <c r="P183" s="185">
        <f>+O183</f>
        <v>0</v>
      </c>
      <c r="Q183" s="185" t="s">
        <v>63</v>
      </c>
      <c r="R183" s="211" t="s">
        <v>2232</v>
      </c>
      <c r="S183" s="188" t="s">
        <v>1797</v>
      </c>
      <c r="T183" s="188" t="s">
        <v>1870</v>
      </c>
      <c r="U183" s="53" t="s">
        <v>66</v>
      </c>
    </row>
    <row r="184" spans="1:21" s="61" customFormat="1" ht="157.5" x14ac:dyDescent="0.25">
      <c r="A184" s="48" t="s">
        <v>964</v>
      </c>
      <c r="B184" s="48" t="s">
        <v>1505</v>
      </c>
      <c r="C184" s="57">
        <v>13</v>
      </c>
      <c r="D184" s="58" t="s">
        <v>1131</v>
      </c>
      <c r="E184" s="58" t="s">
        <v>996</v>
      </c>
      <c r="F184" s="50" t="s">
        <v>185</v>
      </c>
      <c r="G184" s="58" t="s">
        <v>1132</v>
      </c>
      <c r="H184" s="58" t="s">
        <v>997</v>
      </c>
      <c r="I184" s="48" t="s">
        <v>72</v>
      </c>
      <c r="J184" s="48" t="s">
        <v>998</v>
      </c>
      <c r="K184" s="56">
        <v>1</v>
      </c>
      <c r="L184" s="51">
        <v>43697</v>
      </c>
      <c r="M184" s="51">
        <v>44742</v>
      </c>
      <c r="N184" s="186">
        <v>0</v>
      </c>
      <c r="O184" s="187">
        <f t="shared" si="3"/>
        <v>0</v>
      </c>
      <c r="P184" s="301">
        <f>AVERAGE(O184:O186)</f>
        <v>0.51851851851851849</v>
      </c>
      <c r="Q184" s="301" t="s">
        <v>63</v>
      </c>
      <c r="R184" s="329" t="s">
        <v>2231</v>
      </c>
      <c r="S184" s="188" t="s">
        <v>2061</v>
      </c>
      <c r="T184" s="188" t="s">
        <v>2062</v>
      </c>
      <c r="U184" s="53" t="s">
        <v>66</v>
      </c>
    </row>
    <row r="185" spans="1:21" s="61" customFormat="1" ht="409.5" x14ac:dyDescent="0.25">
      <c r="A185" s="48" t="s">
        <v>964</v>
      </c>
      <c r="B185" s="48" t="s">
        <v>1505</v>
      </c>
      <c r="C185" s="57">
        <v>13</v>
      </c>
      <c r="D185" s="58" t="s">
        <v>1131</v>
      </c>
      <c r="E185" s="58" t="s">
        <v>999</v>
      </c>
      <c r="F185" s="50" t="s">
        <v>48</v>
      </c>
      <c r="G185" s="58" t="s">
        <v>1000</v>
      </c>
      <c r="H185" s="58" t="s">
        <v>1709</v>
      </c>
      <c r="I185" s="48" t="s">
        <v>72</v>
      </c>
      <c r="J185" s="48" t="s">
        <v>1002</v>
      </c>
      <c r="K185" s="56">
        <v>9</v>
      </c>
      <c r="L185" s="51">
        <v>43697</v>
      </c>
      <c r="M185" s="51">
        <v>44561</v>
      </c>
      <c r="N185" s="186">
        <v>5</v>
      </c>
      <c r="O185" s="187">
        <f t="shared" si="3"/>
        <v>0.55555555555555558</v>
      </c>
      <c r="P185" s="301"/>
      <c r="Q185" s="301"/>
      <c r="R185" s="300"/>
      <c r="S185" s="188" t="s">
        <v>1342</v>
      </c>
      <c r="T185" s="188" t="s">
        <v>1786</v>
      </c>
      <c r="U185" s="53" t="s">
        <v>66</v>
      </c>
    </row>
    <row r="186" spans="1:21" s="61" customFormat="1" ht="315" x14ac:dyDescent="0.25">
      <c r="A186" s="48" t="s">
        <v>964</v>
      </c>
      <c r="B186" s="48" t="s">
        <v>1505</v>
      </c>
      <c r="C186" s="57">
        <v>13</v>
      </c>
      <c r="D186" s="58" t="s">
        <v>1131</v>
      </c>
      <c r="E186" s="58" t="s">
        <v>999</v>
      </c>
      <c r="F186" s="50" t="s">
        <v>52</v>
      </c>
      <c r="G186" s="58" t="s">
        <v>1004</v>
      </c>
      <c r="H186" s="58" t="s">
        <v>1134</v>
      </c>
      <c r="I186" s="48" t="s">
        <v>72</v>
      </c>
      <c r="J186" s="48" t="s">
        <v>1005</v>
      </c>
      <c r="K186" s="56">
        <v>1</v>
      </c>
      <c r="L186" s="51">
        <v>43697</v>
      </c>
      <c r="M186" s="51">
        <v>43830</v>
      </c>
      <c r="N186" s="186">
        <v>4</v>
      </c>
      <c r="O186" s="187">
        <v>1</v>
      </c>
      <c r="P186" s="301"/>
      <c r="Q186" s="301"/>
      <c r="R186" s="300"/>
      <c r="S186" s="188" t="s">
        <v>1419</v>
      </c>
      <c r="T186" s="188" t="s">
        <v>2063</v>
      </c>
      <c r="U186" s="188" t="s">
        <v>66</v>
      </c>
    </row>
    <row r="187" spans="1:21" s="61" customFormat="1" ht="326.25" x14ac:dyDescent="0.25">
      <c r="A187" s="48" t="s">
        <v>964</v>
      </c>
      <c r="B187" s="48" t="s">
        <v>1505</v>
      </c>
      <c r="C187" s="57">
        <v>16</v>
      </c>
      <c r="D187" s="58" t="s">
        <v>1012</v>
      </c>
      <c r="E187" s="58" t="s">
        <v>1345</v>
      </c>
      <c r="F187" s="50" t="s">
        <v>422</v>
      </c>
      <c r="G187" s="58" t="s">
        <v>1014</v>
      </c>
      <c r="H187" s="58" t="s">
        <v>1015</v>
      </c>
      <c r="I187" s="48" t="s">
        <v>72</v>
      </c>
      <c r="J187" s="48" t="s">
        <v>1016</v>
      </c>
      <c r="K187" s="56">
        <v>1</v>
      </c>
      <c r="L187" s="51">
        <v>43770</v>
      </c>
      <c r="M187" s="51">
        <v>43830</v>
      </c>
      <c r="N187" s="186">
        <v>1</v>
      </c>
      <c r="O187" s="187">
        <f t="shared" si="3"/>
        <v>1</v>
      </c>
      <c r="P187" s="185">
        <f>+O187</f>
        <v>1</v>
      </c>
      <c r="Q187" s="185" t="s">
        <v>63</v>
      </c>
      <c r="R187" s="212" t="s">
        <v>2233</v>
      </c>
      <c r="S187" s="188" t="s">
        <v>1421</v>
      </c>
      <c r="T187" s="188" t="s">
        <v>1798</v>
      </c>
      <c r="U187" s="188" t="s">
        <v>1511</v>
      </c>
    </row>
    <row r="188" spans="1:21" s="173" customFormat="1" ht="270" x14ac:dyDescent="0.25">
      <c r="A188" s="48" t="s">
        <v>964</v>
      </c>
      <c r="B188" s="48" t="s">
        <v>1505</v>
      </c>
      <c r="C188" s="57">
        <v>17</v>
      </c>
      <c r="D188" s="58" t="s">
        <v>1018</v>
      </c>
      <c r="E188" s="58" t="s">
        <v>1019</v>
      </c>
      <c r="F188" s="50" t="s">
        <v>185</v>
      </c>
      <c r="G188" s="58" t="s">
        <v>1020</v>
      </c>
      <c r="H188" s="58" t="s">
        <v>1136</v>
      </c>
      <c r="I188" s="48" t="s">
        <v>72</v>
      </c>
      <c r="J188" s="48" t="s">
        <v>1021</v>
      </c>
      <c r="K188" s="56">
        <v>1</v>
      </c>
      <c r="L188" s="51">
        <v>43607</v>
      </c>
      <c r="M188" s="51">
        <v>43609</v>
      </c>
      <c r="N188" s="186">
        <v>1</v>
      </c>
      <c r="O188" s="178">
        <v>1</v>
      </c>
      <c r="P188" s="301">
        <f>+AVERAGE(O188:O190)</f>
        <v>0.66666666666666663</v>
      </c>
      <c r="Q188" s="301" t="s">
        <v>63</v>
      </c>
      <c r="R188" s="329" t="s">
        <v>2225</v>
      </c>
      <c r="S188" s="58" t="s">
        <v>1785</v>
      </c>
      <c r="T188" s="58" t="s">
        <v>1871</v>
      </c>
      <c r="U188" s="188" t="s">
        <v>66</v>
      </c>
    </row>
    <row r="189" spans="1:21" s="173" customFormat="1" ht="225" x14ac:dyDescent="0.25">
      <c r="A189" s="48" t="s">
        <v>964</v>
      </c>
      <c r="B189" s="48" t="s">
        <v>1505</v>
      </c>
      <c r="C189" s="57">
        <v>17</v>
      </c>
      <c r="D189" s="58" t="s">
        <v>1018</v>
      </c>
      <c r="E189" s="58" t="s">
        <v>1663</v>
      </c>
      <c r="F189" s="50" t="s">
        <v>48</v>
      </c>
      <c r="G189" s="58" t="s">
        <v>1024</v>
      </c>
      <c r="H189" s="58" t="s">
        <v>1137</v>
      </c>
      <c r="I189" s="48" t="s">
        <v>72</v>
      </c>
      <c r="J189" s="48" t="s">
        <v>1025</v>
      </c>
      <c r="K189" s="56">
        <v>4</v>
      </c>
      <c r="L189" s="51">
        <v>43647</v>
      </c>
      <c r="M189" s="51">
        <v>44043</v>
      </c>
      <c r="N189" s="186">
        <v>4</v>
      </c>
      <c r="O189" s="178">
        <v>1</v>
      </c>
      <c r="P189" s="301"/>
      <c r="Q189" s="301"/>
      <c r="R189" s="300"/>
      <c r="S189" s="188" t="s">
        <v>1664</v>
      </c>
      <c r="T189" s="188" t="s">
        <v>1872</v>
      </c>
      <c r="U189" s="188" t="s">
        <v>66</v>
      </c>
    </row>
    <row r="190" spans="1:21" s="173" customFormat="1" ht="101.25" x14ac:dyDescent="0.25">
      <c r="A190" s="48" t="s">
        <v>964</v>
      </c>
      <c r="B190" s="48" t="s">
        <v>1505</v>
      </c>
      <c r="C190" s="57">
        <v>17</v>
      </c>
      <c r="D190" s="58" t="s">
        <v>1018</v>
      </c>
      <c r="E190" s="58" t="s">
        <v>1710</v>
      </c>
      <c r="F190" s="50" t="s">
        <v>52</v>
      </c>
      <c r="G190" s="58" t="s">
        <v>1711</v>
      </c>
      <c r="H190" s="58" t="s">
        <v>1712</v>
      </c>
      <c r="I190" s="48" t="s">
        <v>72</v>
      </c>
      <c r="J190" s="48" t="s">
        <v>1713</v>
      </c>
      <c r="K190" s="56">
        <v>2</v>
      </c>
      <c r="L190" s="51">
        <v>43983</v>
      </c>
      <c r="M190" s="51">
        <v>44561</v>
      </c>
      <c r="N190" s="186">
        <v>0</v>
      </c>
      <c r="O190" s="178">
        <v>0</v>
      </c>
      <c r="P190" s="301"/>
      <c r="Q190" s="301"/>
      <c r="R190" s="300"/>
      <c r="S190" s="188" t="s">
        <v>1784</v>
      </c>
      <c r="T190" s="188" t="s">
        <v>1873</v>
      </c>
      <c r="U190" s="188" t="s">
        <v>66</v>
      </c>
    </row>
    <row r="191" spans="1:21" s="173" customFormat="1" ht="371.25" x14ac:dyDescent="0.25">
      <c r="A191" s="48" t="s">
        <v>1179</v>
      </c>
      <c r="B191" s="48" t="s">
        <v>1506</v>
      </c>
      <c r="C191" s="57">
        <v>1</v>
      </c>
      <c r="D191" s="58" t="s">
        <v>1180</v>
      </c>
      <c r="E191" s="58" t="s">
        <v>1189</v>
      </c>
      <c r="F191" s="50" t="s">
        <v>185</v>
      </c>
      <c r="G191" s="58" t="s">
        <v>1202</v>
      </c>
      <c r="H191" s="58" t="s">
        <v>1203</v>
      </c>
      <c r="I191" s="48" t="s">
        <v>1235</v>
      </c>
      <c r="J191" s="48" t="s">
        <v>1236</v>
      </c>
      <c r="K191" s="56">
        <v>1</v>
      </c>
      <c r="L191" s="51">
        <v>43876</v>
      </c>
      <c r="M191" s="51">
        <v>44804</v>
      </c>
      <c r="N191" s="186">
        <v>0</v>
      </c>
      <c r="O191" s="187">
        <f t="shared" ref="O191:O257" si="4">+N191/K191</f>
        <v>0</v>
      </c>
      <c r="P191" s="301">
        <f>+AVERAGE(O191:O193)</f>
        <v>0.33333333333333331</v>
      </c>
      <c r="Q191" s="313" t="s">
        <v>63</v>
      </c>
      <c r="R191" s="312" t="s">
        <v>2227</v>
      </c>
      <c r="S191" s="58" t="s">
        <v>2164</v>
      </c>
      <c r="T191" s="188" t="s">
        <v>2165</v>
      </c>
      <c r="U191" s="53" t="s">
        <v>66</v>
      </c>
    </row>
    <row r="192" spans="1:21" s="173" customFormat="1" ht="393.75" x14ac:dyDescent="0.25">
      <c r="A192" s="48" t="s">
        <v>1179</v>
      </c>
      <c r="B192" s="48" t="s">
        <v>1506</v>
      </c>
      <c r="C192" s="57">
        <v>1</v>
      </c>
      <c r="D192" s="58" t="s">
        <v>1180</v>
      </c>
      <c r="E192" s="58" t="s">
        <v>1190</v>
      </c>
      <c r="F192" s="50" t="s">
        <v>48</v>
      </c>
      <c r="G192" s="58" t="s">
        <v>1204</v>
      </c>
      <c r="H192" s="58" t="s">
        <v>1205</v>
      </c>
      <c r="I192" s="48" t="s">
        <v>1235</v>
      </c>
      <c r="J192" s="48" t="s">
        <v>1237</v>
      </c>
      <c r="K192" s="56">
        <v>1</v>
      </c>
      <c r="L192" s="51">
        <v>43876</v>
      </c>
      <c r="M192" s="51">
        <v>44895</v>
      </c>
      <c r="N192" s="186">
        <v>0</v>
      </c>
      <c r="O192" s="187">
        <f t="shared" si="4"/>
        <v>0</v>
      </c>
      <c r="P192" s="313"/>
      <c r="Q192" s="313"/>
      <c r="R192" s="312"/>
      <c r="S192" s="188" t="s">
        <v>2096</v>
      </c>
      <c r="T192" s="188" t="s">
        <v>2097</v>
      </c>
      <c r="U192" s="53" t="s">
        <v>66</v>
      </c>
    </row>
    <row r="193" spans="1:21" s="173" customFormat="1" ht="348.75" x14ac:dyDescent="0.25">
      <c r="A193" s="48" t="s">
        <v>1179</v>
      </c>
      <c r="B193" s="48" t="s">
        <v>1506</v>
      </c>
      <c r="C193" s="57">
        <v>1</v>
      </c>
      <c r="D193" s="58" t="s">
        <v>1180</v>
      </c>
      <c r="E193" s="58" t="s">
        <v>1191</v>
      </c>
      <c r="F193" s="50" t="s">
        <v>52</v>
      </c>
      <c r="G193" s="58" t="s">
        <v>1206</v>
      </c>
      <c r="H193" s="58" t="s">
        <v>1207</v>
      </c>
      <c r="I193" s="48" t="s">
        <v>1235</v>
      </c>
      <c r="J193" s="48" t="s">
        <v>1238</v>
      </c>
      <c r="K193" s="56">
        <v>4</v>
      </c>
      <c r="L193" s="51">
        <v>43876</v>
      </c>
      <c r="M193" s="51">
        <v>44196</v>
      </c>
      <c r="N193" s="186">
        <v>4</v>
      </c>
      <c r="O193" s="187">
        <f t="shared" si="4"/>
        <v>1</v>
      </c>
      <c r="P193" s="313"/>
      <c r="Q193" s="313"/>
      <c r="R193" s="312"/>
      <c r="S193" s="188" t="s">
        <v>1714</v>
      </c>
      <c r="T193" s="188" t="s">
        <v>1715</v>
      </c>
      <c r="U193" s="53" t="s">
        <v>66</v>
      </c>
    </row>
    <row r="194" spans="1:21" s="61" customFormat="1" ht="348.75" x14ac:dyDescent="0.25">
      <c r="A194" s="48" t="s">
        <v>1179</v>
      </c>
      <c r="B194" s="48" t="s">
        <v>1506</v>
      </c>
      <c r="C194" s="57">
        <v>2</v>
      </c>
      <c r="D194" s="58" t="s">
        <v>1181</v>
      </c>
      <c r="E194" s="58" t="s">
        <v>1192</v>
      </c>
      <c r="F194" s="50" t="s">
        <v>185</v>
      </c>
      <c r="G194" s="58" t="s">
        <v>1208</v>
      </c>
      <c r="H194" s="58" t="s">
        <v>1209</v>
      </c>
      <c r="I194" s="48" t="s">
        <v>1235</v>
      </c>
      <c r="J194" s="48" t="s">
        <v>1236</v>
      </c>
      <c r="K194" s="56">
        <v>1</v>
      </c>
      <c r="L194" s="51">
        <v>43876</v>
      </c>
      <c r="M194" s="51">
        <v>44804</v>
      </c>
      <c r="N194" s="186">
        <v>0</v>
      </c>
      <c r="O194" s="187">
        <f t="shared" ref="O194:O199" si="5">+N194/K194</f>
        <v>0</v>
      </c>
      <c r="P194" s="301">
        <f>+AVERAGE(O194:O196)</f>
        <v>0.33333333333333331</v>
      </c>
      <c r="Q194" s="313" t="s">
        <v>63</v>
      </c>
      <c r="R194" s="312" t="s">
        <v>2227</v>
      </c>
      <c r="S194" s="58" t="s">
        <v>2166</v>
      </c>
      <c r="T194" s="188" t="s">
        <v>2064</v>
      </c>
      <c r="U194" s="53" t="s">
        <v>66</v>
      </c>
    </row>
    <row r="195" spans="1:21" s="61" customFormat="1" ht="360" x14ac:dyDescent="0.25">
      <c r="A195" s="48" t="s">
        <v>1179</v>
      </c>
      <c r="B195" s="48" t="s">
        <v>1506</v>
      </c>
      <c r="C195" s="57">
        <v>2</v>
      </c>
      <c r="D195" s="58" t="s">
        <v>1181</v>
      </c>
      <c r="E195" s="58" t="s">
        <v>1190</v>
      </c>
      <c r="F195" s="50" t="s">
        <v>48</v>
      </c>
      <c r="G195" s="58" t="s">
        <v>1204</v>
      </c>
      <c r="H195" s="58" t="s">
        <v>1210</v>
      </c>
      <c r="I195" s="48" t="s">
        <v>1235</v>
      </c>
      <c r="J195" s="48" t="s">
        <v>1237</v>
      </c>
      <c r="K195" s="56">
        <v>1</v>
      </c>
      <c r="L195" s="51">
        <v>43876</v>
      </c>
      <c r="M195" s="51">
        <v>44895</v>
      </c>
      <c r="N195" s="186">
        <v>0</v>
      </c>
      <c r="O195" s="187">
        <f t="shared" si="5"/>
        <v>0</v>
      </c>
      <c r="P195" s="313"/>
      <c r="Q195" s="313"/>
      <c r="R195" s="312"/>
      <c r="S195" s="188" t="s">
        <v>2167</v>
      </c>
      <c r="T195" s="188" t="s">
        <v>2097</v>
      </c>
      <c r="U195" s="53" t="s">
        <v>66</v>
      </c>
    </row>
    <row r="196" spans="1:21" s="61" customFormat="1" ht="348.75" x14ac:dyDescent="0.25">
      <c r="A196" s="48" t="s">
        <v>1179</v>
      </c>
      <c r="B196" s="48" t="s">
        <v>1506</v>
      </c>
      <c r="C196" s="57">
        <v>2</v>
      </c>
      <c r="D196" s="58" t="s">
        <v>1181</v>
      </c>
      <c r="E196" s="58" t="s">
        <v>1191</v>
      </c>
      <c r="F196" s="50" t="s">
        <v>52</v>
      </c>
      <c r="G196" s="58" t="s">
        <v>1206</v>
      </c>
      <c r="H196" s="58" t="s">
        <v>1211</v>
      </c>
      <c r="I196" s="48" t="s">
        <v>1235</v>
      </c>
      <c r="J196" s="48" t="s">
        <v>1238</v>
      </c>
      <c r="K196" s="56">
        <v>4</v>
      </c>
      <c r="L196" s="51">
        <v>43876</v>
      </c>
      <c r="M196" s="51">
        <v>44196</v>
      </c>
      <c r="N196" s="186">
        <v>4</v>
      </c>
      <c r="O196" s="187">
        <f t="shared" si="5"/>
        <v>1</v>
      </c>
      <c r="P196" s="313"/>
      <c r="Q196" s="313"/>
      <c r="R196" s="312"/>
      <c r="S196" s="188" t="s">
        <v>1714</v>
      </c>
      <c r="T196" s="188" t="s">
        <v>1715</v>
      </c>
      <c r="U196" s="53" t="s">
        <v>66</v>
      </c>
    </row>
    <row r="197" spans="1:21" s="173" customFormat="1" ht="371.25" x14ac:dyDescent="0.25">
      <c r="A197" s="48" t="s">
        <v>1179</v>
      </c>
      <c r="B197" s="48" t="s">
        <v>1506</v>
      </c>
      <c r="C197" s="57">
        <v>3</v>
      </c>
      <c r="D197" s="58" t="s">
        <v>1182</v>
      </c>
      <c r="E197" s="58" t="s">
        <v>1193</v>
      </c>
      <c r="F197" s="50" t="s">
        <v>185</v>
      </c>
      <c r="G197" s="58" t="s">
        <v>1212</v>
      </c>
      <c r="H197" s="58" t="s">
        <v>1213</v>
      </c>
      <c r="I197" s="48" t="s">
        <v>1235</v>
      </c>
      <c r="J197" s="48" t="s">
        <v>1236</v>
      </c>
      <c r="K197" s="56">
        <v>1</v>
      </c>
      <c r="L197" s="51">
        <v>43876</v>
      </c>
      <c r="M197" s="51">
        <v>44804</v>
      </c>
      <c r="N197" s="186">
        <v>0</v>
      </c>
      <c r="O197" s="187">
        <f t="shared" si="5"/>
        <v>0</v>
      </c>
      <c r="P197" s="301">
        <f>+AVERAGE(O197:O199)</f>
        <v>0.33333333333333331</v>
      </c>
      <c r="Q197" s="313" t="s">
        <v>63</v>
      </c>
      <c r="R197" s="312" t="s">
        <v>2227</v>
      </c>
      <c r="S197" s="58" t="s">
        <v>2065</v>
      </c>
      <c r="T197" s="188" t="s">
        <v>2064</v>
      </c>
      <c r="U197" s="53" t="s">
        <v>66</v>
      </c>
    </row>
    <row r="198" spans="1:21" s="173" customFormat="1" ht="393.75" x14ac:dyDescent="0.25">
      <c r="A198" s="48" t="s">
        <v>1179</v>
      </c>
      <c r="B198" s="48" t="s">
        <v>1506</v>
      </c>
      <c r="C198" s="57">
        <v>3</v>
      </c>
      <c r="D198" s="58" t="s">
        <v>1182</v>
      </c>
      <c r="E198" s="58" t="s">
        <v>1190</v>
      </c>
      <c r="F198" s="50" t="s">
        <v>48</v>
      </c>
      <c r="G198" s="58" t="s">
        <v>1204</v>
      </c>
      <c r="H198" s="58" t="s">
        <v>1214</v>
      </c>
      <c r="I198" s="48" t="s">
        <v>1235</v>
      </c>
      <c r="J198" s="48" t="s">
        <v>1237</v>
      </c>
      <c r="K198" s="56">
        <v>1</v>
      </c>
      <c r="L198" s="51">
        <v>43876</v>
      </c>
      <c r="M198" s="51">
        <v>44895</v>
      </c>
      <c r="N198" s="186">
        <v>0</v>
      </c>
      <c r="O198" s="187">
        <f t="shared" si="5"/>
        <v>0</v>
      </c>
      <c r="P198" s="313"/>
      <c r="Q198" s="313"/>
      <c r="R198" s="312"/>
      <c r="S198" s="188" t="s">
        <v>2168</v>
      </c>
      <c r="T198" s="188" t="s">
        <v>2097</v>
      </c>
      <c r="U198" s="53" t="s">
        <v>66</v>
      </c>
    </row>
    <row r="199" spans="1:21" s="173" customFormat="1" ht="348.75" x14ac:dyDescent="0.25">
      <c r="A199" s="48" t="s">
        <v>1179</v>
      </c>
      <c r="B199" s="48" t="s">
        <v>1506</v>
      </c>
      <c r="C199" s="57">
        <v>3</v>
      </c>
      <c r="D199" s="58" t="s">
        <v>1182</v>
      </c>
      <c r="E199" s="58" t="s">
        <v>1191</v>
      </c>
      <c r="F199" s="50" t="s">
        <v>52</v>
      </c>
      <c r="G199" s="58" t="s">
        <v>1206</v>
      </c>
      <c r="H199" s="58" t="s">
        <v>1215</v>
      </c>
      <c r="I199" s="48" t="s">
        <v>1235</v>
      </c>
      <c r="J199" s="48" t="s">
        <v>1239</v>
      </c>
      <c r="K199" s="56">
        <v>4</v>
      </c>
      <c r="L199" s="51">
        <v>43876</v>
      </c>
      <c r="M199" s="51">
        <v>44196</v>
      </c>
      <c r="N199" s="186">
        <v>4</v>
      </c>
      <c r="O199" s="187">
        <f t="shared" si="5"/>
        <v>1</v>
      </c>
      <c r="P199" s="313"/>
      <c r="Q199" s="313"/>
      <c r="R199" s="312"/>
      <c r="S199" s="188" t="s">
        <v>1714</v>
      </c>
      <c r="T199" s="188" t="s">
        <v>1715</v>
      </c>
      <c r="U199" s="53" t="s">
        <v>66</v>
      </c>
    </row>
    <row r="200" spans="1:21" s="173" customFormat="1" ht="292.5" x14ac:dyDescent="0.25">
      <c r="A200" s="48" t="s">
        <v>1179</v>
      </c>
      <c r="B200" s="48" t="s">
        <v>1506</v>
      </c>
      <c r="C200" s="57">
        <v>4</v>
      </c>
      <c r="D200" s="58" t="s">
        <v>1183</v>
      </c>
      <c r="E200" s="58" t="s">
        <v>1194</v>
      </c>
      <c r="F200" s="50" t="s">
        <v>422</v>
      </c>
      <c r="G200" s="58" t="s">
        <v>1216</v>
      </c>
      <c r="H200" s="58" t="s">
        <v>1217</v>
      </c>
      <c r="I200" s="48" t="s">
        <v>1235</v>
      </c>
      <c r="J200" s="48" t="s">
        <v>1240</v>
      </c>
      <c r="K200" s="56">
        <v>1</v>
      </c>
      <c r="L200" s="51">
        <v>43876</v>
      </c>
      <c r="M200" s="51">
        <v>44561</v>
      </c>
      <c r="N200" s="186">
        <v>0</v>
      </c>
      <c r="O200" s="187">
        <f t="shared" si="4"/>
        <v>0</v>
      </c>
      <c r="P200" s="185">
        <f>+O200</f>
        <v>0</v>
      </c>
      <c r="Q200" s="185" t="s">
        <v>63</v>
      </c>
      <c r="R200" s="211" t="s">
        <v>2234</v>
      </c>
      <c r="S200" s="188" t="s">
        <v>2169</v>
      </c>
      <c r="T200" s="188" t="s">
        <v>2170</v>
      </c>
      <c r="U200" s="53" t="s">
        <v>66</v>
      </c>
    </row>
    <row r="201" spans="1:21" s="61" customFormat="1" ht="371.25" x14ac:dyDescent="0.25">
      <c r="A201" s="48" t="s">
        <v>1179</v>
      </c>
      <c r="B201" s="48" t="s">
        <v>1506</v>
      </c>
      <c r="C201" s="57">
        <v>5</v>
      </c>
      <c r="D201" s="58" t="s">
        <v>1184</v>
      </c>
      <c r="E201" s="58" t="s">
        <v>1195</v>
      </c>
      <c r="F201" s="50" t="s">
        <v>422</v>
      </c>
      <c r="G201" s="58" t="s">
        <v>1218</v>
      </c>
      <c r="H201" s="58" t="s">
        <v>1219</v>
      </c>
      <c r="I201" s="48" t="s">
        <v>1235</v>
      </c>
      <c r="J201" s="48" t="s">
        <v>1236</v>
      </c>
      <c r="K201" s="56">
        <v>1</v>
      </c>
      <c r="L201" s="51">
        <v>43876</v>
      </c>
      <c r="M201" s="51">
        <v>44804</v>
      </c>
      <c r="N201" s="186">
        <v>0</v>
      </c>
      <c r="O201" s="187">
        <f t="shared" si="4"/>
        <v>0</v>
      </c>
      <c r="P201" s="185">
        <f>+O201</f>
        <v>0</v>
      </c>
      <c r="Q201" s="185" t="s">
        <v>63</v>
      </c>
      <c r="R201" s="211" t="s">
        <v>2227</v>
      </c>
      <c r="S201" s="58" t="s">
        <v>2065</v>
      </c>
      <c r="T201" s="188" t="s">
        <v>2064</v>
      </c>
      <c r="U201" s="53" t="s">
        <v>66</v>
      </c>
    </row>
    <row r="202" spans="1:21" s="61" customFormat="1" ht="213.75" x14ac:dyDescent="0.25">
      <c r="A202" s="48" t="s">
        <v>1179</v>
      </c>
      <c r="B202" s="48" t="s">
        <v>1506</v>
      </c>
      <c r="C202" s="57">
        <v>6</v>
      </c>
      <c r="D202" s="58" t="s">
        <v>1185</v>
      </c>
      <c r="E202" s="58" t="s">
        <v>1196</v>
      </c>
      <c r="F202" s="50" t="s">
        <v>59</v>
      </c>
      <c r="G202" s="58" t="s">
        <v>1220</v>
      </c>
      <c r="H202" s="58" t="s">
        <v>1221</v>
      </c>
      <c r="I202" s="48" t="s">
        <v>1235</v>
      </c>
      <c r="J202" s="48" t="s">
        <v>1241</v>
      </c>
      <c r="K202" s="56">
        <v>1</v>
      </c>
      <c r="L202" s="51">
        <v>43876</v>
      </c>
      <c r="M202" s="51">
        <v>44196</v>
      </c>
      <c r="N202" s="186">
        <v>1</v>
      </c>
      <c r="O202" s="187">
        <f t="shared" si="4"/>
        <v>1</v>
      </c>
      <c r="P202" s="331">
        <f>AVERAGE(O202:O203)</f>
        <v>0.5</v>
      </c>
      <c r="Q202" s="331" t="s">
        <v>63</v>
      </c>
      <c r="R202" s="294" t="s">
        <v>2234</v>
      </c>
      <c r="S202" s="188" t="s">
        <v>1874</v>
      </c>
      <c r="T202" s="188" t="s">
        <v>1875</v>
      </c>
      <c r="U202" s="53" t="s">
        <v>66</v>
      </c>
    </row>
    <row r="203" spans="1:21" s="61" customFormat="1" ht="135" x14ac:dyDescent="0.25">
      <c r="A203" s="48" t="s">
        <v>1179</v>
      </c>
      <c r="B203" s="48" t="s">
        <v>1506</v>
      </c>
      <c r="C203" s="57">
        <v>6</v>
      </c>
      <c r="D203" s="58" t="s">
        <v>1185</v>
      </c>
      <c r="E203" s="58" t="s">
        <v>1196</v>
      </c>
      <c r="F203" s="50" t="s">
        <v>68</v>
      </c>
      <c r="G203" s="58" t="s">
        <v>1222</v>
      </c>
      <c r="H203" s="58" t="s">
        <v>1223</v>
      </c>
      <c r="I203" s="48" t="s">
        <v>1235</v>
      </c>
      <c r="J203" s="48" t="s">
        <v>1242</v>
      </c>
      <c r="K203" s="56">
        <v>1</v>
      </c>
      <c r="L203" s="51">
        <v>44242</v>
      </c>
      <c r="M203" s="51">
        <v>44561</v>
      </c>
      <c r="N203" s="186">
        <v>0</v>
      </c>
      <c r="O203" s="187">
        <f t="shared" si="4"/>
        <v>0</v>
      </c>
      <c r="P203" s="331"/>
      <c r="Q203" s="331"/>
      <c r="R203" s="294"/>
      <c r="S203" s="188" t="s">
        <v>1876</v>
      </c>
      <c r="T203" s="188" t="s">
        <v>2066</v>
      </c>
      <c r="U203" s="53" t="s">
        <v>66</v>
      </c>
    </row>
    <row r="204" spans="1:21" s="173" customFormat="1" ht="371.25" x14ac:dyDescent="0.25">
      <c r="A204" s="48" t="s">
        <v>1179</v>
      </c>
      <c r="B204" s="48" t="s">
        <v>1506</v>
      </c>
      <c r="C204" s="57">
        <v>7</v>
      </c>
      <c r="D204" s="58" t="s">
        <v>1186</v>
      </c>
      <c r="E204" s="58" t="s">
        <v>1197</v>
      </c>
      <c r="F204" s="50" t="s">
        <v>59</v>
      </c>
      <c r="G204" s="58" t="s">
        <v>1224</v>
      </c>
      <c r="H204" s="58" t="s">
        <v>1225</v>
      </c>
      <c r="I204" s="48" t="s">
        <v>1235</v>
      </c>
      <c r="J204" s="48" t="s">
        <v>1243</v>
      </c>
      <c r="K204" s="56">
        <v>3</v>
      </c>
      <c r="L204" s="51">
        <v>43876</v>
      </c>
      <c r="M204" s="51">
        <v>44804</v>
      </c>
      <c r="N204" s="186">
        <v>0</v>
      </c>
      <c r="O204" s="187">
        <f t="shared" si="4"/>
        <v>0</v>
      </c>
      <c r="P204" s="331">
        <f>AVERAGE(O204:O205)</f>
        <v>0</v>
      </c>
      <c r="Q204" s="331" t="s">
        <v>63</v>
      </c>
      <c r="R204" s="294" t="s">
        <v>2227</v>
      </c>
      <c r="S204" s="58" t="s">
        <v>2068</v>
      </c>
      <c r="T204" s="188" t="s">
        <v>2067</v>
      </c>
      <c r="U204" s="53" t="s">
        <v>66</v>
      </c>
    </row>
    <row r="205" spans="1:21" s="173" customFormat="1" ht="101.25" x14ac:dyDescent="0.25">
      <c r="A205" s="48" t="s">
        <v>1179</v>
      </c>
      <c r="B205" s="48" t="s">
        <v>1506</v>
      </c>
      <c r="C205" s="57">
        <v>7</v>
      </c>
      <c r="D205" s="58" t="s">
        <v>1186</v>
      </c>
      <c r="E205" s="58" t="s">
        <v>1197</v>
      </c>
      <c r="F205" s="50" t="s">
        <v>68</v>
      </c>
      <c r="G205" s="58" t="s">
        <v>1226</v>
      </c>
      <c r="H205" s="58" t="s">
        <v>1227</v>
      </c>
      <c r="I205" s="48" t="s">
        <v>1235</v>
      </c>
      <c r="J205" s="48" t="s">
        <v>1244</v>
      </c>
      <c r="K205" s="56">
        <v>3</v>
      </c>
      <c r="L205" s="51">
        <v>44377</v>
      </c>
      <c r="M205" s="51">
        <v>44742</v>
      </c>
      <c r="N205" s="186">
        <v>0</v>
      </c>
      <c r="O205" s="187">
        <f t="shared" si="4"/>
        <v>0</v>
      </c>
      <c r="P205" s="331"/>
      <c r="Q205" s="331"/>
      <c r="R205" s="294"/>
      <c r="S205" s="188" t="s">
        <v>1278</v>
      </c>
      <c r="T205" s="188" t="s">
        <v>1283</v>
      </c>
      <c r="U205" s="53" t="s">
        <v>66</v>
      </c>
    </row>
    <row r="206" spans="1:21" s="173" customFormat="1" ht="382.5" x14ac:dyDescent="0.25">
      <c r="A206" s="48" t="s">
        <v>1179</v>
      </c>
      <c r="B206" s="48" t="s">
        <v>1506</v>
      </c>
      <c r="C206" s="57">
        <v>8</v>
      </c>
      <c r="D206" s="58" t="s">
        <v>1187</v>
      </c>
      <c r="E206" s="58" t="s">
        <v>1198</v>
      </c>
      <c r="F206" s="50" t="s">
        <v>59</v>
      </c>
      <c r="G206" s="58" t="s">
        <v>1228</v>
      </c>
      <c r="H206" s="58" t="s">
        <v>1229</v>
      </c>
      <c r="I206" s="48" t="s">
        <v>1235</v>
      </c>
      <c r="J206" s="48" t="s">
        <v>1245</v>
      </c>
      <c r="K206" s="56">
        <v>3</v>
      </c>
      <c r="L206" s="51">
        <v>43876</v>
      </c>
      <c r="M206" s="51">
        <v>44895</v>
      </c>
      <c r="N206" s="186">
        <v>0</v>
      </c>
      <c r="O206" s="187">
        <f t="shared" si="4"/>
        <v>0</v>
      </c>
      <c r="P206" s="331">
        <f>AVERAGE(O206:O207)</f>
        <v>0</v>
      </c>
      <c r="Q206" s="331" t="s">
        <v>63</v>
      </c>
      <c r="R206" s="294" t="s">
        <v>2227</v>
      </c>
      <c r="S206" s="188" t="s">
        <v>2163</v>
      </c>
      <c r="T206" s="188" t="s">
        <v>2097</v>
      </c>
      <c r="U206" s="53" t="s">
        <v>66</v>
      </c>
    </row>
    <row r="207" spans="1:21" s="173" customFormat="1" ht="371.25" x14ac:dyDescent="0.25">
      <c r="A207" s="48" t="s">
        <v>1179</v>
      </c>
      <c r="B207" s="48" t="s">
        <v>1506</v>
      </c>
      <c r="C207" s="57">
        <v>8</v>
      </c>
      <c r="D207" s="58" t="s">
        <v>1187</v>
      </c>
      <c r="E207" s="58" t="s">
        <v>1199</v>
      </c>
      <c r="F207" s="50" t="s">
        <v>68</v>
      </c>
      <c r="G207" s="58" t="s">
        <v>1224</v>
      </c>
      <c r="H207" s="58" t="s">
        <v>1230</v>
      </c>
      <c r="I207" s="48" t="s">
        <v>1235</v>
      </c>
      <c r="J207" s="48" t="s">
        <v>1236</v>
      </c>
      <c r="K207" s="56">
        <v>3</v>
      </c>
      <c r="L207" s="51">
        <v>43876</v>
      </c>
      <c r="M207" s="51">
        <v>44804</v>
      </c>
      <c r="N207" s="186">
        <v>0</v>
      </c>
      <c r="O207" s="187">
        <f t="shared" si="4"/>
        <v>0</v>
      </c>
      <c r="P207" s="331"/>
      <c r="Q207" s="331"/>
      <c r="R207" s="294"/>
      <c r="S207" s="58" t="s">
        <v>2068</v>
      </c>
      <c r="T207" s="188" t="s">
        <v>2067</v>
      </c>
      <c r="U207" s="53" t="s">
        <v>66</v>
      </c>
    </row>
    <row r="208" spans="1:21" s="61" customFormat="1" ht="382.5" x14ac:dyDescent="0.25">
      <c r="A208" s="48" t="s">
        <v>1179</v>
      </c>
      <c r="B208" s="48" t="s">
        <v>1506</v>
      </c>
      <c r="C208" s="57">
        <v>9</v>
      </c>
      <c r="D208" s="58" t="s">
        <v>1188</v>
      </c>
      <c r="E208" s="58" t="s">
        <v>1201</v>
      </c>
      <c r="F208" s="50" t="s">
        <v>422</v>
      </c>
      <c r="G208" s="58" t="s">
        <v>1233</v>
      </c>
      <c r="H208" s="58" t="s">
        <v>1234</v>
      </c>
      <c r="I208" s="48" t="s">
        <v>1235</v>
      </c>
      <c r="J208" s="48" t="s">
        <v>1245</v>
      </c>
      <c r="K208" s="56">
        <v>3</v>
      </c>
      <c r="L208" s="51">
        <v>43876</v>
      </c>
      <c r="M208" s="51">
        <v>44895</v>
      </c>
      <c r="N208" s="186">
        <v>0</v>
      </c>
      <c r="O208" s="187">
        <f t="shared" si="4"/>
        <v>0</v>
      </c>
      <c r="P208" s="185">
        <f>+O208</f>
        <v>0</v>
      </c>
      <c r="Q208" s="185" t="s">
        <v>63</v>
      </c>
      <c r="R208" s="211" t="s">
        <v>2227</v>
      </c>
      <c r="S208" s="188" t="s">
        <v>2163</v>
      </c>
      <c r="T208" s="188" t="s">
        <v>2097</v>
      </c>
      <c r="U208" s="53" t="s">
        <v>66</v>
      </c>
    </row>
    <row r="209" spans="1:21" s="61" customFormat="1" ht="56.25" x14ac:dyDescent="0.25">
      <c r="A209" s="48">
        <v>2019</v>
      </c>
      <c r="B209" s="48" t="s">
        <v>1519</v>
      </c>
      <c r="C209" s="57">
        <v>1</v>
      </c>
      <c r="D209" s="58" t="s">
        <v>1520</v>
      </c>
      <c r="E209" s="58" t="s">
        <v>1521</v>
      </c>
      <c r="F209" s="50" t="s">
        <v>59</v>
      </c>
      <c r="G209" s="177" t="s">
        <v>1877</v>
      </c>
      <c r="H209" s="177" t="s">
        <v>1914</v>
      </c>
      <c r="I209" s="48" t="s">
        <v>1235</v>
      </c>
      <c r="J209" s="180" t="s">
        <v>1573</v>
      </c>
      <c r="K209" s="57">
        <v>8</v>
      </c>
      <c r="L209" s="51">
        <v>44044</v>
      </c>
      <c r="M209" s="51">
        <v>44408</v>
      </c>
      <c r="N209" s="186">
        <v>0</v>
      </c>
      <c r="O209" s="187">
        <f t="shared" si="4"/>
        <v>0</v>
      </c>
      <c r="P209" s="301">
        <f>+AVERAGE(O209:O210)</f>
        <v>0</v>
      </c>
      <c r="Q209" s="313" t="s">
        <v>63</v>
      </c>
      <c r="R209" s="312" t="s">
        <v>2227</v>
      </c>
      <c r="S209" s="188" t="s">
        <v>1278</v>
      </c>
      <c r="T209" s="188" t="s">
        <v>1799</v>
      </c>
      <c r="U209" s="53" t="s">
        <v>66</v>
      </c>
    </row>
    <row r="210" spans="1:21" s="61" customFormat="1" ht="90" x14ac:dyDescent="0.25">
      <c r="A210" s="48">
        <v>2019</v>
      </c>
      <c r="B210" s="48" t="s">
        <v>1519</v>
      </c>
      <c r="C210" s="57">
        <v>1</v>
      </c>
      <c r="D210" s="58" t="s">
        <v>1522</v>
      </c>
      <c r="E210" s="58" t="s">
        <v>1878</v>
      </c>
      <c r="F210" s="50" t="s">
        <v>68</v>
      </c>
      <c r="G210" s="177" t="s">
        <v>1574</v>
      </c>
      <c r="H210" s="177" t="s">
        <v>1943</v>
      </c>
      <c r="I210" s="48" t="s">
        <v>1235</v>
      </c>
      <c r="J210" s="180" t="s">
        <v>1575</v>
      </c>
      <c r="K210" s="57">
        <v>1</v>
      </c>
      <c r="L210" s="51">
        <v>44044</v>
      </c>
      <c r="M210" s="51">
        <v>44576</v>
      </c>
      <c r="N210" s="186">
        <v>0</v>
      </c>
      <c r="O210" s="187">
        <f t="shared" si="4"/>
        <v>0</v>
      </c>
      <c r="P210" s="313"/>
      <c r="Q210" s="313"/>
      <c r="R210" s="312"/>
      <c r="S210" s="188" t="s">
        <v>1941</v>
      </c>
      <c r="T210" s="188" t="s">
        <v>2069</v>
      </c>
      <c r="U210" s="53" t="s">
        <v>66</v>
      </c>
    </row>
    <row r="211" spans="1:21" s="61" customFormat="1" ht="101.25" x14ac:dyDescent="0.25">
      <c r="A211" s="48">
        <v>2019</v>
      </c>
      <c r="B211" s="48" t="s">
        <v>1519</v>
      </c>
      <c r="C211" s="57">
        <v>2</v>
      </c>
      <c r="D211" s="58" t="s">
        <v>1915</v>
      </c>
      <c r="E211" s="58" t="s">
        <v>1523</v>
      </c>
      <c r="F211" s="50" t="s">
        <v>506</v>
      </c>
      <c r="G211" s="177" t="s">
        <v>1879</v>
      </c>
      <c r="H211" s="177" t="s">
        <v>1940</v>
      </c>
      <c r="I211" s="48" t="s">
        <v>1235</v>
      </c>
      <c r="J211" s="180" t="s">
        <v>1939</v>
      </c>
      <c r="K211" s="57">
        <v>1</v>
      </c>
      <c r="L211" s="51">
        <v>44044</v>
      </c>
      <c r="M211" s="51">
        <v>44408</v>
      </c>
      <c r="N211" s="186">
        <v>0</v>
      </c>
      <c r="O211" s="187">
        <f t="shared" si="4"/>
        <v>0</v>
      </c>
      <c r="P211" s="301">
        <f>+AVERAGE(O211:O215)</f>
        <v>0.15</v>
      </c>
      <c r="Q211" s="313" t="s">
        <v>63</v>
      </c>
      <c r="R211" s="312" t="s">
        <v>2227</v>
      </c>
      <c r="S211" s="188" t="s">
        <v>1278</v>
      </c>
      <c r="T211" s="188" t="s">
        <v>1799</v>
      </c>
      <c r="U211" s="53" t="s">
        <v>66</v>
      </c>
    </row>
    <row r="212" spans="1:21" s="61" customFormat="1" ht="337.5" x14ac:dyDescent="0.25">
      <c r="A212" s="48">
        <v>2019</v>
      </c>
      <c r="B212" s="48" t="s">
        <v>1519</v>
      </c>
      <c r="C212" s="57">
        <v>2</v>
      </c>
      <c r="D212" s="58" t="s">
        <v>1567</v>
      </c>
      <c r="E212" s="58" t="s">
        <v>1524</v>
      </c>
      <c r="F212" s="50" t="s">
        <v>591</v>
      </c>
      <c r="G212" s="177" t="s">
        <v>1576</v>
      </c>
      <c r="H212" s="177" t="s">
        <v>1577</v>
      </c>
      <c r="I212" s="48" t="s">
        <v>1235</v>
      </c>
      <c r="J212" s="180" t="s">
        <v>1578</v>
      </c>
      <c r="K212" s="57">
        <v>12</v>
      </c>
      <c r="L212" s="51">
        <v>44044</v>
      </c>
      <c r="M212" s="51">
        <v>44408</v>
      </c>
      <c r="N212" s="186">
        <v>9</v>
      </c>
      <c r="O212" s="187">
        <f t="shared" si="4"/>
        <v>0.75</v>
      </c>
      <c r="P212" s="313"/>
      <c r="Q212" s="313"/>
      <c r="R212" s="312"/>
      <c r="S212" s="188" t="s">
        <v>2171</v>
      </c>
      <c r="T212" s="188" t="s">
        <v>2172</v>
      </c>
      <c r="U212" s="53" t="s">
        <v>66</v>
      </c>
    </row>
    <row r="213" spans="1:21" s="61" customFormat="1" ht="67.5" x14ac:dyDescent="0.25">
      <c r="A213" s="48">
        <v>2019</v>
      </c>
      <c r="B213" s="48" t="s">
        <v>1519</v>
      </c>
      <c r="C213" s="57">
        <v>2</v>
      </c>
      <c r="D213" s="58" t="s">
        <v>1916</v>
      </c>
      <c r="E213" s="58" t="s">
        <v>1525</v>
      </c>
      <c r="F213" s="50" t="s">
        <v>596</v>
      </c>
      <c r="G213" s="177" t="s">
        <v>1880</v>
      </c>
      <c r="H213" s="177" t="s">
        <v>1917</v>
      </c>
      <c r="I213" s="48" t="s">
        <v>1235</v>
      </c>
      <c r="J213" s="180" t="s">
        <v>1573</v>
      </c>
      <c r="K213" s="57">
        <v>3</v>
      </c>
      <c r="L213" s="51">
        <v>44044</v>
      </c>
      <c r="M213" s="51">
        <v>44408</v>
      </c>
      <c r="N213" s="186">
        <v>0</v>
      </c>
      <c r="O213" s="187">
        <f t="shared" si="4"/>
        <v>0</v>
      </c>
      <c r="P213" s="313"/>
      <c r="Q213" s="313"/>
      <c r="R213" s="312"/>
      <c r="S213" s="188" t="s">
        <v>1278</v>
      </c>
      <c r="T213" s="188" t="s">
        <v>1799</v>
      </c>
      <c r="U213" s="53" t="s">
        <v>66</v>
      </c>
    </row>
    <row r="214" spans="1:21" s="61" customFormat="1" ht="78.75" x14ac:dyDescent="0.25">
      <c r="A214" s="48">
        <v>2019</v>
      </c>
      <c r="B214" s="48" t="s">
        <v>1519</v>
      </c>
      <c r="C214" s="57">
        <v>2</v>
      </c>
      <c r="D214" s="58" t="s">
        <v>1918</v>
      </c>
      <c r="E214" s="58" t="s">
        <v>1526</v>
      </c>
      <c r="F214" s="50" t="s">
        <v>600</v>
      </c>
      <c r="G214" s="177" t="s">
        <v>1579</v>
      </c>
      <c r="H214" s="177" t="s">
        <v>1580</v>
      </c>
      <c r="I214" s="48" t="s">
        <v>1235</v>
      </c>
      <c r="J214" s="180" t="s">
        <v>1581</v>
      </c>
      <c r="K214" s="57">
        <v>3</v>
      </c>
      <c r="L214" s="51">
        <v>44044</v>
      </c>
      <c r="M214" s="51">
        <v>44576</v>
      </c>
      <c r="N214" s="186">
        <v>0</v>
      </c>
      <c r="O214" s="187">
        <f t="shared" si="4"/>
        <v>0</v>
      </c>
      <c r="P214" s="313"/>
      <c r="Q214" s="313"/>
      <c r="R214" s="312"/>
      <c r="S214" s="188" t="s">
        <v>1941</v>
      </c>
      <c r="T214" s="188" t="s">
        <v>2069</v>
      </c>
      <c r="U214" s="53" t="s">
        <v>66</v>
      </c>
    </row>
    <row r="215" spans="1:21" s="61" customFormat="1" ht="78.75" x14ac:dyDescent="0.25">
      <c r="A215" s="48">
        <v>2019</v>
      </c>
      <c r="B215" s="48" t="s">
        <v>1519</v>
      </c>
      <c r="C215" s="57">
        <v>2</v>
      </c>
      <c r="D215" s="58" t="s">
        <v>1568</v>
      </c>
      <c r="E215" s="58" t="s">
        <v>1527</v>
      </c>
      <c r="F215" s="50" t="s">
        <v>605</v>
      </c>
      <c r="G215" s="177" t="s">
        <v>1942</v>
      </c>
      <c r="H215" s="177" t="s">
        <v>1582</v>
      </c>
      <c r="I215" s="48" t="s">
        <v>1235</v>
      </c>
      <c r="J215" s="180" t="s">
        <v>1583</v>
      </c>
      <c r="K215" s="57">
        <v>1</v>
      </c>
      <c r="L215" s="51">
        <v>44044</v>
      </c>
      <c r="M215" s="51">
        <v>44576</v>
      </c>
      <c r="N215" s="186">
        <v>0</v>
      </c>
      <c r="O215" s="187">
        <f t="shared" si="4"/>
        <v>0</v>
      </c>
      <c r="P215" s="313"/>
      <c r="Q215" s="313"/>
      <c r="R215" s="312"/>
      <c r="S215" s="188" t="s">
        <v>1941</v>
      </c>
      <c r="T215" s="188" t="s">
        <v>2069</v>
      </c>
      <c r="U215" s="53" t="s">
        <v>66</v>
      </c>
    </row>
    <row r="216" spans="1:21" s="61" customFormat="1" ht="337.5" x14ac:dyDescent="0.25">
      <c r="A216" s="48">
        <v>2019</v>
      </c>
      <c r="B216" s="48" t="s">
        <v>1519</v>
      </c>
      <c r="C216" s="57">
        <v>3</v>
      </c>
      <c r="D216" s="58" t="s">
        <v>1569</v>
      </c>
      <c r="E216" s="58" t="s">
        <v>1528</v>
      </c>
      <c r="F216" s="50" t="s">
        <v>59</v>
      </c>
      <c r="G216" s="177" t="s">
        <v>1584</v>
      </c>
      <c r="H216" s="177" t="s">
        <v>1585</v>
      </c>
      <c r="I216" s="48" t="s">
        <v>1235</v>
      </c>
      <c r="J216" s="180" t="s">
        <v>1578</v>
      </c>
      <c r="K216" s="57">
        <v>12</v>
      </c>
      <c r="L216" s="51">
        <v>44044</v>
      </c>
      <c r="M216" s="51">
        <v>44408</v>
      </c>
      <c r="N216" s="186">
        <v>9</v>
      </c>
      <c r="O216" s="187">
        <f t="shared" si="4"/>
        <v>0.75</v>
      </c>
      <c r="P216" s="301">
        <f>+AVERAGE(O216:O217)</f>
        <v>0.375</v>
      </c>
      <c r="Q216" s="313" t="s">
        <v>63</v>
      </c>
      <c r="R216" s="312" t="s">
        <v>2227</v>
      </c>
      <c r="S216" s="188" t="s">
        <v>2171</v>
      </c>
      <c r="T216" s="188" t="s">
        <v>2172</v>
      </c>
      <c r="U216" s="53" t="s">
        <v>66</v>
      </c>
    </row>
    <row r="217" spans="1:21" s="61" customFormat="1" ht="78.75" x14ac:dyDescent="0.25">
      <c r="A217" s="48">
        <v>2019</v>
      </c>
      <c r="B217" s="48" t="s">
        <v>1519</v>
      </c>
      <c r="C217" s="57">
        <v>3</v>
      </c>
      <c r="D217" s="58" t="s">
        <v>1881</v>
      </c>
      <c r="E217" s="58" t="s">
        <v>1526</v>
      </c>
      <c r="F217" s="50" t="s">
        <v>68</v>
      </c>
      <c r="G217" s="177" t="s">
        <v>1579</v>
      </c>
      <c r="H217" s="177" t="s">
        <v>1580</v>
      </c>
      <c r="I217" s="48" t="s">
        <v>1235</v>
      </c>
      <c r="J217" s="180" t="s">
        <v>1581</v>
      </c>
      <c r="K217" s="57">
        <v>3</v>
      </c>
      <c r="L217" s="51">
        <v>44044</v>
      </c>
      <c r="M217" s="51">
        <v>44576</v>
      </c>
      <c r="N217" s="186">
        <v>0</v>
      </c>
      <c r="O217" s="187">
        <f t="shared" si="4"/>
        <v>0</v>
      </c>
      <c r="P217" s="313"/>
      <c r="Q217" s="313"/>
      <c r="R217" s="312"/>
      <c r="S217" s="188" t="s">
        <v>1941</v>
      </c>
      <c r="T217" s="188" t="s">
        <v>2069</v>
      </c>
      <c r="U217" s="53" t="s">
        <v>66</v>
      </c>
    </row>
    <row r="218" spans="1:21" s="61" customFormat="1" ht="337.5" x14ac:dyDescent="0.25">
      <c r="A218" s="48">
        <v>2019</v>
      </c>
      <c r="B218" s="48" t="s">
        <v>1519</v>
      </c>
      <c r="C218" s="57">
        <v>4</v>
      </c>
      <c r="D218" s="58" t="s">
        <v>1570</v>
      </c>
      <c r="E218" s="58" t="s">
        <v>1529</v>
      </c>
      <c r="F218" s="50" t="s">
        <v>422</v>
      </c>
      <c r="G218" s="177" t="s">
        <v>1586</v>
      </c>
      <c r="H218" s="177" t="s">
        <v>1585</v>
      </c>
      <c r="I218" s="48" t="s">
        <v>1235</v>
      </c>
      <c r="J218" s="180" t="s">
        <v>1578</v>
      </c>
      <c r="K218" s="57">
        <v>12</v>
      </c>
      <c r="L218" s="51">
        <v>44044</v>
      </c>
      <c r="M218" s="51">
        <v>44408</v>
      </c>
      <c r="N218" s="186">
        <v>9</v>
      </c>
      <c r="O218" s="187">
        <f t="shared" si="4"/>
        <v>0.75</v>
      </c>
      <c r="P218" s="185">
        <f t="shared" ref="P218:P223" si="6">+O218</f>
        <v>0.75</v>
      </c>
      <c r="Q218" s="185" t="s">
        <v>63</v>
      </c>
      <c r="R218" s="211" t="s">
        <v>2227</v>
      </c>
      <c r="S218" s="188" t="s">
        <v>2171</v>
      </c>
      <c r="T218" s="188" t="s">
        <v>2172</v>
      </c>
      <c r="U218" s="53" t="s">
        <v>66</v>
      </c>
    </row>
    <row r="219" spans="1:21" s="61" customFormat="1" ht="90" x14ac:dyDescent="0.25">
      <c r="A219" s="48">
        <v>2019</v>
      </c>
      <c r="B219" s="48" t="s">
        <v>1519</v>
      </c>
      <c r="C219" s="57">
        <v>5</v>
      </c>
      <c r="D219" s="58" t="s">
        <v>1530</v>
      </c>
      <c r="E219" s="58" t="s">
        <v>1526</v>
      </c>
      <c r="F219" s="50" t="s">
        <v>422</v>
      </c>
      <c r="G219" s="177" t="s">
        <v>1587</v>
      </c>
      <c r="H219" s="177" t="s">
        <v>1588</v>
      </c>
      <c r="I219" s="48" t="s">
        <v>1235</v>
      </c>
      <c r="J219" s="180" t="s">
        <v>1581</v>
      </c>
      <c r="K219" s="57">
        <v>3</v>
      </c>
      <c r="L219" s="51">
        <v>44044</v>
      </c>
      <c r="M219" s="51">
        <v>44576</v>
      </c>
      <c r="N219" s="186">
        <v>0</v>
      </c>
      <c r="O219" s="187">
        <f t="shared" si="4"/>
        <v>0</v>
      </c>
      <c r="P219" s="185">
        <f t="shared" si="6"/>
        <v>0</v>
      </c>
      <c r="Q219" s="185" t="s">
        <v>63</v>
      </c>
      <c r="R219" s="211" t="s">
        <v>2227</v>
      </c>
      <c r="S219" s="188" t="s">
        <v>1941</v>
      </c>
      <c r="T219" s="188" t="s">
        <v>2069</v>
      </c>
      <c r="U219" s="53" t="s">
        <v>66</v>
      </c>
    </row>
    <row r="220" spans="1:21" s="61" customFormat="1" ht="56.25" x14ac:dyDescent="0.25">
      <c r="A220" s="48">
        <v>2019</v>
      </c>
      <c r="B220" s="48" t="s">
        <v>1519</v>
      </c>
      <c r="C220" s="57">
        <v>6</v>
      </c>
      <c r="D220" s="58" t="s">
        <v>1919</v>
      </c>
      <c r="E220" s="58" t="s">
        <v>1531</v>
      </c>
      <c r="F220" s="50" t="s">
        <v>422</v>
      </c>
      <c r="G220" s="177" t="s">
        <v>1589</v>
      </c>
      <c r="H220" s="177" t="s">
        <v>1590</v>
      </c>
      <c r="I220" s="48" t="s">
        <v>1235</v>
      </c>
      <c r="J220" s="180" t="s">
        <v>1591</v>
      </c>
      <c r="K220" s="57">
        <v>2</v>
      </c>
      <c r="L220" s="51">
        <v>44044</v>
      </c>
      <c r="M220" s="51">
        <v>44408</v>
      </c>
      <c r="N220" s="186">
        <v>0</v>
      </c>
      <c r="O220" s="187">
        <f t="shared" si="4"/>
        <v>0</v>
      </c>
      <c r="P220" s="185">
        <f t="shared" si="6"/>
        <v>0</v>
      </c>
      <c r="Q220" s="185" t="s">
        <v>63</v>
      </c>
      <c r="R220" s="211" t="s">
        <v>2227</v>
      </c>
      <c r="S220" s="188" t="s">
        <v>1278</v>
      </c>
      <c r="T220" s="188" t="s">
        <v>1799</v>
      </c>
      <c r="U220" s="53" t="s">
        <v>66</v>
      </c>
    </row>
    <row r="221" spans="1:21" s="61" customFormat="1" ht="78.75" x14ac:dyDescent="0.25">
      <c r="A221" s="48">
        <v>2019</v>
      </c>
      <c r="B221" s="48" t="s">
        <v>1519</v>
      </c>
      <c r="C221" s="57">
        <v>7</v>
      </c>
      <c r="D221" s="58" t="s">
        <v>1532</v>
      </c>
      <c r="E221" s="58" t="s">
        <v>1533</v>
      </c>
      <c r="F221" s="50" t="s">
        <v>422</v>
      </c>
      <c r="G221" s="177" t="s">
        <v>1592</v>
      </c>
      <c r="H221" s="177" t="s">
        <v>1593</v>
      </c>
      <c r="I221" s="48" t="s">
        <v>1235</v>
      </c>
      <c r="J221" s="57" t="s">
        <v>1594</v>
      </c>
      <c r="K221" s="57">
        <v>3</v>
      </c>
      <c r="L221" s="51">
        <v>44058</v>
      </c>
      <c r="M221" s="51">
        <v>44530</v>
      </c>
      <c r="N221" s="186">
        <v>0</v>
      </c>
      <c r="O221" s="187">
        <f t="shared" si="4"/>
        <v>0</v>
      </c>
      <c r="P221" s="185">
        <f t="shared" si="6"/>
        <v>0</v>
      </c>
      <c r="Q221" s="185" t="s">
        <v>63</v>
      </c>
      <c r="R221" s="211" t="s">
        <v>2227</v>
      </c>
      <c r="S221" s="188" t="s">
        <v>1278</v>
      </c>
      <c r="T221" s="188" t="s">
        <v>1800</v>
      </c>
      <c r="U221" s="53" t="s">
        <v>66</v>
      </c>
    </row>
    <row r="222" spans="1:21" s="61" customFormat="1" ht="337.5" x14ac:dyDescent="0.25">
      <c r="A222" s="48">
        <v>2019</v>
      </c>
      <c r="B222" s="48" t="s">
        <v>1519</v>
      </c>
      <c r="C222" s="57">
        <v>8</v>
      </c>
      <c r="D222" s="58" t="s">
        <v>1571</v>
      </c>
      <c r="E222" s="58" t="s">
        <v>1534</v>
      </c>
      <c r="F222" s="50" t="s">
        <v>422</v>
      </c>
      <c r="G222" s="177" t="s">
        <v>1595</v>
      </c>
      <c r="H222" s="177" t="s">
        <v>1596</v>
      </c>
      <c r="I222" s="48" t="s">
        <v>1235</v>
      </c>
      <c r="J222" s="180" t="s">
        <v>1578</v>
      </c>
      <c r="K222" s="57">
        <v>12</v>
      </c>
      <c r="L222" s="51">
        <v>44044</v>
      </c>
      <c r="M222" s="51">
        <v>44408</v>
      </c>
      <c r="N222" s="186">
        <v>7</v>
      </c>
      <c r="O222" s="187">
        <f t="shared" si="4"/>
        <v>0.58333333333333337</v>
      </c>
      <c r="P222" s="185">
        <f t="shared" si="6"/>
        <v>0.58333333333333337</v>
      </c>
      <c r="Q222" s="185" t="s">
        <v>63</v>
      </c>
      <c r="R222" s="211" t="s">
        <v>2227</v>
      </c>
      <c r="S222" s="188" t="s">
        <v>2171</v>
      </c>
      <c r="T222" s="188" t="s">
        <v>2172</v>
      </c>
      <c r="U222" s="53" t="s">
        <v>66</v>
      </c>
    </row>
    <row r="223" spans="1:21" s="61" customFormat="1" ht="337.5" x14ac:dyDescent="0.25">
      <c r="A223" s="48">
        <v>2019</v>
      </c>
      <c r="B223" s="48" t="s">
        <v>1519</v>
      </c>
      <c r="C223" s="57">
        <v>9</v>
      </c>
      <c r="D223" s="58" t="s">
        <v>1572</v>
      </c>
      <c r="E223" s="58" t="s">
        <v>1882</v>
      </c>
      <c r="F223" s="50" t="s">
        <v>422</v>
      </c>
      <c r="G223" s="177" t="s">
        <v>1597</v>
      </c>
      <c r="H223" s="177" t="s">
        <v>1596</v>
      </c>
      <c r="I223" s="48" t="s">
        <v>1235</v>
      </c>
      <c r="J223" s="180" t="s">
        <v>1578</v>
      </c>
      <c r="K223" s="57">
        <v>12</v>
      </c>
      <c r="L223" s="51">
        <v>44044</v>
      </c>
      <c r="M223" s="51">
        <v>44408</v>
      </c>
      <c r="N223" s="186">
        <v>9</v>
      </c>
      <c r="O223" s="187">
        <f t="shared" si="4"/>
        <v>0.75</v>
      </c>
      <c r="P223" s="185">
        <f t="shared" si="6"/>
        <v>0.75</v>
      </c>
      <c r="Q223" s="185" t="s">
        <v>63</v>
      </c>
      <c r="R223" s="211" t="s">
        <v>2227</v>
      </c>
      <c r="S223" s="188" t="s">
        <v>2171</v>
      </c>
      <c r="T223" s="188" t="s">
        <v>2172</v>
      </c>
      <c r="U223" s="53" t="s">
        <v>66</v>
      </c>
    </row>
    <row r="224" spans="1:21" s="173" customFormat="1" ht="123.75" x14ac:dyDescent="0.25">
      <c r="A224" s="48">
        <v>2019</v>
      </c>
      <c r="B224" s="48" t="s">
        <v>1519</v>
      </c>
      <c r="C224" s="57">
        <v>10</v>
      </c>
      <c r="D224" s="58" t="s">
        <v>1535</v>
      </c>
      <c r="E224" s="58" t="s">
        <v>1883</v>
      </c>
      <c r="F224" s="50" t="s">
        <v>185</v>
      </c>
      <c r="G224" s="177" t="s">
        <v>1598</v>
      </c>
      <c r="H224" s="177" t="s">
        <v>1599</v>
      </c>
      <c r="I224" s="48" t="s">
        <v>1654</v>
      </c>
      <c r="J224" s="180" t="s">
        <v>1600</v>
      </c>
      <c r="K224" s="57">
        <v>1</v>
      </c>
      <c r="L224" s="51">
        <v>44044</v>
      </c>
      <c r="M224" s="51">
        <v>44166</v>
      </c>
      <c r="N224" s="186">
        <v>1</v>
      </c>
      <c r="O224" s="187">
        <f t="shared" si="4"/>
        <v>1</v>
      </c>
      <c r="P224" s="301">
        <f>+AVERAGE(O224:O226)</f>
        <v>0.66666666666666663</v>
      </c>
      <c r="Q224" s="313" t="s">
        <v>63</v>
      </c>
      <c r="R224" s="312" t="s">
        <v>2227</v>
      </c>
      <c r="S224" s="188" t="s">
        <v>1787</v>
      </c>
      <c r="T224" s="188" t="s">
        <v>1884</v>
      </c>
      <c r="U224" s="53" t="s">
        <v>66</v>
      </c>
    </row>
    <row r="225" spans="1:21" s="61" customFormat="1" ht="258.75" x14ac:dyDescent="0.25">
      <c r="A225" s="48">
        <v>2019</v>
      </c>
      <c r="B225" s="48" t="s">
        <v>1519</v>
      </c>
      <c r="C225" s="57">
        <v>10</v>
      </c>
      <c r="D225" s="58" t="s">
        <v>1535</v>
      </c>
      <c r="E225" s="58" t="s">
        <v>1885</v>
      </c>
      <c r="F225" s="50" t="s">
        <v>48</v>
      </c>
      <c r="G225" s="177" t="s">
        <v>1601</v>
      </c>
      <c r="H225" s="177" t="s">
        <v>1602</v>
      </c>
      <c r="I225" s="48" t="s">
        <v>1654</v>
      </c>
      <c r="J225" s="180" t="s">
        <v>1603</v>
      </c>
      <c r="K225" s="57">
        <v>4</v>
      </c>
      <c r="L225" s="51">
        <v>44044</v>
      </c>
      <c r="M225" s="51">
        <v>44377</v>
      </c>
      <c r="N225" s="186">
        <v>4</v>
      </c>
      <c r="O225" s="187">
        <f t="shared" si="4"/>
        <v>1</v>
      </c>
      <c r="P225" s="313"/>
      <c r="Q225" s="313"/>
      <c r="R225" s="312"/>
      <c r="S225" s="188" t="s">
        <v>2070</v>
      </c>
      <c r="T225" s="188" t="s">
        <v>2173</v>
      </c>
      <c r="U225" s="53" t="s">
        <v>66</v>
      </c>
    </row>
    <row r="226" spans="1:21" s="61" customFormat="1" ht="78.75" x14ac:dyDescent="0.25">
      <c r="A226" s="48">
        <v>2019</v>
      </c>
      <c r="B226" s="48" t="s">
        <v>1519</v>
      </c>
      <c r="C226" s="57">
        <v>10</v>
      </c>
      <c r="D226" s="58" t="s">
        <v>1535</v>
      </c>
      <c r="E226" s="58" t="s">
        <v>1536</v>
      </c>
      <c r="F226" s="50" t="s">
        <v>52</v>
      </c>
      <c r="G226" s="177" t="s">
        <v>1604</v>
      </c>
      <c r="H226" s="177" t="s">
        <v>1886</v>
      </c>
      <c r="I226" s="48" t="s">
        <v>1654</v>
      </c>
      <c r="J226" s="180" t="s">
        <v>1605</v>
      </c>
      <c r="K226" s="57">
        <v>4</v>
      </c>
      <c r="L226" s="51">
        <v>44044</v>
      </c>
      <c r="M226" s="51">
        <v>44576</v>
      </c>
      <c r="N226" s="186">
        <v>0</v>
      </c>
      <c r="O226" s="187">
        <f t="shared" si="4"/>
        <v>0</v>
      </c>
      <c r="P226" s="313"/>
      <c r="Q226" s="313"/>
      <c r="R226" s="312"/>
      <c r="S226" s="188" t="s">
        <v>1941</v>
      </c>
      <c r="T226" s="188" t="s">
        <v>1782</v>
      </c>
      <c r="U226" s="53" t="s">
        <v>66</v>
      </c>
    </row>
    <row r="227" spans="1:21" s="61" customFormat="1" ht="213.75" x14ac:dyDescent="0.25">
      <c r="A227" s="48">
        <v>2019</v>
      </c>
      <c r="B227" s="48" t="s">
        <v>1519</v>
      </c>
      <c r="C227" s="57">
        <v>11</v>
      </c>
      <c r="D227" s="58" t="s">
        <v>1537</v>
      </c>
      <c r="E227" s="58" t="s">
        <v>1538</v>
      </c>
      <c r="F227" s="50" t="s">
        <v>59</v>
      </c>
      <c r="G227" s="177" t="s">
        <v>1606</v>
      </c>
      <c r="H227" s="177" t="s">
        <v>1607</v>
      </c>
      <c r="I227" s="48" t="s">
        <v>1654</v>
      </c>
      <c r="J227" s="180" t="s">
        <v>1600</v>
      </c>
      <c r="K227" s="57">
        <v>2</v>
      </c>
      <c r="L227" s="51">
        <v>44044</v>
      </c>
      <c r="M227" s="51">
        <v>44180</v>
      </c>
      <c r="N227" s="186">
        <v>2</v>
      </c>
      <c r="O227" s="187">
        <f t="shared" si="4"/>
        <v>1</v>
      </c>
      <c r="P227" s="301">
        <f>+AVERAGE(O227:O228)</f>
        <v>1</v>
      </c>
      <c r="Q227" s="313" t="s">
        <v>63</v>
      </c>
      <c r="R227" s="312" t="s">
        <v>2226</v>
      </c>
      <c r="S227" s="188" t="s">
        <v>1887</v>
      </c>
      <c r="T227" s="188" t="s">
        <v>1888</v>
      </c>
      <c r="U227" s="53" t="s">
        <v>66</v>
      </c>
    </row>
    <row r="228" spans="1:21" s="61" customFormat="1" ht="191.25" x14ac:dyDescent="0.25">
      <c r="A228" s="48">
        <v>2019</v>
      </c>
      <c r="B228" s="48" t="s">
        <v>1519</v>
      </c>
      <c r="C228" s="57">
        <v>11</v>
      </c>
      <c r="D228" s="58" t="s">
        <v>1539</v>
      </c>
      <c r="E228" s="58" t="s">
        <v>1538</v>
      </c>
      <c r="F228" s="50" t="s">
        <v>68</v>
      </c>
      <c r="G228" s="177" t="s">
        <v>1606</v>
      </c>
      <c r="H228" s="177" t="s">
        <v>1608</v>
      </c>
      <c r="I228" s="48" t="s">
        <v>1654</v>
      </c>
      <c r="J228" s="180" t="s">
        <v>1609</v>
      </c>
      <c r="K228" s="57">
        <v>1</v>
      </c>
      <c r="L228" s="51">
        <v>44044</v>
      </c>
      <c r="M228" s="51">
        <v>44180</v>
      </c>
      <c r="N228" s="186">
        <v>1</v>
      </c>
      <c r="O228" s="187">
        <f t="shared" si="4"/>
        <v>1</v>
      </c>
      <c r="P228" s="313"/>
      <c r="Q228" s="313"/>
      <c r="R228" s="312"/>
      <c r="S228" s="188" t="s">
        <v>1824</v>
      </c>
      <c r="T228" s="188" t="s">
        <v>1889</v>
      </c>
      <c r="U228" s="53" t="s">
        <v>66</v>
      </c>
    </row>
    <row r="229" spans="1:21" s="173" customFormat="1" ht="78.75" x14ac:dyDescent="0.25">
      <c r="A229" s="48">
        <v>2019</v>
      </c>
      <c r="B229" s="48" t="s">
        <v>1519</v>
      </c>
      <c r="C229" s="57">
        <v>12</v>
      </c>
      <c r="D229" s="58" t="s">
        <v>1540</v>
      </c>
      <c r="E229" s="58" t="s">
        <v>1541</v>
      </c>
      <c r="F229" s="50" t="s">
        <v>422</v>
      </c>
      <c r="G229" s="58" t="s">
        <v>1987</v>
      </c>
      <c r="H229" s="58" t="s">
        <v>1988</v>
      </c>
      <c r="I229" s="48" t="s">
        <v>614</v>
      </c>
      <c r="J229" s="58" t="s">
        <v>1989</v>
      </c>
      <c r="K229" s="57">
        <v>3</v>
      </c>
      <c r="L229" s="51">
        <v>44531</v>
      </c>
      <c r="M229" s="51">
        <v>45291</v>
      </c>
      <c r="N229" s="186">
        <v>0</v>
      </c>
      <c r="O229" s="187">
        <f t="shared" si="4"/>
        <v>0</v>
      </c>
      <c r="P229" s="185">
        <f>+O229</f>
        <v>0</v>
      </c>
      <c r="Q229" s="185" t="s">
        <v>63</v>
      </c>
      <c r="R229" s="211" t="s">
        <v>2227</v>
      </c>
      <c r="S229" s="188" t="s">
        <v>1971</v>
      </c>
      <c r="T229" s="188" t="s">
        <v>2091</v>
      </c>
      <c r="U229" s="53" t="s">
        <v>66</v>
      </c>
    </row>
    <row r="230" spans="1:21" s="61" customFormat="1" ht="409.5" x14ac:dyDescent="0.25">
      <c r="A230" s="48">
        <v>2019</v>
      </c>
      <c r="B230" s="48" t="s">
        <v>1519</v>
      </c>
      <c r="C230" s="57">
        <v>13</v>
      </c>
      <c r="D230" s="58" t="s">
        <v>1542</v>
      </c>
      <c r="E230" s="58" t="s">
        <v>1543</v>
      </c>
      <c r="F230" s="50" t="s">
        <v>59</v>
      </c>
      <c r="G230" s="177" t="s">
        <v>1610</v>
      </c>
      <c r="H230" s="177" t="s">
        <v>1611</v>
      </c>
      <c r="I230" s="48" t="s">
        <v>1654</v>
      </c>
      <c r="J230" s="180" t="s">
        <v>1612</v>
      </c>
      <c r="K230" s="57">
        <v>1</v>
      </c>
      <c r="L230" s="51">
        <v>44044</v>
      </c>
      <c r="M230" s="51">
        <v>44438</v>
      </c>
      <c r="N230" s="186">
        <v>0</v>
      </c>
      <c r="O230" s="187">
        <f t="shared" si="4"/>
        <v>0</v>
      </c>
      <c r="P230" s="301">
        <f>+AVERAGE(O230:O231)</f>
        <v>0</v>
      </c>
      <c r="Q230" s="313" t="s">
        <v>63</v>
      </c>
      <c r="R230" s="312" t="s">
        <v>2227</v>
      </c>
      <c r="S230" s="188" t="s">
        <v>2079</v>
      </c>
      <c r="T230" s="188" t="s">
        <v>2174</v>
      </c>
      <c r="U230" s="53" t="s">
        <v>66</v>
      </c>
    </row>
    <row r="231" spans="1:21" s="61" customFormat="1" ht="258.75" x14ac:dyDescent="0.25">
      <c r="A231" s="48">
        <v>2019</v>
      </c>
      <c r="B231" s="48" t="s">
        <v>1519</v>
      </c>
      <c r="C231" s="57">
        <v>13</v>
      </c>
      <c r="D231" s="58" t="s">
        <v>1542</v>
      </c>
      <c r="E231" s="58" t="s">
        <v>1544</v>
      </c>
      <c r="F231" s="50" t="s">
        <v>68</v>
      </c>
      <c r="G231" s="177" t="s">
        <v>1610</v>
      </c>
      <c r="H231" s="177" t="s">
        <v>1613</v>
      </c>
      <c r="I231" s="48" t="s">
        <v>1654</v>
      </c>
      <c r="J231" s="180" t="s">
        <v>1614</v>
      </c>
      <c r="K231" s="57">
        <v>13</v>
      </c>
      <c r="L231" s="51">
        <v>44044</v>
      </c>
      <c r="M231" s="51">
        <v>44438</v>
      </c>
      <c r="N231" s="186">
        <v>0</v>
      </c>
      <c r="O231" s="187">
        <f t="shared" si="4"/>
        <v>0</v>
      </c>
      <c r="P231" s="313"/>
      <c r="Q231" s="313"/>
      <c r="R231" s="312"/>
      <c r="S231" s="188" t="s">
        <v>1779</v>
      </c>
      <c r="T231" s="188" t="s">
        <v>1890</v>
      </c>
      <c r="U231" s="53" t="s">
        <v>66</v>
      </c>
    </row>
    <row r="232" spans="1:21" s="61" customFormat="1" ht="236.25" x14ac:dyDescent="0.25">
      <c r="A232" s="48">
        <v>2019</v>
      </c>
      <c r="B232" s="48" t="s">
        <v>1519</v>
      </c>
      <c r="C232" s="57">
        <v>14</v>
      </c>
      <c r="D232" s="58" t="s">
        <v>1545</v>
      </c>
      <c r="E232" s="58" t="s">
        <v>1891</v>
      </c>
      <c r="F232" s="50" t="s">
        <v>919</v>
      </c>
      <c r="G232" s="177" t="s">
        <v>1615</v>
      </c>
      <c r="H232" s="177" t="s">
        <v>1616</v>
      </c>
      <c r="I232" s="48" t="s">
        <v>1654</v>
      </c>
      <c r="J232" s="180" t="s">
        <v>695</v>
      </c>
      <c r="K232" s="57">
        <v>1</v>
      </c>
      <c r="L232" s="51">
        <v>44044</v>
      </c>
      <c r="M232" s="51">
        <v>44180</v>
      </c>
      <c r="N232" s="186">
        <v>1</v>
      </c>
      <c r="O232" s="187">
        <f t="shared" si="4"/>
        <v>1</v>
      </c>
      <c r="P232" s="301">
        <f>+AVERAGE(O232:O235)</f>
        <v>0.5</v>
      </c>
      <c r="Q232" s="313" t="s">
        <v>63</v>
      </c>
      <c r="R232" s="312" t="s">
        <v>2227</v>
      </c>
      <c r="S232" s="188" t="s">
        <v>2080</v>
      </c>
      <c r="T232" s="188" t="s">
        <v>2175</v>
      </c>
      <c r="U232" s="53" t="s">
        <v>66</v>
      </c>
    </row>
    <row r="233" spans="1:21" s="61" customFormat="1" ht="409.5" x14ac:dyDescent="0.25">
      <c r="A233" s="48">
        <v>2019</v>
      </c>
      <c r="B233" s="48" t="s">
        <v>1519</v>
      </c>
      <c r="C233" s="57">
        <v>14</v>
      </c>
      <c r="D233" s="58" t="s">
        <v>1545</v>
      </c>
      <c r="E233" s="58" t="s">
        <v>1892</v>
      </c>
      <c r="F233" s="50" t="s">
        <v>923</v>
      </c>
      <c r="G233" s="177" t="s">
        <v>1617</v>
      </c>
      <c r="H233" s="177" t="s">
        <v>1611</v>
      </c>
      <c r="I233" s="48" t="s">
        <v>1654</v>
      </c>
      <c r="J233" s="180" t="s">
        <v>1612</v>
      </c>
      <c r="K233" s="57">
        <v>1</v>
      </c>
      <c r="L233" s="51">
        <v>44044</v>
      </c>
      <c r="M233" s="51">
        <v>44438</v>
      </c>
      <c r="N233" s="186">
        <v>0</v>
      </c>
      <c r="O233" s="187">
        <f t="shared" si="4"/>
        <v>0</v>
      </c>
      <c r="P233" s="313"/>
      <c r="Q233" s="313"/>
      <c r="R233" s="312"/>
      <c r="S233" s="188" t="s">
        <v>2079</v>
      </c>
      <c r="T233" s="188" t="s">
        <v>2174</v>
      </c>
      <c r="U233" s="53" t="s">
        <v>66</v>
      </c>
    </row>
    <row r="234" spans="1:21" s="61" customFormat="1" ht="123.75" x14ac:dyDescent="0.25">
      <c r="A234" s="48">
        <v>2019</v>
      </c>
      <c r="B234" s="48" t="s">
        <v>1519</v>
      </c>
      <c r="C234" s="57">
        <v>14</v>
      </c>
      <c r="D234" s="58" t="s">
        <v>1545</v>
      </c>
      <c r="E234" s="188" t="s">
        <v>1892</v>
      </c>
      <c r="F234" s="50" t="s">
        <v>926</v>
      </c>
      <c r="G234" s="177" t="s">
        <v>1617</v>
      </c>
      <c r="H234" s="177" t="s">
        <v>1920</v>
      </c>
      <c r="I234" s="48" t="s">
        <v>1654</v>
      </c>
      <c r="J234" s="180" t="s">
        <v>1614</v>
      </c>
      <c r="K234" s="57">
        <v>13</v>
      </c>
      <c r="L234" s="51">
        <v>44044</v>
      </c>
      <c r="M234" s="51">
        <v>44438</v>
      </c>
      <c r="N234" s="186">
        <v>0</v>
      </c>
      <c r="O234" s="187">
        <f t="shared" si="4"/>
        <v>0</v>
      </c>
      <c r="P234" s="313"/>
      <c r="Q234" s="313"/>
      <c r="R234" s="312"/>
      <c r="S234" s="188" t="s">
        <v>1780</v>
      </c>
      <c r="T234" s="188" t="s">
        <v>1893</v>
      </c>
      <c r="U234" s="53" t="s">
        <v>66</v>
      </c>
    </row>
    <row r="235" spans="1:21" s="61" customFormat="1" ht="123.75" x14ac:dyDescent="0.25">
      <c r="A235" s="48">
        <v>2019</v>
      </c>
      <c r="B235" s="48" t="s">
        <v>1519</v>
      </c>
      <c r="C235" s="57">
        <v>14</v>
      </c>
      <c r="D235" s="58" t="s">
        <v>1545</v>
      </c>
      <c r="E235" s="58" t="s">
        <v>1892</v>
      </c>
      <c r="F235" s="50" t="s">
        <v>932</v>
      </c>
      <c r="G235" s="177" t="s">
        <v>1894</v>
      </c>
      <c r="H235" s="177" t="s">
        <v>1895</v>
      </c>
      <c r="I235" s="48" t="s">
        <v>1654</v>
      </c>
      <c r="J235" s="180" t="s">
        <v>695</v>
      </c>
      <c r="K235" s="57">
        <v>1</v>
      </c>
      <c r="L235" s="51">
        <v>44044</v>
      </c>
      <c r="M235" s="51">
        <v>44180</v>
      </c>
      <c r="N235" s="186">
        <v>1</v>
      </c>
      <c r="O235" s="187">
        <f t="shared" si="4"/>
        <v>1</v>
      </c>
      <c r="P235" s="313"/>
      <c r="Q235" s="313"/>
      <c r="R235" s="312"/>
      <c r="S235" s="188" t="s">
        <v>2071</v>
      </c>
      <c r="T235" s="188" t="s">
        <v>2176</v>
      </c>
      <c r="U235" s="53" t="s">
        <v>66</v>
      </c>
    </row>
    <row r="236" spans="1:21" s="61" customFormat="1" ht="409.5" x14ac:dyDescent="0.25">
      <c r="A236" s="48">
        <v>2019</v>
      </c>
      <c r="B236" s="48" t="s">
        <v>1519</v>
      </c>
      <c r="C236" s="57">
        <v>15</v>
      </c>
      <c r="D236" s="58" t="s">
        <v>1546</v>
      </c>
      <c r="E236" s="58" t="s">
        <v>1547</v>
      </c>
      <c r="F236" s="50" t="s">
        <v>59</v>
      </c>
      <c r="G236" s="177" t="s">
        <v>1619</v>
      </c>
      <c r="H236" s="177" t="s">
        <v>1611</v>
      </c>
      <c r="I236" s="48" t="s">
        <v>1654</v>
      </c>
      <c r="J236" s="180" t="s">
        <v>1612</v>
      </c>
      <c r="K236" s="57">
        <v>1</v>
      </c>
      <c r="L236" s="51">
        <v>44044</v>
      </c>
      <c r="M236" s="51">
        <v>44438</v>
      </c>
      <c r="N236" s="186">
        <v>0</v>
      </c>
      <c r="O236" s="187">
        <f t="shared" si="4"/>
        <v>0</v>
      </c>
      <c r="P236" s="301">
        <f>+AVERAGE(O236:O237)</f>
        <v>0</v>
      </c>
      <c r="Q236" s="313" t="s">
        <v>63</v>
      </c>
      <c r="R236" s="312" t="s">
        <v>2227</v>
      </c>
      <c r="S236" s="188" t="s">
        <v>2079</v>
      </c>
      <c r="T236" s="188" t="s">
        <v>2174</v>
      </c>
      <c r="U236" s="53" t="s">
        <v>66</v>
      </c>
    </row>
    <row r="237" spans="1:21" s="61" customFormat="1" ht="258.75" x14ac:dyDescent="0.25">
      <c r="A237" s="48">
        <v>2019</v>
      </c>
      <c r="B237" s="48" t="s">
        <v>1519</v>
      </c>
      <c r="C237" s="57">
        <v>15</v>
      </c>
      <c r="D237" s="58" t="s">
        <v>1546</v>
      </c>
      <c r="E237" s="58" t="s">
        <v>1548</v>
      </c>
      <c r="F237" s="50" t="s">
        <v>68</v>
      </c>
      <c r="G237" s="177" t="s">
        <v>1620</v>
      </c>
      <c r="H237" s="177" t="s">
        <v>1613</v>
      </c>
      <c r="I237" s="48" t="s">
        <v>1654</v>
      </c>
      <c r="J237" s="180" t="s">
        <v>1614</v>
      </c>
      <c r="K237" s="57">
        <v>13</v>
      </c>
      <c r="L237" s="51">
        <v>44044</v>
      </c>
      <c r="M237" s="51">
        <v>44438</v>
      </c>
      <c r="N237" s="186">
        <v>0</v>
      </c>
      <c r="O237" s="187">
        <f t="shared" si="4"/>
        <v>0</v>
      </c>
      <c r="P237" s="313"/>
      <c r="Q237" s="313"/>
      <c r="R237" s="312"/>
      <c r="S237" s="188" t="s">
        <v>1781</v>
      </c>
      <c r="T237" s="188" t="s">
        <v>1896</v>
      </c>
      <c r="U237" s="53" t="s">
        <v>66</v>
      </c>
    </row>
    <row r="238" spans="1:21" s="61" customFormat="1" ht="409.5" x14ac:dyDescent="0.25">
      <c r="A238" s="48">
        <v>2019</v>
      </c>
      <c r="B238" s="48" t="s">
        <v>1519</v>
      </c>
      <c r="C238" s="57">
        <v>16</v>
      </c>
      <c r="D238" s="58" t="s">
        <v>1549</v>
      </c>
      <c r="E238" s="58" t="s">
        <v>1667</v>
      </c>
      <c r="F238" s="50" t="s">
        <v>422</v>
      </c>
      <c r="G238" s="177" t="s">
        <v>1668</v>
      </c>
      <c r="H238" s="177" t="s">
        <v>1669</v>
      </c>
      <c r="I238" s="48" t="s">
        <v>894</v>
      </c>
      <c r="J238" s="180" t="s">
        <v>36</v>
      </c>
      <c r="K238" s="57">
        <v>1</v>
      </c>
      <c r="L238" s="51">
        <v>44044</v>
      </c>
      <c r="M238" s="51">
        <v>44555</v>
      </c>
      <c r="N238" s="186">
        <v>0</v>
      </c>
      <c r="O238" s="187">
        <f t="shared" si="4"/>
        <v>0</v>
      </c>
      <c r="P238" s="185">
        <f>+O238</f>
        <v>0</v>
      </c>
      <c r="Q238" s="185" t="s">
        <v>63</v>
      </c>
      <c r="R238" s="211" t="s">
        <v>2227</v>
      </c>
      <c r="S238" s="188" t="s">
        <v>2177</v>
      </c>
      <c r="T238" s="188" t="s">
        <v>2187</v>
      </c>
      <c r="U238" s="53" t="s">
        <v>66</v>
      </c>
    </row>
    <row r="239" spans="1:21" s="61" customFormat="1" ht="236.25" x14ac:dyDescent="0.25">
      <c r="A239" s="48">
        <v>2019</v>
      </c>
      <c r="B239" s="48" t="s">
        <v>1519</v>
      </c>
      <c r="C239" s="57">
        <v>17</v>
      </c>
      <c r="D239" s="58" t="s">
        <v>1550</v>
      </c>
      <c r="E239" s="58" t="s">
        <v>1551</v>
      </c>
      <c r="F239" s="50" t="s">
        <v>919</v>
      </c>
      <c r="G239" s="177" t="s">
        <v>1897</v>
      </c>
      <c r="H239" s="177" t="s">
        <v>1621</v>
      </c>
      <c r="I239" s="48" t="s">
        <v>1654</v>
      </c>
      <c r="J239" s="180" t="s">
        <v>695</v>
      </c>
      <c r="K239" s="57">
        <v>1</v>
      </c>
      <c r="L239" s="51">
        <v>44044</v>
      </c>
      <c r="M239" s="51">
        <v>44438</v>
      </c>
      <c r="N239" s="186">
        <v>1</v>
      </c>
      <c r="O239" s="187">
        <f t="shared" si="4"/>
        <v>1</v>
      </c>
      <c r="P239" s="301">
        <f>+AVERAGE(O239:O242)</f>
        <v>1</v>
      </c>
      <c r="Q239" s="313" t="s">
        <v>63</v>
      </c>
      <c r="R239" s="312" t="s">
        <v>2227</v>
      </c>
      <c r="S239" s="188" t="s">
        <v>2080</v>
      </c>
      <c r="T239" s="188" t="s">
        <v>2175</v>
      </c>
      <c r="U239" s="53" t="s">
        <v>66</v>
      </c>
    </row>
    <row r="240" spans="1:21" s="61" customFormat="1" ht="157.5" x14ac:dyDescent="0.25">
      <c r="A240" s="48">
        <v>2019</v>
      </c>
      <c r="B240" s="48" t="s">
        <v>1519</v>
      </c>
      <c r="C240" s="57">
        <v>17</v>
      </c>
      <c r="D240" s="58" t="s">
        <v>1550</v>
      </c>
      <c r="E240" s="58" t="s">
        <v>1551</v>
      </c>
      <c r="F240" s="50" t="s">
        <v>923</v>
      </c>
      <c r="G240" s="177" t="s">
        <v>1898</v>
      </c>
      <c r="H240" s="177" t="s">
        <v>1622</v>
      </c>
      <c r="I240" s="48" t="s">
        <v>1654</v>
      </c>
      <c r="J240" s="180" t="s">
        <v>547</v>
      </c>
      <c r="K240" s="57">
        <v>1</v>
      </c>
      <c r="L240" s="51">
        <v>44044</v>
      </c>
      <c r="M240" s="51">
        <v>44286</v>
      </c>
      <c r="N240" s="186">
        <v>1</v>
      </c>
      <c r="O240" s="187">
        <f t="shared" si="4"/>
        <v>1</v>
      </c>
      <c r="P240" s="313"/>
      <c r="Q240" s="313"/>
      <c r="R240" s="312"/>
      <c r="S240" s="188" t="s">
        <v>1927</v>
      </c>
      <c r="T240" s="188" t="s">
        <v>2178</v>
      </c>
      <c r="U240" s="53" t="s">
        <v>66</v>
      </c>
    </row>
    <row r="241" spans="1:21" s="173" customFormat="1" ht="409.5" x14ac:dyDescent="0.25">
      <c r="A241" s="48">
        <v>2019</v>
      </c>
      <c r="B241" s="48" t="s">
        <v>1519</v>
      </c>
      <c r="C241" s="57">
        <v>17</v>
      </c>
      <c r="D241" s="58" t="s">
        <v>1550</v>
      </c>
      <c r="E241" s="58" t="s">
        <v>1551</v>
      </c>
      <c r="F241" s="50" t="s">
        <v>926</v>
      </c>
      <c r="G241" s="177" t="s">
        <v>1898</v>
      </c>
      <c r="H241" s="177" t="s">
        <v>1623</v>
      </c>
      <c r="I241" s="48" t="s">
        <v>1654</v>
      </c>
      <c r="J241" s="180" t="s">
        <v>1614</v>
      </c>
      <c r="K241" s="57">
        <v>13</v>
      </c>
      <c r="L241" s="51">
        <v>44044</v>
      </c>
      <c r="M241" s="51">
        <v>44180</v>
      </c>
      <c r="N241" s="186">
        <v>13</v>
      </c>
      <c r="O241" s="187">
        <f t="shared" si="4"/>
        <v>1</v>
      </c>
      <c r="P241" s="313"/>
      <c r="Q241" s="313"/>
      <c r="R241" s="312"/>
      <c r="S241" s="188" t="s">
        <v>1928</v>
      </c>
      <c r="T241" s="188" t="s">
        <v>2179</v>
      </c>
      <c r="U241" s="53" t="s">
        <v>1511</v>
      </c>
    </row>
    <row r="242" spans="1:21" s="61" customFormat="1" ht="315" x14ac:dyDescent="0.25">
      <c r="A242" s="48">
        <v>2019</v>
      </c>
      <c r="B242" s="48" t="s">
        <v>1519</v>
      </c>
      <c r="C242" s="57">
        <v>17</v>
      </c>
      <c r="D242" s="58" t="s">
        <v>1550</v>
      </c>
      <c r="E242" s="58" t="s">
        <v>1551</v>
      </c>
      <c r="F242" s="50" t="s">
        <v>932</v>
      </c>
      <c r="G242" s="177" t="s">
        <v>1899</v>
      </c>
      <c r="H242" s="177" t="s">
        <v>1900</v>
      </c>
      <c r="I242" s="48" t="s">
        <v>1654</v>
      </c>
      <c r="J242" s="180" t="s">
        <v>1618</v>
      </c>
      <c r="K242" s="57">
        <v>1</v>
      </c>
      <c r="L242" s="51">
        <v>44044</v>
      </c>
      <c r="M242" s="51">
        <v>44180</v>
      </c>
      <c r="N242" s="186">
        <v>1</v>
      </c>
      <c r="O242" s="187">
        <f t="shared" si="4"/>
        <v>1</v>
      </c>
      <c r="P242" s="313"/>
      <c r="Q242" s="313"/>
      <c r="R242" s="312"/>
      <c r="S242" s="188" t="s">
        <v>1901</v>
      </c>
      <c r="T242" s="188" t="s">
        <v>2072</v>
      </c>
      <c r="U242" s="53" t="s">
        <v>66</v>
      </c>
    </row>
    <row r="243" spans="1:21" s="61" customFormat="1" ht="337.5" x14ac:dyDescent="0.25">
      <c r="A243" s="48">
        <v>2019</v>
      </c>
      <c r="B243" s="48" t="s">
        <v>1519</v>
      </c>
      <c r="C243" s="57">
        <v>18</v>
      </c>
      <c r="D243" s="58" t="s">
        <v>1552</v>
      </c>
      <c r="E243" s="58" t="s">
        <v>1553</v>
      </c>
      <c r="F243" s="50" t="s">
        <v>463</v>
      </c>
      <c r="G243" s="177" t="s">
        <v>1624</v>
      </c>
      <c r="H243" s="177" t="s">
        <v>1625</v>
      </c>
      <c r="I243" s="48" t="s">
        <v>354</v>
      </c>
      <c r="J243" s="180" t="s">
        <v>1626</v>
      </c>
      <c r="K243" s="57">
        <v>1</v>
      </c>
      <c r="L243" s="51">
        <v>44044</v>
      </c>
      <c r="M243" s="51">
        <v>44180</v>
      </c>
      <c r="N243" s="186">
        <v>1</v>
      </c>
      <c r="O243" s="187">
        <f t="shared" si="4"/>
        <v>1</v>
      </c>
      <c r="P243" s="332">
        <f>+AVERAGE(O243:O250)</f>
        <v>0.47916666666666669</v>
      </c>
      <c r="Q243" s="335" t="s">
        <v>63</v>
      </c>
      <c r="R243" s="308" t="s">
        <v>2226</v>
      </c>
      <c r="S243" s="188" t="s">
        <v>2049</v>
      </c>
      <c r="T243" s="188" t="s">
        <v>2106</v>
      </c>
      <c r="U243" s="53" t="s">
        <v>66</v>
      </c>
    </row>
    <row r="244" spans="1:21" s="61" customFormat="1" ht="409.5" x14ac:dyDescent="0.25">
      <c r="A244" s="48">
        <v>2019</v>
      </c>
      <c r="B244" s="48" t="s">
        <v>1519</v>
      </c>
      <c r="C244" s="57">
        <v>18</v>
      </c>
      <c r="D244" s="58" t="s">
        <v>1552</v>
      </c>
      <c r="E244" s="58" t="s">
        <v>1553</v>
      </c>
      <c r="F244" s="50" t="s">
        <v>469</v>
      </c>
      <c r="G244" s="177" t="s">
        <v>1627</v>
      </c>
      <c r="H244" s="177" t="s">
        <v>1628</v>
      </c>
      <c r="I244" s="48" t="s">
        <v>1655</v>
      </c>
      <c r="J244" s="180" t="s">
        <v>1629</v>
      </c>
      <c r="K244" s="57">
        <v>1</v>
      </c>
      <c r="L244" s="51">
        <v>44044</v>
      </c>
      <c r="M244" s="51">
        <v>44180</v>
      </c>
      <c r="N244" s="186">
        <v>1</v>
      </c>
      <c r="O244" s="187">
        <f t="shared" si="4"/>
        <v>1</v>
      </c>
      <c r="P244" s="333"/>
      <c r="Q244" s="336"/>
      <c r="R244" s="309"/>
      <c r="S244" s="188" t="s">
        <v>2107</v>
      </c>
      <c r="T244" s="188" t="s">
        <v>2108</v>
      </c>
      <c r="U244" s="53" t="s">
        <v>66</v>
      </c>
    </row>
    <row r="245" spans="1:21" s="61" customFormat="1" ht="191.25" x14ac:dyDescent="0.25">
      <c r="A245" s="48">
        <v>2019</v>
      </c>
      <c r="B245" s="48" t="s">
        <v>1519</v>
      </c>
      <c r="C245" s="57">
        <v>18</v>
      </c>
      <c r="D245" s="58" t="s">
        <v>1552</v>
      </c>
      <c r="E245" s="58" t="s">
        <v>1553</v>
      </c>
      <c r="F245" s="50" t="s">
        <v>473</v>
      </c>
      <c r="G245" s="177" t="s">
        <v>1739</v>
      </c>
      <c r="H245" s="177" t="s">
        <v>1740</v>
      </c>
      <c r="I245" s="48" t="s">
        <v>354</v>
      </c>
      <c r="J245" s="180" t="s">
        <v>1742</v>
      </c>
      <c r="K245" s="186">
        <v>1</v>
      </c>
      <c r="L245" s="51">
        <v>44167</v>
      </c>
      <c r="M245" s="51">
        <v>44227</v>
      </c>
      <c r="N245" s="186">
        <v>1</v>
      </c>
      <c r="O245" s="187">
        <f t="shared" ref="O245:O252" si="7">+N245/K245</f>
        <v>1</v>
      </c>
      <c r="P245" s="333"/>
      <c r="Q245" s="336"/>
      <c r="R245" s="309"/>
      <c r="S245" s="188" t="s">
        <v>2180</v>
      </c>
      <c r="T245" s="188" t="s">
        <v>2103</v>
      </c>
      <c r="U245" s="53" t="s">
        <v>66</v>
      </c>
    </row>
    <row r="246" spans="1:21" s="61" customFormat="1" ht="303.75" x14ac:dyDescent="0.25">
      <c r="A246" s="48">
        <v>2019</v>
      </c>
      <c r="B246" s="48" t="s">
        <v>1519</v>
      </c>
      <c r="C246" s="57">
        <v>18</v>
      </c>
      <c r="D246" s="58" t="s">
        <v>1552</v>
      </c>
      <c r="E246" s="58" t="s">
        <v>1553</v>
      </c>
      <c r="F246" s="50" t="s">
        <v>477</v>
      </c>
      <c r="G246" s="177" t="s">
        <v>1624</v>
      </c>
      <c r="H246" s="177" t="s">
        <v>1741</v>
      </c>
      <c r="I246" s="48" t="s">
        <v>354</v>
      </c>
      <c r="J246" s="180" t="s">
        <v>1743</v>
      </c>
      <c r="K246" s="186">
        <v>6</v>
      </c>
      <c r="L246" s="51">
        <v>44197</v>
      </c>
      <c r="M246" s="51">
        <v>44408</v>
      </c>
      <c r="N246" s="186">
        <v>5</v>
      </c>
      <c r="O246" s="187">
        <f t="shared" si="7"/>
        <v>0.83333333333333337</v>
      </c>
      <c r="P246" s="333"/>
      <c r="Q246" s="336"/>
      <c r="R246" s="309"/>
      <c r="S246" s="188" t="s">
        <v>2104</v>
      </c>
      <c r="T246" s="188" t="s">
        <v>2105</v>
      </c>
      <c r="U246" s="53" t="s">
        <v>66</v>
      </c>
    </row>
    <row r="247" spans="1:21" s="61" customFormat="1" ht="101.25" x14ac:dyDescent="0.25">
      <c r="A247" s="48">
        <v>2019</v>
      </c>
      <c r="B247" s="48" t="s">
        <v>1519</v>
      </c>
      <c r="C247" s="57">
        <v>18</v>
      </c>
      <c r="D247" s="58" t="s">
        <v>1552</v>
      </c>
      <c r="E247" s="58" t="s">
        <v>1736</v>
      </c>
      <c r="F247" s="50" t="s">
        <v>479</v>
      </c>
      <c r="G247" s="58" t="s">
        <v>1953</v>
      </c>
      <c r="H247" s="58" t="s">
        <v>1957</v>
      </c>
      <c r="I247" s="56" t="s">
        <v>1965</v>
      </c>
      <c r="J247" s="58" t="s">
        <v>1961</v>
      </c>
      <c r="K247" s="56">
        <v>1</v>
      </c>
      <c r="L247" s="51">
        <v>44378</v>
      </c>
      <c r="M247" s="51">
        <v>44581</v>
      </c>
      <c r="N247" s="186">
        <v>0</v>
      </c>
      <c r="O247" s="187">
        <f t="shared" si="7"/>
        <v>0</v>
      </c>
      <c r="P247" s="333"/>
      <c r="Q247" s="336"/>
      <c r="R247" s="309"/>
      <c r="S247" s="188" t="s">
        <v>2109</v>
      </c>
      <c r="T247" s="188" t="s">
        <v>2110</v>
      </c>
      <c r="U247" s="53" t="s">
        <v>66</v>
      </c>
    </row>
    <row r="248" spans="1:21" s="61" customFormat="1" ht="101.25" x14ac:dyDescent="0.25">
      <c r="A248" s="48">
        <v>2019</v>
      </c>
      <c r="B248" s="48" t="s">
        <v>1519</v>
      </c>
      <c r="C248" s="57">
        <v>18</v>
      </c>
      <c r="D248" s="58" t="s">
        <v>1552</v>
      </c>
      <c r="E248" s="58" t="s">
        <v>1736</v>
      </c>
      <c r="F248" s="50" t="s">
        <v>480</v>
      </c>
      <c r="G248" s="58" t="s">
        <v>1954</v>
      </c>
      <c r="H248" s="58" t="s">
        <v>1958</v>
      </c>
      <c r="I248" s="56" t="s">
        <v>1965</v>
      </c>
      <c r="J248" s="58" t="s">
        <v>1962</v>
      </c>
      <c r="K248" s="56">
        <v>1</v>
      </c>
      <c r="L248" s="51">
        <v>44378</v>
      </c>
      <c r="M248" s="51">
        <v>44581</v>
      </c>
      <c r="N248" s="186">
        <v>0</v>
      </c>
      <c r="O248" s="187">
        <f t="shared" si="7"/>
        <v>0</v>
      </c>
      <c r="P248" s="333"/>
      <c r="Q248" s="336"/>
      <c r="R248" s="309"/>
      <c r="S248" s="188" t="s">
        <v>2109</v>
      </c>
      <c r="T248" s="188" t="s">
        <v>2110</v>
      </c>
      <c r="U248" s="53" t="s">
        <v>66</v>
      </c>
    </row>
    <row r="249" spans="1:21" s="61" customFormat="1" ht="112.5" x14ac:dyDescent="0.25">
      <c r="A249" s="48">
        <v>2019</v>
      </c>
      <c r="B249" s="48" t="s">
        <v>1519</v>
      </c>
      <c r="C249" s="57">
        <v>18</v>
      </c>
      <c r="D249" s="58" t="s">
        <v>1552</v>
      </c>
      <c r="E249" s="58" t="s">
        <v>1736</v>
      </c>
      <c r="F249" s="50" t="s">
        <v>483</v>
      </c>
      <c r="G249" s="58" t="s">
        <v>1955</v>
      </c>
      <c r="H249" s="58" t="s">
        <v>1959</v>
      </c>
      <c r="I249" s="56" t="s">
        <v>1966</v>
      </c>
      <c r="J249" s="58" t="s">
        <v>1963</v>
      </c>
      <c r="K249" s="56">
        <v>1</v>
      </c>
      <c r="L249" s="51">
        <v>44378</v>
      </c>
      <c r="M249" s="51">
        <v>44581</v>
      </c>
      <c r="N249" s="186">
        <v>0</v>
      </c>
      <c r="O249" s="187">
        <f t="shared" si="7"/>
        <v>0</v>
      </c>
      <c r="P249" s="333"/>
      <c r="Q249" s="336"/>
      <c r="R249" s="309"/>
      <c r="S249" s="188" t="s">
        <v>2109</v>
      </c>
      <c r="T249" s="188" t="s">
        <v>2110</v>
      </c>
      <c r="U249" s="53" t="s">
        <v>66</v>
      </c>
    </row>
    <row r="250" spans="1:21" s="61" customFormat="1" ht="101.25" x14ac:dyDescent="0.25">
      <c r="A250" s="48">
        <v>2019</v>
      </c>
      <c r="B250" s="48" t="s">
        <v>1519</v>
      </c>
      <c r="C250" s="57">
        <v>18</v>
      </c>
      <c r="D250" s="58" t="s">
        <v>1552</v>
      </c>
      <c r="E250" s="58" t="s">
        <v>1736</v>
      </c>
      <c r="F250" s="50" t="s">
        <v>486</v>
      </c>
      <c r="G250" s="58" t="s">
        <v>1956</v>
      </c>
      <c r="H250" s="58" t="s">
        <v>1960</v>
      </c>
      <c r="I250" s="56" t="s">
        <v>1965</v>
      </c>
      <c r="J250" s="58" t="s">
        <v>1964</v>
      </c>
      <c r="K250" s="56">
        <v>6</v>
      </c>
      <c r="L250" s="51">
        <v>44378</v>
      </c>
      <c r="M250" s="51">
        <v>44581</v>
      </c>
      <c r="N250" s="186">
        <v>0</v>
      </c>
      <c r="O250" s="187">
        <f t="shared" si="7"/>
        <v>0</v>
      </c>
      <c r="P250" s="334"/>
      <c r="Q250" s="337"/>
      <c r="R250" s="310"/>
      <c r="S250" s="188" t="s">
        <v>2109</v>
      </c>
      <c r="T250" s="188" t="s">
        <v>2110</v>
      </c>
      <c r="U250" s="53" t="s">
        <v>66</v>
      </c>
    </row>
    <row r="251" spans="1:21" s="61" customFormat="1" ht="292.5" x14ac:dyDescent="0.25">
      <c r="A251" s="48">
        <v>2019</v>
      </c>
      <c r="B251" s="48" t="s">
        <v>1519</v>
      </c>
      <c r="C251" s="57">
        <v>19</v>
      </c>
      <c r="D251" s="58" t="s">
        <v>1554</v>
      </c>
      <c r="E251" s="58" t="s">
        <v>1555</v>
      </c>
      <c r="F251" s="50" t="s">
        <v>185</v>
      </c>
      <c r="G251" s="177" t="s">
        <v>1630</v>
      </c>
      <c r="H251" s="177" t="s">
        <v>1802</v>
      </c>
      <c r="I251" s="48" t="s">
        <v>1763</v>
      </c>
      <c r="J251" s="48" t="s">
        <v>1803</v>
      </c>
      <c r="K251" s="48">
        <v>1</v>
      </c>
      <c r="L251" s="51">
        <v>44197</v>
      </c>
      <c r="M251" s="51">
        <v>44545</v>
      </c>
      <c r="N251" s="186">
        <v>1</v>
      </c>
      <c r="O251" s="178">
        <f t="shared" si="7"/>
        <v>1</v>
      </c>
      <c r="P251" s="301">
        <f>+AVERAGE(O251:O253)</f>
        <v>1</v>
      </c>
      <c r="Q251" s="313" t="s">
        <v>63</v>
      </c>
      <c r="R251" s="312" t="s">
        <v>2226</v>
      </c>
      <c r="S251" s="188" t="s">
        <v>2192</v>
      </c>
      <c r="T251" s="188" t="s">
        <v>2193</v>
      </c>
      <c r="U251" s="53" t="s">
        <v>66</v>
      </c>
    </row>
    <row r="252" spans="1:21" s="61" customFormat="1" ht="326.25" x14ac:dyDescent="0.25">
      <c r="A252" s="48">
        <v>2019</v>
      </c>
      <c r="B252" s="48" t="s">
        <v>1519</v>
      </c>
      <c r="C252" s="57">
        <v>19</v>
      </c>
      <c r="D252" s="58" t="s">
        <v>1554</v>
      </c>
      <c r="E252" s="58" t="s">
        <v>1902</v>
      </c>
      <c r="F252" s="50" t="s">
        <v>48</v>
      </c>
      <c r="G252" s="58" t="s">
        <v>1761</v>
      </c>
      <c r="H252" s="177" t="s">
        <v>1762</v>
      </c>
      <c r="I252" s="48" t="s">
        <v>1763</v>
      </c>
      <c r="J252" s="177" t="s">
        <v>1764</v>
      </c>
      <c r="K252" s="48">
        <v>1</v>
      </c>
      <c r="L252" s="51">
        <v>44211</v>
      </c>
      <c r="M252" s="51">
        <v>44255</v>
      </c>
      <c r="N252" s="186">
        <v>1</v>
      </c>
      <c r="O252" s="187">
        <f t="shared" si="7"/>
        <v>1</v>
      </c>
      <c r="P252" s="313"/>
      <c r="Q252" s="313"/>
      <c r="R252" s="312"/>
      <c r="S252" s="188" t="s">
        <v>2190</v>
      </c>
      <c r="T252" s="188" t="s">
        <v>2191</v>
      </c>
      <c r="U252" s="53" t="s">
        <v>66</v>
      </c>
    </row>
    <row r="253" spans="1:21" s="61" customFormat="1" ht="123.75" x14ac:dyDescent="0.25">
      <c r="A253" s="48">
        <v>2019</v>
      </c>
      <c r="B253" s="48" t="s">
        <v>1519</v>
      </c>
      <c r="C253" s="57">
        <v>19</v>
      </c>
      <c r="D253" s="58" t="s">
        <v>1554</v>
      </c>
      <c r="E253" s="58" t="s">
        <v>1902</v>
      </c>
      <c r="F253" s="50" t="s">
        <v>52</v>
      </c>
      <c r="G253" s="188" t="s">
        <v>1630</v>
      </c>
      <c r="H253" s="188" t="s">
        <v>1631</v>
      </c>
      <c r="I253" s="48" t="s">
        <v>354</v>
      </c>
      <c r="J253" s="48" t="s">
        <v>1632</v>
      </c>
      <c r="K253" s="48">
        <v>1</v>
      </c>
      <c r="L253" s="51">
        <v>44044</v>
      </c>
      <c r="M253" s="51">
        <v>44196</v>
      </c>
      <c r="N253" s="186">
        <v>1</v>
      </c>
      <c r="O253" s="187">
        <f t="shared" si="4"/>
        <v>1</v>
      </c>
      <c r="P253" s="313"/>
      <c r="Q253" s="313"/>
      <c r="R253" s="312"/>
      <c r="S253" s="188" t="s">
        <v>1801</v>
      </c>
      <c r="T253" s="188" t="s">
        <v>1805</v>
      </c>
      <c r="U253" s="53" t="s">
        <v>66</v>
      </c>
    </row>
    <row r="254" spans="1:21" s="61" customFormat="1" ht="123.75" x14ac:dyDescent="0.25">
      <c r="A254" s="48">
        <v>2019</v>
      </c>
      <c r="B254" s="48" t="s">
        <v>1519</v>
      </c>
      <c r="C254" s="57">
        <v>21</v>
      </c>
      <c r="D254" s="58" t="s">
        <v>1558</v>
      </c>
      <c r="E254" s="58" t="s">
        <v>1559</v>
      </c>
      <c r="F254" s="50" t="s">
        <v>779</v>
      </c>
      <c r="G254" s="177" t="s">
        <v>1636</v>
      </c>
      <c r="H254" s="177" t="s">
        <v>1637</v>
      </c>
      <c r="I254" s="48" t="s">
        <v>726</v>
      </c>
      <c r="J254" s="186" t="s">
        <v>672</v>
      </c>
      <c r="K254" s="186">
        <v>95</v>
      </c>
      <c r="L254" s="51">
        <v>44075</v>
      </c>
      <c r="M254" s="51">
        <v>44561</v>
      </c>
      <c r="N254" s="186">
        <v>0</v>
      </c>
      <c r="O254" s="187">
        <f t="shared" si="4"/>
        <v>0</v>
      </c>
      <c r="P254" s="331">
        <f>+AVERAGE(O254:O259)</f>
        <v>0</v>
      </c>
      <c r="Q254" s="331" t="s">
        <v>63</v>
      </c>
      <c r="R254" s="294" t="s">
        <v>2227</v>
      </c>
      <c r="S254" s="188" t="s">
        <v>1278</v>
      </c>
      <c r="T254" s="188" t="s">
        <v>1804</v>
      </c>
      <c r="U254" s="53" t="s">
        <v>66</v>
      </c>
    </row>
    <row r="255" spans="1:21" s="61" customFormat="1" ht="123.75" x14ac:dyDescent="0.25">
      <c r="A255" s="48">
        <v>2019</v>
      </c>
      <c r="B255" s="48" t="s">
        <v>1519</v>
      </c>
      <c r="C255" s="57">
        <v>21</v>
      </c>
      <c r="D255" s="58" t="s">
        <v>1558</v>
      </c>
      <c r="E255" s="58" t="s">
        <v>1559</v>
      </c>
      <c r="F255" s="50" t="s">
        <v>784</v>
      </c>
      <c r="G255" s="177" t="s">
        <v>1636</v>
      </c>
      <c r="H255" s="177" t="s">
        <v>1638</v>
      </c>
      <c r="I255" s="48" t="s">
        <v>726</v>
      </c>
      <c r="J255" s="186" t="s">
        <v>733</v>
      </c>
      <c r="K255" s="186">
        <v>600</v>
      </c>
      <c r="L255" s="51">
        <v>44075</v>
      </c>
      <c r="M255" s="51">
        <v>44561</v>
      </c>
      <c r="N255" s="186">
        <v>0</v>
      </c>
      <c r="O255" s="187">
        <f t="shared" si="4"/>
        <v>0</v>
      </c>
      <c r="P255" s="331"/>
      <c r="Q255" s="331"/>
      <c r="R255" s="294"/>
      <c r="S255" s="188" t="s">
        <v>1278</v>
      </c>
      <c r="T255" s="188" t="s">
        <v>1804</v>
      </c>
      <c r="U255" s="53" t="s">
        <v>66</v>
      </c>
    </row>
    <row r="256" spans="1:21" s="61" customFormat="1" ht="123.75" x14ac:dyDescent="0.25">
      <c r="A256" s="48">
        <v>2019</v>
      </c>
      <c r="B256" s="48" t="s">
        <v>1519</v>
      </c>
      <c r="C256" s="57">
        <v>21</v>
      </c>
      <c r="D256" s="58" t="s">
        <v>1558</v>
      </c>
      <c r="E256" s="58" t="s">
        <v>1559</v>
      </c>
      <c r="F256" s="50" t="s">
        <v>788</v>
      </c>
      <c r="G256" s="177" t="s">
        <v>1636</v>
      </c>
      <c r="H256" s="177" t="s">
        <v>1639</v>
      </c>
      <c r="I256" s="48" t="s">
        <v>726</v>
      </c>
      <c r="J256" s="186" t="s">
        <v>672</v>
      </c>
      <c r="K256" s="186">
        <v>120</v>
      </c>
      <c r="L256" s="51">
        <v>44075</v>
      </c>
      <c r="M256" s="51">
        <v>44561</v>
      </c>
      <c r="N256" s="186">
        <v>0</v>
      </c>
      <c r="O256" s="187">
        <f t="shared" si="4"/>
        <v>0</v>
      </c>
      <c r="P256" s="331"/>
      <c r="Q256" s="331"/>
      <c r="R256" s="294"/>
      <c r="S256" s="188" t="s">
        <v>1278</v>
      </c>
      <c r="T256" s="188" t="s">
        <v>1804</v>
      </c>
      <c r="U256" s="53" t="s">
        <v>66</v>
      </c>
    </row>
    <row r="257" spans="1:21" s="61" customFormat="1" ht="123.75" x14ac:dyDescent="0.25">
      <c r="A257" s="48">
        <v>2019</v>
      </c>
      <c r="B257" s="48" t="s">
        <v>1519</v>
      </c>
      <c r="C257" s="57">
        <v>21</v>
      </c>
      <c r="D257" s="58" t="s">
        <v>1558</v>
      </c>
      <c r="E257" s="58" t="s">
        <v>1559</v>
      </c>
      <c r="F257" s="50" t="s">
        <v>791</v>
      </c>
      <c r="G257" s="177" t="s">
        <v>1640</v>
      </c>
      <c r="H257" s="177" t="s">
        <v>1641</v>
      </c>
      <c r="I257" s="48" t="s">
        <v>726</v>
      </c>
      <c r="J257" s="186" t="s">
        <v>1642</v>
      </c>
      <c r="K257" s="186">
        <v>150</v>
      </c>
      <c r="L257" s="51">
        <v>44075</v>
      </c>
      <c r="M257" s="51">
        <v>44561</v>
      </c>
      <c r="N257" s="186">
        <v>0</v>
      </c>
      <c r="O257" s="187">
        <f t="shared" si="4"/>
        <v>0</v>
      </c>
      <c r="P257" s="331"/>
      <c r="Q257" s="331"/>
      <c r="R257" s="294"/>
      <c r="S257" s="188" t="s">
        <v>1278</v>
      </c>
      <c r="T257" s="188" t="s">
        <v>1804</v>
      </c>
      <c r="U257" s="53" t="s">
        <v>66</v>
      </c>
    </row>
    <row r="258" spans="1:21" s="61" customFormat="1" ht="78.75" x14ac:dyDescent="0.25">
      <c r="A258" s="48">
        <v>2019</v>
      </c>
      <c r="B258" s="48" t="s">
        <v>1519</v>
      </c>
      <c r="C258" s="57">
        <v>21</v>
      </c>
      <c r="D258" s="58" t="s">
        <v>1560</v>
      </c>
      <c r="E258" s="58" t="s">
        <v>1561</v>
      </c>
      <c r="F258" s="50" t="s">
        <v>795</v>
      </c>
      <c r="G258" s="177" t="s">
        <v>1903</v>
      </c>
      <c r="H258" s="177" t="s">
        <v>1643</v>
      </c>
      <c r="I258" s="48" t="s">
        <v>1235</v>
      </c>
      <c r="J258" s="180" t="s">
        <v>1644</v>
      </c>
      <c r="K258" s="57">
        <v>2</v>
      </c>
      <c r="L258" s="51">
        <v>44044</v>
      </c>
      <c r="M258" s="51">
        <v>44804</v>
      </c>
      <c r="N258" s="186">
        <v>0</v>
      </c>
      <c r="O258" s="187">
        <f t="shared" ref="O258:P298" si="8">+N258/K258</f>
        <v>0</v>
      </c>
      <c r="P258" s="331"/>
      <c r="Q258" s="331"/>
      <c r="R258" s="294"/>
      <c r="S258" s="188" t="s">
        <v>1941</v>
      </c>
      <c r="T258" s="188" t="s">
        <v>1282</v>
      </c>
      <c r="U258" s="53" t="s">
        <v>66</v>
      </c>
    </row>
    <row r="259" spans="1:21" s="61" customFormat="1" ht="112.5" x14ac:dyDescent="0.25">
      <c r="A259" s="48">
        <v>2019</v>
      </c>
      <c r="B259" s="48" t="s">
        <v>1519</v>
      </c>
      <c r="C259" s="57">
        <v>21</v>
      </c>
      <c r="D259" s="58" t="s">
        <v>1560</v>
      </c>
      <c r="E259" s="58" t="s">
        <v>1562</v>
      </c>
      <c r="F259" s="50" t="s">
        <v>799</v>
      </c>
      <c r="G259" s="177" t="s">
        <v>1645</v>
      </c>
      <c r="H259" s="177" t="s">
        <v>1646</v>
      </c>
      <c r="I259" s="48" t="s">
        <v>1235</v>
      </c>
      <c r="J259" s="180" t="s">
        <v>1647</v>
      </c>
      <c r="K259" s="57">
        <v>1000</v>
      </c>
      <c r="L259" s="51">
        <v>44044</v>
      </c>
      <c r="M259" s="51">
        <v>44408</v>
      </c>
      <c r="N259" s="186">
        <v>0</v>
      </c>
      <c r="O259" s="187">
        <f t="shared" si="8"/>
        <v>0</v>
      </c>
      <c r="P259" s="331"/>
      <c r="Q259" s="331"/>
      <c r="R259" s="294"/>
      <c r="S259" s="188" t="s">
        <v>1278</v>
      </c>
      <c r="T259" s="188" t="s">
        <v>1799</v>
      </c>
      <c r="U259" s="53" t="s">
        <v>66</v>
      </c>
    </row>
    <row r="260" spans="1:21" s="61" customFormat="1" ht="258.75" x14ac:dyDescent="0.25">
      <c r="A260" s="48">
        <v>2019</v>
      </c>
      <c r="B260" s="48" t="s">
        <v>1519</v>
      </c>
      <c r="C260" s="57">
        <v>22</v>
      </c>
      <c r="D260" s="58" t="s">
        <v>1563</v>
      </c>
      <c r="E260" s="58" t="s">
        <v>1564</v>
      </c>
      <c r="F260" s="50" t="s">
        <v>919</v>
      </c>
      <c r="G260" s="177" t="s">
        <v>1648</v>
      </c>
      <c r="H260" s="177" t="s">
        <v>1904</v>
      </c>
      <c r="I260" s="48" t="s">
        <v>614</v>
      </c>
      <c r="J260" s="180" t="s">
        <v>1649</v>
      </c>
      <c r="K260" s="57">
        <v>1</v>
      </c>
      <c r="L260" s="51">
        <v>44044</v>
      </c>
      <c r="M260" s="51">
        <v>44058</v>
      </c>
      <c r="N260" s="186">
        <v>1</v>
      </c>
      <c r="O260" s="187">
        <f t="shared" si="8"/>
        <v>1</v>
      </c>
      <c r="P260" s="301">
        <f>AVERAGE(O260:O263)</f>
        <v>1</v>
      </c>
      <c r="Q260" s="301" t="s">
        <v>63</v>
      </c>
      <c r="R260" s="300" t="s">
        <v>2227</v>
      </c>
      <c r="S260" s="188" t="s">
        <v>1808</v>
      </c>
      <c r="T260" s="188" t="s">
        <v>1905</v>
      </c>
      <c r="U260" s="53" t="s">
        <v>1511</v>
      </c>
    </row>
    <row r="261" spans="1:21" s="173" customFormat="1" ht="202.5" x14ac:dyDescent="0.25">
      <c r="A261" s="48">
        <v>2019</v>
      </c>
      <c r="B261" s="48" t="s">
        <v>1519</v>
      </c>
      <c r="C261" s="57">
        <v>22</v>
      </c>
      <c r="D261" s="58" t="s">
        <v>1563</v>
      </c>
      <c r="E261" s="58" t="s">
        <v>1565</v>
      </c>
      <c r="F261" s="50" t="s">
        <v>923</v>
      </c>
      <c r="G261" s="177" t="s">
        <v>1752</v>
      </c>
      <c r="H261" s="177" t="s">
        <v>1752</v>
      </c>
      <c r="I261" s="48" t="s">
        <v>614</v>
      </c>
      <c r="J261" s="180" t="s">
        <v>1650</v>
      </c>
      <c r="K261" s="57">
        <v>1</v>
      </c>
      <c r="L261" s="51" t="s">
        <v>1755</v>
      </c>
      <c r="M261" s="51">
        <v>44058</v>
      </c>
      <c r="N261" s="186">
        <v>1</v>
      </c>
      <c r="O261" s="187">
        <f t="shared" si="8"/>
        <v>1</v>
      </c>
      <c r="P261" s="301"/>
      <c r="Q261" s="301"/>
      <c r="R261" s="300"/>
      <c r="S261" s="188" t="s">
        <v>1906</v>
      </c>
      <c r="T261" s="188" t="s">
        <v>1907</v>
      </c>
      <c r="U261" s="53" t="s">
        <v>1511</v>
      </c>
    </row>
    <row r="262" spans="1:21" s="173" customFormat="1" ht="101.25" x14ac:dyDescent="0.25">
      <c r="A262" s="48">
        <v>2019</v>
      </c>
      <c r="B262" s="48" t="s">
        <v>1519</v>
      </c>
      <c r="C262" s="57">
        <v>22</v>
      </c>
      <c r="D262" s="58" t="s">
        <v>1563</v>
      </c>
      <c r="E262" s="58" t="s">
        <v>1565</v>
      </c>
      <c r="F262" s="50" t="s">
        <v>926</v>
      </c>
      <c r="G262" s="177" t="s">
        <v>1756</v>
      </c>
      <c r="H262" s="177" t="s">
        <v>1753</v>
      </c>
      <c r="I262" s="48" t="s">
        <v>614</v>
      </c>
      <c r="J262" s="180" t="s">
        <v>1754</v>
      </c>
      <c r="K262" s="57">
        <v>1</v>
      </c>
      <c r="L262" s="51" t="s">
        <v>1755</v>
      </c>
      <c r="M262" s="51">
        <v>44193</v>
      </c>
      <c r="N262" s="186">
        <v>1</v>
      </c>
      <c r="O262" s="187">
        <f t="shared" si="8"/>
        <v>1</v>
      </c>
      <c r="P262" s="301"/>
      <c r="Q262" s="301"/>
      <c r="R262" s="300"/>
      <c r="S262" s="188" t="s">
        <v>1908</v>
      </c>
      <c r="T262" s="188" t="s">
        <v>2092</v>
      </c>
      <c r="U262" s="53" t="s">
        <v>1511</v>
      </c>
    </row>
    <row r="263" spans="1:21" s="173" customFormat="1" ht="180" x14ac:dyDescent="0.25">
      <c r="A263" s="48">
        <v>2019</v>
      </c>
      <c r="B263" s="48" t="s">
        <v>1519</v>
      </c>
      <c r="C263" s="57">
        <v>22</v>
      </c>
      <c r="D263" s="58" t="s">
        <v>1563</v>
      </c>
      <c r="E263" s="58" t="s">
        <v>1566</v>
      </c>
      <c r="F263" s="50" t="s">
        <v>932</v>
      </c>
      <c r="G263" s="177" t="s">
        <v>1651</v>
      </c>
      <c r="H263" s="177" t="s">
        <v>1652</v>
      </c>
      <c r="I263" s="184" t="s">
        <v>614</v>
      </c>
      <c r="J263" s="180" t="s">
        <v>1653</v>
      </c>
      <c r="K263" s="186">
        <v>1</v>
      </c>
      <c r="L263" s="51">
        <v>44044</v>
      </c>
      <c r="M263" s="51">
        <v>44058</v>
      </c>
      <c r="N263" s="186">
        <v>1</v>
      </c>
      <c r="O263" s="187">
        <f t="shared" si="8"/>
        <v>1</v>
      </c>
      <c r="P263" s="301"/>
      <c r="Q263" s="301"/>
      <c r="R263" s="300"/>
      <c r="S263" s="188" t="s">
        <v>2182</v>
      </c>
      <c r="T263" s="188" t="s">
        <v>2093</v>
      </c>
      <c r="U263" s="53" t="s">
        <v>1511</v>
      </c>
    </row>
    <row r="264" spans="1:21" s="173" customFormat="1" ht="90" x14ac:dyDescent="0.25">
      <c r="A264" s="48">
        <v>2020</v>
      </c>
      <c r="B264" s="48" t="s">
        <v>2081</v>
      </c>
      <c r="C264" s="57">
        <v>1</v>
      </c>
      <c r="D264" s="58" t="s">
        <v>1990</v>
      </c>
      <c r="E264" s="58" t="s">
        <v>2188</v>
      </c>
      <c r="F264" s="50" t="s">
        <v>779</v>
      </c>
      <c r="G264" s="177" t="s">
        <v>2015</v>
      </c>
      <c r="H264" s="182" t="s">
        <v>2016</v>
      </c>
      <c r="I264" s="56" t="s">
        <v>2085</v>
      </c>
      <c r="J264" s="183" t="s">
        <v>787</v>
      </c>
      <c r="K264" s="186">
        <v>1</v>
      </c>
      <c r="L264" s="51">
        <v>44378</v>
      </c>
      <c r="M264" s="51">
        <v>44561</v>
      </c>
      <c r="N264" s="186">
        <v>0</v>
      </c>
      <c r="O264" s="187">
        <f t="shared" si="8"/>
        <v>0</v>
      </c>
      <c r="P264" s="301">
        <f>+AVERAGE(O264:O269)</f>
        <v>0</v>
      </c>
      <c r="Q264" s="313" t="s">
        <v>63</v>
      </c>
      <c r="R264" s="312" t="s">
        <v>2227</v>
      </c>
      <c r="S264" s="188" t="s">
        <v>2047</v>
      </c>
      <c r="T264" s="188" t="s">
        <v>2047</v>
      </c>
      <c r="U264" s="188" t="s">
        <v>2047</v>
      </c>
    </row>
    <row r="265" spans="1:21" s="173" customFormat="1" ht="90" x14ac:dyDescent="0.25">
      <c r="A265" s="48">
        <v>2020</v>
      </c>
      <c r="B265" s="48" t="s">
        <v>2081</v>
      </c>
      <c r="C265" s="57">
        <v>1</v>
      </c>
      <c r="D265" s="58" t="s">
        <v>1990</v>
      </c>
      <c r="E265" s="58" t="s">
        <v>2001</v>
      </c>
      <c r="F265" s="50" t="s">
        <v>784</v>
      </c>
      <c r="G265" s="177" t="s">
        <v>1946</v>
      </c>
      <c r="H265" s="182" t="s">
        <v>1947</v>
      </c>
      <c r="I265" s="56" t="s">
        <v>2086</v>
      </c>
      <c r="J265" s="183" t="s">
        <v>1950</v>
      </c>
      <c r="K265" s="186">
        <v>6</v>
      </c>
      <c r="L265" s="51">
        <v>44378</v>
      </c>
      <c r="M265" s="51">
        <v>44620</v>
      </c>
      <c r="N265" s="186">
        <v>0</v>
      </c>
      <c r="O265" s="187">
        <f t="shared" si="8"/>
        <v>0</v>
      </c>
      <c r="P265" s="313"/>
      <c r="Q265" s="313"/>
      <c r="R265" s="312"/>
      <c r="S265" s="188" t="s">
        <v>2047</v>
      </c>
      <c r="T265" s="188" t="s">
        <v>2047</v>
      </c>
      <c r="U265" s="188" t="s">
        <v>2047</v>
      </c>
    </row>
    <row r="266" spans="1:21" s="173" customFormat="1" ht="101.25" x14ac:dyDescent="0.25">
      <c r="A266" s="48">
        <v>2020</v>
      </c>
      <c r="B266" s="48" t="s">
        <v>2081</v>
      </c>
      <c r="C266" s="57">
        <v>1</v>
      </c>
      <c r="D266" s="58" t="s">
        <v>1991</v>
      </c>
      <c r="E266" s="58" t="s">
        <v>2189</v>
      </c>
      <c r="F266" s="50" t="s">
        <v>788</v>
      </c>
      <c r="G266" s="177" t="s">
        <v>2017</v>
      </c>
      <c r="H266" s="182" t="s">
        <v>2018</v>
      </c>
      <c r="I266" s="56" t="s">
        <v>2086</v>
      </c>
      <c r="J266" s="183" t="s">
        <v>2037</v>
      </c>
      <c r="K266" s="186">
        <v>4</v>
      </c>
      <c r="L266" s="51">
        <v>44378</v>
      </c>
      <c r="M266" s="51">
        <v>45138</v>
      </c>
      <c r="N266" s="186">
        <v>0</v>
      </c>
      <c r="O266" s="187">
        <f t="shared" si="8"/>
        <v>0</v>
      </c>
      <c r="P266" s="313"/>
      <c r="Q266" s="313"/>
      <c r="R266" s="312"/>
      <c r="S266" s="188" t="s">
        <v>2047</v>
      </c>
      <c r="T266" s="188" t="s">
        <v>2047</v>
      </c>
      <c r="U266" s="188" t="s">
        <v>2047</v>
      </c>
    </row>
    <row r="267" spans="1:21" s="173" customFormat="1" ht="90" x14ac:dyDescent="0.25">
      <c r="A267" s="48">
        <v>2020</v>
      </c>
      <c r="B267" s="48" t="s">
        <v>2081</v>
      </c>
      <c r="C267" s="57">
        <v>1</v>
      </c>
      <c r="D267" s="58" t="s">
        <v>1990</v>
      </c>
      <c r="E267" s="58" t="s">
        <v>2002</v>
      </c>
      <c r="F267" s="50" t="s">
        <v>791</v>
      </c>
      <c r="G267" s="177" t="s">
        <v>2019</v>
      </c>
      <c r="H267" s="182" t="s">
        <v>2020</v>
      </c>
      <c r="I267" s="56" t="s">
        <v>2085</v>
      </c>
      <c r="J267" s="183" t="s">
        <v>2038</v>
      </c>
      <c r="K267" s="186">
        <v>5</v>
      </c>
      <c r="L267" s="51">
        <v>44378</v>
      </c>
      <c r="M267" s="51">
        <v>45138</v>
      </c>
      <c r="N267" s="186">
        <v>0</v>
      </c>
      <c r="O267" s="187">
        <f t="shared" si="8"/>
        <v>0</v>
      </c>
      <c r="P267" s="313"/>
      <c r="Q267" s="313"/>
      <c r="R267" s="312"/>
      <c r="S267" s="188" t="s">
        <v>2047</v>
      </c>
      <c r="T267" s="188" t="s">
        <v>2047</v>
      </c>
      <c r="U267" s="188" t="s">
        <v>2047</v>
      </c>
    </row>
    <row r="268" spans="1:21" s="173" customFormat="1" ht="90" x14ac:dyDescent="0.25">
      <c r="A268" s="48">
        <v>2020</v>
      </c>
      <c r="B268" s="48" t="s">
        <v>2081</v>
      </c>
      <c r="C268" s="57">
        <v>1</v>
      </c>
      <c r="D268" s="58" t="s">
        <v>1990</v>
      </c>
      <c r="E268" s="58" t="s">
        <v>2003</v>
      </c>
      <c r="F268" s="50" t="s">
        <v>795</v>
      </c>
      <c r="G268" s="177" t="s">
        <v>2021</v>
      </c>
      <c r="H268" s="182" t="s">
        <v>2183</v>
      </c>
      <c r="I268" s="56" t="s">
        <v>2082</v>
      </c>
      <c r="J268" s="183" t="s">
        <v>782</v>
      </c>
      <c r="K268" s="186">
        <v>1</v>
      </c>
      <c r="L268" s="51">
        <v>44378</v>
      </c>
      <c r="M268" s="51">
        <v>44530</v>
      </c>
      <c r="N268" s="186">
        <v>0</v>
      </c>
      <c r="O268" s="187">
        <f t="shared" si="8"/>
        <v>0</v>
      </c>
      <c r="P268" s="313"/>
      <c r="Q268" s="313"/>
      <c r="R268" s="312"/>
      <c r="S268" s="188" t="s">
        <v>2047</v>
      </c>
      <c r="T268" s="188" t="s">
        <v>2047</v>
      </c>
      <c r="U268" s="188" t="s">
        <v>2047</v>
      </c>
    </row>
    <row r="269" spans="1:21" s="173" customFormat="1" ht="90" x14ac:dyDescent="0.25">
      <c r="A269" s="48">
        <v>2020</v>
      </c>
      <c r="B269" s="48" t="s">
        <v>2081</v>
      </c>
      <c r="C269" s="57">
        <v>1</v>
      </c>
      <c r="D269" s="58" t="s">
        <v>1990</v>
      </c>
      <c r="E269" s="58" t="s">
        <v>2004</v>
      </c>
      <c r="F269" s="50" t="s">
        <v>799</v>
      </c>
      <c r="G269" s="177" t="s">
        <v>2022</v>
      </c>
      <c r="H269" s="182" t="s">
        <v>2023</v>
      </c>
      <c r="I269" s="56" t="s">
        <v>2086</v>
      </c>
      <c r="J269" s="183" t="s">
        <v>2039</v>
      </c>
      <c r="K269" s="186">
        <v>2</v>
      </c>
      <c r="L269" s="51">
        <v>44378</v>
      </c>
      <c r="M269" s="51">
        <v>44591</v>
      </c>
      <c r="N269" s="186">
        <v>0</v>
      </c>
      <c r="O269" s="187">
        <f t="shared" si="8"/>
        <v>0</v>
      </c>
      <c r="P269" s="313"/>
      <c r="Q269" s="313"/>
      <c r="R269" s="312"/>
      <c r="S269" s="188" t="s">
        <v>2047</v>
      </c>
      <c r="T269" s="188" t="s">
        <v>2047</v>
      </c>
      <c r="U269" s="188" t="s">
        <v>2047</v>
      </c>
    </row>
    <row r="270" spans="1:21" s="173" customFormat="1" ht="112.5" x14ac:dyDescent="0.25">
      <c r="A270" s="48">
        <v>2020</v>
      </c>
      <c r="B270" s="48" t="s">
        <v>2081</v>
      </c>
      <c r="C270" s="57">
        <v>2</v>
      </c>
      <c r="D270" s="58" t="s">
        <v>1992</v>
      </c>
      <c r="E270" s="58" t="s">
        <v>2005</v>
      </c>
      <c r="F270" s="50" t="s">
        <v>185</v>
      </c>
      <c r="G270" s="177" t="s">
        <v>2024</v>
      </c>
      <c r="H270" s="182" t="s">
        <v>2025</v>
      </c>
      <c r="I270" s="56" t="s">
        <v>2082</v>
      </c>
      <c r="J270" s="183" t="s">
        <v>2040</v>
      </c>
      <c r="K270" s="186">
        <v>1</v>
      </c>
      <c r="L270" s="51">
        <v>44378</v>
      </c>
      <c r="M270" s="51">
        <v>44561</v>
      </c>
      <c r="N270" s="186">
        <v>0</v>
      </c>
      <c r="O270" s="187">
        <f t="shared" si="8"/>
        <v>0</v>
      </c>
      <c r="P270" s="301">
        <f>+AVERAGE(O270:O272)</f>
        <v>0</v>
      </c>
      <c r="Q270" s="313" t="s">
        <v>63</v>
      </c>
      <c r="R270" s="312" t="s">
        <v>2227</v>
      </c>
      <c r="S270" s="188" t="s">
        <v>2047</v>
      </c>
      <c r="T270" s="188" t="s">
        <v>2047</v>
      </c>
      <c r="U270" s="188" t="s">
        <v>2047</v>
      </c>
    </row>
    <row r="271" spans="1:21" s="173" customFormat="1" ht="90" x14ac:dyDescent="0.25">
      <c r="A271" s="48">
        <v>2020</v>
      </c>
      <c r="B271" s="48" t="s">
        <v>2081</v>
      </c>
      <c r="C271" s="57">
        <v>2</v>
      </c>
      <c r="D271" s="58" t="s">
        <v>1992</v>
      </c>
      <c r="E271" s="58" t="s">
        <v>2006</v>
      </c>
      <c r="F271" s="50" t="s">
        <v>48</v>
      </c>
      <c r="G271" s="177" t="s">
        <v>2026</v>
      </c>
      <c r="H271" s="182" t="s">
        <v>2184</v>
      </c>
      <c r="I271" s="56" t="s">
        <v>2086</v>
      </c>
      <c r="J271" s="183" t="s">
        <v>2041</v>
      </c>
      <c r="K271" s="186">
        <v>2</v>
      </c>
      <c r="L271" s="51">
        <v>44531</v>
      </c>
      <c r="M271" s="51">
        <v>44742</v>
      </c>
      <c r="N271" s="186">
        <v>0</v>
      </c>
      <c r="O271" s="187">
        <f t="shared" si="8"/>
        <v>0</v>
      </c>
      <c r="P271" s="313"/>
      <c r="Q271" s="313"/>
      <c r="R271" s="312"/>
      <c r="S271" s="188" t="s">
        <v>2047</v>
      </c>
      <c r="T271" s="188" t="s">
        <v>2047</v>
      </c>
      <c r="U271" s="188" t="s">
        <v>2047</v>
      </c>
    </row>
    <row r="272" spans="1:21" s="173" customFormat="1" ht="90" x14ac:dyDescent="0.25">
      <c r="A272" s="48">
        <v>2020</v>
      </c>
      <c r="B272" s="48" t="s">
        <v>2081</v>
      </c>
      <c r="C272" s="57">
        <v>2</v>
      </c>
      <c r="D272" s="58" t="s">
        <v>1992</v>
      </c>
      <c r="E272" s="58" t="s">
        <v>2007</v>
      </c>
      <c r="F272" s="50" t="s">
        <v>52</v>
      </c>
      <c r="G272" s="177" t="s">
        <v>2027</v>
      </c>
      <c r="H272" s="182" t="s">
        <v>2028</v>
      </c>
      <c r="I272" s="56" t="s">
        <v>2082</v>
      </c>
      <c r="J272" s="183" t="s">
        <v>2042</v>
      </c>
      <c r="K272" s="186">
        <v>2</v>
      </c>
      <c r="L272" s="51">
        <v>44531</v>
      </c>
      <c r="M272" s="51">
        <v>44742</v>
      </c>
      <c r="N272" s="186">
        <v>0</v>
      </c>
      <c r="O272" s="187">
        <f t="shared" si="8"/>
        <v>0</v>
      </c>
      <c r="P272" s="313"/>
      <c r="Q272" s="313"/>
      <c r="R272" s="312"/>
      <c r="S272" s="188" t="s">
        <v>2047</v>
      </c>
      <c r="T272" s="188" t="s">
        <v>2047</v>
      </c>
      <c r="U272" s="188" t="s">
        <v>2047</v>
      </c>
    </row>
    <row r="273" spans="1:21" s="173" customFormat="1" ht="90" x14ac:dyDescent="0.25">
      <c r="A273" s="48">
        <v>2020</v>
      </c>
      <c r="B273" s="48" t="s">
        <v>2081</v>
      </c>
      <c r="C273" s="57">
        <v>3</v>
      </c>
      <c r="D273" s="58" t="s">
        <v>1993</v>
      </c>
      <c r="E273" s="58" t="s">
        <v>2008</v>
      </c>
      <c r="F273" s="50" t="s">
        <v>59</v>
      </c>
      <c r="G273" s="177" t="s">
        <v>1982</v>
      </c>
      <c r="H273" s="182" t="s">
        <v>2185</v>
      </c>
      <c r="I273" s="56" t="s">
        <v>2085</v>
      </c>
      <c r="J273" s="183" t="s">
        <v>1985</v>
      </c>
      <c r="K273" s="186">
        <v>1</v>
      </c>
      <c r="L273" s="51">
        <v>44378</v>
      </c>
      <c r="M273" s="51">
        <v>44592</v>
      </c>
      <c r="N273" s="186">
        <v>0</v>
      </c>
      <c r="O273" s="187">
        <f t="shared" si="8"/>
        <v>0</v>
      </c>
      <c r="P273" s="301">
        <f>+AVERAGE(O273:O274)</f>
        <v>0</v>
      </c>
      <c r="Q273" s="313" t="s">
        <v>63</v>
      </c>
      <c r="R273" s="312" t="s">
        <v>2227</v>
      </c>
      <c r="S273" s="188" t="s">
        <v>2047</v>
      </c>
      <c r="T273" s="188" t="s">
        <v>2047</v>
      </c>
      <c r="U273" s="188" t="s">
        <v>2047</v>
      </c>
    </row>
    <row r="274" spans="1:21" s="173" customFormat="1" ht="101.25" x14ac:dyDescent="0.25">
      <c r="A274" s="48">
        <v>2020</v>
      </c>
      <c r="B274" s="48" t="s">
        <v>2081</v>
      </c>
      <c r="C274" s="57">
        <v>3</v>
      </c>
      <c r="D274" s="58" t="s">
        <v>1993</v>
      </c>
      <c r="E274" s="58" t="s">
        <v>2008</v>
      </c>
      <c r="F274" s="50" t="s">
        <v>68</v>
      </c>
      <c r="G274" s="177" t="s">
        <v>1982</v>
      </c>
      <c r="H274" s="182" t="s">
        <v>1984</v>
      </c>
      <c r="I274" s="56" t="s">
        <v>2085</v>
      </c>
      <c r="J274" s="183" t="s">
        <v>1986</v>
      </c>
      <c r="K274" s="186">
        <v>4</v>
      </c>
      <c r="L274" s="51">
        <v>44606</v>
      </c>
      <c r="M274" s="51">
        <v>45291</v>
      </c>
      <c r="N274" s="186">
        <v>0</v>
      </c>
      <c r="O274" s="187">
        <f t="shared" si="8"/>
        <v>0</v>
      </c>
      <c r="P274" s="313"/>
      <c r="Q274" s="313"/>
      <c r="R274" s="312"/>
      <c r="S274" s="188" t="s">
        <v>2047</v>
      </c>
      <c r="T274" s="188" t="s">
        <v>2047</v>
      </c>
      <c r="U274" s="188" t="s">
        <v>2047</v>
      </c>
    </row>
    <row r="275" spans="1:21" s="173" customFormat="1" ht="90" x14ac:dyDescent="0.25">
      <c r="A275" s="48">
        <v>2020</v>
      </c>
      <c r="B275" s="48" t="s">
        <v>2081</v>
      </c>
      <c r="C275" s="57">
        <v>4</v>
      </c>
      <c r="D275" s="58" t="s">
        <v>1994</v>
      </c>
      <c r="E275" s="58" t="s">
        <v>2009</v>
      </c>
      <c r="F275" s="50" t="s">
        <v>59</v>
      </c>
      <c r="G275" s="177" t="s">
        <v>1987</v>
      </c>
      <c r="H275" s="182" t="s">
        <v>1988</v>
      </c>
      <c r="I275" s="56" t="s">
        <v>2082</v>
      </c>
      <c r="J275" s="183" t="s">
        <v>1989</v>
      </c>
      <c r="K275" s="186">
        <v>3</v>
      </c>
      <c r="L275" s="51">
        <v>44531</v>
      </c>
      <c r="M275" s="51">
        <v>45291</v>
      </c>
      <c r="N275" s="186">
        <v>0</v>
      </c>
      <c r="O275" s="187">
        <f t="shared" si="8"/>
        <v>0</v>
      </c>
      <c r="P275" s="301">
        <f>+AVERAGE(O275:O276)</f>
        <v>0</v>
      </c>
      <c r="Q275" s="313" t="s">
        <v>63</v>
      </c>
      <c r="R275" s="312" t="s">
        <v>2227</v>
      </c>
      <c r="S275" s="188" t="s">
        <v>2047</v>
      </c>
      <c r="T275" s="188" t="s">
        <v>2047</v>
      </c>
      <c r="U275" s="188" t="s">
        <v>2047</v>
      </c>
    </row>
    <row r="276" spans="1:21" s="173" customFormat="1" ht="90" x14ac:dyDescent="0.25">
      <c r="A276" s="48">
        <v>2020</v>
      </c>
      <c r="B276" s="48" t="s">
        <v>2081</v>
      </c>
      <c r="C276" s="57">
        <v>4</v>
      </c>
      <c r="D276" s="58" t="s">
        <v>1995</v>
      </c>
      <c r="E276" s="58" t="s">
        <v>2010</v>
      </c>
      <c r="F276" s="50" t="s">
        <v>68</v>
      </c>
      <c r="G276" s="177" t="s">
        <v>2029</v>
      </c>
      <c r="H276" s="182" t="s">
        <v>2030</v>
      </c>
      <c r="I276" s="56" t="s">
        <v>2086</v>
      </c>
      <c r="J276" s="183" t="s">
        <v>2043</v>
      </c>
      <c r="K276" s="186">
        <v>2</v>
      </c>
      <c r="L276" s="51">
        <v>44606</v>
      </c>
      <c r="M276" s="51">
        <v>45291</v>
      </c>
      <c r="N276" s="186">
        <v>0</v>
      </c>
      <c r="O276" s="187">
        <f t="shared" si="8"/>
        <v>0</v>
      </c>
      <c r="P276" s="313"/>
      <c r="Q276" s="313"/>
      <c r="R276" s="312"/>
      <c r="S276" s="188" t="s">
        <v>2047</v>
      </c>
      <c r="T276" s="188" t="s">
        <v>2047</v>
      </c>
      <c r="U276" s="188" t="s">
        <v>2047</v>
      </c>
    </row>
    <row r="277" spans="1:21" s="173" customFormat="1" ht="90" x14ac:dyDescent="0.25">
      <c r="A277" s="48">
        <v>2020</v>
      </c>
      <c r="B277" s="48" t="s">
        <v>2081</v>
      </c>
      <c r="C277" s="57">
        <v>5</v>
      </c>
      <c r="D277" s="58" t="s">
        <v>1996</v>
      </c>
      <c r="E277" s="58" t="s">
        <v>2011</v>
      </c>
      <c r="F277" s="50" t="s">
        <v>185</v>
      </c>
      <c r="G277" s="177" t="s">
        <v>1953</v>
      </c>
      <c r="H277" s="182" t="s">
        <v>1957</v>
      </c>
      <c r="I277" s="56" t="s">
        <v>2082</v>
      </c>
      <c r="J277" s="183" t="s">
        <v>1961</v>
      </c>
      <c r="K277" s="186">
        <v>1</v>
      </c>
      <c r="L277" s="51">
        <v>44378</v>
      </c>
      <c r="M277" s="51">
        <v>44591</v>
      </c>
      <c r="N277" s="186">
        <v>0</v>
      </c>
      <c r="O277" s="187">
        <f t="shared" si="8"/>
        <v>0</v>
      </c>
      <c r="P277" s="301">
        <f>+AVERAGE(O277:O279)</f>
        <v>0</v>
      </c>
      <c r="Q277" s="313" t="s">
        <v>63</v>
      </c>
      <c r="R277" s="312" t="s">
        <v>2227</v>
      </c>
      <c r="S277" s="188" t="s">
        <v>2047</v>
      </c>
      <c r="T277" s="188" t="s">
        <v>2047</v>
      </c>
      <c r="U277" s="188" t="s">
        <v>2047</v>
      </c>
    </row>
    <row r="278" spans="1:21" s="173" customFormat="1" ht="90" x14ac:dyDescent="0.25">
      <c r="A278" s="48">
        <v>2020</v>
      </c>
      <c r="B278" s="48" t="s">
        <v>2081</v>
      </c>
      <c r="C278" s="57">
        <v>5</v>
      </c>
      <c r="D278" s="58" t="s">
        <v>1996</v>
      </c>
      <c r="E278" s="58" t="s">
        <v>2011</v>
      </c>
      <c r="F278" s="50" t="s">
        <v>48</v>
      </c>
      <c r="G278" s="177" t="s">
        <v>1954</v>
      </c>
      <c r="H278" s="182" t="s">
        <v>1958</v>
      </c>
      <c r="I278" s="56" t="s">
        <v>2082</v>
      </c>
      <c r="J278" s="183" t="s">
        <v>1962</v>
      </c>
      <c r="K278" s="186">
        <v>1</v>
      </c>
      <c r="L278" s="51">
        <v>44378</v>
      </c>
      <c r="M278" s="51">
        <v>44591</v>
      </c>
      <c r="N278" s="186">
        <v>0</v>
      </c>
      <c r="O278" s="187">
        <f t="shared" si="8"/>
        <v>0</v>
      </c>
      <c r="P278" s="313"/>
      <c r="Q278" s="313"/>
      <c r="R278" s="312"/>
      <c r="S278" s="188" t="s">
        <v>2047</v>
      </c>
      <c r="T278" s="188" t="s">
        <v>2047</v>
      </c>
      <c r="U278" s="188" t="s">
        <v>2047</v>
      </c>
    </row>
    <row r="279" spans="1:21" s="173" customFormat="1" ht="112.5" x14ac:dyDescent="0.25">
      <c r="A279" s="48">
        <v>2020</v>
      </c>
      <c r="B279" s="48" t="s">
        <v>2081</v>
      </c>
      <c r="C279" s="57">
        <v>5</v>
      </c>
      <c r="D279" s="58" t="s">
        <v>1996</v>
      </c>
      <c r="E279" s="58" t="s">
        <v>2011</v>
      </c>
      <c r="F279" s="50" t="s">
        <v>52</v>
      </c>
      <c r="G279" s="177" t="s">
        <v>1955</v>
      </c>
      <c r="H279" s="182" t="s">
        <v>1959</v>
      </c>
      <c r="I279" s="56" t="s">
        <v>2083</v>
      </c>
      <c r="J279" s="183" t="s">
        <v>1963</v>
      </c>
      <c r="K279" s="186">
        <v>1</v>
      </c>
      <c r="L279" s="51">
        <v>44378</v>
      </c>
      <c r="M279" s="51">
        <v>44591</v>
      </c>
      <c r="N279" s="186">
        <v>0</v>
      </c>
      <c r="O279" s="187">
        <f t="shared" si="8"/>
        <v>0</v>
      </c>
      <c r="P279" s="313"/>
      <c r="Q279" s="313"/>
      <c r="R279" s="312"/>
      <c r="S279" s="188" t="s">
        <v>2047</v>
      </c>
      <c r="T279" s="188" t="s">
        <v>2047</v>
      </c>
      <c r="U279" s="188" t="s">
        <v>2047</v>
      </c>
    </row>
    <row r="280" spans="1:21" s="173" customFormat="1" ht="90" x14ac:dyDescent="0.25">
      <c r="A280" s="48">
        <v>2020</v>
      </c>
      <c r="B280" s="48" t="s">
        <v>2081</v>
      </c>
      <c r="C280" s="57">
        <v>6</v>
      </c>
      <c r="D280" s="58" t="s">
        <v>1997</v>
      </c>
      <c r="E280" s="58" t="s">
        <v>2012</v>
      </c>
      <c r="F280" s="50" t="s">
        <v>59</v>
      </c>
      <c r="G280" s="177" t="s">
        <v>1956</v>
      </c>
      <c r="H280" s="182" t="s">
        <v>1960</v>
      </c>
      <c r="I280" s="56" t="s">
        <v>2083</v>
      </c>
      <c r="J280" s="183" t="s">
        <v>1964</v>
      </c>
      <c r="K280" s="186">
        <v>6</v>
      </c>
      <c r="L280" s="51">
        <v>44378</v>
      </c>
      <c r="M280" s="51">
        <v>44591</v>
      </c>
      <c r="N280" s="186">
        <v>0</v>
      </c>
      <c r="O280" s="187">
        <f t="shared" si="8"/>
        <v>0</v>
      </c>
      <c r="P280" s="301">
        <f>+AVERAGE(O280:O281)</f>
        <v>0</v>
      </c>
      <c r="Q280" s="313" t="s">
        <v>63</v>
      </c>
      <c r="R280" s="312" t="s">
        <v>2227</v>
      </c>
      <c r="S280" s="188" t="s">
        <v>2047</v>
      </c>
      <c r="T280" s="188" t="s">
        <v>2047</v>
      </c>
      <c r="U280" s="188" t="s">
        <v>2047</v>
      </c>
    </row>
    <row r="281" spans="1:21" s="173" customFormat="1" ht="123.75" x14ac:dyDescent="0.25">
      <c r="A281" s="48">
        <v>2020</v>
      </c>
      <c r="B281" s="48" t="s">
        <v>2081</v>
      </c>
      <c r="C281" s="57">
        <v>6</v>
      </c>
      <c r="D281" s="58" t="s">
        <v>1998</v>
      </c>
      <c r="E281" s="58" t="s">
        <v>2012</v>
      </c>
      <c r="F281" s="50" t="s">
        <v>68</v>
      </c>
      <c r="G281" s="177" t="s">
        <v>2031</v>
      </c>
      <c r="H281" s="182" t="s">
        <v>2032</v>
      </c>
      <c r="I281" s="56" t="s">
        <v>2084</v>
      </c>
      <c r="J281" s="183" t="s">
        <v>2044</v>
      </c>
      <c r="K281" s="186">
        <v>1</v>
      </c>
      <c r="L281" s="51">
        <v>44378</v>
      </c>
      <c r="M281" s="51">
        <v>44561</v>
      </c>
      <c r="N281" s="186">
        <v>0</v>
      </c>
      <c r="O281" s="187">
        <f t="shared" si="8"/>
        <v>0</v>
      </c>
      <c r="P281" s="313"/>
      <c r="Q281" s="313"/>
      <c r="R281" s="312"/>
      <c r="S281" s="188" t="s">
        <v>2047</v>
      </c>
      <c r="T281" s="188" t="s">
        <v>2047</v>
      </c>
      <c r="U281" s="188" t="s">
        <v>2047</v>
      </c>
    </row>
    <row r="282" spans="1:21" s="173" customFormat="1" ht="112.5" x14ac:dyDescent="0.25">
      <c r="A282" s="48">
        <v>2020</v>
      </c>
      <c r="B282" s="48" t="s">
        <v>2081</v>
      </c>
      <c r="C282" s="57">
        <v>7</v>
      </c>
      <c r="D282" s="58" t="s">
        <v>1999</v>
      </c>
      <c r="E282" s="58" t="s">
        <v>2013</v>
      </c>
      <c r="F282" s="50" t="s">
        <v>422</v>
      </c>
      <c r="G282" s="177" t="s">
        <v>1955</v>
      </c>
      <c r="H282" s="182" t="s">
        <v>1959</v>
      </c>
      <c r="I282" s="56" t="s">
        <v>2083</v>
      </c>
      <c r="J282" s="183" t="s">
        <v>1963</v>
      </c>
      <c r="K282" s="186">
        <v>1</v>
      </c>
      <c r="L282" s="51">
        <v>44378</v>
      </c>
      <c r="M282" s="51">
        <v>44591</v>
      </c>
      <c r="N282" s="186">
        <v>0</v>
      </c>
      <c r="O282" s="187">
        <f t="shared" si="8"/>
        <v>0</v>
      </c>
      <c r="P282" s="185">
        <f>+O282</f>
        <v>0</v>
      </c>
      <c r="Q282" s="186" t="s">
        <v>63</v>
      </c>
      <c r="R282" s="213" t="s">
        <v>2227</v>
      </c>
      <c r="S282" s="188" t="s">
        <v>2047</v>
      </c>
      <c r="T282" s="188" t="s">
        <v>2047</v>
      </c>
      <c r="U282" s="188" t="s">
        <v>2047</v>
      </c>
    </row>
    <row r="283" spans="1:21" s="173" customFormat="1" ht="90" x14ac:dyDescent="0.25">
      <c r="A283" s="48">
        <v>2020</v>
      </c>
      <c r="B283" s="48" t="s">
        <v>2081</v>
      </c>
      <c r="C283" s="57">
        <v>8</v>
      </c>
      <c r="D283" s="58" t="s">
        <v>2000</v>
      </c>
      <c r="E283" s="58" t="s">
        <v>2014</v>
      </c>
      <c r="F283" s="50" t="s">
        <v>59</v>
      </c>
      <c r="G283" s="177" t="s">
        <v>2033</v>
      </c>
      <c r="H283" s="182" t="s">
        <v>2034</v>
      </c>
      <c r="I283" s="56" t="s">
        <v>72</v>
      </c>
      <c r="J283" s="183" t="s">
        <v>2045</v>
      </c>
      <c r="K283" s="186">
        <v>2</v>
      </c>
      <c r="L283" s="51">
        <v>44378</v>
      </c>
      <c r="M283" s="51">
        <v>44592</v>
      </c>
      <c r="N283" s="186">
        <v>0</v>
      </c>
      <c r="O283" s="187">
        <f t="shared" si="8"/>
        <v>0</v>
      </c>
      <c r="P283" s="301">
        <f>+AVERAGE(O283:O284)</f>
        <v>0</v>
      </c>
      <c r="Q283" s="313" t="s">
        <v>63</v>
      </c>
      <c r="R283" s="312" t="s">
        <v>2227</v>
      </c>
      <c r="S283" s="188" t="s">
        <v>2047</v>
      </c>
      <c r="T283" s="188" t="s">
        <v>2047</v>
      </c>
      <c r="U283" s="188" t="s">
        <v>2047</v>
      </c>
    </row>
    <row r="284" spans="1:21" s="173" customFormat="1" ht="90" x14ac:dyDescent="0.25">
      <c r="A284" s="48">
        <v>2020</v>
      </c>
      <c r="B284" s="48" t="s">
        <v>2081</v>
      </c>
      <c r="C284" s="57">
        <v>8</v>
      </c>
      <c r="D284" s="58" t="s">
        <v>2000</v>
      </c>
      <c r="E284" s="58" t="s">
        <v>2014</v>
      </c>
      <c r="F284" s="50" t="s">
        <v>68</v>
      </c>
      <c r="G284" s="177" t="s">
        <v>2035</v>
      </c>
      <c r="H284" s="182" t="s">
        <v>2036</v>
      </c>
      <c r="I284" s="56" t="s">
        <v>72</v>
      </c>
      <c r="J284" s="183" t="s">
        <v>2046</v>
      </c>
      <c r="K284" s="186">
        <v>1</v>
      </c>
      <c r="L284" s="51">
        <v>44592</v>
      </c>
      <c r="M284" s="51">
        <v>44957</v>
      </c>
      <c r="N284" s="186">
        <v>0</v>
      </c>
      <c r="O284" s="187">
        <f t="shared" si="8"/>
        <v>0</v>
      </c>
      <c r="P284" s="313"/>
      <c r="Q284" s="313"/>
      <c r="R284" s="312"/>
      <c r="S284" s="188" t="s">
        <v>2047</v>
      </c>
      <c r="T284" s="188" t="s">
        <v>2047</v>
      </c>
      <c r="U284" s="188" t="s">
        <v>2047</v>
      </c>
    </row>
    <row r="285" spans="1:21" s="173" customFormat="1" ht="101.25" x14ac:dyDescent="0.25">
      <c r="A285" s="48" t="s">
        <v>2258</v>
      </c>
      <c r="B285" s="48" t="s">
        <v>2257</v>
      </c>
      <c r="C285" s="57">
        <v>1</v>
      </c>
      <c r="D285" s="58" t="s">
        <v>2255</v>
      </c>
      <c r="E285" s="58" t="s">
        <v>2256</v>
      </c>
      <c r="F285" s="50" t="s">
        <v>919</v>
      </c>
      <c r="G285" s="177" t="s">
        <v>2259</v>
      </c>
      <c r="H285" s="182" t="s">
        <v>2260</v>
      </c>
      <c r="I285" s="56" t="s">
        <v>72</v>
      </c>
      <c r="J285" s="183" t="s">
        <v>2294</v>
      </c>
      <c r="K285" s="219">
        <v>1</v>
      </c>
      <c r="L285" s="51">
        <v>44371</v>
      </c>
      <c r="M285" s="51">
        <v>44386</v>
      </c>
      <c r="N285" s="219">
        <v>0</v>
      </c>
      <c r="O285" s="220">
        <f t="shared" si="8"/>
        <v>0</v>
      </c>
      <c r="P285" s="338">
        <f>+AVERAGE(O285:O288)</f>
        <v>0</v>
      </c>
      <c r="Q285" s="339" t="s">
        <v>63</v>
      </c>
      <c r="R285" s="312" t="s">
        <v>2227</v>
      </c>
      <c r="S285" s="221" t="s">
        <v>2308</v>
      </c>
      <c r="T285" s="221" t="s">
        <v>2308</v>
      </c>
      <c r="U285" s="221" t="s">
        <v>2308</v>
      </c>
    </row>
    <row r="286" spans="1:21" s="173" customFormat="1" ht="112.5" x14ac:dyDescent="0.25">
      <c r="A286" s="48" t="s">
        <v>2258</v>
      </c>
      <c r="B286" s="48" t="s">
        <v>2257</v>
      </c>
      <c r="C286" s="57">
        <v>1</v>
      </c>
      <c r="D286" s="58" t="s">
        <v>2255</v>
      </c>
      <c r="E286" s="58" t="s">
        <v>2256</v>
      </c>
      <c r="F286" s="50" t="s">
        <v>923</v>
      </c>
      <c r="G286" s="177" t="s">
        <v>2261</v>
      </c>
      <c r="H286" s="182" t="s">
        <v>2262</v>
      </c>
      <c r="I286" s="56" t="s">
        <v>72</v>
      </c>
      <c r="J286" s="183" t="s">
        <v>2295</v>
      </c>
      <c r="K286" s="219">
        <v>46</v>
      </c>
      <c r="L286" s="51">
        <v>44372</v>
      </c>
      <c r="M286" s="51">
        <v>44439</v>
      </c>
      <c r="N286" s="219">
        <v>0</v>
      </c>
      <c r="O286" s="220">
        <f t="shared" si="8"/>
        <v>0</v>
      </c>
      <c r="P286" s="339"/>
      <c r="Q286" s="339"/>
      <c r="R286" s="312"/>
      <c r="S286" s="221" t="s">
        <v>2308</v>
      </c>
      <c r="T286" s="221" t="s">
        <v>2308</v>
      </c>
      <c r="U286" s="221" t="s">
        <v>2308</v>
      </c>
    </row>
    <row r="287" spans="1:21" s="173" customFormat="1" ht="101.25" x14ac:dyDescent="0.25">
      <c r="A287" s="48" t="s">
        <v>2258</v>
      </c>
      <c r="B287" s="48" t="s">
        <v>2257</v>
      </c>
      <c r="C287" s="57">
        <v>1</v>
      </c>
      <c r="D287" s="58" t="s">
        <v>2255</v>
      </c>
      <c r="E287" s="58" t="s">
        <v>2256</v>
      </c>
      <c r="F287" s="50" t="s">
        <v>926</v>
      </c>
      <c r="G287" s="177" t="s">
        <v>2263</v>
      </c>
      <c r="H287" s="182" t="s">
        <v>2264</v>
      </c>
      <c r="I287" s="56" t="s">
        <v>72</v>
      </c>
      <c r="J287" s="183" t="s">
        <v>2296</v>
      </c>
      <c r="K287" s="219">
        <v>2</v>
      </c>
      <c r="L287" s="51">
        <v>44396</v>
      </c>
      <c r="M287" s="51">
        <v>44469</v>
      </c>
      <c r="N287" s="219">
        <v>0</v>
      </c>
      <c r="O287" s="220">
        <f t="shared" si="8"/>
        <v>0</v>
      </c>
      <c r="P287" s="339"/>
      <c r="Q287" s="339"/>
      <c r="R287" s="312" t="s">
        <v>2227</v>
      </c>
      <c r="S287" s="221" t="s">
        <v>2308</v>
      </c>
      <c r="T287" s="221" t="s">
        <v>2308</v>
      </c>
      <c r="U287" s="221" t="s">
        <v>2308</v>
      </c>
    </row>
    <row r="288" spans="1:21" s="173" customFormat="1" ht="101.25" x14ac:dyDescent="0.25">
      <c r="A288" s="48" t="s">
        <v>2258</v>
      </c>
      <c r="B288" s="48" t="s">
        <v>2257</v>
      </c>
      <c r="C288" s="57">
        <v>1</v>
      </c>
      <c r="D288" s="58" t="s">
        <v>2255</v>
      </c>
      <c r="E288" s="58" t="s">
        <v>2256</v>
      </c>
      <c r="F288" s="50" t="s">
        <v>932</v>
      </c>
      <c r="G288" s="177" t="s">
        <v>2263</v>
      </c>
      <c r="H288" s="182" t="s">
        <v>2265</v>
      </c>
      <c r="I288" s="56" t="s">
        <v>72</v>
      </c>
      <c r="J288" s="183" t="s">
        <v>2297</v>
      </c>
      <c r="K288" s="219">
        <v>2</v>
      </c>
      <c r="L288" s="51">
        <v>44396</v>
      </c>
      <c r="M288" s="51">
        <v>44498</v>
      </c>
      <c r="N288" s="219">
        <v>0</v>
      </c>
      <c r="O288" s="220">
        <f t="shared" si="8"/>
        <v>0</v>
      </c>
      <c r="P288" s="339"/>
      <c r="Q288" s="339"/>
      <c r="R288" s="312"/>
      <c r="S288" s="221" t="s">
        <v>2308</v>
      </c>
      <c r="T288" s="221" t="s">
        <v>2308</v>
      </c>
      <c r="U288" s="221" t="s">
        <v>2308</v>
      </c>
    </row>
    <row r="289" spans="1:21" s="173" customFormat="1" ht="101.25" x14ac:dyDescent="0.25">
      <c r="A289" s="48" t="s">
        <v>2258</v>
      </c>
      <c r="B289" s="48" t="s">
        <v>2257</v>
      </c>
      <c r="C289" s="57">
        <v>2</v>
      </c>
      <c r="D289" s="58" t="s">
        <v>2286</v>
      </c>
      <c r="E289" s="58" t="s">
        <v>2287</v>
      </c>
      <c r="F289" s="50" t="s">
        <v>185</v>
      </c>
      <c r="G289" s="177" t="s">
        <v>2266</v>
      </c>
      <c r="H289" s="182" t="s">
        <v>2267</v>
      </c>
      <c r="I289" s="56" t="s">
        <v>72</v>
      </c>
      <c r="J289" s="183" t="s">
        <v>2298</v>
      </c>
      <c r="K289" s="219">
        <v>1</v>
      </c>
      <c r="L289" s="51">
        <v>44378</v>
      </c>
      <c r="M289" s="51">
        <v>44469</v>
      </c>
      <c r="N289" s="219">
        <v>0</v>
      </c>
      <c r="O289" s="220">
        <f t="shared" si="8"/>
        <v>0</v>
      </c>
      <c r="P289" s="338">
        <f>+AVERAGE(O289:O291)</f>
        <v>0</v>
      </c>
      <c r="Q289" s="339" t="s">
        <v>63</v>
      </c>
      <c r="R289" s="312" t="s">
        <v>2227</v>
      </c>
      <c r="S289" s="221" t="s">
        <v>2308</v>
      </c>
      <c r="T289" s="221" t="s">
        <v>2308</v>
      </c>
      <c r="U289" s="221" t="s">
        <v>2308</v>
      </c>
    </row>
    <row r="290" spans="1:21" s="173" customFormat="1" ht="101.25" x14ac:dyDescent="0.25">
      <c r="A290" s="48" t="s">
        <v>2258</v>
      </c>
      <c r="B290" s="48" t="s">
        <v>2257</v>
      </c>
      <c r="C290" s="57">
        <v>2</v>
      </c>
      <c r="D290" s="58" t="s">
        <v>2286</v>
      </c>
      <c r="E290" s="58" t="s">
        <v>2287</v>
      </c>
      <c r="F290" s="50" t="s">
        <v>48</v>
      </c>
      <c r="G290" s="177" t="s">
        <v>2268</v>
      </c>
      <c r="H290" s="182" t="s">
        <v>2269</v>
      </c>
      <c r="I290" s="56" t="s">
        <v>72</v>
      </c>
      <c r="J290" s="183" t="s">
        <v>2299</v>
      </c>
      <c r="K290" s="219">
        <v>1</v>
      </c>
      <c r="L290" s="51">
        <v>44378</v>
      </c>
      <c r="M290" s="51">
        <v>44469</v>
      </c>
      <c r="N290" s="219">
        <v>0</v>
      </c>
      <c r="O290" s="220">
        <f t="shared" si="8"/>
        <v>0</v>
      </c>
      <c r="P290" s="339"/>
      <c r="Q290" s="339"/>
      <c r="R290" s="312"/>
      <c r="S290" s="221" t="s">
        <v>2308</v>
      </c>
      <c r="T290" s="221" t="s">
        <v>2308</v>
      </c>
      <c r="U290" s="221" t="s">
        <v>2308</v>
      </c>
    </row>
    <row r="291" spans="1:21" s="173" customFormat="1" ht="101.25" x14ac:dyDescent="0.25">
      <c r="A291" s="48" t="s">
        <v>2258</v>
      </c>
      <c r="B291" s="48" t="s">
        <v>2257</v>
      </c>
      <c r="C291" s="57">
        <v>2</v>
      </c>
      <c r="D291" s="58" t="s">
        <v>2286</v>
      </c>
      <c r="E291" s="58" t="s">
        <v>2287</v>
      </c>
      <c r="F291" s="50" t="s">
        <v>52</v>
      </c>
      <c r="G291" s="177" t="s">
        <v>2270</v>
      </c>
      <c r="H291" s="182" t="s">
        <v>2271</v>
      </c>
      <c r="I291" s="56" t="s">
        <v>72</v>
      </c>
      <c r="J291" s="183" t="s">
        <v>2300</v>
      </c>
      <c r="K291" s="219">
        <v>1</v>
      </c>
      <c r="L291" s="51">
        <v>44409</v>
      </c>
      <c r="M291" s="51">
        <v>44500</v>
      </c>
      <c r="N291" s="219">
        <v>0</v>
      </c>
      <c r="O291" s="220">
        <f t="shared" si="8"/>
        <v>0</v>
      </c>
      <c r="P291" s="339"/>
      <c r="Q291" s="339"/>
      <c r="R291" s="312" t="s">
        <v>2227</v>
      </c>
      <c r="S291" s="221" t="s">
        <v>2308</v>
      </c>
      <c r="T291" s="221" t="s">
        <v>2308</v>
      </c>
      <c r="U291" s="221" t="s">
        <v>2308</v>
      </c>
    </row>
    <row r="292" spans="1:21" s="173" customFormat="1" ht="101.25" x14ac:dyDescent="0.25">
      <c r="A292" s="48" t="s">
        <v>2258</v>
      </c>
      <c r="B292" s="48" t="s">
        <v>2257</v>
      </c>
      <c r="C292" s="57">
        <v>3</v>
      </c>
      <c r="D292" s="58" t="s">
        <v>2288</v>
      </c>
      <c r="E292" s="58" t="s">
        <v>2289</v>
      </c>
      <c r="F292" s="50" t="s">
        <v>919</v>
      </c>
      <c r="G292" s="177" t="s">
        <v>2272</v>
      </c>
      <c r="H292" s="182" t="s">
        <v>2273</v>
      </c>
      <c r="I292" s="56" t="s">
        <v>72</v>
      </c>
      <c r="J292" s="183" t="s">
        <v>2301</v>
      </c>
      <c r="K292" s="219">
        <v>1</v>
      </c>
      <c r="L292" s="51">
        <v>44371</v>
      </c>
      <c r="M292" s="51">
        <v>44386</v>
      </c>
      <c r="N292" s="219">
        <v>0</v>
      </c>
      <c r="O292" s="220">
        <f t="shared" si="8"/>
        <v>0</v>
      </c>
      <c r="P292" s="338">
        <f>+AVERAGE(O292:O295)</f>
        <v>0</v>
      </c>
      <c r="Q292" s="339" t="s">
        <v>63</v>
      </c>
      <c r="R292" s="312"/>
      <c r="S292" s="221" t="s">
        <v>2308</v>
      </c>
      <c r="T292" s="221" t="s">
        <v>2308</v>
      </c>
      <c r="U292" s="221" t="s">
        <v>2308</v>
      </c>
    </row>
    <row r="293" spans="1:21" s="173" customFormat="1" ht="101.25" x14ac:dyDescent="0.25">
      <c r="A293" s="48" t="s">
        <v>2258</v>
      </c>
      <c r="B293" s="48" t="s">
        <v>2257</v>
      </c>
      <c r="C293" s="57">
        <v>3</v>
      </c>
      <c r="D293" s="58" t="s">
        <v>2288</v>
      </c>
      <c r="E293" s="58" t="s">
        <v>2289</v>
      </c>
      <c r="F293" s="50" t="s">
        <v>923</v>
      </c>
      <c r="G293" s="177" t="s">
        <v>2274</v>
      </c>
      <c r="H293" s="182" t="s">
        <v>2275</v>
      </c>
      <c r="I293" s="56" t="s">
        <v>72</v>
      </c>
      <c r="J293" s="183" t="s">
        <v>2302</v>
      </c>
      <c r="K293" s="219">
        <v>2</v>
      </c>
      <c r="L293" s="51">
        <v>44375</v>
      </c>
      <c r="M293" s="51">
        <v>44530</v>
      </c>
      <c r="N293" s="219">
        <v>0</v>
      </c>
      <c r="O293" s="220">
        <f t="shared" si="8"/>
        <v>0</v>
      </c>
      <c r="P293" s="339"/>
      <c r="Q293" s="339"/>
      <c r="R293" s="312" t="s">
        <v>2227</v>
      </c>
      <c r="S293" s="221" t="s">
        <v>2308</v>
      </c>
      <c r="T293" s="221" t="s">
        <v>2308</v>
      </c>
      <c r="U293" s="221" t="s">
        <v>2308</v>
      </c>
    </row>
    <row r="294" spans="1:21" s="173" customFormat="1" ht="135" x14ac:dyDescent="0.25">
      <c r="A294" s="48" t="s">
        <v>2258</v>
      </c>
      <c r="B294" s="48" t="s">
        <v>2257</v>
      </c>
      <c r="C294" s="57">
        <v>3</v>
      </c>
      <c r="D294" s="58" t="s">
        <v>2288</v>
      </c>
      <c r="E294" s="58" t="s">
        <v>2289</v>
      </c>
      <c r="F294" s="50" t="s">
        <v>926</v>
      </c>
      <c r="G294" s="177" t="s">
        <v>2276</v>
      </c>
      <c r="H294" s="182" t="s">
        <v>2277</v>
      </c>
      <c r="I294" s="56" t="s">
        <v>72</v>
      </c>
      <c r="J294" s="183" t="s">
        <v>2303</v>
      </c>
      <c r="K294" s="219">
        <v>1</v>
      </c>
      <c r="L294" s="51">
        <v>44384</v>
      </c>
      <c r="M294" s="51">
        <v>44651</v>
      </c>
      <c r="N294" s="219">
        <v>0</v>
      </c>
      <c r="O294" s="220">
        <f t="shared" si="8"/>
        <v>0</v>
      </c>
      <c r="P294" s="339"/>
      <c r="Q294" s="339"/>
      <c r="R294" s="312"/>
      <c r="S294" s="221" t="s">
        <v>2308</v>
      </c>
      <c r="T294" s="221" t="s">
        <v>2308</v>
      </c>
      <c r="U294" s="221" t="s">
        <v>2308</v>
      </c>
    </row>
    <row r="295" spans="1:21" s="173" customFormat="1" ht="101.25" x14ac:dyDescent="0.25">
      <c r="A295" s="48" t="s">
        <v>2258</v>
      </c>
      <c r="B295" s="48" t="s">
        <v>2257</v>
      </c>
      <c r="C295" s="57">
        <v>3</v>
      </c>
      <c r="D295" s="58" t="s">
        <v>2288</v>
      </c>
      <c r="E295" s="58" t="s">
        <v>2289</v>
      </c>
      <c r="F295" s="50" t="s">
        <v>932</v>
      </c>
      <c r="G295" s="177" t="s">
        <v>2278</v>
      </c>
      <c r="H295" s="182" t="s">
        <v>2279</v>
      </c>
      <c r="I295" s="56" t="s">
        <v>72</v>
      </c>
      <c r="J295" s="183" t="s">
        <v>2304</v>
      </c>
      <c r="K295" s="219">
        <v>5</v>
      </c>
      <c r="L295" s="51">
        <v>44377</v>
      </c>
      <c r="M295" s="51">
        <v>44530</v>
      </c>
      <c r="N295" s="219">
        <v>0</v>
      </c>
      <c r="O295" s="220">
        <f t="shared" si="8"/>
        <v>0</v>
      </c>
      <c r="P295" s="339"/>
      <c r="Q295" s="339"/>
      <c r="R295" s="312" t="s">
        <v>2227</v>
      </c>
      <c r="S295" s="221" t="s">
        <v>2308</v>
      </c>
      <c r="T295" s="221" t="s">
        <v>2308</v>
      </c>
      <c r="U295" s="221" t="s">
        <v>2308</v>
      </c>
    </row>
    <row r="296" spans="1:21" s="173" customFormat="1" ht="101.25" x14ac:dyDescent="0.25">
      <c r="A296" s="48" t="s">
        <v>2258</v>
      </c>
      <c r="B296" s="48" t="s">
        <v>2257</v>
      </c>
      <c r="C296" s="57">
        <v>4</v>
      </c>
      <c r="D296" s="58" t="s">
        <v>2290</v>
      </c>
      <c r="E296" s="58" t="s">
        <v>2291</v>
      </c>
      <c r="F296" s="50" t="s">
        <v>422</v>
      </c>
      <c r="G296" s="177" t="s">
        <v>2280</v>
      </c>
      <c r="H296" s="182" t="s">
        <v>2281</v>
      </c>
      <c r="I296" s="56" t="s">
        <v>72</v>
      </c>
      <c r="J296" s="183" t="s">
        <v>2305</v>
      </c>
      <c r="K296" s="219">
        <v>1</v>
      </c>
      <c r="L296" s="51">
        <v>44378</v>
      </c>
      <c r="M296" s="51">
        <v>44439</v>
      </c>
      <c r="N296" s="219">
        <v>0</v>
      </c>
      <c r="O296" s="220">
        <f t="shared" si="8"/>
        <v>0</v>
      </c>
      <c r="P296" s="220">
        <f t="shared" si="8"/>
        <v>0</v>
      </c>
      <c r="Q296" s="220" t="s">
        <v>63</v>
      </c>
      <c r="R296" s="312"/>
      <c r="S296" s="221" t="s">
        <v>2308</v>
      </c>
      <c r="T296" s="221" t="s">
        <v>2308</v>
      </c>
      <c r="U296" s="221" t="s">
        <v>2308</v>
      </c>
    </row>
    <row r="297" spans="1:21" s="173" customFormat="1" ht="101.25" x14ac:dyDescent="0.25">
      <c r="A297" s="48" t="s">
        <v>2258</v>
      </c>
      <c r="B297" s="48" t="s">
        <v>2257</v>
      </c>
      <c r="C297" s="57">
        <v>5</v>
      </c>
      <c r="D297" s="58" t="s">
        <v>2292</v>
      </c>
      <c r="E297" s="58" t="s">
        <v>2293</v>
      </c>
      <c r="F297" s="50" t="s">
        <v>59</v>
      </c>
      <c r="G297" s="177" t="s">
        <v>2282</v>
      </c>
      <c r="H297" s="182" t="s">
        <v>2283</v>
      </c>
      <c r="I297" s="56" t="s">
        <v>72</v>
      </c>
      <c r="J297" s="183" t="s">
        <v>2306</v>
      </c>
      <c r="K297" s="219">
        <v>1</v>
      </c>
      <c r="L297" s="51">
        <v>44410</v>
      </c>
      <c r="M297" s="51">
        <v>44499</v>
      </c>
      <c r="N297" s="219">
        <v>0</v>
      </c>
      <c r="O297" s="220">
        <f t="shared" si="8"/>
        <v>0</v>
      </c>
      <c r="P297" s="338">
        <f>+AVERAGE(O297:O298)</f>
        <v>0</v>
      </c>
      <c r="Q297" s="339" t="s">
        <v>63</v>
      </c>
      <c r="R297" s="312" t="s">
        <v>2227</v>
      </c>
      <c r="S297" s="221" t="s">
        <v>2308</v>
      </c>
      <c r="T297" s="221" t="s">
        <v>2308</v>
      </c>
      <c r="U297" s="221" t="s">
        <v>2308</v>
      </c>
    </row>
    <row r="298" spans="1:21" s="173" customFormat="1" ht="101.25" x14ac:dyDescent="0.25">
      <c r="A298" s="48" t="s">
        <v>2258</v>
      </c>
      <c r="B298" s="48" t="s">
        <v>2257</v>
      </c>
      <c r="C298" s="57">
        <v>5</v>
      </c>
      <c r="D298" s="58" t="s">
        <v>2292</v>
      </c>
      <c r="E298" s="58" t="s">
        <v>2293</v>
      </c>
      <c r="F298" s="50" t="s">
        <v>68</v>
      </c>
      <c r="G298" s="177" t="s">
        <v>2284</v>
      </c>
      <c r="H298" s="182" t="s">
        <v>2285</v>
      </c>
      <c r="I298" s="56" t="s">
        <v>72</v>
      </c>
      <c r="J298" s="183" t="s">
        <v>2307</v>
      </c>
      <c r="K298" s="219">
        <v>13</v>
      </c>
      <c r="L298" s="51">
        <v>44410</v>
      </c>
      <c r="M298" s="51">
        <v>44545</v>
      </c>
      <c r="N298" s="219">
        <v>0</v>
      </c>
      <c r="O298" s="220">
        <f t="shared" si="8"/>
        <v>0</v>
      </c>
      <c r="P298" s="339"/>
      <c r="Q298" s="339"/>
      <c r="R298" s="312"/>
      <c r="S298" s="221" t="s">
        <v>2308</v>
      </c>
      <c r="T298" s="221" t="s">
        <v>2308</v>
      </c>
      <c r="U298" s="221" t="s">
        <v>2308</v>
      </c>
    </row>
  </sheetData>
  <autoFilter ref="A2:V298"/>
  <mergeCells count="274">
    <mergeCell ref="P285:P288"/>
    <mergeCell ref="Q285:Q288"/>
    <mergeCell ref="P289:P291"/>
    <mergeCell ref="Q289:Q291"/>
    <mergeCell ref="P292:P295"/>
    <mergeCell ref="Q292:Q295"/>
    <mergeCell ref="P297:P298"/>
    <mergeCell ref="Q297:Q298"/>
    <mergeCell ref="R285:R286"/>
    <mergeCell ref="R287:R288"/>
    <mergeCell ref="R289:R290"/>
    <mergeCell ref="R291:R292"/>
    <mergeCell ref="R293:R294"/>
    <mergeCell ref="R295:R296"/>
    <mergeCell ref="R297:R298"/>
    <mergeCell ref="P270:P272"/>
    <mergeCell ref="Q270:Q272"/>
    <mergeCell ref="P264:P269"/>
    <mergeCell ref="Q264:Q269"/>
    <mergeCell ref="Q260:Q263"/>
    <mergeCell ref="P260:P263"/>
    <mergeCell ref="P191:P193"/>
    <mergeCell ref="Q191:Q193"/>
    <mergeCell ref="Q254:Q259"/>
    <mergeCell ref="P251:P253"/>
    <mergeCell ref="Q251:Q253"/>
    <mergeCell ref="P254:P259"/>
    <mergeCell ref="Q239:Q242"/>
    <mergeCell ref="P236:P237"/>
    <mergeCell ref="Q236:Q237"/>
    <mergeCell ref="Q194:Q196"/>
    <mergeCell ref="P243:P250"/>
    <mergeCell ref="Q243:Q250"/>
    <mergeCell ref="P283:P284"/>
    <mergeCell ref="Q283:Q284"/>
    <mergeCell ref="P280:P281"/>
    <mergeCell ref="Q280:Q281"/>
    <mergeCell ref="P277:P279"/>
    <mergeCell ref="Q277:Q279"/>
    <mergeCell ref="P275:P276"/>
    <mergeCell ref="Q275:Q276"/>
    <mergeCell ref="P273:P274"/>
    <mergeCell ref="Q273:Q274"/>
    <mergeCell ref="Q159:Q161"/>
    <mergeCell ref="P159:P161"/>
    <mergeCell ref="Q162:Q163"/>
    <mergeCell ref="P164:P166"/>
    <mergeCell ref="Q164:Q166"/>
    <mergeCell ref="Q127:Q128"/>
    <mergeCell ref="P136:P137"/>
    <mergeCell ref="Q136:Q137"/>
    <mergeCell ref="P239:P242"/>
    <mergeCell ref="P188:P190"/>
    <mergeCell ref="Q178:Q180"/>
    <mergeCell ref="P184:P186"/>
    <mergeCell ref="Q184:Q186"/>
    <mergeCell ref="P172:P173"/>
    <mergeCell ref="Q172:Q173"/>
    <mergeCell ref="P174:P175"/>
    <mergeCell ref="Q174:Q175"/>
    <mergeCell ref="P194:P196"/>
    <mergeCell ref="Q197:Q199"/>
    <mergeCell ref="P178:P180"/>
    <mergeCell ref="Q216:Q217"/>
    <mergeCell ref="P224:P226"/>
    <mergeCell ref="P197:P199"/>
    <mergeCell ref="Q188:Q190"/>
    <mergeCell ref="P17:P18"/>
    <mergeCell ref="Q17:Q18"/>
    <mergeCell ref="P19:P20"/>
    <mergeCell ref="Q19:Q20"/>
    <mergeCell ref="P21:P22"/>
    <mergeCell ref="Q21:Q22"/>
    <mergeCell ref="P104:P111"/>
    <mergeCell ref="Q104:Q111"/>
    <mergeCell ref="P227:P228"/>
    <mergeCell ref="Q227:Q228"/>
    <mergeCell ref="P167:P171"/>
    <mergeCell ref="Q167:Q171"/>
    <mergeCell ref="P138:P140"/>
    <mergeCell ref="P154:P155"/>
    <mergeCell ref="Q154:Q155"/>
    <mergeCell ref="P102:P103"/>
    <mergeCell ref="Q102:Q103"/>
    <mergeCell ref="P112:P113"/>
    <mergeCell ref="Q112:Q113"/>
    <mergeCell ref="P117:P119"/>
    <mergeCell ref="Q117:Q119"/>
    <mergeCell ref="P156:P158"/>
    <mergeCell ref="Q156:Q158"/>
    <mergeCell ref="P123:P124"/>
    <mergeCell ref="A1:H1"/>
    <mergeCell ref="P3:P4"/>
    <mergeCell ref="Q3:Q4"/>
    <mergeCell ref="P5:P6"/>
    <mergeCell ref="Q5:Q6"/>
    <mergeCell ref="P7:P8"/>
    <mergeCell ref="Q7:Q8"/>
    <mergeCell ref="P15:P16"/>
    <mergeCell ref="Q15:Q16"/>
    <mergeCell ref="P9:P10"/>
    <mergeCell ref="Q9:Q10"/>
    <mergeCell ref="P11:P12"/>
    <mergeCell ref="Q11:Q12"/>
    <mergeCell ref="P13:P14"/>
    <mergeCell ref="Q13:Q14"/>
    <mergeCell ref="P23:P25"/>
    <mergeCell ref="Q23:Q25"/>
    <mergeCell ref="P38:P39"/>
    <mergeCell ref="Q38:Q39"/>
    <mergeCell ref="Q230:Q231"/>
    <mergeCell ref="P211:P215"/>
    <mergeCell ref="Q211:Q215"/>
    <mergeCell ref="Q123:Q124"/>
    <mergeCell ref="P121:P122"/>
    <mergeCell ref="Q121:Q122"/>
    <mergeCell ref="P114:P116"/>
    <mergeCell ref="Q114:Q116"/>
    <mergeCell ref="P132:P133"/>
    <mergeCell ref="Q132:Q133"/>
    <mergeCell ref="P202:P203"/>
    <mergeCell ref="Q202:Q203"/>
    <mergeCell ref="P204:P205"/>
    <mergeCell ref="Q204:Q205"/>
    <mergeCell ref="P206:P207"/>
    <mergeCell ref="Q206:Q207"/>
    <mergeCell ref="P230:P231"/>
    <mergeCell ref="P162:P163"/>
    <mergeCell ref="P76:P77"/>
    <mergeCell ref="Q76:Q77"/>
    <mergeCell ref="P42:P43"/>
    <mergeCell ref="Q42:Q43"/>
    <mergeCell ref="P40:P41"/>
    <mergeCell ref="Q40:Q41"/>
    <mergeCell ref="P134:P135"/>
    <mergeCell ref="P44:P45"/>
    <mergeCell ref="Q44:Q45"/>
    <mergeCell ref="P48:P50"/>
    <mergeCell ref="Q48:Q50"/>
    <mergeCell ref="P53:P54"/>
    <mergeCell ref="Q53:Q54"/>
    <mergeCell ref="P55:P56"/>
    <mergeCell ref="Q55:Q56"/>
    <mergeCell ref="P84:P85"/>
    <mergeCell ref="P80:P81"/>
    <mergeCell ref="Q80:Q81"/>
    <mergeCell ref="P82:P83"/>
    <mergeCell ref="Q82:Q83"/>
    <mergeCell ref="Q84:Q85"/>
    <mergeCell ref="P91:P93"/>
    <mergeCell ref="Q91:Q93"/>
    <mergeCell ref="P51:P52"/>
    <mergeCell ref="Q51:Q52"/>
    <mergeCell ref="P141:P143"/>
    <mergeCell ref="Q141:Q143"/>
    <mergeCell ref="P66:P73"/>
    <mergeCell ref="Q66:Q73"/>
    <mergeCell ref="P88:P90"/>
    <mergeCell ref="Q88:Q90"/>
    <mergeCell ref="P94:P101"/>
    <mergeCell ref="Q94:Q101"/>
    <mergeCell ref="P74:P75"/>
    <mergeCell ref="Q74:Q75"/>
    <mergeCell ref="Q134:Q135"/>
    <mergeCell ref="P26:P27"/>
    <mergeCell ref="Q26:Q27"/>
    <mergeCell ref="P30:P31"/>
    <mergeCell ref="Q30:Q31"/>
    <mergeCell ref="P232:P235"/>
    <mergeCell ref="P57:P64"/>
    <mergeCell ref="Q57:Q64"/>
    <mergeCell ref="P78:P79"/>
    <mergeCell ref="Q78:Q79"/>
    <mergeCell ref="Q232:Q235"/>
    <mergeCell ref="P209:P210"/>
    <mergeCell ref="Q209:Q210"/>
    <mergeCell ref="P216:P217"/>
    <mergeCell ref="Q224:Q226"/>
    <mergeCell ref="P125:P126"/>
    <mergeCell ref="Q125:Q126"/>
    <mergeCell ref="P127:P128"/>
    <mergeCell ref="P144:P153"/>
    <mergeCell ref="Q144:Q153"/>
    <mergeCell ref="P34:P35"/>
    <mergeCell ref="Q34:Q35"/>
    <mergeCell ref="P46:P47"/>
    <mergeCell ref="Q46:Q47"/>
    <mergeCell ref="Q138:Q140"/>
    <mergeCell ref="R3:R4"/>
    <mergeCell ref="R5:R6"/>
    <mergeCell ref="R7:R8"/>
    <mergeCell ref="R9:R10"/>
    <mergeCell ref="R11:R12"/>
    <mergeCell ref="R13:R14"/>
    <mergeCell ref="R15:R16"/>
    <mergeCell ref="R17:R18"/>
    <mergeCell ref="R19:R20"/>
    <mergeCell ref="R21:R22"/>
    <mergeCell ref="R23:R25"/>
    <mergeCell ref="R26:R27"/>
    <mergeCell ref="R30:R31"/>
    <mergeCell ref="R34:R35"/>
    <mergeCell ref="R38:R39"/>
    <mergeCell ref="R40:R41"/>
    <mergeCell ref="R42:R43"/>
    <mergeCell ref="R44:R45"/>
    <mergeCell ref="R78:R79"/>
    <mergeCell ref="R80:R81"/>
    <mergeCell ref="R82:R83"/>
    <mergeCell ref="R84:R85"/>
    <mergeCell ref="R46:R47"/>
    <mergeCell ref="R48:R50"/>
    <mergeCell ref="R51:R52"/>
    <mergeCell ref="R53:R54"/>
    <mergeCell ref="R55:R56"/>
    <mergeCell ref="R57:R64"/>
    <mergeCell ref="R66:R73"/>
    <mergeCell ref="R74:R75"/>
    <mergeCell ref="R76:R77"/>
    <mergeCell ref="R174:R175"/>
    <mergeCell ref="R164:R166"/>
    <mergeCell ref="R167:R171"/>
    <mergeCell ref="R172:R173"/>
    <mergeCell ref="R178:R180"/>
    <mergeCell ref="R184:R186"/>
    <mergeCell ref="R188:R190"/>
    <mergeCell ref="R136:R137"/>
    <mergeCell ref="R123:R124"/>
    <mergeCell ref="R125:R126"/>
    <mergeCell ref="R127:R128"/>
    <mergeCell ref="R134:R135"/>
    <mergeCell ref="R283:R284"/>
    <mergeCell ref="R88:R90"/>
    <mergeCell ref="R91:R93"/>
    <mergeCell ref="R94:R101"/>
    <mergeCell ref="R102:R103"/>
    <mergeCell ref="R104:R111"/>
    <mergeCell ref="R112:R113"/>
    <mergeCell ref="R114:R116"/>
    <mergeCell ref="R117:R119"/>
    <mergeCell ref="R121:R122"/>
    <mergeCell ref="R132:R133"/>
    <mergeCell ref="R138:R140"/>
    <mergeCell ref="R141:R143"/>
    <mergeCell ref="R144:R153"/>
    <mergeCell ref="R154:R155"/>
    <mergeCell ref="R156:R158"/>
    <mergeCell ref="R159:R161"/>
    <mergeCell ref="R162:R163"/>
    <mergeCell ref="R275:R276"/>
    <mergeCell ref="R230:R231"/>
    <mergeCell ref="R232:R235"/>
    <mergeCell ref="R236:R237"/>
    <mergeCell ref="R239:R242"/>
    <mergeCell ref="R243:R250"/>
    <mergeCell ref="R251:R253"/>
    <mergeCell ref="R254:R259"/>
    <mergeCell ref="R260:R263"/>
    <mergeCell ref="R264:R269"/>
    <mergeCell ref="R270:R272"/>
    <mergeCell ref="R273:R274"/>
    <mergeCell ref="R277:R279"/>
    <mergeCell ref="R280:R281"/>
    <mergeCell ref="R191:R193"/>
    <mergeCell ref="R194:R196"/>
    <mergeCell ref="R197:R199"/>
    <mergeCell ref="R202:R203"/>
    <mergeCell ref="R209:R210"/>
    <mergeCell ref="R211:R215"/>
    <mergeCell ref="R216:R217"/>
    <mergeCell ref="R224:R226"/>
    <mergeCell ref="R227:R228"/>
    <mergeCell ref="R204:R205"/>
    <mergeCell ref="R206:R207"/>
  </mergeCells>
  <dataValidations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58:E259 E283:E298 E273:E27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09 D273:D274 D285:D29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09:C21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09:M220 M258:M259 M222:M223 M152:M153 M229 M283:M298 M273:M27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09:L210 L213 L153 L229 L283:L298 L274:L27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09:K210 K213 K152:K153 K229 K264 K283:K298 K273:K2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210 J209:J210 J259 J213 J276 J264 J273:J274 J283:J298 I152:J15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09 G258:G259 H213 G264 G267 G283:G298 G273:G274">
      <formula1>0</formula1>
      <formula2>390</formula2>
    </dataValidation>
    <dataValidation type="textLength" allowBlank="1" showInputMessage="1" showErrorMessage="1" prompt="Cualquier contenido, máximo 390 caracteres_x000a_" sqref="E24:E25 G24:H25 J24:J25 E49:E50 G49:H50 J49:J50 J92:J93 E113 G113:H113 J113 E118:E119 G118:H119 J118:J119 G157:H158 J157:J158 E157:E158 E160:E161 G160:H161 J160:J161 G139:H139 J139 G142:H142 J142 E155 G155:H155 J155 J252 E38:E39 G38:H38 H66:H67 J38:M38 E104:E105 E66:E67 G67 J65:J67 H252 H96:H97 H104:H105 G105 E87 J104:J105 E247:E250 G82:H82 J82:J83 J96:J97 H245:H246 G92:H93 L87:M87 E98:E101 G246 G97 J245:J246">
      <formula1>1</formula1>
      <formula2>300</formula2>
    </dataValidation>
    <dataValidation type="date" showInputMessage="1" showErrorMessage="1" prompt="Ingrese dato de fecha DD/MM/AAAA_x000a_" sqref="L25:M25 L24 L50:M50 L49 L92 L113:M113 L118:M119 M157 L157:L158 L160:L161 M160 L139:M143 L155:M155 L66:M67 L82:M83 M92:M93 L96:M97 L104:M105 L245:M246 L251:M252">
      <formula1>36161</formula1>
      <formula2>44561</formula2>
    </dataValidation>
    <dataValidation type="whole" allowBlank="1" showInputMessage="1" showErrorMessage="1" prompt="Ingrese un valor númerico" sqref="K24:K25 K49:K50 K82:K83 K113 K118:K119 K157:K158 K160:K161 K139:K143 K155 K252 K104:K105 K65:K67 K92:K93 K96:K97 K245:K246">
      <formula1>1</formula1>
      <formula2>1000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3:H274 H283:H298 H267 H276 H26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283:I298">
      <formula1>0</formula1>
      <formula2>390</formula2>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A3" sqref="A3"/>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20" ht="32.25" customHeight="1" x14ac:dyDescent="0.25">
      <c r="A1" s="340" t="s">
        <v>2195</v>
      </c>
      <c r="B1" s="340"/>
      <c r="C1" s="340"/>
      <c r="D1" s="340"/>
      <c r="E1" s="340"/>
      <c r="F1" s="340"/>
      <c r="G1" s="340"/>
      <c r="H1" s="89"/>
      <c r="I1" s="1"/>
      <c r="J1" s="1"/>
      <c r="K1" s="1"/>
      <c r="L1" s="1"/>
      <c r="M1" s="1"/>
      <c r="N1" s="1"/>
      <c r="O1" s="1"/>
      <c r="P1" s="1"/>
      <c r="Q1" s="1"/>
      <c r="R1" s="1"/>
      <c r="S1" s="1"/>
      <c r="T1" s="1"/>
    </row>
    <row r="2" spans="1:20"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173" customFormat="1" ht="409.5" customHeight="1" x14ac:dyDescent="0.25">
      <c r="A3" s="186">
        <v>2017</v>
      </c>
      <c r="B3" s="48" t="s">
        <v>1501</v>
      </c>
      <c r="C3" s="186">
        <v>6</v>
      </c>
      <c r="D3" s="188" t="s">
        <v>528</v>
      </c>
      <c r="E3" s="188" t="s">
        <v>529</v>
      </c>
      <c r="F3" s="50" t="s">
        <v>185</v>
      </c>
      <c r="G3" s="188" t="s">
        <v>1058</v>
      </c>
      <c r="H3" s="188" t="s">
        <v>1059</v>
      </c>
      <c r="I3" s="48" t="s">
        <v>530</v>
      </c>
      <c r="J3" s="48" t="s">
        <v>1060</v>
      </c>
      <c r="K3" s="48">
        <v>1</v>
      </c>
      <c r="L3" s="51">
        <v>43770</v>
      </c>
      <c r="M3" s="51">
        <v>43921</v>
      </c>
      <c r="N3" s="186">
        <v>1</v>
      </c>
      <c r="O3" s="187">
        <f t="shared" ref="O3:O5" si="0">+N3/K3</f>
        <v>1</v>
      </c>
      <c r="P3" s="301">
        <f>+AVERAGE(O3:O5)</f>
        <v>1</v>
      </c>
      <c r="Q3" s="301" t="s">
        <v>27</v>
      </c>
      <c r="R3" s="188" t="s">
        <v>2115</v>
      </c>
      <c r="S3" s="341" t="s">
        <v>2116</v>
      </c>
      <c r="T3" s="53" t="s">
        <v>30</v>
      </c>
    </row>
    <row r="4" spans="1:20" s="173" customFormat="1" ht="270" x14ac:dyDescent="0.25">
      <c r="A4" s="186">
        <v>2017</v>
      </c>
      <c r="B4" s="48" t="s">
        <v>1501</v>
      </c>
      <c r="C4" s="186">
        <v>6</v>
      </c>
      <c r="D4" s="188" t="s">
        <v>528</v>
      </c>
      <c r="E4" s="188" t="s">
        <v>529</v>
      </c>
      <c r="F4" s="50" t="s">
        <v>531</v>
      </c>
      <c r="G4" s="188" t="s">
        <v>532</v>
      </c>
      <c r="H4" s="188" t="s">
        <v>1061</v>
      </c>
      <c r="I4" s="48" t="s">
        <v>530</v>
      </c>
      <c r="J4" s="48" t="s">
        <v>533</v>
      </c>
      <c r="K4" s="48">
        <v>2</v>
      </c>
      <c r="L4" s="51">
        <v>43770</v>
      </c>
      <c r="M4" s="51">
        <v>44012</v>
      </c>
      <c r="N4" s="186">
        <v>2</v>
      </c>
      <c r="O4" s="187">
        <f t="shared" si="0"/>
        <v>1</v>
      </c>
      <c r="P4" s="301"/>
      <c r="Q4" s="301"/>
      <c r="R4" s="188" t="s">
        <v>1298</v>
      </c>
      <c r="S4" s="342"/>
      <c r="T4" s="53" t="s">
        <v>30</v>
      </c>
    </row>
    <row r="5" spans="1:20" s="173" customFormat="1" ht="281.25" x14ac:dyDescent="0.25">
      <c r="A5" s="186">
        <v>2017</v>
      </c>
      <c r="B5" s="48" t="s">
        <v>1501</v>
      </c>
      <c r="C5" s="186">
        <v>6</v>
      </c>
      <c r="D5" s="188" t="s">
        <v>528</v>
      </c>
      <c r="E5" s="188" t="s">
        <v>529</v>
      </c>
      <c r="F5" s="50" t="s">
        <v>534</v>
      </c>
      <c r="G5" s="188" t="s">
        <v>535</v>
      </c>
      <c r="H5" s="188" t="s">
        <v>536</v>
      </c>
      <c r="I5" s="48" t="s">
        <v>530</v>
      </c>
      <c r="J5" s="48" t="s">
        <v>537</v>
      </c>
      <c r="K5" s="185">
        <v>1</v>
      </c>
      <c r="L5" s="51">
        <v>43861</v>
      </c>
      <c r="M5" s="51">
        <v>44196</v>
      </c>
      <c r="N5" s="186">
        <v>1</v>
      </c>
      <c r="O5" s="187">
        <f t="shared" si="0"/>
        <v>1</v>
      </c>
      <c r="P5" s="301"/>
      <c r="Q5" s="301"/>
      <c r="R5" s="188" t="s">
        <v>2048</v>
      </c>
      <c r="S5" s="343"/>
      <c r="T5" s="53" t="s">
        <v>30</v>
      </c>
    </row>
    <row r="6" spans="1:20" s="173" customFormat="1" ht="281.25" x14ac:dyDescent="0.25">
      <c r="A6" s="186">
        <v>2018</v>
      </c>
      <c r="B6" s="48" t="s">
        <v>1503</v>
      </c>
      <c r="C6" s="57">
        <v>7</v>
      </c>
      <c r="D6" s="58" t="s">
        <v>645</v>
      </c>
      <c r="E6" s="58" t="s">
        <v>646</v>
      </c>
      <c r="F6" s="50" t="s">
        <v>422</v>
      </c>
      <c r="G6" s="58" t="s">
        <v>1735</v>
      </c>
      <c r="H6" s="58" t="s">
        <v>647</v>
      </c>
      <c r="I6" s="48" t="s">
        <v>614</v>
      </c>
      <c r="J6" s="56" t="s">
        <v>648</v>
      </c>
      <c r="K6" s="57">
        <v>1</v>
      </c>
      <c r="L6" s="51">
        <v>44197</v>
      </c>
      <c r="M6" s="51">
        <v>44255</v>
      </c>
      <c r="N6" s="186">
        <v>1</v>
      </c>
      <c r="O6" s="187">
        <f t="shared" ref="O6:O16" si="1">+N6/K6</f>
        <v>1</v>
      </c>
      <c r="P6" s="185">
        <f>+O6</f>
        <v>1</v>
      </c>
      <c r="Q6" s="185" t="s">
        <v>27</v>
      </c>
      <c r="R6" s="188" t="s">
        <v>2122</v>
      </c>
      <c r="S6" s="188" t="s">
        <v>2123</v>
      </c>
      <c r="T6" s="53" t="s">
        <v>30</v>
      </c>
    </row>
    <row r="7" spans="1:20" s="61" customFormat="1" ht="409.5" x14ac:dyDescent="0.25">
      <c r="A7" s="186">
        <v>2018</v>
      </c>
      <c r="B7" s="48" t="s">
        <v>1503</v>
      </c>
      <c r="C7" s="57">
        <v>14</v>
      </c>
      <c r="D7" s="58" t="s">
        <v>685</v>
      </c>
      <c r="E7" s="58" t="s">
        <v>686</v>
      </c>
      <c r="F7" s="50" t="s">
        <v>185</v>
      </c>
      <c r="G7" s="58" t="s">
        <v>687</v>
      </c>
      <c r="H7" s="58" t="s">
        <v>688</v>
      </c>
      <c r="I7" s="48" t="s">
        <v>689</v>
      </c>
      <c r="J7" s="56" t="s">
        <v>690</v>
      </c>
      <c r="K7" s="57">
        <v>2</v>
      </c>
      <c r="L7" s="51">
        <v>43678</v>
      </c>
      <c r="M7" s="51">
        <v>43830</v>
      </c>
      <c r="N7" s="186">
        <v>2</v>
      </c>
      <c r="O7" s="187">
        <f t="shared" si="1"/>
        <v>1</v>
      </c>
      <c r="P7" s="301">
        <f>AVERAGE(O7:O9)</f>
        <v>1</v>
      </c>
      <c r="Q7" s="301" t="s">
        <v>27</v>
      </c>
      <c r="R7" s="188" t="s">
        <v>1933</v>
      </c>
      <c r="S7" s="188" t="s">
        <v>2194</v>
      </c>
      <c r="T7" s="188" t="s">
        <v>30</v>
      </c>
    </row>
    <row r="8" spans="1:20" s="61" customFormat="1" ht="382.5" x14ac:dyDescent="0.25">
      <c r="A8" s="186">
        <v>2018</v>
      </c>
      <c r="B8" s="48" t="s">
        <v>1503</v>
      </c>
      <c r="C8" s="57">
        <v>14</v>
      </c>
      <c r="D8" s="58" t="s">
        <v>685</v>
      </c>
      <c r="E8" s="58" t="s">
        <v>686</v>
      </c>
      <c r="F8" s="50" t="s">
        <v>48</v>
      </c>
      <c r="G8" s="58" t="s">
        <v>687</v>
      </c>
      <c r="H8" s="58" t="s">
        <v>694</v>
      </c>
      <c r="I8" s="48" t="s">
        <v>689</v>
      </c>
      <c r="J8" s="56" t="s">
        <v>695</v>
      </c>
      <c r="K8" s="57">
        <v>2</v>
      </c>
      <c r="L8" s="51">
        <v>43647</v>
      </c>
      <c r="M8" s="51">
        <v>43830</v>
      </c>
      <c r="N8" s="186">
        <v>2</v>
      </c>
      <c r="O8" s="187">
        <f t="shared" si="1"/>
        <v>1</v>
      </c>
      <c r="P8" s="301"/>
      <c r="Q8" s="301"/>
      <c r="R8" s="188" t="s">
        <v>1825</v>
      </c>
      <c r="S8" s="188" t="s">
        <v>2194</v>
      </c>
      <c r="T8" s="188" t="s">
        <v>30</v>
      </c>
    </row>
    <row r="9" spans="1:20" s="61" customFormat="1" ht="409.5" x14ac:dyDescent="0.25">
      <c r="A9" s="186">
        <v>2018</v>
      </c>
      <c r="B9" s="48" t="s">
        <v>1503</v>
      </c>
      <c r="C9" s="57">
        <v>14</v>
      </c>
      <c r="D9" s="58" t="s">
        <v>685</v>
      </c>
      <c r="E9" s="58" t="s">
        <v>686</v>
      </c>
      <c r="F9" s="50" t="s">
        <v>52</v>
      </c>
      <c r="G9" s="58" t="s">
        <v>687</v>
      </c>
      <c r="H9" s="58" t="s">
        <v>696</v>
      </c>
      <c r="I9" s="48" t="s">
        <v>689</v>
      </c>
      <c r="J9" s="56" t="s">
        <v>697</v>
      </c>
      <c r="K9" s="57">
        <v>1</v>
      </c>
      <c r="L9" s="51">
        <v>43678</v>
      </c>
      <c r="M9" s="51">
        <v>43830</v>
      </c>
      <c r="N9" s="186">
        <v>1</v>
      </c>
      <c r="O9" s="187">
        <f t="shared" si="1"/>
        <v>1</v>
      </c>
      <c r="P9" s="301"/>
      <c r="Q9" s="301"/>
      <c r="R9" s="188" t="s">
        <v>1934</v>
      </c>
      <c r="S9" s="188" t="s">
        <v>2194</v>
      </c>
      <c r="T9" s="188" t="s">
        <v>30</v>
      </c>
    </row>
    <row r="10" spans="1:20" s="61" customFormat="1" ht="409.5" x14ac:dyDescent="0.25">
      <c r="A10" s="186">
        <v>2018</v>
      </c>
      <c r="B10" s="48" t="s">
        <v>1503</v>
      </c>
      <c r="C10" s="57">
        <v>28</v>
      </c>
      <c r="D10" s="58" t="s">
        <v>777</v>
      </c>
      <c r="E10" s="58" t="s">
        <v>778</v>
      </c>
      <c r="F10" s="50" t="s">
        <v>779</v>
      </c>
      <c r="G10" s="58" t="s">
        <v>1749</v>
      </c>
      <c r="H10" s="58" t="s">
        <v>781</v>
      </c>
      <c r="I10" s="48" t="s">
        <v>1751</v>
      </c>
      <c r="J10" s="56" t="s">
        <v>782</v>
      </c>
      <c r="K10" s="57">
        <v>1</v>
      </c>
      <c r="L10" s="51" t="s">
        <v>1750</v>
      </c>
      <c r="M10" s="51">
        <v>44227</v>
      </c>
      <c r="N10" s="186">
        <v>1</v>
      </c>
      <c r="O10" s="187">
        <f t="shared" si="1"/>
        <v>1</v>
      </c>
      <c r="P10" s="301">
        <f>AVERAGE(O10:O15)</f>
        <v>1</v>
      </c>
      <c r="Q10" s="313" t="s">
        <v>27</v>
      </c>
      <c r="R10" s="188" t="s">
        <v>1836</v>
      </c>
      <c r="S10" s="188" t="s">
        <v>2139</v>
      </c>
      <c r="T10" s="188" t="s">
        <v>30</v>
      </c>
    </row>
    <row r="11" spans="1:20" s="61" customFormat="1" ht="157.5" x14ac:dyDescent="0.25">
      <c r="A11" s="186">
        <v>2018</v>
      </c>
      <c r="B11" s="48" t="s">
        <v>1503</v>
      </c>
      <c r="C11" s="57">
        <v>28</v>
      </c>
      <c r="D11" s="58" t="s">
        <v>783</v>
      </c>
      <c r="E11" s="58" t="s">
        <v>778</v>
      </c>
      <c r="F11" s="50" t="s">
        <v>784</v>
      </c>
      <c r="G11" s="58" t="s">
        <v>785</v>
      </c>
      <c r="H11" s="58" t="s">
        <v>786</v>
      </c>
      <c r="I11" s="48" t="s">
        <v>614</v>
      </c>
      <c r="J11" s="56" t="s">
        <v>787</v>
      </c>
      <c r="K11" s="57">
        <v>1</v>
      </c>
      <c r="L11" s="51">
        <v>43678</v>
      </c>
      <c r="M11" s="51">
        <v>44012</v>
      </c>
      <c r="N11" s="186">
        <v>1</v>
      </c>
      <c r="O11" s="187">
        <f t="shared" si="1"/>
        <v>1</v>
      </c>
      <c r="P11" s="313"/>
      <c r="Q11" s="313"/>
      <c r="R11" s="188" t="s">
        <v>2140</v>
      </c>
      <c r="S11" s="188" t="s">
        <v>2141</v>
      </c>
      <c r="T11" s="188" t="s">
        <v>30</v>
      </c>
    </row>
    <row r="12" spans="1:20" s="173" customFormat="1" ht="258.75" x14ac:dyDescent="0.25">
      <c r="A12" s="186">
        <v>2018</v>
      </c>
      <c r="B12" s="48" t="s">
        <v>1503</v>
      </c>
      <c r="C12" s="57">
        <v>28</v>
      </c>
      <c r="D12" s="58" t="s">
        <v>783</v>
      </c>
      <c r="E12" s="58" t="s">
        <v>778</v>
      </c>
      <c r="F12" s="50" t="s">
        <v>788</v>
      </c>
      <c r="G12" s="58" t="s">
        <v>789</v>
      </c>
      <c r="H12" s="58" t="s">
        <v>790</v>
      </c>
      <c r="I12" s="48" t="s">
        <v>614</v>
      </c>
      <c r="J12" s="56" t="s">
        <v>763</v>
      </c>
      <c r="K12" s="57">
        <v>1</v>
      </c>
      <c r="L12" s="51">
        <v>43678</v>
      </c>
      <c r="M12" s="51">
        <v>44012</v>
      </c>
      <c r="N12" s="186">
        <v>1</v>
      </c>
      <c r="O12" s="187">
        <f t="shared" si="1"/>
        <v>1</v>
      </c>
      <c r="P12" s="313"/>
      <c r="Q12" s="313"/>
      <c r="R12" s="188" t="s">
        <v>2142</v>
      </c>
      <c r="S12" s="188" t="s">
        <v>2143</v>
      </c>
      <c r="T12" s="188" t="s">
        <v>30</v>
      </c>
    </row>
    <row r="13" spans="1:20" s="173" customFormat="1" ht="382.5" x14ac:dyDescent="0.25">
      <c r="A13" s="186">
        <v>2018</v>
      </c>
      <c r="B13" s="48" t="s">
        <v>1503</v>
      </c>
      <c r="C13" s="57">
        <v>28</v>
      </c>
      <c r="D13" s="58" t="s">
        <v>783</v>
      </c>
      <c r="E13" s="58" t="s">
        <v>778</v>
      </c>
      <c r="F13" s="50" t="s">
        <v>791</v>
      </c>
      <c r="G13" s="58" t="s">
        <v>792</v>
      </c>
      <c r="H13" s="58" t="s">
        <v>793</v>
      </c>
      <c r="I13" s="48" t="s">
        <v>614</v>
      </c>
      <c r="J13" s="56" t="s">
        <v>794</v>
      </c>
      <c r="K13" s="57">
        <v>1</v>
      </c>
      <c r="L13" s="51">
        <v>43678</v>
      </c>
      <c r="M13" s="51">
        <v>44012</v>
      </c>
      <c r="N13" s="186">
        <v>1</v>
      </c>
      <c r="O13" s="187">
        <f t="shared" si="1"/>
        <v>1</v>
      </c>
      <c r="P13" s="313"/>
      <c r="Q13" s="313"/>
      <c r="R13" s="188" t="s">
        <v>2144</v>
      </c>
      <c r="S13" s="188" t="s">
        <v>2145</v>
      </c>
      <c r="T13" s="188" t="s">
        <v>30</v>
      </c>
    </row>
    <row r="14" spans="1:20" s="61" customFormat="1" ht="202.5" x14ac:dyDescent="0.25">
      <c r="A14" s="186">
        <v>2018</v>
      </c>
      <c r="B14" s="48" t="s">
        <v>1503</v>
      </c>
      <c r="C14" s="57">
        <v>28</v>
      </c>
      <c r="D14" s="58" t="s">
        <v>783</v>
      </c>
      <c r="E14" s="58" t="s">
        <v>778</v>
      </c>
      <c r="F14" s="50" t="s">
        <v>795</v>
      </c>
      <c r="G14" s="58" t="s">
        <v>796</v>
      </c>
      <c r="H14" s="58" t="s">
        <v>797</v>
      </c>
      <c r="I14" s="48" t="s">
        <v>614</v>
      </c>
      <c r="J14" s="56" t="s">
        <v>798</v>
      </c>
      <c r="K14" s="57">
        <v>1</v>
      </c>
      <c r="L14" s="51">
        <v>43678</v>
      </c>
      <c r="M14" s="51">
        <v>44012</v>
      </c>
      <c r="N14" s="186">
        <v>1</v>
      </c>
      <c r="O14" s="187">
        <f t="shared" si="1"/>
        <v>1</v>
      </c>
      <c r="P14" s="313"/>
      <c r="Q14" s="313"/>
      <c r="R14" s="188" t="s">
        <v>2146</v>
      </c>
      <c r="S14" s="188" t="s">
        <v>2147</v>
      </c>
      <c r="T14" s="188" t="s">
        <v>30</v>
      </c>
    </row>
    <row r="15" spans="1:20" s="61" customFormat="1" ht="325.5" customHeight="1" x14ac:dyDescent="0.25">
      <c r="A15" s="186">
        <v>2018</v>
      </c>
      <c r="B15" s="48" t="s">
        <v>1503</v>
      </c>
      <c r="C15" s="57">
        <v>28</v>
      </c>
      <c r="D15" s="58" t="s">
        <v>777</v>
      </c>
      <c r="E15" s="58" t="s">
        <v>778</v>
      </c>
      <c r="F15" s="50" t="s">
        <v>799</v>
      </c>
      <c r="G15" s="58" t="s">
        <v>800</v>
      </c>
      <c r="H15" s="58" t="s">
        <v>801</v>
      </c>
      <c r="I15" s="48" t="s">
        <v>614</v>
      </c>
      <c r="J15" s="56" t="s">
        <v>802</v>
      </c>
      <c r="K15" s="57">
        <v>2</v>
      </c>
      <c r="L15" s="51">
        <v>43678</v>
      </c>
      <c r="M15" s="51">
        <v>44012</v>
      </c>
      <c r="N15" s="186">
        <v>2</v>
      </c>
      <c r="O15" s="187">
        <f t="shared" si="1"/>
        <v>1</v>
      </c>
      <c r="P15" s="313"/>
      <c r="Q15" s="313"/>
      <c r="R15" s="188" t="s">
        <v>1837</v>
      </c>
      <c r="S15" s="188" t="s">
        <v>2148</v>
      </c>
      <c r="T15" s="188" t="s">
        <v>30</v>
      </c>
    </row>
    <row r="16" spans="1:20" s="61" customFormat="1" ht="202.5" x14ac:dyDescent="0.25">
      <c r="A16" s="48">
        <v>2019</v>
      </c>
      <c r="B16" s="48" t="s">
        <v>1519</v>
      </c>
      <c r="C16" s="57">
        <v>20</v>
      </c>
      <c r="D16" s="58" t="s">
        <v>1556</v>
      </c>
      <c r="E16" s="58" t="s">
        <v>1557</v>
      </c>
      <c r="F16" s="50" t="s">
        <v>422</v>
      </c>
      <c r="G16" s="188" t="s">
        <v>1633</v>
      </c>
      <c r="H16" s="188" t="s">
        <v>1634</v>
      </c>
      <c r="I16" s="48" t="s">
        <v>354</v>
      </c>
      <c r="J16" s="48" t="s">
        <v>1635</v>
      </c>
      <c r="K16" s="48">
        <v>1</v>
      </c>
      <c r="L16" s="51">
        <v>44044</v>
      </c>
      <c r="M16" s="51">
        <v>44196</v>
      </c>
      <c r="N16" s="186">
        <v>1</v>
      </c>
      <c r="O16" s="187">
        <f t="shared" si="1"/>
        <v>1</v>
      </c>
      <c r="P16" s="185">
        <f>+O16</f>
        <v>1</v>
      </c>
      <c r="Q16" s="185" t="s">
        <v>27</v>
      </c>
      <c r="R16" s="188" t="s">
        <v>1806</v>
      </c>
      <c r="S16" s="188" t="s">
        <v>2181</v>
      </c>
      <c r="T16" s="188" t="s">
        <v>30</v>
      </c>
    </row>
  </sheetData>
  <mergeCells count="8">
    <mergeCell ref="A1:G1"/>
    <mergeCell ref="P3:P5"/>
    <mergeCell ref="Q3:Q5"/>
    <mergeCell ref="S3:S5"/>
    <mergeCell ref="P10:P15"/>
    <mergeCell ref="Q10:Q15"/>
    <mergeCell ref="P7:P9"/>
    <mergeCell ref="Q7:Q9"/>
  </mergeCells>
  <dataValidations count="3">
    <dataValidation type="whole" allowBlank="1" showInputMessage="1" showErrorMessage="1" prompt="Ingrese un valor númerico" sqref="K6">
      <formula1>1</formula1>
      <formula2>1000</formula2>
    </dataValidation>
    <dataValidation type="date" showInputMessage="1" showErrorMessage="1" prompt="Ingrese dato de fecha DD/MM/AAAA_x000a_" sqref="L6:M6">
      <formula1>36161</formula1>
      <formula2>44561</formula2>
    </dataValidation>
    <dataValidation type="textLength" allowBlank="1" showInputMessage="1" showErrorMessage="1" prompt="Cualquier contenido, máximo 390 caracteres_x000a_" sqref="G6:H6 J6">
      <formula1>1</formula1>
      <formula2>300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
  <sheetViews>
    <sheetView topLeftCell="A4" workbookViewId="0">
      <selection activeCell="A4" sqref="A4"/>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16382" ht="32.25" customHeight="1" x14ac:dyDescent="0.25">
      <c r="A1" s="340" t="s">
        <v>2196</v>
      </c>
      <c r="B1" s="340"/>
      <c r="C1" s="340"/>
      <c r="D1" s="340"/>
      <c r="E1" s="340"/>
      <c r="F1" s="340"/>
      <c r="G1" s="340"/>
      <c r="H1" s="89"/>
      <c r="I1" s="1"/>
      <c r="J1" s="1"/>
      <c r="K1" s="1"/>
      <c r="L1" s="1"/>
      <c r="M1" s="1"/>
      <c r="N1" s="1"/>
      <c r="O1" s="1"/>
      <c r="P1" s="1"/>
      <c r="Q1" s="1"/>
      <c r="R1" s="1"/>
      <c r="S1" s="1"/>
      <c r="T1" s="1"/>
    </row>
    <row r="2" spans="1:16382"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16382" ht="101.25" x14ac:dyDescent="0.25">
      <c r="A3" s="4">
        <v>2018</v>
      </c>
      <c r="B3" s="8" t="s">
        <v>1503</v>
      </c>
      <c r="C3" s="4">
        <v>4</v>
      </c>
      <c r="D3" s="124" t="s">
        <v>627</v>
      </c>
      <c r="E3" s="124" t="s">
        <v>628</v>
      </c>
      <c r="F3" s="11" t="s">
        <v>59</v>
      </c>
      <c r="G3" s="124" t="s">
        <v>629</v>
      </c>
      <c r="H3" s="124" t="s">
        <v>630</v>
      </c>
      <c r="I3" s="8" t="s">
        <v>614</v>
      </c>
      <c r="J3" s="14" t="s">
        <v>615</v>
      </c>
      <c r="K3" s="14">
        <v>1</v>
      </c>
      <c r="L3" s="22">
        <v>43654</v>
      </c>
      <c r="M3" s="22">
        <v>43769</v>
      </c>
      <c r="N3" s="4">
        <v>1</v>
      </c>
      <c r="O3" s="170">
        <v>1</v>
      </c>
      <c r="P3" s="268">
        <v>1</v>
      </c>
      <c r="Q3" s="332" t="s">
        <v>27</v>
      </c>
      <c r="R3" s="344" t="s">
        <v>1935</v>
      </c>
      <c r="S3" s="344" t="s">
        <v>1659</v>
      </c>
      <c r="T3" s="53" t="s">
        <v>30</v>
      </c>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c r="TB3" s="112"/>
      <c r="TC3" s="112"/>
      <c r="TD3" s="112"/>
      <c r="TE3" s="112"/>
      <c r="TF3" s="112"/>
      <c r="TG3" s="112"/>
      <c r="TH3" s="112"/>
      <c r="TI3" s="112"/>
      <c r="TJ3" s="112"/>
      <c r="TK3" s="112"/>
      <c r="TL3" s="112"/>
      <c r="TM3" s="112"/>
      <c r="TN3" s="112"/>
      <c r="TO3" s="112"/>
      <c r="TP3" s="112"/>
      <c r="TQ3" s="112"/>
      <c r="TR3" s="112"/>
      <c r="TS3" s="112"/>
      <c r="TT3" s="112"/>
      <c r="TU3" s="112"/>
      <c r="TV3" s="112"/>
      <c r="TW3" s="112"/>
      <c r="TX3" s="112"/>
      <c r="TY3" s="112"/>
      <c r="TZ3" s="112"/>
      <c r="UA3" s="112"/>
      <c r="UB3" s="112"/>
      <c r="UC3" s="112"/>
      <c r="UD3" s="112"/>
      <c r="UE3" s="112"/>
      <c r="UF3" s="112"/>
      <c r="UG3" s="112"/>
      <c r="UH3" s="112"/>
      <c r="UI3" s="112"/>
      <c r="UJ3" s="112"/>
      <c r="UK3" s="112"/>
      <c r="UL3" s="112"/>
      <c r="UM3" s="112"/>
      <c r="UN3" s="112"/>
      <c r="UO3" s="112"/>
      <c r="UP3" s="112"/>
      <c r="UQ3" s="112"/>
      <c r="UR3" s="112"/>
      <c r="US3" s="112"/>
      <c r="UT3" s="112"/>
      <c r="UU3" s="112"/>
      <c r="UV3" s="112"/>
      <c r="UW3" s="112"/>
      <c r="UX3" s="112"/>
      <c r="UY3" s="112"/>
      <c r="UZ3" s="112"/>
      <c r="VA3" s="112"/>
      <c r="VB3" s="112"/>
      <c r="VC3" s="112"/>
      <c r="VD3" s="112"/>
      <c r="VE3" s="112"/>
      <c r="VF3" s="112"/>
      <c r="VG3" s="112"/>
      <c r="VH3" s="112"/>
      <c r="VI3" s="112"/>
      <c r="VJ3" s="112"/>
      <c r="VK3" s="112"/>
      <c r="VL3" s="112"/>
      <c r="VM3" s="112"/>
      <c r="VN3" s="112"/>
      <c r="VO3" s="112"/>
      <c r="VP3" s="112"/>
      <c r="VQ3" s="112"/>
      <c r="VR3" s="112"/>
      <c r="VS3" s="112"/>
      <c r="VT3" s="112"/>
      <c r="VU3" s="112"/>
      <c r="VV3" s="112"/>
      <c r="VW3" s="112"/>
      <c r="VX3" s="112"/>
      <c r="VY3" s="112"/>
      <c r="VZ3" s="112"/>
      <c r="WA3" s="112"/>
      <c r="WB3" s="112"/>
      <c r="WC3" s="112"/>
      <c r="WD3" s="112"/>
      <c r="WE3" s="112"/>
      <c r="WF3" s="112"/>
      <c r="WG3" s="112"/>
      <c r="WH3" s="112"/>
      <c r="WI3" s="112"/>
      <c r="WJ3" s="112"/>
      <c r="WK3" s="112"/>
      <c r="WL3" s="112"/>
      <c r="WM3" s="112"/>
      <c r="WN3" s="112"/>
      <c r="WO3" s="112"/>
      <c r="WP3" s="112"/>
      <c r="WQ3" s="112"/>
      <c r="WR3" s="112"/>
      <c r="WS3" s="112"/>
      <c r="WT3" s="112"/>
      <c r="WU3" s="112"/>
      <c r="WV3" s="112"/>
      <c r="WW3" s="112"/>
      <c r="WX3" s="112"/>
      <c r="WY3" s="112"/>
      <c r="WZ3" s="112"/>
      <c r="XA3" s="112"/>
      <c r="XB3" s="112"/>
      <c r="XC3" s="112"/>
      <c r="XD3" s="112"/>
      <c r="XE3" s="112"/>
      <c r="XF3" s="112"/>
      <c r="XG3" s="112"/>
      <c r="XH3" s="112"/>
      <c r="XI3" s="112"/>
      <c r="XJ3" s="112"/>
      <c r="XK3" s="112"/>
      <c r="XL3" s="112"/>
      <c r="XM3" s="112"/>
      <c r="XN3" s="112"/>
      <c r="XO3" s="112"/>
      <c r="XP3" s="112"/>
      <c r="XQ3" s="112"/>
      <c r="XR3" s="112"/>
      <c r="XS3" s="112"/>
      <c r="XT3" s="112"/>
      <c r="XU3" s="112"/>
      <c r="XV3" s="112"/>
      <c r="XW3" s="112"/>
      <c r="XX3" s="112"/>
      <c r="XY3" s="112"/>
      <c r="XZ3" s="112"/>
      <c r="YA3" s="112"/>
      <c r="YB3" s="112"/>
      <c r="YC3" s="112"/>
      <c r="YD3" s="112"/>
      <c r="YE3" s="112"/>
      <c r="YF3" s="112"/>
      <c r="YG3" s="112"/>
      <c r="YH3" s="112"/>
      <c r="YI3" s="112"/>
      <c r="YJ3" s="112"/>
      <c r="YK3" s="112"/>
      <c r="YL3" s="112"/>
      <c r="YM3" s="112"/>
      <c r="YN3" s="112"/>
      <c r="YO3" s="112"/>
      <c r="YP3" s="112"/>
      <c r="YQ3" s="112"/>
      <c r="YR3" s="112"/>
      <c r="YS3" s="112"/>
      <c r="YT3" s="112"/>
      <c r="YU3" s="112"/>
      <c r="YV3" s="112"/>
      <c r="YW3" s="112"/>
      <c r="YX3" s="112"/>
      <c r="YY3" s="112"/>
      <c r="YZ3" s="112"/>
      <c r="ZA3" s="112"/>
      <c r="ZB3" s="112"/>
      <c r="ZC3" s="112"/>
      <c r="ZD3" s="112"/>
      <c r="ZE3" s="112"/>
      <c r="ZF3" s="112"/>
      <c r="ZG3" s="112"/>
      <c r="ZH3" s="112"/>
      <c r="ZI3" s="112"/>
      <c r="ZJ3" s="112"/>
      <c r="ZK3" s="112"/>
      <c r="ZL3" s="112"/>
      <c r="ZM3" s="112"/>
      <c r="ZN3" s="112"/>
      <c r="ZO3" s="112"/>
      <c r="ZP3" s="112"/>
      <c r="ZQ3" s="112"/>
      <c r="ZR3" s="112"/>
      <c r="ZS3" s="112"/>
      <c r="ZT3" s="112"/>
      <c r="ZU3" s="112"/>
      <c r="ZV3" s="112"/>
      <c r="ZW3" s="112"/>
      <c r="ZX3" s="112"/>
      <c r="ZY3" s="112"/>
      <c r="ZZ3" s="112"/>
      <c r="AAA3" s="112"/>
      <c r="AAB3" s="112"/>
      <c r="AAC3" s="112"/>
      <c r="AAD3" s="112"/>
      <c r="AAE3" s="112"/>
      <c r="AAF3" s="112"/>
      <c r="AAG3" s="112"/>
      <c r="AAH3" s="112"/>
      <c r="AAI3" s="112"/>
      <c r="AAJ3" s="112"/>
      <c r="AAK3" s="112"/>
      <c r="AAL3" s="112"/>
      <c r="AAM3" s="112"/>
      <c r="AAN3" s="112"/>
      <c r="AAO3" s="112"/>
      <c r="AAP3" s="112"/>
      <c r="AAQ3" s="112"/>
      <c r="AAR3" s="112"/>
      <c r="AAS3" s="112"/>
      <c r="AAT3" s="112"/>
      <c r="AAU3" s="112"/>
      <c r="AAV3" s="112"/>
      <c r="AAW3" s="112"/>
      <c r="AAX3" s="112"/>
      <c r="AAY3" s="112"/>
      <c r="AAZ3" s="112"/>
      <c r="ABA3" s="112"/>
      <c r="ABB3" s="112"/>
      <c r="ABC3" s="112"/>
      <c r="ABD3" s="112"/>
      <c r="ABE3" s="112"/>
      <c r="ABF3" s="112"/>
      <c r="ABG3" s="112"/>
      <c r="ABH3" s="112"/>
      <c r="ABI3" s="112"/>
      <c r="ABJ3" s="112"/>
      <c r="ABK3" s="112"/>
      <c r="ABL3" s="112"/>
      <c r="ABM3" s="112"/>
      <c r="ABN3" s="112"/>
      <c r="ABO3" s="112"/>
      <c r="ABP3" s="112"/>
      <c r="ABQ3" s="112"/>
      <c r="ABR3" s="112"/>
      <c r="ABS3" s="112"/>
      <c r="ABT3" s="112"/>
      <c r="ABU3" s="112"/>
      <c r="ABV3" s="112"/>
      <c r="ABW3" s="112"/>
      <c r="ABX3" s="112"/>
      <c r="ABY3" s="112"/>
      <c r="ABZ3" s="112"/>
      <c r="ACA3" s="112"/>
      <c r="ACB3" s="112"/>
      <c r="ACC3" s="112"/>
      <c r="ACD3" s="112"/>
      <c r="ACE3" s="112"/>
      <c r="ACF3" s="112"/>
      <c r="ACG3" s="112"/>
      <c r="ACH3" s="112"/>
      <c r="ACI3" s="112"/>
      <c r="ACJ3" s="112"/>
      <c r="ACK3" s="112"/>
      <c r="ACL3" s="112"/>
      <c r="ACM3" s="112"/>
      <c r="ACN3" s="112"/>
      <c r="ACO3" s="112"/>
      <c r="ACP3" s="112"/>
      <c r="ACQ3" s="112"/>
      <c r="ACR3" s="112"/>
      <c r="ACS3" s="112"/>
      <c r="ACT3" s="112"/>
      <c r="ACU3" s="112"/>
      <c r="ACV3" s="112"/>
      <c r="ACW3" s="112"/>
      <c r="ACX3" s="112"/>
      <c r="ACY3" s="112"/>
      <c r="ACZ3" s="112"/>
      <c r="ADA3" s="112"/>
      <c r="ADB3" s="112"/>
      <c r="ADC3" s="112"/>
      <c r="ADD3" s="112"/>
      <c r="ADE3" s="112"/>
      <c r="ADF3" s="112"/>
      <c r="ADG3" s="112"/>
      <c r="ADH3" s="112"/>
      <c r="ADI3" s="112"/>
      <c r="ADJ3" s="112"/>
      <c r="ADK3" s="112"/>
      <c r="ADL3" s="112"/>
      <c r="ADM3" s="112"/>
      <c r="ADN3" s="112"/>
      <c r="ADO3" s="112"/>
      <c r="ADP3" s="112"/>
      <c r="ADQ3" s="112"/>
      <c r="ADR3" s="112"/>
      <c r="ADS3" s="112"/>
      <c r="ADT3" s="112"/>
      <c r="ADU3" s="112"/>
      <c r="ADV3" s="112"/>
      <c r="ADW3" s="112"/>
      <c r="ADX3" s="112"/>
      <c r="ADY3" s="112"/>
      <c r="ADZ3" s="112"/>
      <c r="AEA3" s="112"/>
      <c r="AEB3" s="112"/>
      <c r="AEC3" s="112"/>
      <c r="AED3" s="112"/>
      <c r="AEE3" s="112"/>
      <c r="AEF3" s="112"/>
      <c r="AEG3" s="112"/>
      <c r="AEH3" s="112"/>
      <c r="AEI3" s="112"/>
      <c r="AEJ3" s="112"/>
      <c r="AEK3" s="112"/>
      <c r="AEL3" s="112"/>
      <c r="AEM3" s="112"/>
      <c r="AEN3" s="112"/>
      <c r="AEO3" s="112"/>
      <c r="AEP3" s="112"/>
      <c r="AEQ3" s="112"/>
      <c r="AER3" s="112"/>
      <c r="AES3" s="112"/>
      <c r="AET3" s="112"/>
      <c r="AEU3" s="112"/>
      <c r="AEV3" s="112"/>
      <c r="AEW3" s="112"/>
      <c r="AEX3" s="112"/>
      <c r="AEY3" s="112"/>
      <c r="AEZ3" s="112"/>
      <c r="AFA3" s="112"/>
      <c r="AFB3" s="112"/>
      <c r="AFC3" s="112"/>
      <c r="AFD3" s="112"/>
      <c r="AFE3" s="112"/>
      <c r="AFF3" s="112"/>
      <c r="AFG3" s="112"/>
      <c r="AFH3" s="112"/>
      <c r="AFI3" s="112"/>
      <c r="AFJ3" s="112"/>
      <c r="AFK3" s="112"/>
      <c r="AFL3" s="112"/>
      <c r="AFM3" s="112"/>
      <c r="AFN3" s="112"/>
      <c r="AFO3" s="112"/>
      <c r="AFP3" s="112"/>
      <c r="AFQ3" s="112"/>
      <c r="AFR3" s="112"/>
      <c r="AFS3" s="112"/>
      <c r="AFT3" s="112"/>
      <c r="AFU3" s="112"/>
      <c r="AFV3" s="112"/>
      <c r="AFW3" s="112"/>
      <c r="AFX3" s="112"/>
      <c r="AFY3" s="112"/>
      <c r="AFZ3" s="112"/>
      <c r="AGA3" s="112"/>
      <c r="AGB3" s="112"/>
      <c r="AGC3" s="112"/>
      <c r="AGD3" s="112"/>
      <c r="AGE3" s="112"/>
      <c r="AGF3" s="112"/>
      <c r="AGG3" s="112"/>
      <c r="AGH3" s="112"/>
      <c r="AGI3" s="112"/>
      <c r="AGJ3" s="112"/>
      <c r="AGK3" s="112"/>
      <c r="AGL3" s="112"/>
      <c r="AGM3" s="112"/>
      <c r="AGN3" s="112"/>
      <c r="AGO3" s="112"/>
      <c r="AGP3" s="112"/>
      <c r="AGQ3" s="112"/>
      <c r="AGR3" s="112"/>
      <c r="AGS3" s="112"/>
      <c r="AGT3" s="112"/>
      <c r="AGU3" s="112"/>
      <c r="AGV3" s="112"/>
      <c r="AGW3" s="112"/>
      <c r="AGX3" s="112"/>
      <c r="AGY3" s="112"/>
      <c r="AGZ3" s="112"/>
      <c r="AHA3" s="112"/>
      <c r="AHB3" s="112"/>
      <c r="AHC3" s="112"/>
      <c r="AHD3" s="112"/>
      <c r="AHE3" s="112"/>
      <c r="AHF3" s="112"/>
      <c r="AHG3" s="112"/>
      <c r="AHH3" s="112"/>
      <c r="AHI3" s="112"/>
      <c r="AHJ3" s="112"/>
      <c r="AHK3" s="112"/>
      <c r="AHL3" s="112"/>
      <c r="AHM3" s="112"/>
      <c r="AHN3" s="112"/>
      <c r="AHO3" s="112"/>
      <c r="AHP3" s="112"/>
      <c r="AHQ3" s="112"/>
      <c r="AHR3" s="112"/>
      <c r="AHS3" s="112"/>
      <c r="AHT3" s="112"/>
      <c r="AHU3" s="112"/>
      <c r="AHV3" s="112"/>
      <c r="AHW3" s="112"/>
      <c r="AHX3" s="112"/>
      <c r="AHY3" s="112"/>
      <c r="AHZ3" s="112"/>
      <c r="AIA3" s="112"/>
      <c r="AIB3" s="112"/>
      <c r="AIC3" s="112"/>
      <c r="AID3" s="112"/>
      <c r="AIE3" s="112"/>
      <c r="AIF3" s="112"/>
      <c r="AIG3" s="112"/>
      <c r="AIH3" s="112"/>
      <c r="AII3" s="112"/>
      <c r="AIJ3" s="112"/>
      <c r="AIK3" s="112"/>
      <c r="AIL3" s="112"/>
      <c r="AIM3" s="112"/>
      <c r="AIN3" s="112"/>
      <c r="AIO3" s="112"/>
      <c r="AIP3" s="112"/>
      <c r="AIQ3" s="112"/>
      <c r="AIR3" s="112"/>
      <c r="AIS3" s="112"/>
      <c r="AIT3" s="112"/>
      <c r="AIU3" s="112"/>
      <c r="AIV3" s="112"/>
      <c r="AIW3" s="112"/>
      <c r="AIX3" s="112"/>
      <c r="AIY3" s="112"/>
      <c r="AIZ3" s="112"/>
      <c r="AJA3" s="112"/>
      <c r="AJB3" s="112"/>
      <c r="AJC3" s="112"/>
      <c r="AJD3" s="112"/>
      <c r="AJE3" s="112"/>
      <c r="AJF3" s="112"/>
      <c r="AJG3" s="112"/>
      <c r="AJH3" s="112"/>
      <c r="AJI3" s="112"/>
      <c r="AJJ3" s="112"/>
      <c r="AJK3" s="112"/>
      <c r="AJL3" s="112"/>
      <c r="AJM3" s="112"/>
      <c r="AJN3" s="112"/>
      <c r="AJO3" s="112"/>
      <c r="AJP3" s="112"/>
      <c r="AJQ3" s="112"/>
      <c r="AJR3" s="112"/>
      <c r="AJS3" s="112"/>
      <c r="AJT3" s="112"/>
      <c r="AJU3" s="112"/>
      <c r="AJV3" s="112"/>
      <c r="AJW3" s="112"/>
      <c r="AJX3" s="112"/>
      <c r="AJY3" s="112"/>
      <c r="AJZ3" s="112"/>
      <c r="AKA3" s="112"/>
      <c r="AKB3" s="112"/>
      <c r="AKC3" s="112"/>
      <c r="AKD3" s="112"/>
      <c r="AKE3" s="112"/>
      <c r="AKF3" s="112"/>
      <c r="AKG3" s="112"/>
      <c r="AKH3" s="112"/>
      <c r="AKI3" s="112"/>
      <c r="AKJ3" s="112"/>
      <c r="AKK3" s="112"/>
      <c r="AKL3" s="112"/>
      <c r="AKM3" s="112"/>
      <c r="AKN3" s="112"/>
      <c r="AKO3" s="112"/>
      <c r="AKP3" s="112"/>
      <c r="AKQ3" s="112"/>
      <c r="AKR3" s="112"/>
      <c r="AKS3" s="112"/>
      <c r="AKT3" s="112"/>
      <c r="AKU3" s="112"/>
      <c r="AKV3" s="112"/>
      <c r="AKW3" s="112"/>
      <c r="AKX3" s="112"/>
      <c r="AKY3" s="112"/>
      <c r="AKZ3" s="112"/>
      <c r="ALA3" s="112"/>
      <c r="ALB3" s="112"/>
      <c r="ALC3" s="112"/>
      <c r="ALD3" s="112"/>
      <c r="ALE3" s="112"/>
      <c r="ALF3" s="112"/>
      <c r="ALG3" s="112"/>
      <c r="ALH3" s="112"/>
      <c r="ALI3" s="112"/>
      <c r="ALJ3" s="112"/>
      <c r="ALK3" s="112"/>
      <c r="ALL3" s="112"/>
      <c r="ALM3" s="112"/>
      <c r="ALN3" s="112"/>
      <c r="ALO3" s="112"/>
      <c r="ALP3" s="112"/>
      <c r="ALQ3" s="112"/>
      <c r="ALR3" s="112"/>
      <c r="ALS3" s="112"/>
      <c r="ALT3" s="112"/>
      <c r="ALU3" s="112"/>
      <c r="ALV3" s="112"/>
      <c r="ALW3" s="112"/>
      <c r="ALX3" s="112"/>
      <c r="ALY3" s="112"/>
      <c r="ALZ3" s="112"/>
      <c r="AMA3" s="112"/>
      <c r="AMB3" s="112"/>
      <c r="AMC3" s="112"/>
      <c r="AMD3" s="112"/>
      <c r="AME3" s="112"/>
      <c r="AMF3" s="112"/>
      <c r="AMG3" s="112"/>
      <c r="AMH3" s="112"/>
      <c r="AMI3" s="112"/>
      <c r="AMJ3" s="112"/>
      <c r="AMK3" s="112"/>
      <c r="AML3" s="112"/>
      <c r="AMM3" s="112"/>
      <c r="AMN3" s="112"/>
      <c r="AMO3" s="112"/>
      <c r="AMP3" s="112"/>
      <c r="AMQ3" s="112"/>
      <c r="AMR3" s="112"/>
      <c r="AMS3" s="112"/>
      <c r="AMT3" s="112"/>
      <c r="AMU3" s="112"/>
      <c r="AMV3" s="112"/>
      <c r="AMW3" s="112"/>
      <c r="AMX3" s="112"/>
      <c r="AMY3" s="112"/>
      <c r="AMZ3" s="112"/>
      <c r="ANA3" s="112"/>
      <c r="ANB3" s="112"/>
      <c r="ANC3" s="112"/>
      <c r="AND3" s="112"/>
      <c r="ANE3" s="112"/>
      <c r="ANF3" s="112"/>
      <c r="ANG3" s="112"/>
      <c r="ANH3" s="112"/>
      <c r="ANI3" s="112"/>
      <c r="ANJ3" s="112"/>
      <c r="ANK3" s="112"/>
      <c r="ANL3" s="112"/>
      <c r="ANM3" s="112"/>
      <c r="ANN3" s="112"/>
      <c r="ANO3" s="112"/>
      <c r="ANP3" s="112"/>
      <c r="ANQ3" s="112"/>
      <c r="ANR3" s="112"/>
      <c r="ANS3" s="112"/>
      <c r="ANT3" s="112"/>
      <c r="ANU3" s="112"/>
      <c r="ANV3" s="112"/>
      <c r="ANW3" s="112"/>
      <c r="ANX3" s="112"/>
      <c r="ANY3" s="112"/>
      <c r="ANZ3" s="112"/>
      <c r="AOA3" s="112"/>
      <c r="AOB3" s="112"/>
      <c r="AOC3" s="112"/>
      <c r="AOD3" s="112"/>
      <c r="AOE3" s="112"/>
      <c r="AOF3" s="112"/>
      <c r="AOG3" s="112"/>
      <c r="AOH3" s="112"/>
      <c r="AOI3" s="112"/>
      <c r="AOJ3" s="112"/>
      <c r="AOK3" s="112"/>
      <c r="AOL3" s="112"/>
      <c r="AOM3" s="112"/>
      <c r="AON3" s="112"/>
      <c r="AOO3" s="112"/>
      <c r="AOP3" s="112"/>
      <c r="AOQ3" s="112"/>
      <c r="AOR3" s="112"/>
      <c r="AOS3" s="112"/>
      <c r="AOT3" s="112"/>
      <c r="AOU3" s="112"/>
      <c r="AOV3" s="112"/>
      <c r="AOW3" s="112"/>
      <c r="AOX3" s="112"/>
      <c r="AOY3" s="112"/>
      <c r="AOZ3" s="112"/>
      <c r="APA3" s="112"/>
      <c r="APB3" s="112"/>
      <c r="APC3" s="112"/>
      <c r="APD3" s="112"/>
      <c r="APE3" s="112"/>
      <c r="APF3" s="112"/>
      <c r="APG3" s="112"/>
      <c r="APH3" s="112"/>
      <c r="API3" s="112"/>
      <c r="APJ3" s="112"/>
      <c r="APK3" s="112"/>
      <c r="APL3" s="112"/>
      <c r="APM3" s="112"/>
      <c r="APN3" s="112"/>
      <c r="APO3" s="112"/>
      <c r="APP3" s="112"/>
      <c r="APQ3" s="112"/>
      <c r="APR3" s="112"/>
      <c r="APS3" s="112"/>
      <c r="APT3" s="112"/>
      <c r="APU3" s="112"/>
      <c r="APV3" s="112"/>
      <c r="APW3" s="112"/>
      <c r="APX3" s="112"/>
      <c r="APY3" s="112"/>
      <c r="APZ3" s="112"/>
      <c r="AQA3" s="112"/>
      <c r="AQB3" s="112"/>
      <c r="AQC3" s="112"/>
      <c r="AQD3" s="112"/>
      <c r="AQE3" s="112"/>
      <c r="AQF3" s="112"/>
      <c r="AQG3" s="112"/>
      <c r="AQH3" s="112"/>
      <c r="AQI3" s="112"/>
      <c r="AQJ3" s="112"/>
      <c r="AQK3" s="112"/>
      <c r="AQL3" s="112"/>
      <c r="AQM3" s="112"/>
      <c r="AQN3" s="112"/>
      <c r="AQO3" s="112"/>
      <c r="AQP3" s="112"/>
      <c r="AQQ3" s="112"/>
      <c r="AQR3" s="112"/>
      <c r="AQS3" s="112"/>
      <c r="AQT3" s="112"/>
      <c r="AQU3" s="112"/>
      <c r="AQV3" s="112"/>
      <c r="AQW3" s="112"/>
      <c r="AQX3" s="112"/>
      <c r="AQY3" s="112"/>
      <c r="AQZ3" s="112"/>
      <c r="ARA3" s="112"/>
      <c r="ARB3" s="112"/>
      <c r="ARC3" s="112"/>
      <c r="ARD3" s="112"/>
      <c r="ARE3" s="112"/>
      <c r="ARF3" s="112"/>
      <c r="ARG3" s="112"/>
      <c r="ARH3" s="112"/>
      <c r="ARI3" s="112"/>
      <c r="ARJ3" s="112"/>
      <c r="ARK3" s="112"/>
      <c r="ARL3" s="112"/>
      <c r="ARM3" s="112"/>
      <c r="ARN3" s="112"/>
      <c r="ARO3" s="112"/>
      <c r="ARP3" s="112"/>
      <c r="ARQ3" s="112"/>
      <c r="ARR3" s="112"/>
      <c r="ARS3" s="112"/>
      <c r="ART3" s="112"/>
      <c r="ARU3" s="112"/>
      <c r="ARV3" s="112"/>
      <c r="ARW3" s="112"/>
      <c r="ARX3" s="112"/>
      <c r="ARY3" s="112"/>
      <c r="ARZ3" s="112"/>
      <c r="ASA3" s="112"/>
      <c r="ASB3" s="112"/>
      <c r="ASC3" s="112"/>
      <c r="ASD3" s="112"/>
      <c r="ASE3" s="112"/>
      <c r="ASF3" s="112"/>
      <c r="ASG3" s="112"/>
      <c r="ASH3" s="112"/>
      <c r="ASI3" s="112"/>
      <c r="ASJ3" s="112"/>
      <c r="ASK3" s="112"/>
      <c r="ASL3" s="112"/>
      <c r="ASM3" s="112"/>
      <c r="ASN3" s="112"/>
      <c r="ASO3" s="112"/>
      <c r="ASP3" s="112"/>
      <c r="ASQ3" s="112"/>
      <c r="ASR3" s="112"/>
      <c r="ASS3" s="112"/>
      <c r="AST3" s="112"/>
      <c r="ASU3" s="112"/>
      <c r="ASV3" s="112"/>
      <c r="ASW3" s="112"/>
      <c r="ASX3" s="112"/>
      <c r="ASY3" s="112"/>
      <c r="ASZ3" s="112"/>
      <c r="ATA3" s="112"/>
      <c r="ATB3" s="112"/>
      <c r="ATC3" s="112"/>
      <c r="ATD3" s="112"/>
      <c r="ATE3" s="112"/>
      <c r="ATF3" s="112"/>
      <c r="ATG3" s="112"/>
      <c r="ATH3" s="112"/>
      <c r="ATI3" s="112"/>
      <c r="ATJ3" s="112"/>
      <c r="ATK3" s="112"/>
      <c r="ATL3" s="112"/>
      <c r="ATM3" s="112"/>
      <c r="ATN3" s="112"/>
      <c r="ATO3" s="112"/>
      <c r="ATP3" s="112"/>
      <c r="ATQ3" s="112"/>
      <c r="ATR3" s="112"/>
      <c r="ATS3" s="112"/>
      <c r="ATT3" s="112"/>
      <c r="ATU3" s="112"/>
      <c r="ATV3" s="112"/>
      <c r="ATW3" s="112"/>
      <c r="ATX3" s="112"/>
      <c r="ATY3" s="112"/>
      <c r="ATZ3" s="112"/>
      <c r="AUA3" s="112"/>
      <c r="AUB3" s="112"/>
      <c r="AUC3" s="112"/>
      <c r="AUD3" s="112"/>
      <c r="AUE3" s="112"/>
      <c r="AUF3" s="112"/>
      <c r="AUG3" s="112"/>
      <c r="AUH3" s="112"/>
      <c r="AUI3" s="112"/>
      <c r="AUJ3" s="112"/>
      <c r="AUK3" s="112"/>
      <c r="AUL3" s="112"/>
      <c r="AUM3" s="112"/>
      <c r="AUN3" s="112"/>
      <c r="AUO3" s="112"/>
      <c r="AUP3" s="112"/>
      <c r="AUQ3" s="112"/>
      <c r="AUR3" s="112"/>
      <c r="AUS3" s="112"/>
      <c r="AUT3" s="112"/>
      <c r="AUU3" s="112"/>
      <c r="AUV3" s="112"/>
      <c r="AUW3" s="112"/>
      <c r="AUX3" s="112"/>
      <c r="AUY3" s="112"/>
      <c r="AUZ3" s="112"/>
      <c r="AVA3" s="112"/>
      <c r="AVB3" s="112"/>
      <c r="AVC3" s="112"/>
      <c r="AVD3" s="112"/>
      <c r="AVE3" s="112"/>
      <c r="AVF3" s="112"/>
      <c r="AVG3" s="112"/>
      <c r="AVH3" s="112"/>
      <c r="AVI3" s="112"/>
      <c r="AVJ3" s="112"/>
      <c r="AVK3" s="112"/>
      <c r="AVL3" s="112"/>
      <c r="AVM3" s="112"/>
      <c r="AVN3" s="112"/>
      <c r="AVO3" s="112"/>
      <c r="AVP3" s="112"/>
      <c r="AVQ3" s="112"/>
      <c r="AVR3" s="112"/>
      <c r="AVS3" s="112"/>
      <c r="AVT3" s="112"/>
      <c r="AVU3" s="112"/>
      <c r="AVV3" s="112"/>
      <c r="AVW3" s="112"/>
      <c r="AVX3" s="112"/>
      <c r="AVY3" s="112"/>
      <c r="AVZ3" s="112"/>
      <c r="AWA3" s="112"/>
      <c r="AWB3" s="112"/>
      <c r="AWC3" s="112"/>
      <c r="AWD3" s="112"/>
      <c r="AWE3" s="112"/>
      <c r="AWF3" s="112"/>
      <c r="AWG3" s="112"/>
      <c r="AWH3" s="112"/>
      <c r="AWI3" s="112"/>
      <c r="AWJ3" s="112"/>
      <c r="AWK3" s="112"/>
      <c r="AWL3" s="112"/>
      <c r="AWM3" s="112"/>
      <c r="AWN3" s="112"/>
      <c r="AWO3" s="112"/>
      <c r="AWP3" s="112"/>
      <c r="AWQ3" s="112"/>
      <c r="AWR3" s="112"/>
      <c r="AWS3" s="112"/>
      <c r="AWT3" s="112"/>
      <c r="AWU3" s="112"/>
      <c r="AWV3" s="112"/>
      <c r="AWW3" s="112"/>
      <c r="AWX3" s="112"/>
      <c r="AWY3" s="112"/>
      <c r="AWZ3" s="112"/>
      <c r="AXA3" s="112"/>
      <c r="AXB3" s="112"/>
      <c r="AXC3" s="112"/>
      <c r="AXD3" s="112"/>
      <c r="AXE3" s="112"/>
      <c r="AXF3" s="112"/>
      <c r="AXG3" s="112"/>
      <c r="AXH3" s="112"/>
      <c r="AXI3" s="112"/>
      <c r="AXJ3" s="112"/>
      <c r="AXK3" s="112"/>
      <c r="AXL3" s="112"/>
      <c r="AXM3" s="112"/>
      <c r="AXN3" s="112"/>
      <c r="AXO3" s="112"/>
      <c r="AXP3" s="112"/>
      <c r="AXQ3" s="112"/>
      <c r="AXR3" s="112"/>
      <c r="AXS3" s="112"/>
      <c r="AXT3" s="112"/>
      <c r="AXU3" s="112"/>
      <c r="AXV3" s="112"/>
      <c r="AXW3" s="112"/>
      <c r="AXX3" s="112"/>
      <c r="AXY3" s="112"/>
      <c r="AXZ3" s="112"/>
      <c r="AYA3" s="112"/>
      <c r="AYB3" s="112"/>
      <c r="AYC3" s="112"/>
      <c r="AYD3" s="112"/>
      <c r="AYE3" s="112"/>
      <c r="AYF3" s="112"/>
      <c r="AYG3" s="112"/>
      <c r="AYH3" s="112"/>
      <c r="AYI3" s="112"/>
      <c r="AYJ3" s="112"/>
      <c r="AYK3" s="112"/>
      <c r="AYL3" s="112"/>
      <c r="AYM3" s="112"/>
      <c r="AYN3" s="112"/>
      <c r="AYO3" s="112"/>
      <c r="AYP3" s="112"/>
      <c r="AYQ3" s="112"/>
      <c r="AYR3" s="112"/>
      <c r="AYS3" s="112"/>
      <c r="AYT3" s="112"/>
      <c r="AYU3" s="112"/>
      <c r="AYV3" s="112"/>
      <c r="AYW3" s="112"/>
      <c r="AYX3" s="112"/>
      <c r="AYY3" s="112"/>
      <c r="AYZ3" s="112"/>
      <c r="AZA3" s="112"/>
      <c r="AZB3" s="112"/>
      <c r="AZC3" s="112"/>
      <c r="AZD3" s="112"/>
      <c r="AZE3" s="112"/>
      <c r="AZF3" s="112"/>
      <c r="AZG3" s="112"/>
      <c r="AZH3" s="112"/>
      <c r="AZI3" s="112"/>
      <c r="AZJ3" s="112"/>
      <c r="AZK3" s="112"/>
      <c r="AZL3" s="112"/>
      <c r="AZM3" s="112"/>
      <c r="AZN3" s="112"/>
      <c r="AZO3" s="112"/>
      <c r="AZP3" s="112"/>
      <c r="AZQ3" s="112"/>
      <c r="AZR3" s="112"/>
      <c r="AZS3" s="112"/>
      <c r="AZT3" s="112"/>
      <c r="AZU3" s="112"/>
      <c r="AZV3" s="112"/>
      <c r="AZW3" s="112"/>
      <c r="AZX3" s="112"/>
      <c r="AZY3" s="112"/>
      <c r="AZZ3" s="112"/>
      <c r="BAA3" s="112"/>
      <c r="BAB3" s="112"/>
      <c r="BAC3" s="112"/>
      <c r="BAD3" s="112"/>
      <c r="BAE3" s="112"/>
      <c r="BAF3" s="112"/>
      <c r="BAG3" s="112"/>
      <c r="BAH3" s="112"/>
      <c r="BAI3" s="112"/>
      <c r="BAJ3" s="112"/>
      <c r="BAK3" s="112"/>
      <c r="BAL3" s="112"/>
      <c r="BAM3" s="112"/>
      <c r="BAN3" s="112"/>
      <c r="BAO3" s="112"/>
      <c r="BAP3" s="112"/>
      <c r="BAQ3" s="112"/>
      <c r="BAR3" s="112"/>
      <c r="BAS3" s="112"/>
      <c r="BAT3" s="112"/>
      <c r="BAU3" s="112"/>
      <c r="BAV3" s="112"/>
      <c r="BAW3" s="112"/>
      <c r="BAX3" s="112"/>
      <c r="BAY3" s="112"/>
      <c r="BAZ3" s="112"/>
      <c r="BBA3" s="112"/>
      <c r="BBB3" s="112"/>
      <c r="BBC3" s="112"/>
      <c r="BBD3" s="112"/>
      <c r="BBE3" s="112"/>
      <c r="BBF3" s="112"/>
      <c r="BBG3" s="112"/>
      <c r="BBH3" s="112"/>
      <c r="BBI3" s="112"/>
      <c r="BBJ3" s="112"/>
      <c r="BBK3" s="112"/>
      <c r="BBL3" s="112"/>
      <c r="BBM3" s="112"/>
      <c r="BBN3" s="112"/>
      <c r="BBO3" s="112"/>
      <c r="BBP3" s="112"/>
      <c r="BBQ3" s="112"/>
      <c r="BBR3" s="112"/>
      <c r="BBS3" s="112"/>
      <c r="BBT3" s="112"/>
      <c r="BBU3" s="112"/>
      <c r="BBV3" s="112"/>
      <c r="BBW3" s="112"/>
      <c r="BBX3" s="112"/>
      <c r="BBY3" s="112"/>
      <c r="BBZ3" s="112"/>
      <c r="BCA3" s="112"/>
      <c r="BCB3" s="112"/>
      <c r="BCC3" s="112"/>
      <c r="BCD3" s="112"/>
      <c r="BCE3" s="112"/>
      <c r="BCF3" s="112"/>
      <c r="BCG3" s="112"/>
      <c r="BCH3" s="112"/>
      <c r="BCI3" s="112"/>
      <c r="BCJ3" s="112"/>
      <c r="BCK3" s="112"/>
      <c r="BCL3" s="112"/>
      <c r="BCM3" s="112"/>
      <c r="BCN3" s="112"/>
      <c r="BCO3" s="112"/>
      <c r="BCP3" s="112"/>
      <c r="BCQ3" s="112"/>
      <c r="BCR3" s="112"/>
      <c r="BCS3" s="112"/>
      <c r="BCT3" s="112"/>
      <c r="BCU3" s="112"/>
      <c r="BCV3" s="112"/>
      <c r="BCW3" s="112"/>
      <c r="BCX3" s="112"/>
      <c r="BCY3" s="112"/>
      <c r="BCZ3" s="112"/>
      <c r="BDA3" s="112"/>
      <c r="BDB3" s="112"/>
      <c r="BDC3" s="112"/>
      <c r="BDD3" s="112"/>
      <c r="BDE3" s="112"/>
      <c r="BDF3" s="112"/>
      <c r="BDG3" s="112"/>
      <c r="BDH3" s="112"/>
      <c r="BDI3" s="112"/>
      <c r="BDJ3" s="112"/>
      <c r="BDK3" s="112"/>
      <c r="BDL3" s="112"/>
      <c r="BDM3" s="112"/>
      <c r="BDN3" s="112"/>
      <c r="BDO3" s="112"/>
      <c r="BDP3" s="112"/>
      <c r="BDQ3" s="112"/>
      <c r="BDR3" s="112"/>
      <c r="BDS3" s="112"/>
      <c r="BDT3" s="112"/>
      <c r="BDU3" s="112"/>
      <c r="BDV3" s="112"/>
      <c r="BDW3" s="112"/>
      <c r="BDX3" s="112"/>
      <c r="BDY3" s="112"/>
      <c r="BDZ3" s="112"/>
      <c r="BEA3" s="112"/>
      <c r="BEB3" s="112"/>
      <c r="BEC3" s="112"/>
      <c r="BED3" s="112"/>
      <c r="BEE3" s="112"/>
      <c r="BEF3" s="112"/>
      <c r="BEG3" s="112"/>
      <c r="BEH3" s="112"/>
      <c r="BEI3" s="112"/>
      <c r="BEJ3" s="112"/>
      <c r="BEK3" s="112"/>
      <c r="BEL3" s="112"/>
      <c r="BEM3" s="112"/>
      <c r="BEN3" s="112"/>
      <c r="BEO3" s="112"/>
      <c r="BEP3" s="112"/>
      <c r="BEQ3" s="112"/>
      <c r="BER3" s="112"/>
      <c r="BES3" s="112"/>
      <c r="BET3" s="112"/>
      <c r="BEU3" s="112"/>
      <c r="BEV3" s="112"/>
      <c r="BEW3" s="112"/>
      <c r="BEX3" s="112"/>
      <c r="BEY3" s="112"/>
      <c r="BEZ3" s="112"/>
      <c r="BFA3" s="112"/>
      <c r="BFB3" s="112"/>
      <c r="BFC3" s="112"/>
      <c r="BFD3" s="112"/>
      <c r="BFE3" s="112"/>
      <c r="BFF3" s="112"/>
      <c r="BFG3" s="112"/>
      <c r="BFH3" s="112"/>
      <c r="BFI3" s="112"/>
      <c r="BFJ3" s="112"/>
      <c r="BFK3" s="112"/>
      <c r="BFL3" s="112"/>
      <c r="BFM3" s="112"/>
      <c r="BFN3" s="112"/>
      <c r="BFO3" s="112"/>
      <c r="BFP3" s="112"/>
      <c r="BFQ3" s="112"/>
      <c r="BFR3" s="112"/>
      <c r="BFS3" s="112"/>
      <c r="BFT3" s="112"/>
      <c r="BFU3" s="112"/>
      <c r="BFV3" s="112"/>
      <c r="BFW3" s="112"/>
      <c r="BFX3" s="112"/>
      <c r="BFY3" s="112"/>
      <c r="BFZ3" s="112"/>
      <c r="BGA3" s="112"/>
      <c r="BGB3" s="112"/>
      <c r="BGC3" s="112"/>
      <c r="BGD3" s="112"/>
      <c r="BGE3" s="112"/>
      <c r="BGF3" s="112"/>
      <c r="BGG3" s="112"/>
      <c r="BGH3" s="112"/>
      <c r="BGI3" s="112"/>
      <c r="BGJ3" s="112"/>
      <c r="BGK3" s="112"/>
      <c r="BGL3" s="112"/>
      <c r="BGM3" s="112"/>
      <c r="BGN3" s="112"/>
      <c r="BGO3" s="112"/>
      <c r="BGP3" s="112"/>
      <c r="BGQ3" s="112"/>
      <c r="BGR3" s="112"/>
      <c r="BGS3" s="112"/>
      <c r="BGT3" s="112"/>
      <c r="BGU3" s="112"/>
      <c r="BGV3" s="112"/>
      <c r="BGW3" s="112"/>
      <c r="BGX3" s="112"/>
      <c r="BGY3" s="112"/>
      <c r="BGZ3" s="112"/>
      <c r="BHA3" s="112"/>
      <c r="BHB3" s="112"/>
      <c r="BHC3" s="112"/>
      <c r="BHD3" s="112"/>
      <c r="BHE3" s="112"/>
      <c r="BHF3" s="112"/>
      <c r="BHG3" s="112"/>
      <c r="BHH3" s="112"/>
      <c r="BHI3" s="112"/>
      <c r="BHJ3" s="112"/>
      <c r="BHK3" s="112"/>
      <c r="BHL3" s="112"/>
      <c r="BHM3" s="112"/>
      <c r="BHN3" s="112"/>
      <c r="BHO3" s="112"/>
      <c r="BHP3" s="112"/>
      <c r="BHQ3" s="112"/>
      <c r="BHR3" s="112"/>
      <c r="BHS3" s="112"/>
      <c r="BHT3" s="112"/>
      <c r="BHU3" s="112"/>
      <c r="BHV3" s="112"/>
      <c r="BHW3" s="112"/>
      <c r="BHX3" s="112"/>
      <c r="BHY3" s="112"/>
      <c r="BHZ3" s="112"/>
      <c r="BIA3" s="112"/>
      <c r="BIB3" s="112"/>
      <c r="BIC3" s="112"/>
      <c r="BID3" s="112"/>
      <c r="BIE3" s="112"/>
      <c r="BIF3" s="112"/>
      <c r="BIG3" s="112"/>
      <c r="BIH3" s="112"/>
      <c r="BII3" s="112"/>
      <c r="BIJ3" s="112"/>
      <c r="BIK3" s="112"/>
      <c r="BIL3" s="112"/>
      <c r="BIM3" s="112"/>
      <c r="BIN3" s="112"/>
      <c r="BIO3" s="112"/>
      <c r="BIP3" s="112"/>
      <c r="BIQ3" s="112"/>
      <c r="BIR3" s="112"/>
      <c r="BIS3" s="112"/>
      <c r="BIT3" s="112"/>
      <c r="BIU3" s="112"/>
      <c r="BIV3" s="112"/>
      <c r="BIW3" s="112"/>
      <c r="BIX3" s="112"/>
      <c r="BIY3" s="112"/>
      <c r="BIZ3" s="112"/>
      <c r="BJA3" s="112"/>
      <c r="BJB3" s="112"/>
      <c r="BJC3" s="112"/>
      <c r="BJD3" s="112"/>
      <c r="BJE3" s="112"/>
      <c r="BJF3" s="112"/>
      <c r="BJG3" s="112"/>
      <c r="BJH3" s="112"/>
      <c r="BJI3" s="112"/>
      <c r="BJJ3" s="112"/>
      <c r="BJK3" s="112"/>
      <c r="BJL3" s="112"/>
      <c r="BJM3" s="112"/>
      <c r="BJN3" s="112"/>
      <c r="BJO3" s="112"/>
      <c r="BJP3" s="112"/>
      <c r="BJQ3" s="112"/>
      <c r="BJR3" s="112"/>
      <c r="BJS3" s="112"/>
      <c r="BJT3" s="112"/>
      <c r="BJU3" s="112"/>
      <c r="BJV3" s="112"/>
      <c r="BJW3" s="112"/>
      <c r="BJX3" s="112"/>
      <c r="BJY3" s="112"/>
      <c r="BJZ3" s="112"/>
      <c r="BKA3" s="112"/>
      <c r="BKB3" s="112"/>
      <c r="BKC3" s="112"/>
      <c r="BKD3" s="112"/>
      <c r="BKE3" s="112"/>
      <c r="BKF3" s="112"/>
      <c r="BKG3" s="112"/>
      <c r="BKH3" s="112"/>
      <c r="BKI3" s="112"/>
      <c r="BKJ3" s="112"/>
      <c r="BKK3" s="112"/>
      <c r="BKL3" s="112"/>
      <c r="BKM3" s="112"/>
      <c r="BKN3" s="112"/>
      <c r="BKO3" s="112"/>
      <c r="BKP3" s="112"/>
      <c r="BKQ3" s="112"/>
      <c r="BKR3" s="112"/>
      <c r="BKS3" s="112"/>
      <c r="BKT3" s="112"/>
      <c r="BKU3" s="112"/>
      <c r="BKV3" s="112"/>
      <c r="BKW3" s="112"/>
      <c r="BKX3" s="112"/>
      <c r="BKY3" s="112"/>
      <c r="BKZ3" s="112"/>
      <c r="BLA3" s="112"/>
      <c r="BLB3" s="112"/>
      <c r="BLC3" s="112"/>
      <c r="BLD3" s="112"/>
      <c r="BLE3" s="112"/>
      <c r="BLF3" s="112"/>
      <c r="BLG3" s="112"/>
      <c r="BLH3" s="112"/>
      <c r="BLI3" s="112"/>
      <c r="BLJ3" s="112"/>
      <c r="BLK3" s="112"/>
      <c r="BLL3" s="112"/>
      <c r="BLM3" s="112"/>
      <c r="BLN3" s="112"/>
      <c r="BLO3" s="112"/>
      <c r="BLP3" s="112"/>
      <c r="BLQ3" s="112"/>
      <c r="BLR3" s="112"/>
      <c r="BLS3" s="112"/>
      <c r="BLT3" s="112"/>
      <c r="BLU3" s="112"/>
      <c r="BLV3" s="112"/>
      <c r="BLW3" s="112"/>
      <c r="BLX3" s="112"/>
      <c r="BLY3" s="112"/>
      <c r="BLZ3" s="112"/>
      <c r="BMA3" s="112"/>
      <c r="BMB3" s="112"/>
      <c r="BMC3" s="112"/>
      <c r="BMD3" s="112"/>
      <c r="BME3" s="112"/>
      <c r="BMF3" s="112"/>
      <c r="BMG3" s="112"/>
      <c r="BMH3" s="112"/>
      <c r="BMI3" s="112"/>
      <c r="BMJ3" s="112"/>
      <c r="BMK3" s="112"/>
      <c r="BML3" s="112"/>
      <c r="BMM3" s="112"/>
      <c r="BMN3" s="112"/>
      <c r="BMO3" s="112"/>
      <c r="BMP3" s="112"/>
      <c r="BMQ3" s="112"/>
      <c r="BMR3" s="112"/>
      <c r="BMS3" s="112"/>
      <c r="BMT3" s="112"/>
      <c r="BMU3" s="112"/>
      <c r="BMV3" s="112"/>
      <c r="BMW3" s="112"/>
      <c r="BMX3" s="112"/>
      <c r="BMY3" s="112"/>
      <c r="BMZ3" s="112"/>
      <c r="BNA3" s="112"/>
      <c r="BNB3" s="112"/>
      <c r="BNC3" s="112"/>
      <c r="BND3" s="112"/>
      <c r="BNE3" s="112"/>
      <c r="BNF3" s="112"/>
      <c r="BNG3" s="112"/>
      <c r="BNH3" s="112"/>
      <c r="BNI3" s="112"/>
      <c r="BNJ3" s="112"/>
      <c r="BNK3" s="112"/>
      <c r="BNL3" s="112"/>
      <c r="BNM3" s="112"/>
      <c r="BNN3" s="112"/>
      <c r="BNO3" s="112"/>
      <c r="BNP3" s="112"/>
      <c r="BNQ3" s="112"/>
      <c r="BNR3" s="112"/>
      <c r="BNS3" s="112"/>
      <c r="BNT3" s="112"/>
      <c r="BNU3" s="112"/>
      <c r="BNV3" s="112"/>
      <c r="BNW3" s="112"/>
      <c r="BNX3" s="112"/>
      <c r="BNY3" s="112"/>
      <c r="BNZ3" s="112"/>
      <c r="BOA3" s="112"/>
      <c r="BOB3" s="112"/>
      <c r="BOC3" s="112"/>
      <c r="BOD3" s="112"/>
      <c r="BOE3" s="112"/>
      <c r="BOF3" s="112"/>
      <c r="BOG3" s="112"/>
      <c r="BOH3" s="112"/>
      <c r="BOI3" s="112"/>
      <c r="BOJ3" s="112"/>
      <c r="BOK3" s="112"/>
      <c r="BOL3" s="112"/>
      <c r="BOM3" s="112"/>
      <c r="BON3" s="112"/>
      <c r="BOO3" s="112"/>
      <c r="BOP3" s="112"/>
      <c r="BOQ3" s="112"/>
      <c r="BOR3" s="112"/>
      <c r="BOS3" s="112"/>
      <c r="BOT3" s="112"/>
      <c r="BOU3" s="112"/>
      <c r="BOV3" s="112"/>
      <c r="BOW3" s="112"/>
      <c r="BOX3" s="112"/>
      <c r="BOY3" s="112"/>
      <c r="BOZ3" s="112"/>
      <c r="BPA3" s="112"/>
      <c r="BPB3" s="112"/>
      <c r="BPC3" s="112"/>
      <c r="BPD3" s="112"/>
      <c r="BPE3" s="112"/>
      <c r="BPF3" s="112"/>
      <c r="BPG3" s="112"/>
      <c r="BPH3" s="112"/>
      <c r="BPI3" s="112"/>
      <c r="BPJ3" s="112"/>
      <c r="BPK3" s="112"/>
      <c r="BPL3" s="112"/>
      <c r="BPM3" s="112"/>
      <c r="BPN3" s="112"/>
      <c r="BPO3" s="112"/>
      <c r="BPP3" s="112"/>
      <c r="BPQ3" s="112"/>
      <c r="BPR3" s="112"/>
      <c r="BPS3" s="112"/>
      <c r="BPT3" s="112"/>
      <c r="BPU3" s="112"/>
      <c r="BPV3" s="112"/>
      <c r="BPW3" s="112"/>
      <c r="BPX3" s="112"/>
      <c r="BPY3" s="112"/>
      <c r="BPZ3" s="112"/>
      <c r="BQA3" s="112"/>
      <c r="BQB3" s="112"/>
      <c r="BQC3" s="112"/>
      <c r="BQD3" s="112"/>
      <c r="BQE3" s="112"/>
      <c r="BQF3" s="112"/>
      <c r="BQG3" s="112"/>
      <c r="BQH3" s="112"/>
      <c r="BQI3" s="112"/>
      <c r="BQJ3" s="112"/>
      <c r="BQK3" s="112"/>
      <c r="BQL3" s="112"/>
      <c r="BQM3" s="112"/>
      <c r="BQN3" s="112"/>
      <c r="BQO3" s="112"/>
      <c r="BQP3" s="112"/>
      <c r="BQQ3" s="112"/>
      <c r="BQR3" s="112"/>
      <c r="BQS3" s="112"/>
      <c r="BQT3" s="112"/>
      <c r="BQU3" s="112"/>
      <c r="BQV3" s="112"/>
      <c r="BQW3" s="112"/>
      <c r="BQX3" s="112"/>
      <c r="BQY3" s="112"/>
      <c r="BQZ3" s="112"/>
      <c r="BRA3" s="112"/>
      <c r="BRB3" s="112"/>
      <c r="BRC3" s="112"/>
      <c r="BRD3" s="112"/>
      <c r="BRE3" s="112"/>
      <c r="BRF3" s="112"/>
      <c r="BRG3" s="112"/>
      <c r="BRH3" s="112"/>
      <c r="BRI3" s="112"/>
      <c r="BRJ3" s="112"/>
      <c r="BRK3" s="112"/>
      <c r="BRL3" s="112"/>
      <c r="BRM3" s="112"/>
      <c r="BRN3" s="112"/>
      <c r="BRO3" s="112"/>
      <c r="BRP3" s="112"/>
      <c r="BRQ3" s="112"/>
      <c r="BRR3" s="112"/>
      <c r="BRS3" s="112"/>
      <c r="BRT3" s="112"/>
      <c r="BRU3" s="112"/>
      <c r="BRV3" s="112"/>
      <c r="BRW3" s="112"/>
      <c r="BRX3" s="112"/>
      <c r="BRY3" s="112"/>
      <c r="BRZ3" s="112"/>
      <c r="BSA3" s="112"/>
      <c r="BSB3" s="112"/>
      <c r="BSC3" s="112"/>
      <c r="BSD3" s="112"/>
      <c r="BSE3" s="112"/>
      <c r="BSF3" s="112"/>
      <c r="BSG3" s="112"/>
      <c r="BSH3" s="112"/>
      <c r="BSI3" s="112"/>
      <c r="BSJ3" s="112"/>
      <c r="BSK3" s="112"/>
      <c r="BSL3" s="112"/>
      <c r="BSM3" s="112"/>
      <c r="BSN3" s="112"/>
      <c r="BSO3" s="112"/>
      <c r="BSP3" s="112"/>
      <c r="BSQ3" s="112"/>
      <c r="BSR3" s="112"/>
      <c r="BSS3" s="112"/>
      <c r="BST3" s="112"/>
      <c r="BSU3" s="112"/>
      <c r="BSV3" s="112"/>
      <c r="BSW3" s="112"/>
      <c r="BSX3" s="112"/>
      <c r="BSY3" s="112"/>
      <c r="BSZ3" s="112"/>
      <c r="BTA3" s="112"/>
      <c r="BTB3" s="112"/>
      <c r="BTC3" s="112"/>
      <c r="BTD3" s="112"/>
      <c r="BTE3" s="112"/>
      <c r="BTF3" s="112"/>
      <c r="BTG3" s="112"/>
      <c r="BTH3" s="112"/>
      <c r="BTI3" s="112"/>
      <c r="BTJ3" s="112"/>
      <c r="BTK3" s="112"/>
      <c r="BTL3" s="112"/>
      <c r="BTM3" s="112"/>
      <c r="BTN3" s="112"/>
      <c r="BTO3" s="112"/>
      <c r="BTP3" s="112"/>
      <c r="BTQ3" s="112"/>
      <c r="BTR3" s="112"/>
      <c r="BTS3" s="112"/>
      <c r="BTT3" s="112"/>
      <c r="BTU3" s="112"/>
      <c r="BTV3" s="112"/>
      <c r="BTW3" s="112"/>
      <c r="BTX3" s="112"/>
      <c r="BTY3" s="112"/>
      <c r="BTZ3" s="112"/>
      <c r="BUA3" s="112"/>
      <c r="BUB3" s="112"/>
      <c r="BUC3" s="112"/>
      <c r="BUD3" s="112"/>
      <c r="BUE3" s="112"/>
      <c r="BUF3" s="112"/>
      <c r="BUG3" s="112"/>
      <c r="BUH3" s="112"/>
      <c r="BUI3" s="112"/>
      <c r="BUJ3" s="112"/>
      <c r="BUK3" s="112"/>
      <c r="BUL3" s="112"/>
      <c r="BUM3" s="112"/>
      <c r="BUN3" s="112"/>
      <c r="BUO3" s="112"/>
      <c r="BUP3" s="112"/>
      <c r="BUQ3" s="112"/>
      <c r="BUR3" s="112"/>
      <c r="BUS3" s="112"/>
      <c r="BUT3" s="112"/>
      <c r="BUU3" s="112"/>
      <c r="BUV3" s="112"/>
      <c r="BUW3" s="112"/>
      <c r="BUX3" s="112"/>
      <c r="BUY3" s="112"/>
      <c r="BUZ3" s="112"/>
      <c r="BVA3" s="112"/>
      <c r="BVB3" s="112"/>
      <c r="BVC3" s="112"/>
      <c r="BVD3" s="112"/>
      <c r="BVE3" s="112"/>
      <c r="BVF3" s="112"/>
      <c r="BVG3" s="112"/>
      <c r="BVH3" s="112"/>
      <c r="BVI3" s="112"/>
      <c r="BVJ3" s="112"/>
      <c r="BVK3" s="112"/>
      <c r="BVL3" s="112"/>
      <c r="BVM3" s="112"/>
      <c r="BVN3" s="112"/>
      <c r="BVO3" s="112"/>
      <c r="BVP3" s="112"/>
      <c r="BVQ3" s="112"/>
      <c r="BVR3" s="112"/>
      <c r="BVS3" s="112"/>
      <c r="BVT3" s="112"/>
      <c r="BVU3" s="112"/>
      <c r="BVV3" s="112"/>
      <c r="BVW3" s="112"/>
      <c r="BVX3" s="112"/>
      <c r="BVY3" s="112"/>
      <c r="BVZ3" s="112"/>
      <c r="BWA3" s="112"/>
      <c r="BWB3" s="112"/>
      <c r="BWC3" s="112"/>
      <c r="BWD3" s="112"/>
      <c r="BWE3" s="112"/>
      <c r="BWF3" s="112"/>
      <c r="BWG3" s="112"/>
      <c r="BWH3" s="112"/>
      <c r="BWI3" s="112"/>
      <c r="BWJ3" s="112"/>
      <c r="BWK3" s="112"/>
      <c r="BWL3" s="112"/>
      <c r="BWM3" s="112"/>
      <c r="BWN3" s="112"/>
      <c r="BWO3" s="112"/>
      <c r="BWP3" s="112"/>
      <c r="BWQ3" s="112"/>
      <c r="BWR3" s="112"/>
      <c r="BWS3" s="112"/>
      <c r="BWT3" s="112"/>
      <c r="BWU3" s="112"/>
      <c r="BWV3" s="112"/>
      <c r="BWW3" s="112"/>
      <c r="BWX3" s="112"/>
      <c r="BWY3" s="112"/>
      <c r="BWZ3" s="112"/>
      <c r="BXA3" s="112"/>
      <c r="BXB3" s="112"/>
      <c r="BXC3" s="112"/>
      <c r="BXD3" s="112"/>
      <c r="BXE3" s="112"/>
      <c r="BXF3" s="112"/>
      <c r="BXG3" s="112"/>
      <c r="BXH3" s="112"/>
      <c r="BXI3" s="112"/>
      <c r="BXJ3" s="112"/>
      <c r="BXK3" s="112"/>
      <c r="BXL3" s="112"/>
      <c r="BXM3" s="112"/>
      <c r="BXN3" s="112"/>
      <c r="BXO3" s="112"/>
      <c r="BXP3" s="112"/>
      <c r="BXQ3" s="112"/>
      <c r="BXR3" s="112"/>
      <c r="BXS3" s="112"/>
      <c r="BXT3" s="112"/>
      <c r="BXU3" s="112"/>
      <c r="BXV3" s="112"/>
      <c r="BXW3" s="112"/>
      <c r="BXX3" s="112"/>
      <c r="BXY3" s="112"/>
      <c r="BXZ3" s="112"/>
      <c r="BYA3" s="112"/>
      <c r="BYB3" s="112"/>
      <c r="BYC3" s="112"/>
      <c r="BYD3" s="112"/>
      <c r="BYE3" s="112"/>
      <c r="BYF3" s="112"/>
      <c r="BYG3" s="112"/>
      <c r="BYH3" s="112"/>
      <c r="BYI3" s="112"/>
      <c r="BYJ3" s="112"/>
      <c r="BYK3" s="112"/>
      <c r="BYL3" s="112"/>
      <c r="BYM3" s="112"/>
      <c r="BYN3" s="112"/>
      <c r="BYO3" s="112"/>
      <c r="BYP3" s="112"/>
      <c r="BYQ3" s="112"/>
      <c r="BYR3" s="112"/>
      <c r="BYS3" s="112"/>
      <c r="BYT3" s="112"/>
      <c r="BYU3" s="112"/>
      <c r="BYV3" s="112"/>
      <c r="BYW3" s="112"/>
      <c r="BYX3" s="112"/>
      <c r="BYY3" s="112"/>
      <c r="BYZ3" s="112"/>
      <c r="BZA3" s="112"/>
      <c r="BZB3" s="112"/>
      <c r="BZC3" s="112"/>
      <c r="BZD3" s="112"/>
      <c r="BZE3" s="112"/>
      <c r="BZF3" s="112"/>
      <c r="BZG3" s="112"/>
      <c r="BZH3" s="112"/>
      <c r="BZI3" s="112"/>
      <c r="BZJ3" s="112"/>
      <c r="BZK3" s="112"/>
      <c r="BZL3" s="112"/>
      <c r="BZM3" s="112"/>
      <c r="BZN3" s="112"/>
      <c r="BZO3" s="112"/>
      <c r="BZP3" s="112"/>
      <c r="BZQ3" s="112"/>
      <c r="BZR3" s="112"/>
      <c r="BZS3" s="112"/>
      <c r="BZT3" s="112"/>
      <c r="BZU3" s="112"/>
      <c r="BZV3" s="112"/>
      <c r="BZW3" s="112"/>
      <c r="BZX3" s="112"/>
      <c r="BZY3" s="112"/>
      <c r="BZZ3" s="112"/>
      <c r="CAA3" s="112"/>
      <c r="CAB3" s="112"/>
      <c r="CAC3" s="112"/>
      <c r="CAD3" s="112"/>
      <c r="CAE3" s="112"/>
      <c r="CAF3" s="112"/>
      <c r="CAG3" s="112"/>
      <c r="CAH3" s="112"/>
      <c r="CAI3" s="112"/>
      <c r="CAJ3" s="112"/>
      <c r="CAK3" s="112"/>
      <c r="CAL3" s="112"/>
      <c r="CAM3" s="112"/>
      <c r="CAN3" s="112"/>
      <c r="CAO3" s="112"/>
      <c r="CAP3" s="112"/>
      <c r="CAQ3" s="112"/>
      <c r="CAR3" s="112"/>
      <c r="CAS3" s="112"/>
      <c r="CAT3" s="112"/>
      <c r="CAU3" s="112"/>
      <c r="CAV3" s="112"/>
      <c r="CAW3" s="112"/>
      <c r="CAX3" s="112"/>
      <c r="CAY3" s="112"/>
      <c r="CAZ3" s="112"/>
      <c r="CBA3" s="112"/>
      <c r="CBB3" s="112"/>
      <c r="CBC3" s="112"/>
      <c r="CBD3" s="112"/>
      <c r="CBE3" s="112"/>
      <c r="CBF3" s="112"/>
      <c r="CBG3" s="112"/>
      <c r="CBH3" s="112"/>
      <c r="CBI3" s="112"/>
      <c r="CBJ3" s="112"/>
      <c r="CBK3" s="112"/>
      <c r="CBL3" s="112"/>
      <c r="CBM3" s="112"/>
      <c r="CBN3" s="112"/>
      <c r="CBO3" s="112"/>
      <c r="CBP3" s="112"/>
      <c r="CBQ3" s="112"/>
      <c r="CBR3" s="112"/>
      <c r="CBS3" s="112"/>
      <c r="CBT3" s="112"/>
      <c r="CBU3" s="112"/>
      <c r="CBV3" s="112"/>
      <c r="CBW3" s="112"/>
      <c r="CBX3" s="112"/>
      <c r="CBY3" s="112"/>
      <c r="CBZ3" s="112"/>
      <c r="CCA3" s="112"/>
      <c r="CCB3" s="112"/>
      <c r="CCC3" s="112"/>
      <c r="CCD3" s="112"/>
      <c r="CCE3" s="112"/>
      <c r="CCF3" s="112"/>
      <c r="CCG3" s="112"/>
      <c r="CCH3" s="112"/>
      <c r="CCI3" s="112"/>
      <c r="CCJ3" s="112"/>
      <c r="CCK3" s="112"/>
      <c r="CCL3" s="112"/>
      <c r="CCM3" s="112"/>
      <c r="CCN3" s="112"/>
      <c r="CCO3" s="112"/>
      <c r="CCP3" s="112"/>
      <c r="CCQ3" s="112"/>
      <c r="CCR3" s="112"/>
      <c r="CCS3" s="112"/>
      <c r="CCT3" s="112"/>
      <c r="CCU3" s="112"/>
      <c r="CCV3" s="112"/>
      <c r="CCW3" s="112"/>
      <c r="CCX3" s="112"/>
      <c r="CCY3" s="112"/>
      <c r="CCZ3" s="112"/>
      <c r="CDA3" s="112"/>
      <c r="CDB3" s="112"/>
      <c r="CDC3" s="112"/>
      <c r="CDD3" s="112"/>
      <c r="CDE3" s="112"/>
      <c r="CDF3" s="112"/>
      <c r="CDG3" s="112"/>
      <c r="CDH3" s="112"/>
      <c r="CDI3" s="112"/>
      <c r="CDJ3" s="112"/>
      <c r="CDK3" s="112"/>
      <c r="CDL3" s="112"/>
      <c r="CDM3" s="112"/>
      <c r="CDN3" s="112"/>
      <c r="CDO3" s="112"/>
      <c r="CDP3" s="112"/>
      <c r="CDQ3" s="112"/>
      <c r="CDR3" s="112"/>
      <c r="CDS3" s="112"/>
      <c r="CDT3" s="112"/>
      <c r="CDU3" s="112"/>
      <c r="CDV3" s="112"/>
      <c r="CDW3" s="112"/>
      <c r="CDX3" s="112"/>
      <c r="CDY3" s="112"/>
      <c r="CDZ3" s="112"/>
      <c r="CEA3" s="112"/>
      <c r="CEB3" s="112"/>
      <c r="CEC3" s="112"/>
      <c r="CED3" s="112"/>
      <c r="CEE3" s="112"/>
      <c r="CEF3" s="112"/>
      <c r="CEG3" s="112"/>
      <c r="CEH3" s="112"/>
      <c r="CEI3" s="112"/>
      <c r="CEJ3" s="112"/>
      <c r="CEK3" s="112"/>
      <c r="CEL3" s="112"/>
      <c r="CEM3" s="112"/>
      <c r="CEN3" s="112"/>
      <c r="CEO3" s="112"/>
      <c r="CEP3" s="112"/>
      <c r="CEQ3" s="112"/>
      <c r="CER3" s="112"/>
      <c r="CES3" s="112"/>
      <c r="CET3" s="112"/>
      <c r="CEU3" s="112"/>
      <c r="CEV3" s="112"/>
      <c r="CEW3" s="112"/>
      <c r="CEX3" s="112"/>
      <c r="CEY3" s="112"/>
      <c r="CEZ3" s="112"/>
      <c r="CFA3" s="112"/>
      <c r="CFB3" s="112"/>
      <c r="CFC3" s="112"/>
      <c r="CFD3" s="112"/>
      <c r="CFE3" s="112"/>
      <c r="CFF3" s="112"/>
      <c r="CFG3" s="112"/>
      <c r="CFH3" s="112"/>
      <c r="CFI3" s="112"/>
      <c r="CFJ3" s="112"/>
      <c r="CFK3" s="112"/>
      <c r="CFL3" s="112"/>
      <c r="CFM3" s="112"/>
      <c r="CFN3" s="112"/>
      <c r="CFO3" s="112"/>
      <c r="CFP3" s="112"/>
      <c r="CFQ3" s="112"/>
      <c r="CFR3" s="112"/>
      <c r="CFS3" s="112"/>
      <c r="CFT3" s="112"/>
      <c r="CFU3" s="112"/>
      <c r="CFV3" s="112"/>
      <c r="CFW3" s="112"/>
      <c r="CFX3" s="112"/>
      <c r="CFY3" s="112"/>
      <c r="CFZ3" s="112"/>
      <c r="CGA3" s="112"/>
      <c r="CGB3" s="112"/>
      <c r="CGC3" s="112"/>
      <c r="CGD3" s="112"/>
      <c r="CGE3" s="112"/>
      <c r="CGF3" s="112"/>
      <c r="CGG3" s="112"/>
      <c r="CGH3" s="112"/>
      <c r="CGI3" s="112"/>
      <c r="CGJ3" s="112"/>
      <c r="CGK3" s="112"/>
      <c r="CGL3" s="112"/>
      <c r="CGM3" s="112"/>
      <c r="CGN3" s="112"/>
      <c r="CGO3" s="112"/>
      <c r="CGP3" s="112"/>
      <c r="CGQ3" s="112"/>
      <c r="CGR3" s="112"/>
      <c r="CGS3" s="112"/>
      <c r="CGT3" s="112"/>
      <c r="CGU3" s="112"/>
      <c r="CGV3" s="112"/>
      <c r="CGW3" s="112"/>
      <c r="CGX3" s="112"/>
      <c r="CGY3" s="112"/>
      <c r="CGZ3" s="112"/>
      <c r="CHA3" s="112"/>
      <c r="CHB3" s="112"/>
      <c r="CHC3" s="112"/>
      <c r="CHD3" s="112"/>
      <c r="CHE3" s="112"/>
      <c r="CHF3" s="112"/>
      <c r="CHG3" s="112"/>
      <c r="CHH3" s="112"/>
      <c r="CHI3" s="112"/>
      <c r="CHJ3" s="112"/>
      <c r="CHK3" s="112"/>
      <c r="CHL3" s="112"/>
      <c r="CHM3" s="112"/>
      <c r="CHN3" s="112"/>
      <c r="CHO3" s="112"/>
      <c r="CHP3" s="112"/>
      <c r="CHQ3" s="112"/>
      <c r="CHR3" s="112"/>
      <c r="CHS3" s="112"/>
      <c r="CHT3" s="112"/>
      <c r="CHU3" s="112"/>
      <c r="CHV3" s="112"/>
      <c r="CHW3" s="112"/>
      <c r="CHX3" s="112"/>
      <c r="CHY3" s="112"/>
      <c r="CHZ3" s="112"/>
      <c r="CIA3" s="112"/>
      <c r="CIB3" s="112"/>
      <c r="CIC3" s="112"/>
      <c r="CID3" s="112"/>
      <c r="CIE3" s="112"/>
      <c r="CIF3" s="112"/>
      <c r="CIG3" s="112"/>
      <c r="CIH3" s="112"/>
      <c r="CII3" s="112"/>
      <c r="CIJ3" s="112"/>
      <c r="CIK3" s="112"/>
      <c r="CIL3" s="112"/>
      <c r="CIM3" s="112"/>
      <c r="CIN3" s="112"/>
      <c r="CIO3" s="112"/>
      <c r="CIP3" s="112"/>
      <c r="CIQ3" s="112"/>
      <c r="CIR3" s="112"/>
      <c r="CIS3" s="112"/>
      <c r="CIT3" s="112"/>
      <c r="CIU3" s="112"/>
      <c r="CIV3" s="112"/>
      <c r="CIW3" s="112"/>
      <c r="CIX3" s="112"/>
      <c r="CIY3" s="112"/>
      <c r="CIZ3" s="112"/>
      <c r="CJA3" s="112"/>
      <c r="CJB3" s="112"/>
      <c r="CJC3" s="112"/>
      <c r="CJD3" s="112"/>
      <c r="CJE3" s="112"/>
      <c r="CJF3" s="112"/>
      <c r="CJG3" s="112"/>
      <c r="CJH3" s="112"/>
      <c r="CJI3" s="112"/>
      <c r="CJJ3" s="112"/>
      <c r="CJK3" s="112"/>
      <c r="CJL3" s="112"/>
      <c r="CJM3" s="112"/>
      <c r="CJN3" s="112"/>
      <c r="CJO3" s="112"/>
      <c r="CJP3" s="112"/>
      <c r="CJQ3" s="112"/>
      <c r="CJR3" s="112"/>
      <c r="CJS3" s="112"/>
      <c r="CJT3" s="112"/>
      <c r="CJU3" s="112"/>
      <c r="CJV3" s="112"/>
      <c r="CJW3" s="112"/>
      <c r="CJX3" s="112"/>
      <c r="CJY3" s="112"/>
      <c r="CJZ3" s="112"/>
      <c r="CKA3" s="112"/>
      <c r="CKB3" s="112"/>
      <c r="CKC3" s="112"/>
      <c r="CKD3" s="112"/>
      <c r="CKE3" s="112"/>
      <c r="CKF3" s="112"/>
      <c r="CKG3" s="112"/>
      <c r="CKH3" s="112"/>
      <c r="CKI3" s="112"/>
      <c r="CKJ3" s="112"/>
      <c r="CKK3" s="112"/>
      <c r="CKL3" s="112"/>
      <c r="CKM3" s="112"/>
      <c r="CKN3" s="112"/>
      <c r="CKO3" s="112"/>
      <c r="CKP3" s="112"/>
      <c r="CKQ3" s="112"/>
      <c r="CKR3" s="112"/>
      <c r="CKS3" s="112"/>
      <c r="CKT3" s="112"/>
      <c r="CKU3" s="112"/>
      <c r="CKV3" s="112"/>
      <c r="CKW3" s="112"/>
      <c r="CKX3" s="112"/>
      <c r="CKY3" s="112"/>
      <c r="CKZ3" s="112"/>
      <c r="CLA3" s="112"/>
      <c r="CLB3" s="112"/>
      <c r="CLC3" s="112"/>
      <c r="CLD3" s="112"/>
      <c r="CLE3" s="112"/>
      <c r="CLF3" s="112"/>
      <c r="CLG3" s="112"/>
      <c r="CLH3" s="112"/>
      <c r="CLI3" s="112"/>
      <c r="CLJ3" s="112"/>
      <c r="CLK3" s="112"/>
      <c r="CLL3" s="112"/>
      <c r="CLM3" s="112"/>
      <c r="CLN3" s="112"/>
      <c r="CLO3" s="112"/>
      <c r="CLP3" s="112"/>
      <c r="CLQ3" s="112"/>
      <c r="CLR3" s="112"/>
      <c r="CLS3" s="112"/>
      <c r="CLT3" s="112"/>
      <c r="CLU3" s="112"/>
      <c r="CLV3" s="112"/>
      <c r="CLW3" s="112"/>
      <c r="CLX3" s="112"/>
      <c r="CLY3" s="112"/>
      <c r="CLZ3" s="112"/>
      <c r="CMA3" s="112"/>
      <c r="CMB3" s="112"/>
      <c r="CMC3" s="112"/>
      <c r="CMD3" s="112"/>
      <c r="CME3" s="112"/>
      <c r="CMF3" s="112"/>
      <c r="CMG3" s="112"/>
      <c r="CMH3" s="112"/>
      <c r="CMI3" s="112"/>
      <c r="CMJ3" s="112"/>
      <c r="CMK3" s="112"/>
      <c r="CML3" s="112"/>
      <c r="CMM3" s="112"/>
      <c r="CMN3" s="112"/>
      <c r="CMO3" s="112"/>
      <c r="CMP3" s="112"/>
      <c r="CMQ3" s="112"/>
      <c r="CMR3" s="112"/>
      <c r="CMS3" s="112"/>
      <c r="CMT3" s="112"/>
      <c r="CMU3" s="112"/>
      <c r="CMV3" s="112"/>
      <c r="CMW3" s="112"/>
      <c r="CMX3" s="112"/>
      <c r="CMY3" s="112"/>
      <c r="CMZ3" s="112"/>
      <c r="CNA3" s="112"/>
      <c r="CNB3" s="112"/>
      <c r="CNC3" s="112"/>
      <c r="CND3" s="112"/>
      <c r="CNE3" s="112"/>
      <c r="CNF3" s="112"/>
      <c r="CNG3" s="112"/>
      <c r="CNH3" s="112"/>
      <c r="CNI3" s="112"/>
      <c r="CNJ3" s="112"/>
      <c r="CNK3" s="112"/>
      <c r="CNL3" s="112"/>
      <c r="CNM3" s="112"/>
      <c r="CNN3" s="112"/>
      <c r="CNO3" s="112"/>
      <c r="CNP3" s="112"/>
      <c r="CNQ3" s="112"/>
      <c r="CNR3" s="112"/>
      <c r="CNS3" s="112"/>
      <c r="CNT3" s="112"/>
      <c r="CNU3" s="112"/>
      <c r="CNV3" s="112"/>
      <c r="CNW3" s="112"/>
      <c r="CNX3" s="112"/>
      <c r="CNY3" s="112"/>
      <c r="CNZ3" s="112"/>
      <c r="COA3" s="112"/>
      <c r="COB3" s="112"/>
      <c r="COC3" s="112"/>
      <c r="COD3" s="112"/>
      <c r="COE3" s="112"/>
      <c r="COF3" s="112"/>
      <c r="COG3" s="112"/>
      <c r="COH3" s="112"/>
      <c r="COI3" s="112"/>
      <c r="COJ3" s="112"/>
      <c r="COK3" s="112"/>
      <c r="COL3" s="112"/>
      <c r="COM3" s="112"/>
      <c r="CON3" s="112"/>
      <c r="COO3" s="112"/>
      <c r="COP3" s="112"/>
      <c r="COQ3" s="112"/>
      <c r="COR3" s="112"/>
      <c r="COS3" s="112"/>
      <c r="COT3" s="112"/>
      <c r="COU3" s="112"/>
      <c r="COV3" s="112"/>
      <c r="COW3" s="112"/>
      <c r="COX3" s="112"/>
      <c r="COY3" s="112"/>
      <c r="COZ3" s="112"/>
      <c r="CPA3" s="112"/>
      <c r="CPB3" s="112"/>
      <c r="CPC3" s="112"/>
      <c r="CPD3" s="112"/>
      <c r="CPE3" s="112"/>
      <c r="CPF3" s="112"/>
      <c r="CPG3" s="112"/>
      <c r="CPH3" s="112"/>
      <c r="CPI3" s="112"/>
      <c r="CPJ3" s="112"/>
      <c r="CPK3" s="112"/>
      <c r="CPL3" s="112"/>
      <c r="CPM3" s="112"/>
      <c r="CPN3" s="112"/>
      <c r="CPO3" s="112"/>
      <c r="CPP3" s="112"/>
      <c r="CPQ3" s="112"/>
      <c r="CPR3" s="112"/>
      <c r="CPS3" s="112"/>
      <c r="CPT3" s="112"/>
      <c r="CPU3" s="112"/>
      <c r="CPV3" s="112"/>
      <c r="CPW3" s="112"/>
      <c r="CPX3" s="112"/>
      <c r="CPY3" s="112"/>
      <c r="CPZ3" s="112"/>
      <c r="CQA3" s="112"/>
      <c r="CQB3" s="112"/>
      <c r="CQC3" s="112"/>
      <c r="CQD3" s="112"/>
      <c r="CQE3" s="112"/>
      <c r="CQF3" s="112"/>
      <c r="CQG3" s="112"/>
      <c r="CQH3" s="112"/>
      <c r="CQI3" s="112"/>
      <c r="CQJ3" s="112"/>
      <c r="CQK3" s="112"/>
      <c r="CQL3" s="112"/>
      <c r="CQM3" s="112"/>
      <c r="CQN3" s="112"/>
      <c r="CQO3" s="112"/>
      <c r="CQP3" s="112"/>
      <c r="CQQ3" s="112"/>
      <c r="CQR3" s="112"/>
      <c r="CQS3" s="112"/>
      <c r="CQT3" s="112"/>
      <c r="CQU3" s="112"/>
      <c r="CQV3" s="112"/>
      <c r="CQW3" s="112"/>
      <c r="CQX3" s="112"/>
      <c r="CQY3" s="112"/>
      <c r="CQZ3" s="112"/>
      <c r="CRA3" s="112"/>
      <c r="CRB3" s="112"/>
      <c r="CRC3" s="112"/>
      <c r="CRD3" s="112"/>
      <c r="CRE3" s="112"/>
      <c r="CRF3" s="112"/>
      <c r="CRG3" s="112"/>
      <c r="CRH3" s="112"/>
      <c r="CRI3" s="112"/>
      <c r="CRJ3" s="112"/>
      <c r="CRK3" s="112"/>
      <c r="CRL3" s="112"/>
      <c r="CRM3" s="112"/>
      <c r="CRN3" s="112"/>
      <c r="CRO3" s="112"/>
      <c r="CRP3" s="112"/>
      <c r="CRQ3" s="112"/>
      <c r="CRR3" s="112"/>
      <c r="CRS3" s="112"/>
      <c r="CRT3" s="112"/>
      <c r="CRU3" s="112"/>
      <c r="CRV3" s="112"/>
      <c r="CRW3" s="112"/>
      <c r="CRX3" s="112"/>
      <c r="CRY3" s="112"/>
      <c r="CRZ3" s="112"/>
      <c r="CSA3" s="112"/>
      <c r="CSB3" s="112"/>
      <c r="CSC3" s="112"/>
      <c r="CSD3" s="112"/>
      <c r="CSE3" s="112"/>
      <c r="CSF3" s="112"/>
      <c r="CSG3" s="112"/>
      <c r="CSH3" s="112"/>
      <c r="CSI3" s="112"/>
      <c r="CSJ3" s="112"/>
      <c r="CSK3" s="112"/>
      <c r="CSL3" s="112"/>
      <c r="CSM3" s="112"/>
      <c r="CSN3" s="112"/>
      <c r="CSO3" s="112"/>
      <c r="CSP3" s="112"/>
      <c r="CSQ3" s="112"/>
      <c r="CSR3" s="112"/>
      <c r="CSS3" s="112"/>
      <c r="CST3" s="112"/>
      <c r="CSU3" s="112"/>
      <c r="CSV3" s="112"/>
      <c r="CSW3" s="112"/>
      <c r="CSX3" s="112"/>
      <c r="CSY3" s="112"/>
      <c r="CSZ3" s="112"/>
      <c r="CTA3" s="112"/>
      <c r="CTB3" s="112"/>
      <c r="CTC3" s="112"/>
      <c r="CTD3" s="112"/>
      <c r="CTE3" s="112"/>
      <c r="CTF3" s="112"/>
      <c r="CTG3" s="112"/>
      <c r="CTH3" s="112"/>
      <c r="CTI3" s="112"/>
      <c r="CTJ3" s="112"/>
      <c r="CTK3" s="112"/>
      <c r="CTL3" s="112"/>
      <c r="CTM3" s="112"/>
      <c r="CTN3" s="112"/>
      <c r="CTO3" s="112"/>
      <c r="CTP3" s="112"/>
      <c r="CTQ3" s="112"/>
      <c r="CTR3" s="112"/>
      <c r="CTS3" s="112"/>
      <c r="CTT3" s="112"/>
      <c r="CTU3" s="112"/>
      <c r="CTV3" s="112"/>
      <c r="CTW3" s="112"/>
      <c r="CTX3" s="112"/>
      <c r="CTY3" s="112"/>
      <c r="CTZ3" s="112"/>
      <c r="CUA3" s="112"/>
      <c r="CUB3" s="112"/>
      <c r="CUC3" s="112"/>
      <c r="CUD3" s="112"/>
      <c r="CUE3" s="112"/>
      <c r="CUF3" s="112"/>
      <c r="CUG3" s="112"/>
      <c r="CUH3" s="112"/>
      <c r="CUI3" s="112"/>
      <c r="CUJ3" s="112"/>
      <c r="CUK3" s="112"/>
      <c r="CUL3" s="112"/>
      <c r="CUM3" s="112"/>
      <c r="CUN3" s="112"/>
      <c r="CUO3" s="112"/>
      <c r="CUP3" s="112"/>
      <c r="CUQ3" s="112"/>
      <c r="CUR3" s="112"/>
      <c r="CUS3" s="112"/>
      <c r="CUT3" s="112"/>
      <c r="CUU3" s="112"/>
      <c r="CUV3" s="112"/>
      <c r="CUW3" s="112"/>
      <c r="CUX3" s="112"/>
      <c r="CUY3" s="112"/>
      <c r="CUZ3" s="112"/>
      <c r="CVA3" s="112"/>
      <c r="CVB3" s="112"/>
      <c r="CVC3" s="112"/>
      <c r="CVD3" s="112"/>
      <c r="CVE3" s="112"/>
      <c r="CVF3" s="112"/>
      <c r="CVG3" s="112"/>
      <c r="CVH3" s="112"/>
      <c r="CVI3" s="112"/>
      <c r="CVJ3" s="112"/>
      <c r="CVK3" s="112"/>
      <c r="CVL3" s="112"/>
      <c r="CVM3" s="112"/>
      <c r="CVN3" s="112"/>
      <c r="CVO3" s="112"/>
      <c r="CVP3" s="112"/>
      <c r="CVQ3" s="112"/>
      <c r="CVR3" s="112"/>
      <c r="CVS3" s="112"/>
      <c r="CVT3" s="112"/>
      <c r="CVU3" s="112"/>
      <c r="CVV3" s="112"/>
      <c r="CVW3" s="112"/>
      <c r="CVX3" s="112"/>
      <c r="CVY3" s="112"/>
      <c r="CVZ3" s="112"/>
      <c r="CWA3" s="112"/>
      <c r="CWB3" s="112"/>
      <c r="CWC3" s="112"/>
      <c r="CWD3" s="112"/>
      <c r="CWE3" s="112"/>
      <c r="CWF3" s="112"/>
      <c r="CWG3" s="112"/>
      <c r="CWH3" s="112"/>
      <c r="CWI3" s="112"/>
      <c r="CWJ3" s="112"/>
      <c r="CWK3" s="112"/>
      <c r="CWL3" s="112"/>
      <c r="CWM3" s="112"/>
      <c r="CWN3" s="112"/>
      <c r="CWO3" s="112"/>
      <c r="CWP3" s="112"/>
      <c r="CWQ3" s="112"/>
      <c r="CWR3" s="112"/>
      <c r="CWS3" s="112"/>
      <c r="CWT3" s="112"/>
      <c r="CWU3" s="112"/>
      <c r="CWV3" s="112"/>
      <c r="CWW3" s="112"/>
      <c r="CWX3" s="112"/>
      <c r="CWY3" s="112"/>
      <c r="CWZ3" s="112"/>
      <c r="CXA3" s="112"/>
      <c r="CXB3" s="112"/>
      <c r="CXC3" s="112"/>
      <c r="CXD3" s="112"/>
      <c r="CXE3" s="112"/>
      <c r="CXF3" s="112"/>
      <c r="CXG3" s="112"/>
      <c r="CXH3" s="112"/>
      <c r="CXI3" s="112"/>
      <c r="CXJ3" s="112"/>
      <c r="CXK3" s="112"/>
      <c r="CXL3" s="112"/>
      <c r="CXM3" s="112"/>
      <c r="CXN3" s="112"/>
      <c r="CXO3" s="112"/>
      <c r="CXP3" s="112"/>
      <c r="CXQ3" s="112"/>
      <c r="CXR3" s="112"/>
      <c r="CXS3" s="112"/>
      <c r="CXT3" s="112"/>
      <c r="CXU3" s="112"/>
      <c r="CXV3" s="112"/>
      <c r="CXW3" s="112"/>
      <c r="CXX3" s="112"/>
      <c r="CXY3" s="112"/>
      <c r="CXZ3" s="112"/>
      <c r="CYA3" s="112"/>
      <c r="CYB3" s="112"/>
      <c r="CYC3" s="112"/>
      <c r="CYD3" s="112"/>
      <c r="CYE3" s="112"/>
      <c r="CYF3" s="112"/>
      <c r="CYG3" s="112"/>
      <c r="CYH3" s="112"/>
      <c r="CYI3" s="112"/>
      <c r="CYJ3" s="112"/>
      <c r="CYK3" s="112"/>
      <c r="CYL3" s="112"/>
      <c r="CYM3" s="112"/>
      <c r="CYN3" s="112"/>
      <c r="CYO3" s="112"/>
      <c r="CYP3" s="112"/>
      <c r="CYQ3" s="112"/>
      <c r="CYR3" s="112"/>
      <c r="CYS3" s="112"/>
      <c r="CYT3" s="112"/>
      <c r="CYU3" s="112"/>
      <c r="CYV3" s="112"/>
      <c r="CYW3" s="112"/>
      <c r="CYX3" s="112"/>
      <c r="CYY3" s="112"/>
      <c r="CYZ3" s="112"/>
      <c r="CZA3" s="112"/>
      <c r="CZB3" s="112"/>
      <c r="CZC3" s="112"/>
      <c r="CZD3" s="112"/>
      <c r="CZE3" s="112"/>
      <c r="CZF3" s="112"/>
      <c r="CZG3" s="112"/>
      <c r="CZH3" s="112"/>
      <c r="CZI3" s="112"/>
      <c r="CZJ3" s="112"/>
      <c r="CZK3" s="112"/>
      <c r="CZL3" s="112"/>
      <c r="CZM3" s="112"/>
      <c r="CZN3" s="112"/>
      <c r="CZO3" s="112"/>
      <c r="CZP3" s="112"/>
      <c r="CZQ3" s="112"/>
      <c r="CZR3" s="112"/>
      <c r="CZS3" s="112"/>
      <c r="CZT3" s="112"/>
      <c r="CZU3" s="112"/>
      <c r="CZV3" s="112"/>
      <c r="CZW3" s="112"/>
      <c r="CZX3" s="112"/>
      <c r="CZY3" s="112"/>
      <c r="CZZ3" s="112"/>
      <c r="DAA3" s="112"/>
      <c r="DAB3" s="112"/>
      <c r="DAC3" s="112"/>
      <c r="DAD3" s="112"/>
      <c r="DAE3" s="112"/>
      <c r="DAF3" s="112"/>
      <c r="DAG3" s="112"/>
      <c r="DAH3" s="112"/>
      <c r="DAI3" s="112"/>
      <c r="DAJ3" s="112"/>
      <c r="DAK3" s="112"/>
      <c r="DAL3" s="112"/>
      <c r="DAM3" s="112"/>
      <c r="DAN3" s="112"/>
      <c r="DAO3" s="112"/>
      <c r="DAP3" s="112"/>
      <c r="DAQ3" s="112"/>
      <c r="DAR3" s="112"/>
      <c r="DAS3" s="112"/>
      <c r="DAT3" s="112"/>
      <c r="DAU3" s="112"/>
      <c r="DAV3" s="112"/>
      <c r="DAW3" s="112"/>
      <c r="DAX3" s="112"/>
      <c r="DAY3" s="112"/>
      <c r="DAZ3" s="112"/>
      <c r="DBA3" s="112"/>
      <c r="DBB3" s="112"/>
      <c r="DBC3" s="112"/>
      <c r="DBD3" s="112"/>
      <c r="DBE3" s="112"/>
      <c r="DBF3" s="112"/>
      <c r="DBG3" s="112"/>
      <c r="DBH3" s="112"/>
      <c r="DBI3" s="112"/>
      <c r="DBJ3" s="112"/>
      <c r="DBK3" s="112"/>
      <c r="DBL3" s="112"/>
      <c r="DBM3" s="112"/>
      <c r="DBN3" s="112"/>
      <c r="DBO3" s="112"/>
      <c r="DBP3" s="112"/>
      <c r="DBQ3" s="112"/>
      <c r="DBR3" s="112"/>
      <c r="DBS3" s="112"/>
      <c r="DBT3" s="112"/>
      <c r="DBU3" s="112"/>
      <c r="DBV3" s="112"/>
      <c r="DBW3" s="112"/>
      <c r="DBX3" s="112"/>
      <c r="DBY3" s="112"/>
      <c r="DBZ3" s="112"/>
      <c r="DCA3" s="112"/>
      <c r="DCB3" s="112"/>
      <c r="DCC3" s="112"/>
      <c r="DCD3" s="112"/>
      <c r="DCE3" s="112"/>
      <c r="DCF3" s="112"/>
      <c r="DCG3" s="112"/>
      <c r="DCH3" s="112"/>
      <c r="DCI3" s="112"/>
      <c r="DCJ3" s="112"/>
      <c r="DCK3" s="112"/>
      <c r="DCL3" s="112"/>
      <c r="DCM3" s="112"/>
      <c r="DCN3" s="112"/>
      <c r="DCO3" s="112"/>
      <c r="DCP3" s="112"/>
      <c r="DCQ3" s="112"/>
      <c r="DCR3" s="112"/>
      <c r="DCS3" s="112"/>
      <c r="DCT3" s="112"/>
      <c r="DCU3" s="112"/>
      <c r="DCV3" s="112"/>
      <c r="DCW3" s="112"/>
      <c r="DCX3" s="112"/>
      <c r="DCY3" s="112"/>
      <c r="DCZ3" s="112"/>
      <c r="DDA3" s="112"/>
      <c r="DDB3" s="112"/>
      <c r="DDC3" s="112"/>
      <c r="DDD3" s="112"/>
      <c r="DDE3" s="112"/>
      <c r="DDF3" s="112"/>
      <c r="DDG3" s="112"/>
      <c r="DDH3" s="112"/>
      <c r="DDI3" s="112"/>
      <c r="DDJ3" s="112"/>
      <c r="DDK3" s="112"/>
      <c r="DDL3" s="112"/>
      <c r="DDM3" s="112"/>
      <c r="DDN3" s="112"/>
      <c r="DDO3" s="112"/>
      <c r="DDP3" s="112"/>
      <c r="DDQ3" s="112"/>
      <c r="DDR3" s="112"/>
      <c r="DDS3" s="112"/>
      <c r="DDT3" s="112"/>
      <c r="DDU3" s="112"/>
      <c r="DDV3" s="112"/>
      <c r="DDW3" s="112"/>
      <c r="DDX3" s="112"/>
      <c r="DDY3" s="112"/>
      <c r="DDZ3" s="112"/>
      <c r="DEA3" s="112"/>
      <c r="DEB3" s="112"/>
      <c r="DEC3" s="112"/>
      <c r="DED3" s="112"/>
      <c r="DEE3" s="112"/>
      <c r="DEF3" s="112"/>
      <c r="DEG3" s="112"/>
      <c r="DEH3" s="112"/>
      <c r="DEI3" s="112"/>
      <c r="DEJ3" s="112"/>
      <c r="DEK3" s="112"/>
      <c r="DEL3" s="112"/>
      <c r="DEM3" s="112"/>
      <c r="DEN3" s="112"/>
      <c r="DEO3" s="112"/>
      <c r="DEP3" s="112"/>
      <c r="DEQ3" s="112"/>
      <c r="DER3" s="112"/>
      <c r="DES3" s="112"/>
      <c r="DET3" s="112"/>
      <c r="DEU3" s="112"/>
      <c r="DEV3" s="112"/>
      <c r="DEW3" s="112"/>
      <c r="DEX3" s="112"/>
      <c r="DEY3" s="112"/>
      <c r="DEZ3" s="112"/>
      <c r="DFA3" s="112"/>
      <c r="DFB3" s="112"/>
      <c r="DFC3" s="112"/>
      <c r="DFD3" s="112"/>
      <c r="DFE3" s="112"/>
      <c r="DFF3" s="112"/>
      <c r="DFG3" s="112"/>
      <c r="DFH3" s="112"/>
      <c r="DFI3" s="112"/>
      <c r="DFJ3" s="112"/>
      <c r="DFK3" s="112"/>
      <c r="DFL3" s="112"/>
      <c r="DFM3" s="112"/>
      <c r="DFN3" s="112"/>
      <c r="DFO3" s="112"/>
      <c r="DFP3" s="112"/>
      <c r="DFQ3" s="112"/>
      <c r="DFR3" s="112"/>
      <c r="DFS3" s="112"/>
      <c r="DFT3" s="112"/>
      <c r="DFU3" s="112"/>
      <c r="DFV3" s="112"/>
      <c r="DFW3" s="112"/>
      <c r="DFX3" s="112"/>
      <c r="DFY3" s="112"/>
      <c r="DFZ3" s="112"/>
      <c r="DGA3" s="112"/>
      <c r="DGB3" s="112"/>
      <c r="DGC3" s="112"/>
      <c r="DGD3" s="112"/>
      <c r="DGE3" s="112"/>
      <c r="DGF3" s="112"/>
      <c r="DGG3" s="112"/>
      <c r="DGH3" s="112"/>
      <c r="DGI3" s="112"/>
      <c r="DGJ3" s="112"/>
      <c r="DGK3" s="112"/>
      <c r="DGL3" s="112"/>
      <c r="DGM3" s="112"/>
      <c r="DGN3" s="112"/>
      <c r="DGO3" s="112"/>
      <c r="DGP3" s="112"/>
      <c r="DGQ3" s="112"/>
      <c r="DGR3" s="112"/>
      <c r="DGS3" s="112"/>
      <c r="DGT3" s="112"/>
      <c r="DGU3" s="112"/>
      <c r="DGV3" s="112"/>
      <c r="DGW3" s="112"/>
      <c r="DGX3" s="112"/>
      <c r="DGY3" s="112"/>
      <c r="DGZ3" s="112"/>
      <c r="DHA3" s="112"/>
      <c r="DHB3" s="112"/>
      <c r="DHC3" s="112"/>
      <c r="DHD3" s="112"/>
      <c r="DHE3" s="112"/>
      <c r="DHF3" s="112"/>
      <c r="DHG3" s="112"/>
      <c r="DHH3" s="112"/>
      <c r="DHI3" s="112"/>
      <c r="DHJ3" s="112"/>
      <c r="DHK3" s="112"/>
      <c r="DHL3" s="112"/>
      <c r="DHM3" s="112"/>
      <c r="DHN3" s="112"/>
      <c r="DHO3" s="112"/>
      <c r="DHP3" s="112"/>
      <c r="DHQ3" s="112"/>
      <c r="DHR3" s="112"/>
      <c r="DHS3" s="112"/>
      <c r="DHT3" s="112"/>
      <c r="DHU3" s="112"/>
      <c r="DHV3" s="112"/>
      <c r="DHW3" s="112"/>
      <c r="DHX3" s="112"/>
      <c r="DHY3" s="112"/>
      <c r="DHZ3" s="112"/>
      <c r="DIA3" s="112"/>
      <c r="DIB3" s="112"/>
      <c r="DIC3" s="112"/>
      <c r="DID3" s="112"/>
      <c r="DIE3" s="112"/>
      <c r="DIF3" s="112"/>
      <c r="DIG3" s="112"/>
      <c r="DIH3" s="112"/>
      <c r="DII3" s="112"/>
      <c r="DIJ3" s="112"/>
      <c r="DIK3" s="112"/>
      <c r="DIL3" s="112"/>
      <c r="DIM3" s="112"/>
      <c r="DIN3" s="112"/>
      <c r="DIO3" s="112"/>
      <c r="DIP3" s="112"/>
      <c r="DIQ3" s="112"/>
      <c r="DIR3" s="112"/>
      <c r="DIS3" s="112"/>
      <c r="DIT3" s="112"/>
      <c r="DIU3" s="112"/>
      <c r="DIV3" s="112"/>
      <c r="DIW3" s="112"/>
      <c r="DIX3" s="112"/>
      <c r="DIY3" s="112"/>
      <c r="DIZ3" s="112"/>
      <c r="DJA3" s="112"/>
      <c r="DJB3" s="112"/>
      <c r="DJC3" s="112"/>
      <c r="DJD3" s="112"/>
      <c r="DJE3" s="112"/>
      <c r="DJF3" s="112"/>
      <c r="DJG3" s="112"/>
      <c r="DJH3" s="112"/>
      <c r="DJI3" s="112"/>
      <c r="DJJ3" s="112"/>
      <c r="DJK3" s="112"/>
      <c r="DJL3" s="112"/>
      <c r="DJM3" s="112"/>
      <c r="DJN3" s="112"/>
      <c r="DJO3" s="112"/>
      <c r="DJP3" s="112"/>
      <c r="DJQ3" s="112"/>
      <c r="DJR3" s="112"/>
      <c r="DJS3" s="112"/>
      <c r="DJT3" s="112"/>
      <c r="DJU3" s="112"/>
      <c r="DJV3" s="112"/>
      <c r="DJW3" s="112"/>
      <c r="DJX3" s="112"/>
      <c r="DJY3" s="112"/>
      <c r="DJZ3" s="112"/>
      <c r="DKA3" s="112"/>
      <c r="DKB3" s="112"/>
      <c r="DKC3" s="112"/>
      <c r="DKD3" s="112"/>
      <c r="DKE3" s="112"/>
      <c r="DKF3" s="112"/>
      <c r="DKG3" s="112"/>
      <c r="DKH3" s="112"/>
      <c r="DKI3" s="112"/>
      <c r="DKJ3" s="112"/>
      <c r="DKK3" s="112"/>
      <c r="DKL3" s="112"/>
      <c r="DKM3" s="112"/>
      <c r="DKN3" s="112"/>
      <c r="DKO3" s="112"/>
      <c r="DKP3" s="112"/>
      <c r="DKQ3" s="112"/>
      <c r="DKR3" s="112"/>
      <c r="DKS3" s="112"/>
      <c r="DKT3" s="112"/>
      <c r="DKU3" s="112"/>
      <c r="DKV3" s="112"/>
      <c r="DKW3" s="112"/>
      <c r="DKX3" s="112"/>
      <c r="DKY3" s="112"/>
      <c r="DKZ3" s="112"/>
      <c r="DLA3" s="112"/>
      <c r="DLB3" s="112"/>
      <c r="DLC3" s="112"/>
      <c r="DLD3" s="112"/>
      <c r="DLE3" s="112"/>
      <c r="DLF3" s="112"/>
      <c r="DLG3" s="112"/>
      <c r="DLH3" s="112"/>
      <c r="DLI3" s="112"/>
      <c r="DLJ3" s="112"/>
      <c r="DLK3" s="112"/>
      <c r="DLL3" s="112"/>
      <c r="DLM3" s="112"/>
      <c r="DLN3" s="112"/>
      <c r="DLO3" s="112"/>
      <c r="DLP3" s="112"/>
      <c r="DLQ3" s="112"/>
      <c r="DLR3" s="112"/>
      <c r="DLS3" s="112"/>
      <c r="DLT3" s="112"/>
      <c r="DLU3" s="112"/>
      <c r="DLV3" s="112"/>
      <c r="DLW3" s="112"/>
      <c r="DLX3" s="112"/>
      <c r="DLY3" s="112"/>
      <c r="DLZ3" s="112"/>
      <c r="DMA3" s="112"/>
      <c r="DMB3" s="112"/>
      <c r="DMC3" s="112"/>
      <c r="DMD3" s="112"/>
      <c r="DME3" s="112"/>
      <c r="DMF3" s="112"/>
      <c r="DMG3" s="112"/>
      <c r="DMH3" s="112"/>
      <c r="DMI3" s="112"/>
      <c r="DMJ3" s="112"/>
      <c r="DMK3" s="112"/>
      <c r="DML3" s="112"/>
      <c r="DMM3" s="112"/>
      <c r="DMN3" s="112"/>
      <c r="DMO3" s="112"/>
      <c r="DMP3" s="112"/>
      <c r="DMQ3" s="112"/>
      <c r="DMR3" s="112"/>
      <c r="DMS3" s="112"/>
      <c r="DMT3" s="112"/>
      <c r="DMU3" s="112"/>
      <c r="DMV3" s="112"/>
      <c r="DMW3" s="112"/>
      <c r="DMX3" s="112"/>
      <c r="DMY3" s="112"/>
      <c r="DMZ3" s="112"/>
      <c r="DNA3" s="112"/>
      <c r="DNB3" s="112"/>
      <c r="DNC3" s="112"/>
      <c r="DND3" s="112"/>
      <c r="DNE3" s="112"/>
      <c r="DNF3" s="112"/>
      <c r="DNG3" s="112"/>
      <c r="DNH3" s="112"/>
      <c r="DNI3" s="112"/>
      <c r="DNJ3" s="112"/>
      <c r="DNK3" s="112"/>
      <c r="DNL3" s="112"/>
      <c r="DNM3" s="112"/>
      <c r="DNN3" s="112"/>
      <c r="DNO3" s="112"/>
      <c r="DNP3" s="112"/>
      <c r="DNQ3" s="112"/>
      <c r="DNR3" s="112"/>
      <c r="DNS3" s="112"/>
      <c r="DNT3" s="112"/>
      <c r="DNU3" s="112"/>
      <c r="DNV3" s="112"/>
      <c r="DNW3" s="112"/>
      <c r="DNX3" s="112"/>
      <c r="DNY3" s="112"/>
      <c r="DNZ3" s="112"/>
      <c r="DOA3" s="112"/>
      <c r="DOB3" s="112"/>
      <c r="DOC3" s="112"/>
      <c r="DOD3" s="112"/>
      <c r="DOE3" s="112"/>
      <c r="DOF3" s="112"/>
      <c r="DOG3" s="112"/>
      <c r="DOH3" s="112"/>
      <c r="DOI3" s="112"/>
      <c r="DOJ3" s="112"/>
      <c r="DOK3" s="112"/>
      <c r="DOL3" s="112"/>
      <c r="DOM3" s="112"/>
      <c r="DON3" s="112"/>
      <c r="DOO3" s="112"/>
      <c r="DOP3" s="112"/>
      <c r="DOQ3" s="112"/>
      <c r="DOR3" s="112"/>
      <c r="DOS3" s="112"/>
      <c r="DOT3" s="112"/>
      <c r="DOU3" s="112"/>
      <c r="DOV3" s="112"/>
      <c r="DOW3" s="112"/>
      <c r="DOX3" s="112"/>
      <c r="DOY3" s="112"/>
      <c r="DOZ3" s="112"/>
      <c r="DPA3" s="112"/>
      <c r="DPB3" s="112"/>
      <c r="DPC3" s="112"/>
      <c r="DPD3" s="112"/>
      <c r="DPE3" s="112"/>
      <c r="DPF3" s="112"/>
      <c r="DPG3" s="112"/>
      <c r="DPH3" s="112"/>
      <c r="DPI3" s="112"/>
      <c r="DPJ3" s="112"/>
      <c r="DPK3" s="112"/>
      <c r="DPL3" s="112"/>
      <c r="DPM3" s="112"/>
      <c r="DPN3" s="112"/>
      <c r="DPO3" s="112"/>
      <c r="DPP3" s="112"/>
      <c r="DPQ3" s="112"/>
      <c r="DPR3" s="112"/>
      <c r="DPS3" s="112"/>
      <c r="DPT3" s="112"/>
      <c r="DPU3" s="112"/>
      <c r="DPV3" s="112"/>
      <c r="DPW3" s="112"/>
      <c r="DPX3" s="112"/>
      <c r="DPY3" s="112"/>
      <c r="DPZ3" s="112"/>
      <c r="DQA3" s="112"/>
      <c r="DQB3" s="112"/>
      <c r="DQC3" s="112"/>
      <c r="DQD3" s="112"/>
      <c r="DQE3" s="112"/>
      <c r="DQF3" s="112"/>
      <c r="DQG3" s="112"/>
      <c r="DQH3" s="112"/>
      <c r="DQI3" s="112"/>
      <c r="DQJ3" s="112"/>
      <c r="DQK3" s="112"/>
      <c r="DQL3" s="112"/>
      <c r="DQM3" s="112"/>
      <c r="DQN3" s="112"/>
      <c r="DQO3" s="112"/>
      <c r="DQP3" s="112"/>
      <c r="DQQ3" s="112"/>
      <c r="DQR3" s="112"/>
      <c r="DQS3" s="112"/>
      <c r="DQT3" s="112"/>
      <c r="DQU3" s="112"/>
      <c r="DQV3" s="112"/>
      <c r="DQW3" s="112"/>
      <c r="DQX3" s="112"/>
      <c r="DQY3" s="112"/>
      <c r="DQZ3" s="112"/>
      <c r="DRA3" s="112"/>
      <c r="DRB3" s="112"/>
      <c r="DRC3" s="112"/>
      <c r="DRD3" s="112"/>
      <c r="DRE3" s="112"/>
      <c r="DRF3" s="112"/>
      <c r="DRG3" s="112"/>
      <c r="DRH3" s="112"/>
      <c r="DRI3" s="112"/>
      <c r="DRJ3" s="112"/>
      <c r="DRK3" s="112"/>
      <c r="DRL3" s="112"/>
      <c r="DRM3" s="112"/>
      <c r="DRN3" s="112"/>
      <c r="DRO3" s="112"/>
      <c r="DRP3" s="112"/>
      <c r="DRQ3" s="112"/>
      <c r="DRR3" s="112"/>
      <c r="DRS3" s="112"/>
      <c r="DRT3" s="112"/>
      <c r="DRU3" s="112"/>
      <c r="DRV3" s="112"/>
      <c r="DRW3" s="112"/>
      <c r="DRX3" s="112"/>
      <c r="DRY3" s="112"/>
      <c r="DRZ3" s="112"/>
      <c r="DSA3" s="112"/>
      <c r="DSB3" s="112"/>
      <c r="DSC3" s="112"/>
      <c r="DSD3" s="112"/>
      <c r="DSE3" s="112"/>
      <c r="DSF3" s="112"/>
      <c r="DSG3" s="112"/>
      <c r="DSH3" s="112"/>
      <c r="DSI3" s="112"/>
      <c r="DSJ3" s="112"/>
      <c r="DSK3" s="112"/>
      <c r="DSL3" s="112"/>
      <c r="DSM3" s="112"/>
      <c r="DSN3" s="112"/>
      <c r="DSO3" s="112"/>
      <c r="DSP3" s="112"/>
      <c r="DSQ3" s="112"/>
      <c r="DSR3" s="112"/>
      <c r="DSS3" s="112"/>
      <c r="DST3" s="112"/>
      <c r="DSU3" s="112"/>
      <c r="DSV3" s="112"/>
      <c r="DSW3" s="112"/>
      <c r="DSX3" s="112"/>
      <c r="DSY3" s="112"/>
      <c r="DSZ3" s="112"/>
      <c r="DTA3" s="112"/>
      <c r="DTB3" s="112"/>
      <c r="DTC3" s="112"/>
      <c r="DTD3" s="112"/>
      <c r="DTE3" s="112"/>
      <c r="DTF3" s="112"/>
      <c r="DTG3" s="112"/>
      <c r="DTH3" s="112"/>
      <c r="DTI3" s="112"/>
      <c r="DTJ3" s="112"/>
      <c r="DTK3" s="112"/>
      <c r="DTL3" s="112"/>
      <c r="DTM3" s="112"/>
      <c r="DTN3" s="112"/>
      <c r="DTO3" s="112"/>
      <c r="DTP3" s="112"/>
      <c r="DTQ3" s="112"/>
      <c r="DTR3" s="112"/>
      <c r="DTS3" s="112"/>
      <c r="DTT3" s="112"/>
      <c r="DTU3" s="112"/>
      <c r="DTV3" s="112"/>
      <c r="DTW3" s="112"/>
      <c r="DTX3" s="112"/>
      <c r="DTY3" s="112"/>
      <c r="DTZ3" s="112"/>
      <c r="DUA3" s="112"/>
      <c r="DUB3" s="112"/>
      <c r="DUC3" s="112"/>
      <c r="DUD3" s="112"/>
      <c r="DUE3" s="112"/>
      <c r="DUF3" s="112"/>
      <c r="DUG3" s="112"/>
      <c r="DUH3" s="112"/>
      <c r="DUI3" s="112"/>
      <c r="DUJ3" s="112"/>
      <c r="DUK3" s="112"/>
      <c r="DUL3" s="112"/>
      <c r="DUM3" s="112"/>
      <c r="DUN3" s="112"/>
      <c r="DUO3" s="112"/>
      <c r="DUP3" s="112"/>
      <c r="DUQ3" s="112"/>
      <c r="DUR3" s="112"/>
      <c r="DUS3" s="112"/>
      <c r="DUT3" s="112"/>
      <c r="DUU3" s="112"/>
      <c r="DUV3" s="112"/>
      <c r="DUW3" s="112"/>
      <c r="DUX3" s="112"/>
      <c r="DUY3" s="112"/>
      <c r="DUZ3" s="112"/>
      <c r="DVA3" s="112"/>
      <c r="DVB3" s="112"/>
      <c r="DVC3" s="112"/>
      <c r="DVD3" s="112"/>
      <c r="DVE3" s="112"/>
      <c r="DVF3" s="112"/>
      <c r="DVG3" s="112"/>
      <c r="DVH3" s="112"/>
      <c r="DVI3" s="112"/>
      <c r="DVJ3" s="112"/>
      <c r="DVK3" s="112"/>
      <c r="DVL3" s="112"/>
      <c r="DVM3" s="112"/>
      <c r="DVN3" s="112"/>
      <c r="DVO3" s="112"/>
      <c r="DVP3" s="112"/>
      <c r="DVQ3" s="112"/>
      <c r="DVR3" s="112"/>
      <c r="DVS3" s="112"/>
      <c r="DVT3" s="112"/>
      <c r="DVU3" s="112"/>
      <c r="DVV3" s="112"/>
      <c r="DVW3" s="112"/>
      <c r="DVX3" s="112"/>
      <c r="DVY3" s="112"/>
      <c r="DVZ3" s="112"/>
      <c r="DWA3" s="112"/>
      <c r="DWB3" s="112"/>
      <c r="DWC3" s="112"/>
      <c r="DWD3" s="112"/>
      <c r="DWE3" s="112"/>
      <c r="DWF3" s="112"/>
      <c r="DWG3" s="112"/>
      <c r="DWH3" s="112"/>
      <c r="DWI3" s="112"/>
      <c r="DWJ3" s="112"/>
      <c r="DWK3" s="112"/>
      <c r="DWL3" s="112"/>
      <c r="DWM3" s="112"/>
      <c r="DWN3" s="112"/>
      <c r="DWO3" s="112"/>
      <c r="DWP3" s="112"/>
      <c r="DWQ3" s="112"/>
      <c r="DWR3" s="112"/>
      <c r="DWS3" s="112"/>
      <c r="DWT3" s="112"/>
      <c r="DWU3" s="112"/>
      <c r="DWV3" s="112"/>
      <c r="DWW3" s="112"/>
      <c r="DWX3" s="112"/>
      <c r="DWY3" s="112"/>
      <c r="DWZ3" s="112"/>
      <c r="DXA3" s="112"/>
      <c r="DXB3" s="112"/>
      <c r="DXC3" s="112"/>
      <c r="DXD3" s="112"/>
      <c r="DXE3" s="112"/>
      <c r="DXF3" s="112"/>
      <c r="DXG3" s="112"/>
      <c r="DXH3" s="112"/>
      <c r="DXI3" s="112"/>
      <c r="DXJ3" s="112"/>
      <c r="DXK3" s="112"/>
      <c r="DXL3" s="112"/>
      <c r="DXM3" s="112"/>
      <c r="DXN3" s="112"/>
      <c r="DXO3" s="112"/>
      <c r="DXP3" s="112"/>
      <c r="DXQ3" s="112"/>
      <c r="DXR3" s="112"/>
      <c r="DXS3" s="112"/>
      <c r="DXT3" s="112"/>
      <c r="DXU3" s="112"/>
      <c r="DXV3" s="112"/>
      <c r="DXW3" s="112"/>
      <c r="DXX3" s="112"/>
      <c r="DXY3" s="112"/>
      <c r="DXZ3" s="112"/>
      <c r="DYA3" s="112"/>
      <c r="DYB3" s="112"/>
      <c r="DYC3" s="112"/>
      <c r="DYD3" s="112"/>
      <c r="DYE3" s="112"/>
      <c r="DYF3" s="112"/>
      <c r="DYG3" s="112"/>
      <c r="DYH3" s="112"/>
      <c r="DYI3" s="112"/>
      <c r="DYJ3" s="112"/>
      <c r="DYK3" s="112"/>
      <c r="DYL3" s="112"/>
      <c r="DYM3" s="112"/>
      <c r="DYN3" s="112"/>
      <c r="DYO3" s="112"/>
      <c r="DYP3" s="112"/>
      <c r="DYQ3" s="112"/>
      <c r="DYR3" s="112"/>
      <c r="DYS3" s="112"/>
      <c r="DYT3" s="112"/>
      <c r="DYU3" s="112"/>
      <c r="DYV3" s="112"/>
      <c r="DYW3" s="112"/>
      <c r="DYX3" s="112"/>
      <c r="DYY3" s="112"/>
      <c r="DYZ3" s="112"/>
      <c r="DZA3" s="112"/>
      <c r="DZB3" s="112"/>
      <c r="DZC3" s="112"/>
      <c r="DZD3" s="112"/>
      <c r="DZE3" s="112"/>
      <c r="DZF3" s="112"/>
      <c r="DZG3" s="112"/>
      <c r="DZH3" s="112"/>
      <c r="DZI3" s="112"/>
      <c r="DZJ3" s="112"/>
      <c r="DZK3" s="112"/>
      <c r="DZL3" s="112"/>
      <c r="DZM3" s="112"/>
      <c r="DZN3" s="112"/>
      <c r="DZO3" s="112"/>
      <c r="DZP3" s="112"/>
      <c r="DZQ3" s="112"/>
      <c r="DZR3" s="112"/>
      <c r="DZS3" s="112"/>
      <c r="DZT3" s="112"/>
      <c r="DZU3" s="112"/>
      <c r="DZV3" s="112"/>
      <c r="DZW3" s="112"/>
      <c r="DZX3" s="112"/>
      <c r="DZY3" s="112"/>
      <c r="DZZ3" s="112"/>
      <c r="EAA3" s="112"/>
      <c r="EAB3" s="112"/>
      <c r="EAC3" s="112"/>
      <c r="EAD3" s="112"/>
      <c r="EAE3" s="112"/>
      <c r="EAF3" s="112"/>
      <c r="EAG3" s="112"/>
      <c r="EAH3" s="112"/>
      <c r="EAI3" s="112"/>
      <c r="EAJ3" s="112"/>
      <c r="EAK3" s="112"/>
      <c r="EAL3" s="112"/>
      <c r="EAM3" s="112"/>
      <c r="EAN3" s="112"/>
      <c r="EAO3" s="112"/>
      <c r="EAP3" s="112"/>
      <c r="EAQ3" s="112"/>
      <c r="EAR3" s="112"/>
      <c r="EAS3" s="112"/>
      <c r="EAT3" s="112"/>
      <c r="EAU3" s="112"/>
      <c r="EAV3" s="112"/>
      <c r="EAW3" s="112"/>
      <c r="EAX3" s="112"/>
      <c r="EAY3" s="112"/>
      <c r="EAZ3" s="112"/>
      <c r="EBA3" s="112"/>
      <c r="EBB3" s="112"/>
      <c r="EBC3" s="112"/>
      <c r="EBD3" s="112"/>
      <c r="EBE3" s="112"/>
      <c r="EBF3" s="112"/>
      <c r="EBG3" s="112"/>
      <c r="EBH3" s="112"/>
      <c r="EBI3" s="112"/>
      <c r="EBJ3" s="112"/>
      <c r="EBK3" s="112"/>
      <c r="EBL3" s="112"/>
      <c r="EBM3" s="112"/>
      <c r="EBN3" s="112"/>
      <c r="EBO3" s="112"/>
      <c r="EBP3" s="112"/>
      <c r="EBQ3" s="112"/>
      <c r="EBR3" s="112"/>
      <c r="EBS3" s="112"/>
      <c r="EBT3" s="112"/>
      <c r="EBU3" s="112"/>
      <c r="EBV3" s="112"/>
      <c r="EBW3" s="112"/>
      <c r="EBX3" s="112"/>
      <c r="EBY3" s="112"/>
      <c r="EBZ3" s="112"/>
      <c r="ECA3" s="112"/>
      <c r="ECB3" s="112"/>
      <c r="ECC3" s="112"/>
      <c r="ECD3" s="112"/>
      <c r="ECE3" s="112"/>
      <c r="ECF3" s="112"/>
      <c r="ECG3" s="112"/>
      <c r="ECH3" s="112"/>
      <c r="ECI3" s="112"/>
      <c r="ECJ3" s="112"/>
      <c r="ECK3" s="112"/>
      <c r="ECL3" s="112"/>
      <c r="ECM3" s="112"/>
      <c r="ECN3" s="112"/>
      <c r="ECO3" s="112"/>
      <c r="ECP3" s="112"/>
      <c r="ECQ3" s="112"/>
      <c r="ECR3" s="112"/>
      <c r="ECS3" s="112"/>
      <c r="ECT3" s="112"/>
      <c r="ECU3" s="112"/>
      <c r="ECV3" s="112"/>
      <c r="ECW3" s="112"/>
      <c r="ECX3" s="112"/>
      <c r="ECY3" s="112"/>
      <c r="ECZ3" s="112"/>
      <c r="EDA3" s="112"/>
      <c r="EDB3" s="112"/>
      <c r="EDC3" s="112"/>
      <c r="EDD3" s="112"/>
      <c r="EDE3" s="112"/>
      <c r="EDF3" s="112"/>
      <c r="EDG3" s="112"/>
      <c r="EDH3" s="112"/>
      <c r="EDI3" s="112"/>
      <c r="EDJ3" s="112"/>
      <c r="EDK3" s="112"/>
      <c r="EDL3" s="112"/>
      <c r="EDM3" s="112"/>
      <c r="EDN3" s="112"/>
      <c r="EDO3" s="112"/>
      <c r="EDP3" s="112"/>
      <c r="EDQ3" s="112"/>
      <c r="EDR3" s="112"/>
      <c r="EDS3" s="112"/>
      <c r="EDT3" s="112"/>
      <c r="EDU3" s="112"/>
      <c r="EDV3" s="112"/>
      <c r="EDW3" s="112"/>
      <c r="EDX3" s="112"/>
      <c r="EDY3" s="112"/>
      <c r="EDZ3" s="112"/>
      <c r="EEA3" s="112"/>
      <c r="EEB3" s="112"/>
      <c r="EEC3" s="112"/>
      <c r="EED3" s="112"/>
      <c r="EEE3" s="112"/>
      <c r="EEF3" s="112"/>
      <c r="EEG3" s="112"/>
      <c r="EEH3" s="112"/>
      <c r="EEI3" s="112"/>
      <c r="EEJ3" s="112"/>
      <c r="EEK3" s="112"/>
      <c r="EEL3" s="112"/>
      <c r="EEM3" s="112"/>
      <c r="EEN3" s="112"/>
      <c r="EEO3" s="112"/>
      <c r="EEP3" s="112"/>
      <c r="EEQ3" s="112"/>
      <c r="EER3" s="112"/>
      <c r="EES3" s="112"/>
      <c r="EET3" s="112"/>
      <c r="EEU3" s="112"/>
      <c r="EEV3" s="112"/>
      <c r="EEW3" s="112"/>
      <c r="EEX3" s="112"/>
      <c r="EEY3" s="112"/>
      <c r="EEZ3" s="112"/>
      <c r="EFA3" s="112"/>
      <c r="EFB3" s="112"/>
      <c r="EFC3" s="112"/>
      <c r="EFD3" s="112"/>
      <c r="EFE3" s="112"/>
      <c r="EFF3" s="112"/>
      <c r="EFG3" s="112"/>
      <c r="EFH3" s="112"/>
      <c r="EFI3" s="112"/>
      <c r="EFJ3" s="112"/>
      <c r="EFK3" s="112"/>
      <c r="EFL3" s="112"/>
      <c r="EFM3" s="112"/>
      <c r="EFN3" s="112"/>
      <c r="EFO3" s="112"/>
      <c r="EFP3" s="112"/>
      <c r="EFQ3" s="112"/>
      <c r="EFR3" s="112"/>
      <c r="EFS3" s="112"/>
      <c r="EFT3" s="112"/>
      <c r="EFU3" s="112"/>
      <c r="EFV3" s="112"/>
      <c r="EFW3" s="112"/>
      <c r="EFX3" s="112"/>
      <c r="EFY3" s="112"/>
      <c r="EFZ3" s="112"/>
      <c r="EGA3" s="112"/>
      <c r="EGB3" s="112"/>
      <c r="EGC3" s="112"/>
      <c r="EGD3" s="112"/>
      <c r="EGE3" s="112"/>
      <c r="EGF3" s="112"/>
      <c r="EGG3" s="112"/>
      <c r="EGH3" s="112"/>
      <c r="EGI3" s="112"/>
      <c r="EGJ3" s="112"/>
      <c r="EGK3" s="112"/>
      <c r="EGL3" s="112"/>
      <c r="EGM3" s="112"/>
      <c r="EGN3" s="112"/>
      <c r="EGO3" s="112"/>
      <c r="EGP3" s="112"/>
      <c r="EGQ3" s="112"/>
      <c r="EGR3" s="112"/>
      <c r="EGS3" s="112"/>
      <c r="EGT3" s="112"/>
      <c r="EGU3" s="112"/>
      <c r="EGV3" s="112"/>
      <c r="EGW3" s="112"/>
      <c r="EGX3" s="112"/>
      <c r="EGY3" s="112"/>
      <c r="EGZ3" s="112"/>
      <c r="EHA3" s="112"/>
      <c r="EHB3" s="112"/>
      <c r="EHC3" s="112"/>
      <c r="EHD3" s="112"/>
      <c r="EHE3" s="112"/>
      <c r="EHF3" s="112"/>
      <c r="EHG3" s="112"/>
      <c r="EHH3" s="112"/>
      <c r="EHI3" s="112"/>
      <c r="EHJ3" s="112"/>
      <c r="EHK3" s="112"/>
      <c r="EHL3" s="112"/>
      <c r="EHM3" s="112"/>
      <c r="EHN3" s="112"/>
      <c r="EHO3" s="112"/>
      <c r="EHP3" s="112"/>
      <c r="EHQ3" s="112"/>
      <c r="EHR3" s="112"/>
      <c r="EHS3" s="112"/>
      <c r="EHT3" s="112"/>
      <c r="EHU3" s="112"/>
      <c r="EHV3" s="112"/>
      <c r="EHW3" s="112"/>
      <c r="EHX3" s="112"/>
      <c r="EHY3" s="112"/>
      <c r="EHZ3" s="112"/>
      <c r="EIA3" s="112"/>
      <c r="EIB3" s="112"/>
      <c r="EIC3" s="112"/>
      <c r="EID3" s="112"/>
      <c r="EIE3" s="112"/>
      <c r="EIF3" s="112"/>
      <c r="EIG3" s="112"/>
      <c r="EIH3" s="112"/>
      <c r="EII3" s="112"/>
      <c r="EIJ3" s="112"/>
      <c r="EIK3" s="112"/>
      <c r="EIL3" s="112"/>
      <c r="EIM3" s="112"/>
      <c r="EIN3" s="112"/>
      <c r="EIO3" s="112"/>
      <c r="EIP3" s="112"/>
      <c r="EIQ3" s="112"/>
      <c r="EIR3" s="112"/>
      <c r="EIS3" s="112"/>
      <c r="EIT3" s="112"/>
      <c r="EIU3" s="112"/>
      <c r="EIV3" s="112"/>
      <c r="EIW3" s="112"/>
      <c r="EIX3" s="112"/>
      <c r="EIY3" s="112"/>
      <c r="EIZ3" s="112"/>
      <c r="EJA3" s="112"/>
      <c r="EJB3" s="112"/>
      <c r="EJC3" s="112"/>
      <c r="EJD3" s="112"/>
      <c r="EJE3" s="112"/>
      <c r="EJF3" s="112"/>
      <c r="EJG3" s="112"/>
      <c r="EJH3" s="112"/>
      <c r="EJI3" s="112"/>
      <c r="EJJ3" s="112"/>
      <c r="EJK3" s="112"/>
      <c r="EJL3" s="112"/>
      <c r="EJM3" s="112"/>
      <c r="EJN3" s="112"/>
      <c r="EJO3" s="112"/>
      <c r="EJP3" s="112"/>
      <c r="EJQ3" s="112"/>
      <c r="EJR3" s="112"/>
      <c r="EJS3" s="112"/>
      <c r="EJT3" s="112"/>
      <c r="EJU3" s="112"/>
      <c r="EJV3" s="112"/>
      <c r="EJW3" s="112"/>
      <c r="EJX3" s="112"/>
      <c r="EJY3" s="112"/>
      <c r="EJZ3" s="112"/>
      <c r="EKA3" s="112"/>
      <c r="EKB3" s="112"/>
      <c r="EKC3" s="112"/>
      <c r="EKD3" s="112"/>
      <c r="EKE3" s="112"/>
      <c r="EKF3" s="112"/>
      <c r="EKG3" s="112"/>
      <c r="EKH3" s="112"/>
      <c r="EKI3" s="112"/>
      <c r="EKJ3" s="112"/>
      <c r="EKK3" s="112"/>
      <c r="EKL3" s="112"/>
      <c r="EKM3" s="112"/>
      <c r="EKN3" s="112"/>
      <c r="EKO3" s="112"/>
      <c r="EKP3" s="112"/>
      <c r="EKQ3" s="112"/>
      <c r="EKR3" s="112"/>
      <c r="EKS3" s="112"/>
      <c r="EKT3" s="112"/>
      <c r="EKU3" s="112"/>
      <c r="EKV3" s="112"/>
      <c r="EKW3" s="112"/>
      <c r="EKX3" s="112"/>
      <c r="EKY3" s="112"/>
      <c r="EKZ3" s="112"/>
      <c r="ELA3" s="112"/>
      <c r="ELB3" s="112"/>
      <c r="ELC3" s="112"/>
      <c r="ELD3" s="112"/>
      <c r="ELE3" s="112"/>
      <c r="ELF3" s="112"/>
      <c r="ELG3" s="112"/>
      <c r="ELH3" s="112"/>
      <c r="ELI3" s="112"/>
      <c r="ELJ3" s="112"/>
      <c r="ELK3" s="112"/>
      <c r="ELL3" s="112"/>
      <c r="ELM3" s="112"/>
      <c r="ELN3" s="112"/>
      <c r="ELO3" s="112"/>
      <c r="ELP3" s="112"/>
      <c r="ELQ3" s="112"/>
      <c r="ELR3" s="112"/>
      <c r="ELS3" s="112"/>
      <c r="ELT3" s="112"/>
      <c r="ELU3" s="112"/>
      <c r="ELV3" s="112"/>
      <c r="ELW3" s="112"/>
      <c r="ELX3" s="112"/>
      <c r="ELY3" s="112"/>
      <c r="ELZ3" s="112"/>
      <c r="EMA3" s="112"/>
      <c r="EMB3" s="112"/>
      <c r="EMC3" s="112"/>
      <c r="EMD3" s="112"/>
      <c r="EME3" s="112"/>
      <c r="EMF3" s="112"/>
      <c r="EMG3" s="112"/>
      <c r="EMH3" s="112"/>
      <c r="EMI3" s="112"/>
      <c r="EMJ3" s="112"/>
      <c r="EMK3" s="112"/>
      <c r="EML3" s="112"/>
      <c r="EMM3" s="112"/>
      <c r="EMN3" s="112"/>
      <c r="EMO3" s="112"/>
      <c r="EMP3" s="112"/>
      <c r="EMQ3" s="112"/>
      <c r="EMR3" s="112"/>
      <c r="EMS3" s="112"/>
      <c r="EMT3" s="112"/>
      <c r="EMU3" s="112"/>
      <c r="EMV3" s="112"/>
      <c r="EMW3" s="112"/>
      <c r="EMX3" s="112"/>
      <c r="EMY3" s="112"/>
      <c r="EMZ3" s="112"/>
      <c r="ENA3" s="112"/>
      <c r="ENB3" s="112"/>
      <c r="ENC3" s="112"/>
      <c r="END3" s="112"/>
      <c r="ENE3" s="112"/>
      <c r="ENF3" s="112"/>
      <c r="ENG3" s="112"/>
      <c r="ENH3" s="112"/>
      <c r="ENI3" s="112"/>
      <c r="ENJ3" s="112"/>
      <c r="ENK3" s="112"/>
      <c r="ENL3" s="112"/>
      <c r="ENM3" s="112"/>
      <c r="ENN3" s="112"/>
      <c r="ENO3" s="112"/>
      <c r="ENP3" s="112"/>
      <c r="ENQ3" s="112"/>
      <c r="ENR3" s="112"/>
      <c r="ENS3" s="112"/>
      <c r="ENT3" s="112"/>
      <c r="ENU3" s="112"/>
      <c r="ENV3" s="112"/>
      <c r="ENW3" s="112"/>
      <c r="ENX3" s="112"/>
      <c r="ENY3" s="112"/>
      <c r="ENZ3" s="112"/>
      <c r="EOA3" s="112"/>
      <c r="EOB3" s="112"/>
      <c r="EOC3" s="112"/>
      <c r="EOD3" s="112"/>
      <c r="EOE3" s="112"/>
      <c r="EOF3" s="112"/>
      <c r="EOG3" s="112"/>
      <c r="EOH3" s="112"/>
      <c r="EOI3" s="112"/>
      <c r="EOJ3" s="112"/>
      <c r="EOK3" s="112"/>
      <c r="EOL3" s="112"/>
      <c r="EOM3" s="112"/>
      <c r="EON3" s="112"/>
      <c r="EOO3" s="112"/>
      <c r="EOP3" s="112"/>
      <c r="EOQ3" s="112"/>
      <c r="EOR3" s="112"/>
      <c r="EOS3" s="112"/>
      <c r="EOT3" s="112"/>
      <c r="EOU3" s="112"/>
      <c r="EOV3" s="112"/>
      <c r="EOW3" s="112"/>
      <c r="EOX3" s="112"/>
      <c r="EOY3" s="112"/>
      <c r="EOZ3" s="112"/>
      <c r="EPA3" s="112"/>
      <c r="EPB3" s="112"/>
      <c r="EPC3" s="112"/>
      <c r="EPD3" s="112"/>
      <c r="EPE3" s="112"/>
      <c r="EPF3" s="112"/>
      <c r="EPG3" s="112"/>
      <c r="EPH3" s="112"/>
      <c r="EPI3" s="112"/>
      <c r="EPJ3" s="112"/>
      <c r="EPK3" s="112"/>
      <c r="EPL3" s="112"/>
      <c r="EPM3" s="112"/>
      <c r="EPN3" s="112"/>
      <c r="EPO3" s="112"/>
      <c r="EPP3" s="112"/>
      <c r="EPQ3" s="112"/>
      <c r="EPR3" s="112"/>
      <c r="EPS3" s="112"/>
      <c r="EPT3" s="112"/>
      <c r="EPU3" s="112"/>
      <c r="EPV3" s="112"/>
      <c r="EPW3" s="112"/>
      <c r="EPX3" s="112"/>
      <c r="EPY3" s="112"/>
      <c r="EPZ3" s="112"/>
      <c r="EQA3" s="112"/>
      <c r="EQB3" s="112"/>
      <c r="EQC3" s="112"/>
      <c r="EQD3" s="112"/>
      <c r="EQE3" s="112"/>
      <c r="EQF3" s="112"/>
      <c r="EQG3" s="112"/>
      <c r="EQH3" s="112"/>
      <c r="EQI3" s="112"/>
      <c r="EQJ3" s="112"/>
      <c r="EQK3" s="112"/>
      <c r="EQL3" s="112"/>
      <c r="EQM3" s="112"/>
      <c r="EQN3" s="112"/>
      <c r="EQO3" s="112"/>
      <c r="EQP3" s="112"/>
      <c r="EQQ3" s="112"/>
      <c r="EQR3" s="112"/>
      <c r="EQS3" s="112"/>
      <c r="EQT3" s="112"/>
      <c r="EQU3" s="112"/>
      <c r="EQV3" s="112"/>
      <c r="EQW3" s="112"/>
      <c r="EQX3" s="112"/>
      <c r="EQY3" s="112"/>
      <c r="EQZ3" s="112"/>
      <c r="ERA3" s="112"/>
      <c r="ERB3" s="112"/>
      <c r="ERC3" s="112"/>
      <c r="ERD3" s="112"/>
      <c r="ERE3" s="112"/>
      <c r="ERF3" s="112"/>
      <c r="ERG3" s="112"/>
      <c r="ERH3" s="112"/>
      <c r="ERI3" s="112"/>
      <c r="ERJ3" s="112"/>
      <c r="ERK3" s="112"/>
      <c r="ERL3" s="112"/>
      <c r="ERM3" s="112"/>
      <c r="ERN3" s="112"/>
      <c r="ERO3" s="112"/>
      <c r="ERP3" s="112"/>
      <c r="ERQ3" s="112"/>
      <c r="ERR3" s="112"/>
      <c r="ERS3" s="112"/>
      <c r="ERT3" s="112"/>
      <c r="ERU3" s="112"/>
      <c r="ERV3" s="112"/>
      <c r="ERW3" s="112"/>
      <c r="ERX3" s="112"/>
      <c r="ERY3" s="112"/>
      <c r="ERZ3" s="112"/>
      <c r="ESA3" s="112"/>
      <c r="ESB3" s="112"/>
      <c r="ESC3" s="112"/>
      <c r="ESD3" s="112"/>
      <c r="ESE3" s="112"/>
      <c r="ESF3" s="112"/>
      <c r="ESG3" s="112"/>
      <c r="ESH3" s="112"/>
      <c r="ESI3" s="112"/>
      <c r="ESJ3" s="112"/>
      <c r="ESK3" s="112"/>
      <c r="ESL3" s="112"/>
      <c r="ESM3" s="112"/>
      <c r="ESN3" s="112"/>
      <c r="ESO3" s="112"/>
      <c r="ESP3" s="112"/>
      <c r="ESQ3" s="112"/>
      <c r="ESR3" s="112"/>
      <c r="ESS3" s="112"/>
      <c r="EST3" s="112"/>
      <c r="ESU3" s="112"/>
      <c r="ESV3" s="112"/>
      <c r="ESW3" s="112"/>
      <c r="ESX3" s="112"/>
      <c r="ESY3" s="112"/>
      <c r="ESZ3" s="112"/>
      <c r="ETA3" s="112"/>
      <c r="ETB3" s="112"/>
      <c r="ETC3" s="112"/>
      <c r="ETD3" s="112"/>
      <c r="ETE3" s="112"/>
      <c r="ETF3" s="112"/>
      <c r="ETG3" s="112"/>
      <c r="ETH3" s="112"/>
      <c r="ETI3" s="112"/>
      <c r="ETJ3" s="112"/>
      <c r="ETK3" s="112"/>
      <c r="ETL3" s="112"/>
      <c r="ETM3" s="112"/>
      <c r="ETN3" s="112"/>
      <c r="ETO3" s="112"/>
      <c r="ETP3" s="112"/>
      <c r="ETQ3" s="112"/>
      <c r="ETR3" s="112"/>
      <c r="ETS3" s="112"/>
      <c r="ETT3" s="112"/>
      <c r="ETU3" s="112"/>
      <c r="ETV3" s="112"/>
      <c r="ETW3" s="112"/>
      <c r="ETX3" s="112"/>
      <c r="ETY3" s="112"/>
      <c r="ETZ3" s="112"/>
      <c r="EUA3" s="112"/>
      <c r="EUB3" s="112"/>
      <c r="EUC3" s="112"/>
      <c r="EUD3" s="112"/>
      <c r="EUE3" s="112"/>
      <c r="EUF3" s="112"/>
      <c r="EUG3" s="112"/>
      <c r="EUH3" s="112"/>
      <c r="EUI3" s="112"/>
      <c r="EUJ3" s="112"/>
      <c r="EUK3" s="112"/>
      <c r="EUL3" s="112"/>
      <c r="EUM3" s="112"/>
      <c r="EUN3" s="112"/>
      <c r="EUO3" s="112"/>
      <c r="EUP3" s="112"/>
      <c r="EUQ3" s="112"/>
      <c r="EUR3" s="112"/>
      <c r="EUS3" s="112"/>
      <c r="EUT3" s="112"/>
      <c r="EUU3" s="112"/>
      <c r="EUV3" s="112"/>
      <c r="EUW3" s="112"/>
      <c r="EUX3" s="112"/>
      <c r="EUY3" s="112"/>
      <c r="EUZ3" s="112"/>
      <c r="EVA3" s="112"/>
      <c r="EVB3" s="112"/>
      <c r="EVC3" s="112"/>
      <c r="EVD3" s="112"/>
      <c r="EVE3" s="112"/>
      <c r="EVF3" s="112"/>
      <c r="EVG3" s="112"/>
      <c r="EVH3" s="112"/>
      <c r="EVI3" s="112"/>
      <c r="EVJ3" s="112"/>
      <c r="EVK3" s="112"/>
      <c r="EVL3" s="112"/>
      <c r="EVM3" s="112"/>
      <c r="EVN3" s="112"/>
      <c r="EVO3" s="112"/>
      <c r="EVP3" s="112"/>
      <c r="EVQ3" s="112"/>
      <c r="EVR3" s="112"/>
      <c r="EVS3" s="112"/>
      <c r="EVT3" s="112"/>
      <c r="EVU3" s="112"/>
      <c r="EVV3" s="112"/>
      <c r="EVW3" s="112"/>
      <c r="EVX3" s="112"/>
      <c r="EVY3" s="112"/>
      <c r="EVZ3" s="112"/>
      <c r="EWA3" s="112"/>
      <c r="EWB3" s="112"/>
      <c r="EWC3" s="112"/>
      <c r="EWD3" s="112"/>
      <c r="EWE3" s="112"/>
      <c r="EWF3" s="112"/>
      <c r="EWG3" s="112"/>
      <c r="EWH3" s="112"/>
      <c r="EWI3" s="112"/>
      <c r="EWJ3" s="112"/>
      <c r="EWK3" s="112"/>
      <c r="EWL3" s="112"/>
      <c r="EWM3" s="112"/>
      <c r="EWN3" s="112"/>
      <c r="EWO3" s="112"/>
      <c r="EWP3" s="112"/>
      <c r="EWQ3" s="112"/>
      <c r="EWR3" s="112"/>
      <c r="EWS3" s="112"/>
      <c r="EWT3" s="112"/>
      <c r="EWU3" s="112"/>
      <c r="EWV3" s="112"/>
      <c r="EWW3" s="112"/>
      <c r="EWX3" s="112"/>
      <c r="EWY3" s="112"/>
      <c r="EWZ3" s="112"/>
      <c r="EXA3" s="112"/>
      <c r="EXB3" s="112"/>
      <c r="EXC3" s="112"/>
      <c r="EXD3" s="112"/>
      <c r="EXE3" s="112"/>
      <c r="EXF3" s="112"/>
      <c r="EXG3" s="112"/>
      <c r="EXH3" s="112"/>
      <c r="EXI3" s="112"/>
      <c r="EXJ3" s="112"/>
      <c r="EXK3" s="112"/>
      <c r="EXL3" s="112"/>
      <c r="EXM3" s="112"/>
      <c r="EXN3" s="112"/>
      <c r="EXO3" s="112"/>
      <c r="EXP3" s="112"/>
      <c r="EXQ3" s="112"/>
      <c r="EXR3" s="112"/>
      <c r="EXS3" s="112"/>
      <c r="EXT3" s="112"/>
      <c r="EXU3" s="112"/>
      <c r="EXV3" s="112"/>
      <c r="EXW3" s="112"/>
      <c r="EXX3" s="112"/>
      <c r="EXY3" s="112"/>
      <c r="EXZ3" s="112"/>
      <c r="EYA3" s="112"/>
      <c r="EYB3" s="112"/>
      <c r="EYC3" s="112"/>
      <c r="EYD3" s="112"/>
      <c r="EYE3" s="112"/>
      <c r="EYF3" s="112"/>
      <c r="EYG3" s="112"/>
      <c r="EYH3" s="112"/>
      <c r="EYI3" s="112"/>
      <c r="EYJ3" s="112"/>
      <c r="EYK3" s="112"/>
      <c r="EYL3" s="112"/>
      <c r="EYM3" s="112"/>
      <c r="EYN3" s="112"/>
      <c r="EYO3" s="112"/>
      <c r="EYP3" s="112"/>
      <c r="EYQ3" s="112"/>
      <c r="EYR3" s="112"/>
      <c r="EYS3" s="112"/>
      <c r="EYT3" s="112"/>
      <c r="EYU3" s="112"/>
      <c r="EYV3" s="112"/>
      <c r="EYW3" s="112"/>
      <c r="EYX3" s="112"/>
      <c r="EYY3" s="112"/>
      <c r="EYZ3" s="112"/>
      <c r="EZA3" s="112"/>
      <c r="EZB3" s="112"/>
      <c r="EZC3" s="112"/>
      <c r="EZD3" s="112"/>
      <c r="EZE3" s="112"/>
      <c r="EZF3" s="112"/>
      <c r="EZG3" s="112"/>
      <c r="EZH3" s="112"/>
      <c r="EZI3" s="112"/>
      <c r="EZJ3" s="112"/>
      <c r="EZK3" s="112"/>
      <c r="EZL3" s="112"/>
      <c r="EZM3" s="112"/>
      <c r="EZN3" s="112"/>
      <c r="EZO3" s="112"/>
      <c r="EZP3" s="112"/>
      <c r="EZQ3" s="112"/>
      <c r="EZR3" s="112"/>
      <c r="EZS3" s="112"/>
      <c r="EZT3" s="112"/>
      <c r="EZU3" s="112"/>
      <c r="EZV3" s="112"/>
      <c r="EZW3" s="112"/>
      <c r="EZX3" s="112"/>
      <c r="EZY3" s="112"/>
      <c r="EZZ3" s="112"/>
      <c r="FAA3" s="112"/>
      <c r="FAB3" s="112"/>
      <c r="FAC3" s="112"/>
      <c r="FAD3" s="112"/>
      <c r="FAE3" s="112"/>
      <c r="FAF3" s="112"/>
      <c r="FAG3" s="112"/>
      <c r="FAH3" s="112"/>
      <c r="FAI3" s="112"/>
      <c r="FAJ3" s="112"/>
      <c r="FAK3" s="112"/>
      <c r="FAL3" s="112"/>
      <c r="FAM3" s="112"/>
      <c r="FAN3" s="112"/>
      <c r="FAO3" s="112"/>
      <c r="FAP3" s="112"/>
      <c r="FAQ3" s="112"/>
      <c r="FAR3" s="112"/>
      <c r="FAS3" s="112"/>
      <c r="FAT3" s="112"/>
      <c r="FAU3" s="112"/>
      <c r="FAV3" s="112"/>
      <c r="FAW3" s="112"/>
      <c r="FAX3" s="112"/>
      <c r="FAY3" s="112"/>
      <c r="FAZ3" s="112"/>
      <c r="FBA3" s="112"/>
      <c r="FBB3" s="112"/>
      <c r="FBC3" s="112"/>
      <c r="FBD3" s="112"/>
      <c r="FBE3" s="112"/>
      <c r="FBF3" s="112"/>
      <c r="FBG3" s="112"/>
      <c r="FBH3" s="112"/>
      <c r="FBI3" s="112"/>
      <c r="FBJ3" s="112"/>
      <c r="FBK3" s="112"/>
      <c r="FBL3" s="112"/>
      <c r="FBM3" s="112"/>
      <c r="FBN3" s="112"/>
      <c r="FBO3" s="112"/>
      <c r="FBP3" s="112"/>
      <c r="FBQ3" s="112"/>
      <c r="FBR3" s="112"/>
      <c r="FBS3" s="112"/>
      <c r="FBT3" s="112"/>
      <c r="FBU3" s="112"/>
      <c r="FBV3" s="112"/>
      <c r="FBW3" s="112"/>
      <c r="FBX3" s="112"/>
      <c r="FBY3" s="112"/>
      <c r="FBZ3" s="112"/>
      <c r="FCA3" s="112"/>
      <c r="FCB3" s="112"/>
      <c r="FCC3" s="112"/>
      <c r="FCD3" s="112"/>
      <c r="FCE3" s="112"/>
      <c r="FCF3" s="112"/>
      <c r="FCG3" s="112"/>
      <c r="FCH3" s="112"/>
      <c r="FCI3" s="112"/>
      <c r="FCJ3" s="112"/>
      <c r="FCK3" s="112"/>
      <c r="FCL3" s="112"/>
      <c r="FCM3" s="112"/>
      <c r="FCN3" s="112"/>
      <c r="FCO3" s="112"/>
      <c r="FCP3" s="112"/>
      <c r="FCQ3" s="112"/>
      <c r="FCR3" s="112"/>
      <c r="FCS3" s="112"/>
      <c r="FCT3" s="112"/>
      <c r="FCU3" s="112"/>
      <c r="FCV3" s="112"/>
      <c r="FCW3" s="112"/>
      <c r="FCX3" s="112"/>
      <c r="FCY3" s="112"/>
      <c r="FCZ3" s="112"/>
      <c r="FDA3" s="112"/>
      <c r="FDB3" s="112"/>
      <c r="FDC3" s="112"/>
      <c r="FDD3" s="112"/>
      <c r="FDE3" s="112"/>
      <c r="FDF3" s="112"/>
      <c r="FDG3" s="112"/>
      <c r="FDH3" s="112"/>
      <c r="FDI3" s="112"/>
      <c r="FDJ3" s="112"/>
      <c r="FDK3" s="112"/>
      <c r="FDL3" s="112"/>
      <c r="FDM3" s="112"/>
      <c r="FDN3" s="112"/>
      <c r="FDO3" s="112"/>
      <c r="FDP3" s="112"/>
      <c r="FDQ3" s="112"/>
      <c r="FDR3" s="112"/>
      <c r="FDS3" s="112"/>
      <c r="FDT3" s="112"/>
      <c r="FDU3" s="112"/>
      <c r="FDV3" s="112"/>
      <c r="FDW3" s="112"/>
      <c r="FDX3" s="112"/>
      <c r="FDY3" s="112"/>
      <c r="FDZ3" s="112"/>
      <c r="FEA3" s="112"/>
      <c r="FEB3" s="112"/>
      <c r="FEC3" s="112"/>
      <c r="FED3" s="112"/>
      <c r="FEE3" s="112"/>
      <c r="FEF3" s="112"/>
      <c r="FEG3" s="112"/>
      <c r="FEH3" s="112"/>
      <c r="FEI3" s="112"/>
      <c r="FEJ3" s="112"/>
      <c r="FEK3" s="112"/>
      <c r="FEL3" s="112"/>
      <c r="FEM3" s="112"/>
      <c r="FEN3" s="112"/>
      <c r="FEO3" s="112"/>
      <c r="FEP3" s="112"/>
      <c r="FEQ3" s="112"/>
      <c r="FER3" s="112"/>
      <c r="FES3" s="112"/>
      <c r="FET3" s="112"/>
      <c r="FEU3" s="112"/>
      <c r="FEV3" s="112"/>
      <c r="FEW3" s="112"/>
      <c r="FEX3" s="112"/>
      <c r="FEY3" s="112"/>
      <c r="FEZ3" s="112"/>
      <c r="FFA3" s="112"/>
      <c r="FFB3" s="112"/>
      <c r="FFC3" s="112"/>
      <c r="FFD3" s="112"/>
      <c r="FFE3" s="112"/>
      <c r="FFF3" s="112"/>
      <c r="FFG3" s="112"/>
      <c r="FFH3" s="112"/>
      <c r="FFI3" s="112"/>
      <c r="FFJ3" s="112"/>
      <c r="FFK3" s="112"/>
      <c r="FFL3" s="112"/>
      <c r="FFM3" s="112"/>
      <c r="FFN3" s="112"/>
      <c r="FFO3" s="112"/>
      <c r="FFP3" s="112"/>
      <c r="FFQ3" s="112"/>
      <c r="FFR3" s="112"/>
      <c r="FFS3" s="112"/>
      <c r="FFT3" s="112"/>
      <c r="FFU3" s="112"/>
      <c r="FFV3" s="112"/>
      <c r="FFW3" s="112"/>
      <c r="FFX3" s="112"/>
      <c r="FFY3" s="112"/>
      <c r="FFZ3" s="112"/>
      <c r="FGA3" s="112"/>
      <c r="FGB3" s="112"/>
      <c r="FGC3" s="112"/>
      <c r="FGD3" s="112"/>
      <c r="FGE3" s="112"/>
      <c r="FGF3" s="112"/>
      <c r="FGG3" s="112"/>
      <c r="FGH3" s="112"/>
      <c r="FGI3" s="112"/>
      <c r="FGJ3" s="112"/>
      <c r="FGK3" s="112"/>
      <c r="FGL3" s="112"/>
      <c r="FGM3" s="112"/>
      <c r="FGN3" s="112"/>
      <c r="FGO3" s="112"/>
      <c r="FGP3" s="112"/>
      <c r="FGQ3" s="112"/>
      <c r="FGR3" s="112"/>
      <c r="FGS3" s="112"/>
      <c r="FGT3" s="112"/>
      <c r="FGU3" s="112"/>
      <c r="FGV3" s="112"/>
      <c r="FGW3" s="112"/>
      <c r="FGX3" s="112"/>
      <c r="FGY3" s="112"/>
      <c r="FGZ3" s="112"/>
      <c r="FHA3" s="112"/>
      <c r="FHB3" s="112"/>
      <c r="FHC3" s="112"/>
      <c r="FHD3" s="112"/>
      <c r="FHE3" s="112"/>
      <c r="FHF3" s="112"/>
      <c r="FHG3" s="112"/>
      <c r="FHH3" s="112"/>
      <c r="FHI3" s="112"/>
      <c r="FHJ3" s="112"/>
      <c r="FHK3" s="112"/>
      <c r="FHL3" s="112"/>
      <c r="FHM3" s="112"/>
      <c r="FHN3" s="112"/>
      <c r="FHO3" s="112"/>
      <c r="FHP3" s="112"/>
      <c r="FHQ3" s="112"/>
      <c r="FHR3" s="112"/>
      <c r="FHS3" s="112"/>
      <c r="FHT3" s="112"/>
      <c r="FHU3" s="112"/>
      <c r="FHV3" s="112"/>
      <c r="FHW3" s="112"/>
      <c r="FHX3" s="112"/>
      <c r="FHY3" s="112"/>
      <c r="FHZ3" s="112"/>
      <c r="FIA3" s="112"/>
      <c r="FIB3" s="112"/>
      <c r="FIC3" s="112"/>
      <c r="FID3" s="112"/>
      <c r="FIE3" s="112"/>
      <c r="FIF3" s="112"/>
      <c r="FIG3" s="112"/>
      <c r="FIH3" s="112"/>
      <c r="FII3" s="112"/>
      <c r="FIJ3" s="112"/>
      <c r="FIK3" s="112"/>
      <c r="FIL3" s="112"/>
      <c r="FIM3" s="112"/>
      <c r="FIN3" s="112"/>
      <c r="FIO3" s="112"/>
      <c r="FIP3" s="112"/>
      <c r="FIQ3" s="112"/>
      <c r="FIR3" s="112"/>
      <c r="FIS3" s="112"/>
      <c r="FIT3" s="112"/>
      <c r="FIU3" s="112"/>
      <c r="FIV3" s="112"/>
      <c r="FIW3" s="112"/>
      <c r="FIX3" s="112"/>
      <c r="FIY3" s="112"/>
      <c r="FIZ3" s="112"/>
      <c r="FJA3" s="112"/>
      <c r="FJB3" s="112"/>
      <c r="FJC3" s="112"/>
      <c r="FJD3" s="112"/>
      <c r="FJE3" s="112"/>
      <c r="FJF3" s="112"/>
      <c r="FJG3" s="112"/>
      <c r="FJH3" s="112"/>
      <c r="FJI3" s="112"/>
      <c r="FJJ3" s="112"/>
      <c r="FJK3" s="112"/>
      <c r="FJL3" s="112"/>
      <c r="FJM3" s="112"/>
      <c r="FJN3" s="112"/>
      <c r="FJO3" s="112"/>
      <c r="FJP3" s="112"/>
      <c r="FJQ3" s="112"/>
      <c r="FJR3" s="112"/>
      <c r="FJS3" s="112"/>
      <c r="FJT3" s="112"/>
      <c r="FJU3" s="112"/>
      <c r="FJV3" s="112"/>
      <c r="FJW3" s="112"/>
      <c r="FJX3" s="112"/>
      <c r="FJY3" s="112"/>
      <c r="FJZ3" s="112"/>
      <c r="FKA3" s="112"/>
      <c r="FKB3" s="112"/>
      <c r="FKC3" s="112"/>
      <c r="FKD3" s="112"/>
      <c r="FKE3" s="112"/>
      <c r="FKF3" s="112"/>
      <c r="FKG3" s="112"/>
      <c r="FKH3" s="112"/>
      <c r="FKI3" s="112"/>
      <c r="FKJ3" s="112"/>
      <c r="FKK3" s="112"/>
      <c r="FKL3" s="112"/>
      <c r="FKM3" s="112"/>
      <c r="FKN3" s="112"/>
      <c r="FKO3" s="112"/>
      <c r="FKP3" s="112"/>
      <c r="FKQ3" s="112"/>
      <c r="FKR3" s="112"/>
      <c r="FKS3" s="112"/>
      <c r="FKT3" s="112"/>
      <c r="FKU3" s="112"/>
      <c r="FKV3" s="112"/>
      <c r="FKW3" s="112"/>
      <c r="FKX3" s="112"/>
      <c r="FKY3" s="112"/>
      <c r="FKZ3" s="112"/>
      <c r="FLA3" s="112"/>
      <c r="FLB3" s="112"/>
      <c r="FLC3" s="112"/>
      <c r="FLD3" s="112"/>
      <c r="FLE3" s="112"/>
      <c r="FLF3" s="112"/>
      <c r="FLG3" s="112"/>
      <c r="FLH3" s="112"/>
      <c r="FLI3" s="112"/>
      <c r="FLJ3" s="112"/>
      <c r="FLK3" s="112"/>
      <c r="FLL3" s="112"/>
      <c r="FLM3" s="112"/>
      <c r="FLN3" s="112"/>
      <c r="FLO3" s="112"/>
      <c r="FLP3" s="112"/>
      <c r="FLQ3" s="112"/>
      <c r="FLR3" s="112"/>
      <c r="FLS3" s="112"/>
      <c r="FLT3" s="112"/>
      <c r="FLU3" s="112"/>
      <c r="FLV3" s="112"/>
      <c r="FLW3" s="112"/>
      <c r="FLX3" s="112"/>
      <c r="FLY3" s="112"/>
      <c r="FLZ3" s="112"/>
      <c r="FMA3" s="112"/>
      <c r="FMB3" s="112"/>
      <c r="FMC3" s="112"/>
      <c r="FMD3" s="112"/>
      <c r="FME3" s="112"/>
      <c r="FMF3" s="112"/>
      <c r="FMG3" s="112"/>
      <c r="FMH3" s="112"/>
      <c r="FMI3" s="112"/>
      <c r="FMJ3" s="112"/>
      <c r="FMK3" s="112"/>
      <c r="FML3" s="112"/>
      <c r="FMM3" s="112"/>
      <c r="FMN3" s="112"/>
      <c r="FMO3" s="112"/>
      <c r="FMP3" s="112"/>
      <c r="FMQ3" s="112"/>
      <c r="FMR3" s="112"/>
      <c r="FMS3" s="112"/>
      <c r="FMT3" s="112"/>
      <c r="FMU3" s="112"/>
      <c r="FMV3" s="112"/>
      <c r="FMW3" s="112"/>
      <c r="FMX3" s="112"/>
      <c r="FMY3" s="112"/>
      <c r="FMZ3" s="112"/>
      <c r="FNA3" s="112"/>
      <c r="FNB3" s="112"/>
      <c r="FNC3" s="112"/>
      <c r="FND3" s="112"/>
      <c r="FNE3" s="112"/>
      <c r="FNF3" s="112"/>
      <c r="FNG3" s="112"/>
      <c r="FNH3" s="112"/>
      <c r="FNI3" s="112"/>
      <c r="FNJ3" s="112"/>
      <c r="FNK3" s="112"/>
      <c r="FNL3" s="112"/>
      <c r="FNM3" s="112"/>
      <c r="FNN3" s="112"/>
      <c r="FNO3" s="112"/>
      <c r="FNP3" s="112"/>
      <c r="FNQ3" s="112"/>
      <c r="FNR3" s="112"/>
      <c r="FNS3" s="112"/>
      <c r="FNT3" s="112"/>
      <c r="FNU3" s="112"/>
      <c r="FNV3" s="112"/>
      <c r="FNW3" s="112"/>
      <c r="FNX3" s="112"/>
      <c r="FNY3" s="112"/>
      <c r="FNZ3" s="112"/>
      <c r="FOA3" s="112"/>
      <c r="FOB3" s="112"/>
      <c r="FOC3" s="112"/>
      <c r="FOD3" s="112"/>
      <c r="FOE3" s="112"/>
      <c r="FOF3" s="112"/>
      <c r="FOG3" s="112"/>
      <c r="FOH3" s="112"/>
      <c r="FOI3" s="112"/>
      <c r="FOJ3" s="112"/>
      <c r="FOK3" s="112"/>
      <c r="FOL3" s="112"/>
      <c r="FOM3" s="112"/>
      <c r="FON3" s="112"/>
      <c r="FOO3" s="112"/>
      <c r="FOP3" s="112"/>
      <c r="FOQ3" s="112"/>
      <c r="FOR3" s="112"/>
      <c r="FOS3" s="112"/>
      <c r="FOT3" s="112"/>
      <c r="FOU3" s="112"/>
      <c r="FOV3" s="112"/>
      <c r="FOW3" s="112"/>
      <c r="FOX3" s="112"/>
      <c r="FOY3" s="112"/>
      <c r="FOZ3" s="112"/>
      <c r="FPA3" s="112"/>
      <c r="FPB3" s="112"/>
      <c r="FPC3" s="112"/>
      <c r="FPD3" s="112"/>
      <c r="FPE3" s="112"/>
      <c r="FPF3" s="112"/>
      <c r="FPG3" s="112"/>
      <c r="FPH3" s="112"/>
      <c r="FPI3" s="112"/>
      <c r="FPJ3" s="112"/>
      <c r="FPK3" s="112"/>
      <c r="FPL3" s="112"/>
      <c r="FPM3" s="112"/>
      <c r="FPN3" s="112"/>
      <c r="FPO3" s="112"/>
      <c r="FPP3" s="112"/>
      <c r="FPQ3" s="112"/>
      <c r="FPR3" s="112"/>
      <c r="FPS3" s="112"/>
      <c r="FPT3" s="112"/>
      <c r="FPU3" s="112"/>
      <c r="FPV3" s="112"/>
      <c r="FPW3" s="112"/>
      <c r="FPX3" s="112"/>
      <c r="FPY3" s="112"/>
      <c r="FPZ3" s="112"/>
      <c r="FQA3" s="112"/>
      <c r="FQB3" s="112"/>
      <c r="FQC3" s="112"/>
      <c r="FQD3" s="112"/>
      <c r="FQE3" s="112"/>
      <c r="FQF3" s="112"/>
      <c r="FQG3" s="112"/>
      <c r="FQH3" s="112"/>
      <c r="FQI3" s="112"/>
      <c r="FQJ3" s="112"/>
      <c r="FQK3" s="112"/>
      <c r="FQL3" s="112"/>
      <c r="FQM3" s="112"/>
      <c r="FQN3" s="112"/>
      <c r="FQO3" s="112"/>
      <c r="FQP3" s="112"/>
      <c r="FQQ3" s="112"/>
      <c r="FQR3" s="112"/>
      <c r="FQS3" s="112"/>
      <c r="FQT3" s="112"/>
      <c r="FQU3" s="112"/>
      <c r="FQV3" s="112"/>
      <c r="FQW3" s="112"/>
      <c r="FQX3" s="112"/>
      <c r="FQY3" s="112"/>
      <c r="FQZ3" s="112"/>
      <c r="FRA3" s="112"/>
      <c r="FRB3" s="112"/>
      <c r="FRC3" s="112"/>
      <c r="FRD3" s="112"/>
      <c r="FRE3" s="112"/>
      <c r="FRF3" s="112"/>
      <c r="FRG3" s="112"/>
      <c r="FRH3" s="112"/>
      <c r="FRI3" s="112"/>
      <c r="FRJ3" s="112"/>
      <c r="FRK3" s="112"/>
      <c r="FRL3" s="112"/>
      <c r="FRM3" s="112"/>
      <c r="FRN3" s="112"/>
      <c r="FRO3" s="112"/>
      <c r="FRP3" s="112"/>
      <c r="FRQ3" s="112"/>
      <c r="FRR3" s="112"/>
      <c r="FRS3" s="112"/>
      <c r="FRT3" s="112"/>
      <c r="FRU3" s="112"/>
      <c r="FRV3" s="112"/>
      <c r="FRW3" s="112"/>
      <c r="FRX3" s="112"/>
      <c r="FRY3" s="112"/>
      <c r="FRZ3" s="112"/>
      <c r="FSA3" s="112"/>
      <c r="FSB3" s="112"/>
      <c r="FSC3" s="112"/>
      <c r="FSD3" s="112"/>
      <c r="FSE3" s="112"/>
      <c r="FSF3" s="112"/>
      <c r="FSG3" s="112"/>
      <c r="FSH3" s="112"/>
      <c r="FSI3" s="112"/>
      <c r="FSJ3" s="112"/>
      <c r="FSK3" s="112"/>
      <c r="FSL3" s="112"/>
      <c r="FSM3" s="112"/>
      <c r="FSN3" s="112"/>
      <c r="FSO3" s="112"/>
      <c r="FSP3" s="112"/>
      <c r="FSQ3" s="112"/>
      <c r="FSR3" s="112"/>
      <c r="FSS3" s="112"/>
      <c r="FST3" s="112"/>
      <c r="FSU3" s="112"/>
      <c r="FSV3" s="112"/>
      <c r="FSW3" s="112"/>
      <c r="FSX3" s="112"/>
      <c r="FSY3" s="112"/>
      <c r="FSZ3" s="112"/>
      <c r="FTA3" s="112"/>
      <c r="FTB3" s="112"/>
      <c r="FTC3" s="112"/>
      <c r="FTD3" s="112"/>
      <c r="FTE3" s="112"/>
      <c r="FTF3" s="112"/>
      <c r="FTG3" s="112"/>
      <c r="FTH3" s="112"/>
      <c r="FTI3" s="112"/>
      <c r="FTJ3" s="112"/>
      <c r="FTK3" s="112"/>
      <c r="FTL3" s="112"/>
      <c r="FTM3" s="112"/>
      <c r="FTN3" s="112"/>
      <c r="FTO3" s="112"/>
      <c r="FTP3" s="112"/>
      <c r="FTQ3" s="112"/>
      <c r="FTR3" s="112"/>
      <c r="FTS3" s="112"/>
      <c r="FTT3" s="112"/>
      <c r="FTU3" s="112"/>
      <c r="FTV3" s="112"/>
      <c r="FTW3" s="112"/>
      <c r="FTX3" s="112"/>
      <c r="FTY3" s="112"/>
      <c r="FTZ3" s="112"/>
      <c r="FUA3" s="112"/>
      <c r="FUB3" s="112"/>
      <c r="FUC3" s="112"/>
      <c r="FUD3" s="112"/>
      <c r="FUE3" s="112"/>
      <c r="FUF3" s="112"/>
      <c r="FUG3" s="112"/>
      <c r="FUH3" s="112"/>
      <c r="FUI3" s="112"/>
      <c r="FUJ3" s="112"/>
      <c r="FUK3" s="112"/>
      <c r="FUL3" s="112"/>
      <c r="FUM3" s="112"/>
      <c r="FUN3" s="112"/>
      <c r="FUO3" s="112"/>
      <c r="FUP3" s="112"/>
      <c r="FUQ3" s="112"/>
      <c r="FUR3" s="112"/>
      <c r="FUS3" s="112"/>
      <c r="FUT3" s="112"/>
      <c r="FUU3" s="112"/>
      <c r="FUV3" s="112"/>
      <c r="FUW3" s="112"/>
      <c r="FUX3" s="112"/>
      <c r="FUY3" s="112"/>
      <c r="FUZ3" s="112"/>
      <c r="FVA3" s="112"/>
      <c r="FVB3" s="112"/>
      <c r="FVC3" s="112"/>
      <c r="FVD3" s="112"/>
      <c r="FVE3" s="112"/>
      <c r="FVF3" s="112"/>
      <c r="FVG3" s="112"/>
      <c r="FVH3" s="112"/>
      <c r="FVI3" s="112"/>
      <c r="FVJ3" s="112"/>
      <c r="FVK3" s="112"/>
      <c r="FVL3" s="112"/>
      <c r="FVM3" s="112"/>
      <c r="FVN3" s="112"/>
      <c r="FVO3" s="112"/>
      <c r="FVP3" s="112"/>
      <c r="FVQ3" s="112"/>
      <c r="FVR3" s="112"/>
      <c r="FVS3" s="112"/>
      <c r="FVT3" s="112"/>
      <c r="FVU3" s="112"/>
      <c r="FVV3" s="112"/>
      <c r="FVW3" s="112"/>
      <c r="FVX3" s="112"/>
      <c r="FVY3" s="112"/>
      <c r="FVZ3" s="112"/>
      <c r="FWA3" s="112"/>
      <c r="FWB3" s="112"/>
      <c r="FWC3" s="112"/>
      <c r="FWD3" s="112"/>
      <c r="FWE3" s="112"/>
      <c r="FWF3" s="112"/>
      <c r="FWG3" s="112"/>
      <c r="FWH3" s="112"/>
      <c r="FWI3" s="112"/>
      <c r="FWJ3" s="112"/>
      <c r="FWK3" s="112"/>
      <c r="FWL3" s="112"/>
      <c r="FWM3" s="112"/>
      <c r="FWN3" s="112"/>
      <c r="FWO3" s="112"/>
      <c r="FWP3" s="112"/>
      <c r="FWQ3" s="112"/>
      <c r="FWR3" s="112"/>
      <c r="FWS3" s="112"/>
      <c r="FWT3" s="112"/>
      <c r="FWU3" s="112"/>
      <c r="FWV3" s="112"/>
      <c r="FWW3" s="112"/>
      <c r="FWX3" s="112"/>
      <c r="FWY3" s="112"/>
      <c r="FWZ3" s="112"/>
      <c r="FXA3" s="112"/>
      <c r="FXB3" s="112"/>
      <c r="FXC3" s="112"/>
      <c r="FXD3" s="112"/>
      <c r="FXE3" s="112"/>
      <c r="FXF3" s="112"/>
      <c r="FXG3" s="112"/>
      <c r="FXH3" s="112"/>
      <c r="FXI3" s="112"/>
      <c r="FXJ3" s="112"/>
      <c r="FXK3" s="112"/>
      <c r="FXL3" s="112"/>
      <c r="FXM3" s="112"/>
      <c r="FXN3" s="112"/>
      <c r="FXO3" s="112"/>
      <c r="FXP3" s="112"/>
      <c r="FXQ3" s="112"/>
      <c r="FXR3" s="112"/>
      <c r="FXS3" s="112"/>
      <c r="FXT3" s="112"/>
      <c r="FXU3" s="112"/>
      <c r="FXV3" s="112"/>
      <c r="FXW3" s="112"/>
      <c r="FXX3" s="112"/>
      <c r="FXY3" s="112"/>
      <c r="FXZ3" s="112"/>
      <c r="FYA3" s="112"/>
      <c r="FYB3" s="112"/>
      <c r="FYC3" s="112"/>
      <c r="FYD3" s="112"/>
      <c r="FYE3" s="112"/>
      <c r="FYF3" s="112"/>
      <c r="FYG3" s="112"/>
      <c r="FYH3" s="112"/>
      <c r="FYI3" s="112"/>
      <c r="FYJ3" s="112"/>
      <c r="FYK3" s="112"/>
      <c r="FYL3" s="112"/>
      <c r="FYM3" s="112"/>
      <c r="FYN3" s="112"/>
      <c r="FYO3" s="112"/>
      <c r="FYP3" s="112"/>
      <c r="FYQ3" s="112"/>
      <c r="FYR3" s="112"/>
      <c r="FYS3" s="112"/>
      <c r="FYT3" s="112"/>
      <c r="FYU3" s="112"/>
      <c r="FYV3" s="112"/>
      <c r="FYW3" s="112"/>
      <c r="FYX3" s="112"/>
      <c r="FYY3" s="112"/>
      <c r="FYZ3" s="112"/>
      <c r="FZA3" s="112"/>
      <c r="FZB3" s="112"/>
      <c r="FZC3" s="112"/>
      <c r="FZD3" s="112"/>
      <c r="FZE3" s="112"/>
      <c r="FZF3" s="112"/>
      <c r="FZG3" s="112"/>
      <c r="FZH3" s="112"/>
      <c r="FZI3" s="112"/>
      <c r="FZJ3" s="112"/>
      <c r="FZK3" s="112"/>
      <c r="FZL3" s="112"/>
      <c r="FZM3" s="112"/>
      <c r="FZN3" s="112"/>
      <c r="FZO3" s="112"/>
      <c r="FZP3" s="112"/>
      <c r="FZQ3" s="112"/>
      <c r="FZR3" s="112"/>
      <c r="FZS3" s="112"/>
      <c r="FZT3" s="112"/>
      <c r="FZU3" s="112"/>
      <c r="FZV3" s="112"/>
      <c r="FZW3" s="112"/>
      <c r="FZX3" s="112"/>
      <c r="FZY3" s="112"/>
      <c r="FZZ3" s="112"/>
      <c r="GAA3" s="112"/>
      <c r="GAB3" s="112"/>
      <c r="GAC3" s="112"/>
      <c r="GAD3" s="112"/>
      <c r="GAE3" s="112"/>
      <c r="GAF3" s="112"/>
      <c r="GAG3" s="112"/>
      <c r="GAH3" s="112"/>
      <c r="GAI3" s="112"/>
      <c r="GAJ3" s="112"/>
      <c r="GAK3" s="112"/>
      <c r="GAL3" s="112"/>
      <c r="GAM3" s="112"/>
      <c r="GAN3" s="112"/>
      <c r="GAO3" s="112"/>
      <c r="GAP3" s="112"/>
      <c r="GAQ3" s="112"/>
      <c r="GAR3" s="112"/>
      <c r="GAS3" s="112"/>
      <c r="GAT3" s="112"/>
      <c r="GAU3" s="112"/>
      <c r="GAV3" s="112"/>
      <c r="GAW3" s="112"/>
      <c r="GAX3" s="112"/>
      <c r="GAY3" s="112"/>
      <c r="GAZ3" s="112"/>
      <c r="GBA3" s="112"/>
      <c r="GBB3" s="112"/>
      <c r="GBC3" s="112"/>
      <c r="GBD3" s="112"/>
      <c r="GBE3" s="112"/>
      <c r="GBF3" s="112"/>
      <c r="GBG3" s="112"/>
      <c r="GBH3" s="112"/>
      <c r="GBI3" s="112"/>
      <c r="GBJ3" s="112"/>
      <c r="GBK3" s="112"/>
      <c r="GBL3" s="112"/>
      <c r="GBM3" s="112"/>
      <c r="GBN3" s="112"/>
      <c r="GBO3" s="112"/>
      <c r="GBP3" s="112"/>
      <c r="GBQ3" s="112"/>
      <c r="GBR3" s="112"/>
      <c r="GBS3" s="112"/>
      <c r="GBT3" s="112"/>
      <c r="GBU3" s="112"/>
      <c r="GBV3" s="112"/>
      <c r="GBW3" s="112"/>
      <c r="GBX3" s="112"/>
      <c r="GBY3" s="112"/>
      <c r="GBZ3" s="112"/>
      <c r="GCA3" s="112"/>
      <c r="GCB3" s="112"/>
      <c r="GCC3" s="112"/>
      <c r="GCD3" s="112"/>
      <c r="GCE3" s="112"/>
      <c r="GCF3" s="112"/>
      <c r="GCG3" s="112"/>
      <c r="GCH3" s="112"/>
      <c r="GCI3" s="112"/>
      <c r="GCJ3" s="112"/>
      <c r="GCK3" s="112"/>
      <c r="GCL3" s="112"/>
      <c r="GCM3" s="112"/>
      <c r="GCN3" s="112"/>
      <c r="GCO3" s="112"/>
      <c r="GCP3" s="112"/>
      <c r="GCQ3" s="112"/>
      <c r="GCR3" s="112"/>
      <c r="GCS3" s="112"/>
      <c r="GCT3" s="112"/>
      <c r="GCU3" s="112"/>
      <c r="GCV3" s="112"/>
      <c r="GCW3" s="112"/>
      <c r="GCX3" s="112"/>
      <c r="GCY3" s="112"/>
      <c r="GCZ3" s="112"/>
      <c r="GDA3" s="112"/>
      <c r="GDB3" s="112"/>
      <c r="GDC3" s="112"/>
      <c r="GDD3" s="112"/>
      <c r="GDE3" s="112"/>
      <c r="GDF3" s="112"/>
      <c r="GDG3" s="112"/>
      <c r="GDH3" s="112"/>
      <c r="GDI3" s="112"/>
      <c r="GDJ3" s="112"/>
      <c r="GDK3" s="112"/>
      <c r="GDL3" s="112"/>
      <c r="GDM3" s="112"/>
      <c r="GDN3" s="112"/>
      <c r="GDO3" s="112"/>
      <c r="GDP3" s="112"/>
      <c r="GDQ3" s="112"/>
      <c r="GDR3" s="112"/>
      <c r="GDS3" s="112"/>
      <c r="GDT3" s="112"/>
      <c r="GDU3" s="112"/>
      <c r="GDV3" s="112"/>
      <c r="GDW3" s="112"/>
      <c r="GDX3" s="112"/>
      <c r="GDY3" s="112"/>
      <c r="GDZ3" s="112"/>
      <c r="GEA3" s="112"/>
      <c r="GEB3" s="112"/>
      <c r="GEC3" s="112"/>
      <c r="GED3" s="112"/>
      <c r="GEE3" s="112"/>
      <c r="GEF3" s="112"/>
      <c r="GEG3" s="112"/>
      <c r="GEH3" s="112"/>
      <c r="GEI3" s="112"/>
      <c r="GEJ3" s="112"/>
      <c r="GEK3" s="112"/>
      <c r="GEL3" s="112"/>
      <c r="GEM3" s="112"/>
      <c r="GEN3" s="112"/>
      <c r="GEO3" s="112"/>
      <c r="GEP3" s="112"/>
      <c r="GEQ3" s="112"/>
      <c r="GER3" s="112"/>
      <c r="GES3" s="112"/>
      <c r="GET3" s="112"/>
      <c r="GEU3" s="112"/>
      <c r="GEV3" s="112"/>
      <c r="GEW3" s="112"/>
      <c r="GEX3" s="112"/>
      <c r="GEY3" s="112"/>
      <c r="GEZ3" s="112"/>
      <c r="GFA3" s="112"/>
      <c r="GFB3" s="112"/>
      <c r="GFC3" s="112"/>
      <c r="GFD3" s="112"/>
      <c r="GFE3" s="112"/>
      <c r="GFF3" s="112"/>
      <c r="GFG3" s="112"/>
      <c r="GFH3" s="112"/>
      <c r="GFI3" s="112"/>
      <c r="GFJ3" s="112"/>
      <c r="GFK3" s="112"/>
      <c r="GFL3" s="112"/>
      <c r="GFM3" s="112"/>
      <c r="GFN3" s="112"/>
      <c r="GFO3" s="112"/>
      <c r="GFP3" s="112"/>
      <c r="GFQ3" s="112"/>
      <c r="GFR3" s="112"/>
      <c r="GFS3" s="112"/>
      <c r="GFT3" s="112"/>
      <c r="GFU3" s="112"/>
      <c r="GFV3" s="112"/>
      <c r="GFW3" s="112"/>
      <c r="GFX3" s="112"/>
      <c r="GFY3" s="112"/>
      <c r="GFZ3" s="112"/>
      <c r="GGA3" s="112"/>
      <c r="GGB3" s="112"/>
      <c r="GGC3" s="112"/>
      <c r="GGD3" s="112"/>
      <c r="GGE3" s="112"/>
      <c r="GGF3" s="112"/>
      <c r="GGG3" s="112"/>
      <c r="GGH3" s="112"/>
      <c r="GGI3" s="112"/>
      <c r="GGJ3" s="112"/>
      <c r="GGK3" s="112"/>
      <c r="GGL3" s="112"/>
      <c r="GGM3" s="112"/>
      <c r="GGN3" s="112"/>
      <c r="GGO3" s="112"/>
      <c r="GGP3" s="112"/>
      <c r="GGQ3" s="112"/>
      <c r="GGR3" s="112"/>
      <c r="GGS3" s="112"/>
      <c r="GGT3" s="112"/>
      <c r="GGU3" s="112"/>
      <c r="GGV3" s="112"/>
      <c r="GGW3" s="112"/>
      <c r="GGX3" s="112"/>
      <c r="GGY3" s="112"/>
      <c r="GGZ3" s="112"/>
      <c r="GHA3" s="112"/>
      <c r="GHB3" s="112"/>
      <c r="GHC3" s="112"/>
      <c r="GHD3" s="112"/>
      <c r="GHE3" s="112"/>
      <c r="GHF3" s="112"/>
      <c r="GHG3" s="112"/>
      <c r="GHH3" s="112"/>
      <c r="GHI3" s="112"/>
      <c r="GHJ3" s="112"/>
      <c r="GHK3" s="112"/>
      <c r="GHL3" s="112"/>
      <c r="GHM3" s="112"/>
      <c r="GHN3" s="112"/>
      <c r="GHO3" s="112"/>
      <c r="GHP3" s="112"/>
      <c r="GHQ3" s="112"/>
      <c r="GHR3" s="112"/>
      <c r="GHS3" s="112"/>
      <c r="GHT3" s="112"/>
      <c r="GHU3" s="112"/>
      <c r="GHV3" s="112"/>
      <c r="GHW3" s="112"/>
      <c r="GHX3" s="112"/>
      <c r="GHY3" s="112"/>
      <c r="GHZ3" s="112"/>
      <c r="GIA3" s="112"/>
      <c r="GIB3" s="112"/>
      <c r="GIC3" s="112"/>
      <c r="GID3" s="112"/>
      <c r="GIE3" s="112"/>
      <c r="GIF3" s="112"/>
      <c r="GIG3" s="112"/>
      <c r="GIH3" s="112"/>
      <c r="GII3" s="112"/>
      <c r="GIJ3" s="112"/>
      <c r="GIK3" s="112"/>
      <c r="GIL3" s="112"/>
      <c r="GIM3" s="112"/>
      <c r="GIN3" s="112"/>
      <c r="GIO3" s="112"/>
      <c r="GIP3" s="112"/>
      <c r="GIQ3" s="112"/>
      <c r="GIR3" s="112"/>
      <c r="GIS3" s="112"/>
      <c r="GIT3" s="112"/>
      <c r="GIU3" s="112"/>
      <c r="GIV3" s="112"/>
      <c r="GIW3" s="112"/>
      <c r="GIX3" s="112"/>
      <c r="GIY3" s="112"/>
      <c r="GIZ3" s="112"/>
      <c r="GJA3" s="112"/>
      <c r="GJB3" s="112"/>
      <c r="GJC3" s="112"/>
      <c r="GJD3" s="112"/>
      <c r="GJE3" s="112"/>
      <c r="GJF3" s="112"/>
      <c r="GJG3" s="112"/>
      <c r="GJH3" s="112"/>
      <c r="GJI3" s="112"/>
      <c r="GJJ3" s="112"/>
      <c r="GJK3" s="112"/>
      <c r="GJL3" s="112"/>
      <c r="GJM3" s="112"/>
      <c r="GJN3" s="112"/>
      <c r="GJO3" s="112"/>
      <c r="GJP3" s="112"/>
      <c r="GJQ3" s="112"/>
      <c r="GJR3" s="112"/>
      <c r="GJS3" s="112"/>
      <c r="GJT3" s="112"/>
      <c r="GJU3" s="112"/>
      <c r="GJV3" s="112"/>
      <c r="GJW3" s="112"/>
      <c r="GJX3" s="112"/>
      <c r="GJY3" s="112"/>
      <c r="GJZ3" s="112"/>
      <c r="GKA3" s="112"/>
      <c r="GKB3" s="112"/>
      <c r="GKC3" s="112"/>
      <c r="GKD3" s="112"/>
      <c r="GKE3" s="112"/>
      <c r="GKF3" s="112"/>
      <c r="GKG3" s="112"/>
      <c r="GKH3" s="112"/>
      <c r="GKI3" s="112"/>
      <c r="GKJ3" s="112"/>
      <c r="GKK3" s="112"/>
      <c r="GKL3" s="112"/>
      <c r="GKM3" s="112"/>
      <c r="GKN3" s="112"/>
      <c r="GKO3" s="112"/>
      <c r="GKP3" s="112"/>
      <c r="GKQ3" s="112"/>
      <c r="GKR3" s="112"/>
      <c r="GKS3" s="112"/>
      <c r="GKT3" s="112"/>
      <c r="GKU3" s="112"/>
      <c r="GKV3" s="112"/>
      <c r="GKW3" s="112"/>
      <c r="GKX3" s="112"/>
      <c r="GKY3" s="112"/>
      <c r="GKZ3" s="112"/>
      <c r="GLA3" s="112"/>
      <c r="GLB3" s="112"/>
      <c r="GLC3" s="112"/>
      <c r="GLD3" s="112"/>
      <c r="GLE3" s="112"/>
      <c r="GLF3" s="112"/>
      <c r="GLG3" s="112"/>
      <c r="GLH3" s="112"/>
      <c r="GLI3" s="112"/>
      <c r="GLJ3" s="112"/>
      <c r="GLK3" s="112"/>
      <c r="GLL3" s="112"/>
      <c r="GLM3" s="112"/>
      <c r="GLN3" s="112"/>
      <c r="GLO3" s="112"/>
      <c r="GLP3" s="112"/>
      <c r="GLQ3" s="112"/>
      <c r="GLR3" s="112"/>
      <c r="GLS3" s="112"/>
      <c r="GLT3" s="112"/>
      <c r="GLU3" s="112"/>
      <c r="GLV3" s="112"/>
      <c r="GLW3" s="112"/>
      <c r="GLX3" s="112"/>
      <c r="GLY3" s="112"/>
      <c r="GLZ3" s="112"/>
      <c r="GMA3" s="112"/>
      <c r="GMB3" s="112"/>
      <c r="GMC3" s="112"/>
      <c r="GMD3" s="112"/>
      <c r="GME3" s="112"/>
      <c r="GMF3" s="112"/>
      <c r="GMG3" s="112"/>
      <c r="GMH3" s="112"/>
      <c r="GMI3" s="112"/>
      <c r="GMJ3" s="112"/>
      <c r="GMK3" s="112"/>
      <c r="GML3" s="112"/>
      <c r="GMM3" s="112"/>
      <c r="GMN3" s="112"/>
      <c r="GMO3" s="112"/>
      <c r="GMP3" s="112"/>
      <c r="GMQ3" s="112"/>
      <c r="GMR3" s="112"/>
      <c r="GMS3" s="112"/>
      <c r="GMT3" s="112"/>
      <c r="GMU3" s="112"/>
      <c r="GMV3" s="112"/>
      <c r="GMW3" s="112"/>
      <c r="GMX3" s="112"/>
      <c r="GMY3" s="112"/>
      <c r="GMZ3" s="112"/>
      <c r="GNA3" s="112"/>
      <c r="GNB3" s="112"/>
      <c r="GNC3" s="112"/>
      <c r="GND3" s="112"/>
      <c r="GNE3" s="112"/>
      <c r="GNF3" s="112"/>
      <c r="GNG3" s="112"/>
      <c r="GNH3" s="112"/>
      <c r="GNI3" s="112"/>
      <c r="GNJ3" s="112"/>
      <c r="GNK3" s="112"/>
      <c r="GNL3" s="112"/>
      <c r="GNM3" s="112"/>
      <c r="GNN3" s="112"/>
      <c r="GNO3" s="112"/>
      <c r="GNP3" s="112"/>
      <c r="GNQ3" s="112"/>
      <c r="GNR3" s="112"/>
      <c r="GNS3" s="112"/>
      <c r="GNT3" s="112"/>
      <c r="GNU3" s="112"/>
      <c r="GNV3" s="112"/>
      <c r="GNW3" s="112"/>
      <c r="GNX3" s="112"/>
      <c r="GNY3" s="112"/>
      <c r="GNZ3" s="112"/>
      <c r="GOA3" s="112"/>
      <c r="GOB3" s="112"/>
      <c r="GOC3" s="112"/>
      <c r="GOD3" s="112"/>
      <c r="GOE3" s="112"/>
      <c r="GOF3" s="112"/>
      <c r="GOG3" s="112"/>
      <c r="GOH3" s="112"/>
      <c r="GOI3" s="112"/>
      <c r="GOJ3" s="112"/>
      <c r="GOK3" s="112"/>
      <c r="GOL3" s="112"/>
      <c r="GOM3" s="112"/>
      <c r="GON3" s="112"/>
      <c r="GOO3" s="112"/>
      <c r="GOP3" s="112"/>
      <c r="GOQ3" s="112"/>
      <c r="GOR3" s="112"/>
      <c r="GOS3" s="112"/>
      <c r="GOT3" s="112"/>
      <c r="GOU3" s="112"/>
      <c r="GOV3" s="112"/>
      <c r="GOW3" s="112"/>
      <c r="GOX3" s="112"/>
      <c r="GOY3" s="112"/>
      <c r="GOZ3" s="112"/>
      <c r="GPA3" s="112"/>
      <c r="GPB3" s="112"/>
      <c r="GPC3" s="112"/>
      <c r="GPD3" s="112"/>
      <c r="GPE3" s="112"/>
      <c r="GPF3" s="112"/>
      <c r="GPG3" s="112"/>
      <c r="GPH3" s="112"/>
      <c r="GPI3" s="112"/>
      <c r="GPJ3" s="112"/>
      <c r="GPK3" s="112"/>
      <c r="GPL3" s="112"/>
      <c r="GPM3" s="112"/>
      <c r="GPN3" s="112"/>
      <c r="GPO3" s="112"/>
      <c r="GPP3" s="112"/>
      <c r="GPQ3" s="112"/>
      <c r="GPR3" s="112"/>
      <c r="GPS3" s="112"/>
      <c r="GPT3" s="112"/>
      <c r="GPU3" s="112"/>
      <c r="GPV3" s="112"/>
      <c r="GPW3" s="112"/>
      <c r="GPX3" s="112"/>
      <c r="GPY3" s="112"/>
      <c r="GPZ3" s="112"/>
      <c r="GQA3" s="112"/>
      <c r="GQB3" s="112"/>
      <c r="GQC3" s="112"/>
      <c r="GQD3" s="112"/>
      <c r="GQE3" s="112"/>
      <c r="GQF3" s="112"/>
      <c r="GQG3" s="112"/>
      <c r="GQH3" s="112"/>
      <c r="GQI3" s="112"/>
      <c r="GQJ3" s="112"/>
      <c r="GQK3" s="112"/>
      <c r="GQL3" s="112"/>
      <c r="GQM3" s="112"/>
      <c r="GQN3" s="112"/>
      <c r="GQO3" s="112"/>
      <c r="GQP3" s="112"/>
      <c r="GQQ3" s="112"/>
      <c r="GQR3" s="112"/>
      <c r="GQS3" s="112"/>
      <c r="GQT3" s="112"/>
      <c r="GQU3" s="112"/>
      <c r="GQV3" s="112"/>
      <c r="GQW3" s="112"/>
      <c r="GQX3" s="112"/>
      <c r="GQY3" s="112"/>
      <c r="GQZ3" s="112"/>
      <c r="GRA3" s="112"/>
      <c r="GRB3" s="112"/>
      <c r="GRC3" s="112"/>
      <c r="GRD3" s="112"/>
      <c r="GRE3" s="112"/>
      <c r="GRF3" s="112"/>
      <c r="GRG3" s="112"/>
      <c r="GRH3" s="112"/>
      <c r="GRI3" s="112"/>
      <c r="GRJ3" s="112"/>
      <c r="GRK3" s="112"/>
      <c r="GRL3" s="112"/>
      <c r="GRM3" s="112"/>
      <c r="GRN3" s="112"/>
      <c r="GRO3" s="112"/>
      <c r="GRP3" s="112"/>
      <c r="GRQ3" s="112"/>
      <c r="GRR3" s="112"/>
      <c r="GRS3" s="112"/>
      <c r="GRT3" s="112"/>
      <c r="GRU3" s="112"/>
      <c r="GRV3" s="112"/>
      <c r="GRW3" s="112"/>
      <c r="GRX3" s="112"/>
      <c r="GRY3" s="112"/>
      <c r="GRZ3" s="112"/>
      <c r="GSA3" s="112"/>
      <c r="GSB3" s="112"/>
      <c r="GSC3" s="112"/>
      <c r="GSD3" s="112"/>
      <c r="GSE3" s="112"/>
      <c r="GSF3" s="112"/>
      <c r="GSG3" s="112"/>
      <c r="GSH3" s="112"/>
      <c r="GSI3" s="112"/>
      <c r="GSJ3" s="112"/>
      <c r="GSK3" s="112"/>
      <c r="GSL3" s="112"/>
      <c r="GSM3" s="112"/>
      <c r="GSN3" s="112"/>
      <c r="GSO3" s="112"/>
      <c r="GSP3" s="112"/>
      <c r="GSQ3" s="112"/>
      <c r="GSR3" s="112"/>
      <c r="GSS3" s="112"/>
      <c r="GST3" s="112"/>
      <c r="GSU3" s="112"/>
      <c r="GSV3" s="112"/>
      <c r="GSW3" s="112"/>
      <c r="GSX3" s="112"/>
      <c r="GSY3" s="112"/>
      <c r="GSZ3" s="112"/>
      <c r="GTA3" s="112"/>
      <c r="GTB3" s="112"/>
      <c r="GTC3" s="112"/>
      <c r="GTD3" s="112"/>
      <c r="GTE3" s="112"/>
      <c r="GTF3" s="112"/>
      <c r="GTG3" s="112"/>
      <c r="GTH3" s="112"/>
      <c r="GTI3" s="112"/>
      <c r="GTJ3" s="112"/>
      <c r="GTK3" s="112"/>
      <c r="GTL3" s="112"/>
      <c r="GTM3" s="112"/>
      <c r="GTN3" s="112"/>
      <c r="GTO3" s="112"/>
      <c r="GTP3" s="112"/>
      <c r="GTQ3" s="112"/>
      <c r="GTR3" s="112"/>
      <c r="GTS3" s="112"/>
      <c r="GTT3" s="112"/>
      <c r="GTU3" s="112"/>
      <c r="GTV3" s="112"/>
      <c r="GTW3" s="112"/>
      <c r="GTX3" s="112"/>
      <c r="GTY3" s="112"/>
      <c r="GTZ3" s="112"/>
      <c r="GUA3" s="112"/>
      <c r="GUB3" s="112"/>
      <c r="GUC3" s="112"/>
      <c r="GUD3" s="112"/>
      <c r="GUE3" s="112"/>
      <c r="GUF3" s="112"/>
      <c r="GUG3" s="112"/>
      <c r="GUH3" s="112"/>
      <c r="GUI3" s="112"/>
      <c r="GUJ3" s="112"/>
      <c r="GUK3" s="112"/>
      <c r="GUL3" s="112"/>
      <c r="GUM3" s="112"/>
      <c r="GUN3" s="112"/>
      <c r="GUO3" s="112"/>
      <c r="GUP3" s="112"/>
      <c r="GUQ3" s="112"/>
      <c r="GUR3" s="112"/>
      <c r="GUS3" s="112"/>
      <c r="GUT3" s="112"/>
      <c r="GUU3" s="112"/>
      <c r="GUV3" s="112"/>
      <c r="GUW3" s="112"/>
      <c r="GUX3" s="112"/>
      <c r="GUY3" s="112"/>
      <c r="GUZ3" s="112"/>
      <c r="GVA3" s="112"/>
      <c r="GVB3" s="112"/>
      <c r="GVC3" s="112"/>
      <c r="GVD3" s="112"/>
      <c r="GVE3" s="112"/>
      <c r="GVF3" s="112"/>
      <c r="GVG3" s="112"/>
      <c r="GVH3" s="112"/>
      <c r="GVI3" s="112"/>
      <c r="GVJ3" s="112"/>
      <c r="GVK3" s="112"/>
      <c r="GVL3" s="112"/>
      <c r="GVM3" s="112"/>
      <c r="GVN3" s="112"/>
      <c r="GVO3" s="112"/>
      <c r="GVP3" s="112"/>
      <c r="GVQ3" s="112"/>
      <c r="GVR3" s="112"/>
      <c r="GVS3" s="112"/>
      <c r="GVT3" s="112"/>
      <c r="GVU3" s="112"/>
      <c r="GVV3" s="112"/>
      <c r="GVW3" s="112"/>
      <c r="GVX3" s="112"/>
      <c r="GVY3" s="112"/>
      <c r="GVZ3" s="112"/>
      <c r="GWA3" s="112"/>
      <c r="GWB3" s="112"/>
      <c r="GWC3" s="112"/>
      <c r="GWD3" s="112"/>
      <c r="GWE3" s="112"/>
      <c r="GWF3" s="112"/>
      <c r="GWG3" s="112"/>
      <c r="GWH3" s="112"/>
      <c r="GWI3" s="112"/>
      <c r="GWJ3" s="112"/>
      <c r="GWK3" s="112"/>
      <c r="GWL3" s="112"/>
      <c r="GWM3" s="112"/>
      <c r="GWN3" s="112"/>
      <c r="GWO3" s="112"/>
      <c r="GWP3" s="112"/>
      <c r="GWQ3" s="112"/>
      <c r="GWR3" s="112"/>
      <c r="GWS3" s="112"/>
      <c r="GWT3" s="112"/>
      <c r="GWU3" s="112"/>
      <c r="GWV3" s="112"/>
      <c r="GWW3" s="112"/>
      <c r="GWX3" s="112"/>
      <c r="GWY3" s="112"/>
      <c r="GWZ3" s="112"/>
      <c r="GXA3" s="112"/>
      <c r="GXB3" s="112"/>
      <c r="GXC3" s="112"/>
      <c r="GXD3" s="112"/>
      <c r="GXE3" s="112"/>
      <c r="GXF3" s="112"/>
      <c r="GXG3" s="112"/>
      <c r="GXH3" s="112"/>
      <c r="GXI3" s="112"/>
      <c r="GXJ3" s="112"/>
      <c r="GXK3" s="112"/>
      <c r="GXL3" s="112"/>
      <c r="GXM3" s="112"/>
      <c r="GXN3" s="112"/>
      <c r="GXO3" s="112"/>
      <c r="GXP3" s="112"/>
      <c r="GXQ3" s="112"/>
      <c r="GXR3" s="112"/>
      <c r="GXS3" s="112"/>
      <c r="GXT3" s="112"/>
      <c r="GXU3" s="112"/>
      <c r="GXV3" s="112"/>
      <c r="GXW3" s="112"/>
      <c r="GXX3" s="112"/>
      <c r="GXY3" s="112"/>
      <c r="GXZ3" s="112"/>
      <c r="GYA3" s="112"/>
      <c r="GYB3" s="112"/>
      <c r="GYC3" s="112"/>
      <c r="GYD3" s="112"/>
      <c r="GYE3" s="112"/>
      <c r="GYF3" s="112"/>
      <c r="GYG3" s="112"/>
      <c r="GYH3" s="112"/>
      <c r="GYI3" s="112"/>
      <c r="GYJ3" s="112"/>
      <c r="GYK3" s="112"/>
      <c r="GYL3" s="112"/>
      <c r="GYM3" s="112"/>
      <c r="GYN3" s="112"/>
      <c r="GYO3" s="112"/>
      <c r="GYP3" s="112"/>
      <c r="GYQ3" s="112"/>
      <c r="GYR3" s="112"/>
      <c r="GYS3" s="112"/>
      <c r="GYT3" s="112"/>
      <c r="GYU3" s="112"/>
      <c r="GYV3" s="112"/>
      <c r="GYW3" s="112"/>
      <c r="GYX3" s="112"/>
      <c r="GYY3" s="112"/>
      <c r="GYZ3" s="112"/>
      <c r="GZA3" s="112"/>
      <c r="GZB3" s="112"/>
      <c r="GZC3" s="112"/>
      <c r="GZD3" s="112"/>
      <c r="GZE3" s="112"/>
      <c r="GZF3" s="112"/>
      <c r="GZG3" s="112"/>
      <c r="GZH3" s="112"/>
      <c r="GZI3" s="112"/>
      <c r="GZJ3" s="112"/>
      <c r="GZK3" s="112"/>
      <c r="GZL3" s="112"/>
      <c r="GZM3" s="112"/>
      <c r="GZN3" s="112"/>
      <c r="GZO3" s="112"/>
      <c r="GZP3" s="112"/>
      <c r="GZQ3" s="112"/>
      <c r="GZR3" s="112"/>
      <c r="GZS3" s="112"/>
      <c r="GZT3" s="112"/>
      <c r="GZU3" s="112"/>
      <c r="GZV3" s="112"/>
      <c r="GZW3" s="112"/>
      <c r="GZX3" s="112"/>
      <c r="GZY3" s="112"/>
      <c r="GZZ3" s="112"/>
      <c r="HAA3" s="112"/>
      <c r="HAB3" s="112"/>
      <c r="HAC3" s="112"/>
      <c r="HAD3" s="112"/>
      <c r="HAE3" s="112"/>
      <c r="HAF3" s="112"/>
      <c r="HAG3" s="112"/>
      <c r="HAH3" s="112"/>
      <c r="HAI3" s="112"/>
      <c r="HAJ3" s="112"/>
      <c r="HAK3" s="112"/>
      <c r="HAL3" s="112"/>
      <c r="HAM3" s="112"/>
      <c r="HAN3" s="112"/>
      <c r="HAO3" s="112"/>
      <c r="HAP3" s="112"/>
      <c r="HAQ3" s="112"/>
      <c r="HAR3" s="112"/>
      <c r="HAS3" s="112"/>
      <c r="HAT3" s="112"/>
      <c r="HAU3" s="112"/>
      <c r="HAV3" s="112"/>
      <c r="HAW3" s="112"/>
      <c r="HAX3" s="112"/>
      <c r="HAY3" s="112"/>
      <c r="HAZ3" s="112"/>
      <c r="HBA3" s="112"/>
      <c r="HBB3" s="112"/>
      <c r="HBC3" s="112"/>
      <c r="HBD3" s="112"/>
      <c r="HBE3" s="112"/>
      <c r="HBF3" s="112"/>
      <c r="HBG3" s="112"/>
      <c r="HBH3" s="112"/>
      <c r="HBI3" s="112"/>
      <c r="HBJ3" s="112"/>
      <c r="HBK3" s="112"/>
      <c r="HBL3" s="112"/>
      <c r="HBM3" s="112"/>
      <c r="HBN3" s="112"/>
      <c r="HBO3" s="112"/>
      <c r="HBP3" s="112"/>
      <c r="HBQ3" s="112"/>
      <c r="HBR3" s="112"/>
      <c r="HBS3" s="112"/>
      <c r="HBT3" s="112"/>
      <c r="HBU3" s="112"/>
      <c r="HBV3" s="112"/>
      <c r="HBW3" s="112"/>
      <c r="HBX3" s="112"/>
      <c r="HBY3" s="112"/>
      <c r="HBZ3" s="112"/>
      <c r="HCA3" s="112"/>
      <c r="HCB3" s="112"/>
      <c r="HCC3" s="112"/>
      <c r="HCD3" s="112"/>
      <c r="HCE3" s="112"/>
      <c r="HCF3" s="112"/>
      <c r="HCG3" s="112"/>
      <c r="HCH3" s="112"/>
      <c r="HCI3" s="112"/>
      <c r="HCJ3" s="112"/>
      <c r="HCK3" s="112"/>
      <c r="HCL3" s="112"/>
      <c r="HCM3" s="112"/>
      <c r="HCN3" s="112"/>
      <c r="HCO3" s="112"/>
      <c r="HCP3" s="112"/>
      <c r="HCQ3" s="112"/>
      <c r="HCR3" s="112"/>
      <c r="HCS3" s="112"/>
      <c r="HCT3" s="112"/>
      <c r="HCU3" s="112"/>
      <c r="HCV3" s="112"/>
      <c r="HCW3" s="112"/>
      <c r="HCX3" s="112"/>
      <c r="HCY3" s="112"/>
      <c r="HCZ3" s="112"/>
      <c r="HDA3" s="112"/>
      <c r="HDB3" s="112"/>
      <c r="HDC3" s="112"/>
      <c r="HDD3" s="112"/>
      <c r="HDE3" s="112"/>
      <c r="HDF3" s="112"/>
      <c r="HDG3" s="112"/>
      <c r="HDH3" s="112"/>
      <c r="HDI3" s="112"/>
      <c r="HDJ3" s="112"/>
      <c r="HDK3" s="112"/>
      <c r="HDL3" s="112"/>
      <c r="HDM3" s="112"/>
      <c r="HDN3" s="112"/>
      <c r="HDO3" s="112"/>
      <c r="HDP3" s="112"/>
      <c r="HDQ3" s="112"/>
      <c r="HDR3" s="112"/>
      <c r="HDS3" s="112"/>
      <c r="HDT3" s="112"/>
      <c r="HDU3" s="112"/>
      <c r="HDV3" s="112"/>
      <c r="HDW3" s="112"/>
      <c r="HDX3" s="112"/>
      <c r="HDY3" s="112"/>
      <c r="HDZ3" s="112"/>
      <c r="HEA3" s="112"/>
      <c r="HEB3" s="112"/>
      <c r="HEC3" s="112"/>
      <c r="HED3" s="112"/>
      <c r="HEE3" s="112"/>
      <c r="HEF3" s="112"/>
      <c r="HEG3" s="112"/>
      <c r="HEH3" s="112"/>
      <c r="HEI3" s="112"/>
      <c r="HEJ3" s="112"/>
      <c r="HEK3" s="112"/>
      <c r="HEL3" s="112"/>
      <c r="HEM3" s="112"/>
      <c r="HEN3" s="112"/>
      <c r="HEO3" s="112"/>
      <c r="HEP3" s="112"/>
      <c r="HEQ3" s="112"/>
      <c r="HER3" s="112"/>
      <c r="HES3" s="112"/>
      <c r="HET3" s="112"/>
      <c r="HEU3" s="112"/>
      <c r="HEV3" s="112"/>
      <c r="HEW3" s="112"/>
      <c r="HEX3" s="112"/>
      <c r="HEY3" s="112"/>
      <c r="HEZ3" s="112"/>
      <c r="HFA3" s="112"/>
      <c r="HFB3" s="112"/>
      <c r="HFC3" s="112"/>
      <c r="HFD3" s="112"/>
      <c r="HFE3" s="112"/>
      <c r="HFF3" s="112"/>
      <c r="HFG3" s="112"/>
      <c r="HFH3" s="112"/>
      <c r="HFI3" s="112"/>
      <c r="HFJ3" s="112"/>
      <c r="HFK3" s="112"/>
      <c r="HFL3" s="112"/>
      <c r="HFM3" s="112"/>
      <c r="HFN3" s="112"/>
      <c r="HFO3" s="112"/>
      <c r="HFP3" s="112"/>
      <c r="HFQ3" s="112"/>
      <c r="HFR3" s="112"/>
      <c r="HFS3" s="112"/>
      <c r="HFT3" s="112"/>
      <c r="HFU3" s="112"/>
      <c r="HFV3" s="112"/>
      <c r="HFW3" s="112"/>
      <c r="HFX3" s="112"/>
      <c r="HFY3" s="112"/>
      <c r="HFZ3" s="112"/>
      <c r="HGA3" s="112"/>
      <c r="HGB3" s="112"/>
      <c r="HGC3" s="112"/>
      <c r="HGD3" s="112"/>
      <c r="HGE3" s="112"/>
      <c r="HGF3" s="112"/>
      <c r="HGG3" s="112"/>
      <c r="HGH3" s="112"/>
      <c r="HGI3" s="112"/>
      <c r="HGJ3" s="112"/>
      <c r="HGK3" s="112"/>
      <c r="HGL3" s="112"/>
      <c r="HGM3" s="112"/>
      <c r="HGN3" s="112"/>
      <c r="HGO3" s="112"/>
      <c r="HGP3" s="112"/>
      <c r="HGQ3" s="112"/>
      <c r="HGR3" s="112"/>
      <c r="HGS3" s="112"/>
      <c r="HGT3" s="112"/>
      <c r="HGU3" s="112"/>
      <c r="HGV3" s="112"/>
      <c r="HGW3" s="112"/>
      <c r="HGX3" s="112"/>
      <c r="HGY3" s="112"/>
      <c r="HGZ3" s="112"/>
      <c r="HHA3" s="112"/>
      <c r="HHB3" s="112"/>
      <c r="HHC3" s="112"/>
      <c r="HHD3" s="112"/>
      <c r="HHE3" s="112"/>
      <c r="HHF3" s="112"/>
      <c r="HHG3" s="112"/>
      <c r="HHH3" s="112"/>
      <c r="HHI3" s="112"/>
      <c r="HHJ3" s="112"/>
      <c r="HHK3" s="112"/>
      <c r="HHL3" s="112"/>
      <c r="HHM3" s="112"/>
      <c r="HHN3" s="112"/>
      <c r="HHO3" s="112"/>
      <c r="HHP3" s="112"/>
      <c r="HHQ3" s="112"/>
      <c r="HHR3" s="112"/>
      <c r="HHS3" s="112"/>
      <c r="HHT3" s="112"/>
      <c r="HHU3" s="112"/>
      <c r="HHV3" s="112"/>
      <c r="HHW3" s="112"/>
      <c r="HHX3" s="112"/>
      <c r="HHY3" s="112"/>
      <c r="HHZ3" s="112"/>
      <c r="HIA3" s="112"/>
      <c r="HIB3" s="112"/>
      <c r="HIC3" s="112"/>
      <c r="HID3" s="112"/>
      <c r="HIE3" s="112"/>
      <c r="HIF3" s="112"/>
      <c r="HIG3" s="112"/>
      <c r="HIH3" s="112"/>
      <c r="HII3" s="112"/>
      <c r="HIJ3" s="112"/>
      <c r="HIK3" s="112"/>
      <c r="HIL3" s="112"/>
      <c r="HIM3" s="112"/>
      <c r="HIN3" s="112"/>
      <c r="HIO3" s="112"/>
      <c r="HIP3" s="112"/>
      <c r="HIQ3" s="112"/>
      <c r="HIR3" s="112"/>
      <c r="HIS3" s="112"/>
      <c r="HIT3" s="112"/>
      <c r="HIU3" s="112"/>
      <c r="HIV3" s="112"/>
      <c r="HIW3" s="112"/>
      <c r="HIX3" s="112"/>
      <c r="HIY3" s="112"/>
      <c r="HIZ3" s="112"/>
      <c r="HJA3" s="112"/>
      <c r="HJB3" s="112"/>
      <c r="HJC3" s="112"/>
      <c r="HJD3" s="112"/>
      <c r="HJE3" s="112"/>
      <c r="HJF3" s="112"/>
      <c r="HJG3" s="112"/>
      <c r="HJH3" s="112"/>
      <c r="HJI3" s="112"/>
      <c r="HJJ3" s="112"/>
      <c r="HJK3" s="112"/>
      <c r="HJL3" s="112"/>
      <c r="HJM3" s="112"/>
      <c r="HJN3" s="112"/>
      <c r="HJO3" s="112"/>
      <c r="HJP3" s="112"/>
      <c r="HJQ3" s="112"/>
      <c r="HJR3" s="112"/>
      <c r="HJS3" s="112"/>
      <c r="HJT3" s="112"/>
      <c r="HJU3" s="112"/>
      <c r="HJV3" s="112"/>
      <c r="HJW3" s="112"/>
      <c r="HJX3" s="112"/>
      <c r="HJY3" s="112"/>
      <c r="HJZ3" s="112"/>
      <c r="HKA3" s="112"/>
      <c r="HKB3" s="112"/>
      <c r="HKC3" s="112"/>
      <c r="HKD3" s="112"/>
      <c r="HKE3" s="112"/>
      <c r="HKF3" s="112"/>
      <c r="HKG3" s="112"/>
      <c r="HKH3" s="112"/>
      <c r="HKI3" s="112"/>
      <c r="HKJ3" s="112"/>
      <c r="HKK3" s="112"/>
      <c r="HKL3" s="112"/>
      <c r="HKM3" s="112"/>
      <c r="HKN3" s="112"/>
      <c r="HKO3" s="112"/>
      <c r="HKP3" s="112"/>
      <c r="HKQ3" s="112"/>
      <c r="HKR3" s="112"/>
      <c r="HKS3" s="112"/>
      <c r="HKT3" s="112"/>
      <c r="HKU3" s="112"/>
      <c r="HKV3" s="112"/>
      <c r="HKW3" s="112"/>
      <c r="HKX3" s="112"/>
      <c r="HKY3" s="112"/>
      <c r="HKZ3" s="112"/>
      <c r="HLA3" s="112"/>
      <c r="HLB3" s="112"/>
      <c r="HLC3" s="112"/>
      <c r="HLD3" s="112"/>
      <c r="HLE3" s="112"/>
      <c r="HLF3" s="112"/>
      <c r="HLG3" s="112"/>
      <c r="HLH3" s="112"/>
      <c r="HLI3" s="112"/>
      <c r="HLJ3" s="112"/>
      <c r="HLK3" s="112"/>
      <c r="HLL3" s="112"/>
      <c r="HLM3" s="112"/>
      <c r="HLN3" s="112"/>
      <c r="HLO3" s="112"/>
      <c r="HLP3" s="112"/>
      <c r="HLQ3" s="112"/>
      <c r="HLR3" s="112"/>
      <c r="HLS3" s="112"/>
      <c r="HLT3" s="112"/>
      <c r="HLU3" s="112"/>
      <c r="HLV3" s="112"/>
      <c r="HLW3" s="112"/>
      <c r="HLX3" s="112"/>
      <c r="HLY3" s="112"/>
      <c r="HLZ3" s="112"/>
      <c r="HMA3" s="112"/>
      <c r="HMB3" s="112"/>
      <c r="HMC3" s="112"/>
      <c r="HMD3" s="112"/>
      <c r="HME3" s="112"/>
      <c r="HMF3" s="112"/>
      <c r="HMG3" s="112"/>
      <c r="HMH3" s="112"/>
      <c r="HMI3" s="112"/>
      <c r="HMJ3" s="112"/>
      <c r="HMK3" s="112"/>
      <c r="HML3" s="112"/>
      <c r="HMM3" s="112"/>
      <c r="HMN3" s="112"/>
      <c r="HMO3" s="112"/>
      <c r="HMP3" s="112"/>
      <c r="HMQ3" s="112"/>
      <c r="HMR3" s="112"/>
      <c r="HMS3" s="112"/>
      <c r="HMT3" s="112"/>
      <c r="HMU3" s="112"/>
      <c r="HMV3" s="112"/>
      <c r="HMW3" s="112"/>
      <c r="HMX3" s="112"/>
      <c r="HMY3" s="112"/>
      <c r="HMZ3" s="112"/>
      <c r="HNA3" s="112"/>
      <c r="HNB3" s="112"/>
      <c r="HNC3" s="112"/>
      <c r="HND3" s="112"/>
      <c r="HNE3" s="112"/>
      <c r="HNF3" s="112"/>
      <c r="HNG3" s="112"/>
      <c r="HNH3" s="112"/>
      <c r="HNI3" s="112"/>
      <c r="HNJ3" s="112"/>
      <c r="HNK3" s="112"/>
      <c r="HNL3" s="112"/>
      <c r="HNM3" s="112"/>
      <c r="HNN3" s="112"/>
      <c r="HNO3" s="112"/>
      <c r="HNP3" s="112"/>
      <c r="HNQ3" s="112"/>
      <c r="HNR3" s="112"/>
      <c r="HNS3" s="112"/>
      <c r="HNT3" s="112"/>
      <c r="HNU3" s="112"/>
      <c r="HNV3" s="112"/>
      <c r="HNW3" s="112"/>
      <c r="HNX3" s="112"/>
      <c r="HNY3" s="112"/>
      <c r="HNZ3" s="112"/>
      <c r="HOA3" s="112"/>
      <c r="HOB3" s="112"/>
      <c r="HOC3" s="112"/>
      <c r="HOD3" s="112"/>
      <c r="HOE3" s="112"/>
      <c r="HOF3" s="112"/>
      <c r="HOG3" s="112"/>
      <c r="HOH3" s="112"/>
      <c r="HOI3" s="112"/>
      <c r="HOJ3" s="112"/>
      <c r="HOK3" s="112"/>
      <c r="HOL3" s="112"/>
      <c r="HOM3" s="112"/>
      <c r="HON3" s="112"/>
      <c r="HOO3" s="112"/>
      <c r="HOP3" s="112"/>
      <c r="HOQ3" s="112"/>
      <c r="HOR3" s="112"/>
      <c r="HOS3" s="112"/>
      <c r="HOT3" s="112"/>
      <c r="HOU3" s="112"/>
      <c r="HOV3" s="112"/>
      <c r="HOW3" s="112"/>
      <c r="HOX3" s="112"/>
      <c r="HOY3" s="112"/>
      <c r="HOZ3" s="112"/>
      <c r="HPA3" s="112"/>
      <c r="HPB3" s="112"/>
      <c r="HPC3" s="112"/>
      <c r="HPD3" s="112"/>
      <c r="HPE3" s="112"/>
      <c r="HPF3" s="112"/>
      <c r="HPG3" s="112"/>
      <c r="HPH3" s="112"/>
      <c r="HPI3" s="112"/>
      <c r="HPJ3" s="112"/>
      <c r="HPK3" s="112"/>
      <c r="HPL3" s="112"/>
      <c r="HPM3" s="112"/>
      <c r="HPN3" s="112"/>
      <c r="HPO3" s="112"/>
      <c r="HPP3" s="112"/>
      <c r="HPQ3" s="112"/>
      <c r="HPR3" s="112"/>
      <c r="HPS3" s="112"/>
      <c r="HPT3" s="112"/>
      <c r="HPU3" s="112"/>
      <c r="HPV3" s="112"/>
      <c r="HPW3" s="112"/>
      <c r="HPX3" s="112"/>
      <c r="HPY3" s="112"/>
      <c r="HPZ3" s="112"/>
      <c r="HQA3" s="112"/>
      <c r="HQB3" s="112"/>
      <c r="HQC3" s="112"/>
      <c r="HQD3" s="112"/>
      <c r="HQE3" s="112"/>
      <c r="HQF3" s="112"/>
      <c r="HQG3" s="112"/>
      <c r="HQH3" s="112"/>
      <c r="HQI3" s="112"/>
      <c r="HQJ3" s="112"/>
      <c r="HQK3" s="112"/>
      <c r="HQL3" s="112"/>
      <c r="HQM3" s="112"/>
      <c r="HQN3" s="112"/>
      <c r="HQO3" s="112"/>
      <c r="HQP3" s="112"/>
      <c r="HQQ3" s="112"/>
      <c r="HQR3" s="112"/>
      <c r="HQS3" s="112"/>
      <c r="HQT3" s="112"/>
      <c r="HQU3" s="112"/>
      <c r="HQV3" s="112"/>
      <c r="HQW3" s="112"/>
      <c r="HQX3" s="112"/>
      <c r="HQY3" s="112"/>
      <c r="HQZ3" s="112"/>
      <c r="HRA3" s="112"/>
      <c r="HRB3" s="112"/>
      <c r="HRC3" s="112"/>
      <c r="HRD3" s="112"/>
      <c r="HRE3" s="112"/>
      <c r="HRF3" s="112"/>
      <c r="HRG3" s="112"/>
      <c r="HRH3" s="112"/>
      <c r="HRI3" s="112"/>
      <c r="HRJ3" s="112"/>
      <c r="HRK3" s="112"/>
      <c r="HRL3" s="112"/>
      <c r="HRM3" s="112"/>
      <c r="HRN3" s="112"/>
      <c r="HRO3" s="112"/>
      <c r="HRP3" s="112"/>
      <c r="HRQ3" s="112"/>
      <c r="HRR3" s="112"/>
      <c r="HRS3" s="112"/>
      <c r="HRT3" s="112"/>
      <c r="HRU3" s="112"/>
      <c r="HRV3" s="112"/>
      <c r="HRW3" s="112"/>
      <c r="HRX3" s="112"/>
      <c r="HRY3" s="112"/>
      <c r="HRZ3" s="112"/>
      <c r="HSA3" s="112"/>
      <c r="HSB3" s="112"/>
      <c r="HSC3" s="112"/>
      <c r="HSD3" s="112"/>
      <c r="HSE3" s="112"/>
      <c r="HSF3" s="112"/>
      <c r="HSG3" s="112"/>
      <c r="HSH3" s="112"/>
      <c r="HSI3" s="112"/>
      <c r="HSJ3" s="112"/>
      <c r="HSK3" s="112"/>
      <c r="HSL3" s="112"/>
      <c r="HSM3" s="112"/>
      <c r="HSN3" s="112"/>
      <c r="HSO3" s="112"/>
      <c r="HSP3" s="112"/>
      <c r="HSQ3" s="112"/>
      <c r="HSR3" s="112"/>
      <c r="HSS3" s="112"/>
      <c r="HST3" s="112"/>
      <c r="HSU3" s="112"/>
      <c r="HSV3" s="112"/>
      <c r="HSW3" s="112"/>
      <c r="HSX3" s="112"/>
      <c r="HSY3" s="112"/>
      <c r="HSZ3" s="112"/>
      <c r="HTA3" s="112"/>
      <c r="HTB3" s="112"/>
      <c r="HTC3" s="112"/>
      <c r="HTD3" s="112"/>
      <c r="HTE3" s="112"/>
      <c r="HTF3" s="112"/>
      <c r="HTG3" s="112"/>
      <c r="HTH3" s="112"/>
      <c r="HTI3" s="112"/>
      <c r="HTJ3" s="112"/>
      <c r="HTK3" s="112"/>
      <c r="HTL3" s="112"/>
      <c r="HTM3" s="112"/>
      <c r="HTN3" s="112"/>
      <c r="HTO3" s="112"/>
      <c r="HTP3" s="112"/>
      <c r="HTQ3" s="112"/>
      <c r="HTR3" s="112"/>
      <c r="HTS3" s="112"/>
      <c r="HTT3" s="112"/>
      <c r="HTU3" s="112"/>
      <c r="HTV3" s="112"/>
      <c r="HTW3" s="112"/>
      <c r="HTX3" s="112"/>
      <c r="HTY3" s="112"/>
      <c r="HTZ3" s="112"/>
      <c r="HUA3" s="112"/>
      <c r="HUB3" s="112"/>
      <c r="HUC3" s="112"/>
      <c r="HUD3" s="112"/>
      <c r="HUE3" s="112"/>
      <c r="HUF3" s="112"/>
      <c r="HUG3" s="112"/>
      <c r="HUH3" s="112"/>
      <c r="HUI3" s="112"/>
      <c r="HUJ3" s="112"/>
      <c r="HUK3" s="112"/>
      <c r="HUL3" s="112"/>
      <c r="HUM3" s="112"/>
      <c r="HUN3" s="112"/>
      <c r="HUO3" s="112"/>
      <c r="HUP3" s="112"/>
      <c r="HUQ3" s="112"/>
      <c r="HUR3" s="112"/>
      <c r="HUS3" s="112"/>
      <c r="HUT3" s="112"/>
      <c r="HUU3" s="112"/>
      <c r="HUV3" s="112"/>
      <c r="HUW3" s="112"/>
      <c r="HUX3" s="112"/>
      <c r="HUY3" s="112"/>
      <c r="HUZ3" s="112"/>
      <c r="HVA3" s="112"/>
      <c r="HVB3" s="112"/>
      <c r="HVC3" s="112"/>
      <c r="HVD3" s="112"/>
      <c r="HVE3" s="112"/>
      <c r="HVF3" s="112"/>
      <c r="HVG3" s="112"/>
      <c r="HVH3" s="112"/>
      <c r="HVI3" s="112"/>
      <c r="HVJ3" s="112"/>
      <c r="HVK3" s="112"/>
      <c r="HVL3" s="112"/>
      <c r="HVM3" s="112"/>
      <c r="HVN3" s="112"/>
      <c r="HVO3" s="112"/>
      <c r="HVP3" s="112"/>
      <c r="HVQ3" s="112"/>
      <c r="HVR3" s="112"/>
      <c r="HVS3" s="112"/>
      <c r="HVT3" s="112"/>
      <c r="HVU3" s="112"/>
      <c r="HVV3" s="112"/>
      <c r="HVW3" s="112"/>
      <c r="HVX3" s="112"/>
      <c r="HVY3" s="112"/>
      <c r="HVZ3" s="112"/>
      <c r="HWA3" s="112"/>
      <c r="HWB3" s="112"/>
      <c r="HWC3" s="112"/>
      <c r="HWD3" s="112"/>
      <c r="HWE3" s="112"/>
      <c r="HWF3" s="112"/>
      <c r="HWG3" s="112"/>
      <c r="HWH3" s="112"/>
      <c r="HWI3" s="112"/>
      <c r="HWJ3" s="112"/>
      <c r="HWK3" s="112"/>
      <c r="HWL3" s="112"/>
      <c r="HWM3" s="112"/>
      <c r="HWN3" s="112"/>
      <c r="HWO3" s="112"/>
      <c r="HWP3" s="112"/>
      <c r="HWQ3" s="112"/>
      <c r="HWR3" s="112"/>
      <c r="HWS3" s="112"/>
      <c r="HWT3" s="112"/>
      <c r="HWU3" s="112"/>
      <c r="HWV3" s="112"/>
      <c r="HWW3" s="112"/>
      <c r="HWX3" s="112"/>
      <c r="HWY3" s="112"/>
      <c r="HWZ3" s="112"/>
      <c r="HXA3" s="112"/>
      <c r="HXB3" s="112"/>
      <c r="HXC3" s="112"/>
      <c r="HXD3" s="112"/>
      <c r="HXE3" s="112"/>
      <c r="HXF3" s="112"/>
      <c r="HXG3" s="112"/>
      <c r="HXH3" s="112"/>
      <c r="HXI3" s="112"/>
      <c r="HXJ3" s="112"/>
      <c r="HXK3" s="112"/>
      <c r="HXL3" s="112"/>
      <c r="HXM3" s="112"/>
      <c r="HXN3" s="112"/>
      <c r="HXO3" s="112"/>
      <c r="HXP3" s="112"/>
      <c r="HXQ3" s="112"/>
      <c r="HXR3" s="112"/>
      <c r="HXS3" s="112"/>
      <c r="HXT3" s="112"/>
      <c r="HXU3" s="112"/>
      <c r="HXV3" s="112"/>
      <c r="HXW3" s="112"/>
      <c r="HXX3" s="112"/>
      <c r="HXY3" s="112"/>
      <c r="HXZ3" s="112"/>
      <c r="HYA3" s="112"/>
      <c r="HYB3" s="112"/>
      <c r="HYC3" s="112"/>
      <c r="HYD3" s="112"/>
      <c r="HYE3" s="112"/>
      <c r="HYF3" s="112"/>
      <c r="HYG3" s="112"/>
      <c r="HYH3" s="112"/>
      <c r="HYI3" s="112"/>
      <c r="HYJ3" s="112"/>
      <c r="HYK3" s="112"/>
      <c r="HYL3" s="112"/>
      <c r="HYM3" s="112"/>
      <c r="HYN3" s="112"/>
      <c r="HYO3" s="112"/>
      <c r="HYP3" s="112"/>
      <c r="HYQ3" s="112"/>
      <c r="HYR3" s="112"/>
      <c r="HYS3" s="112"/>
      <c r="HYT3" s="112"/>
      <c r="HYU3" s="112"/>
      <c r="HYV3" s="112"/>
      <c r="HYW3" s="112"/>
      <c r="HYX3" s="112"/>
      <c r="HYY3" s="112"/>
      <c r="HYZ3" s="112"/>
      <c r="HZA3" s="112"/>
      <c r="HZB3" s="112"/>
      <c r="HZC3" s="112"/>
      <c r="HZD3" s="112"/>
      <c r="HZE3" s="112"/>
      <c r="HZF3" s="112"/>
      <c r="HZG3" s="112"/>
      <c r="HZH3" s="112"/>
      <c r="HZI3" s="112"/>
      <c r="HZJ3" s="112"/>
      <c r="HZK3" s="112"/>
      <c r="HZL3" s="112"/>
      <c r="HZM3" s="112"/>
      <c r="HZN3" s="112"/>
      <c r="HZO3" s="112"/>
      <c r="HZP3" s="112"/>
      <c r="HZQ3" s="112"/>
      <c r="HZR3" s="112"/>
      <c r="HZS3" s="112"/>
      <c r="HZT3" s="112"/>
      <c r="HZU3" s="112"/>
      <c r="HZV3" s="112"/>
      <c r="HZW3" s="112"/>
      <c r="HZX3" s="112"/>
      <c r="HZY3" s="112"/>
      <c r="HZZ3" s="112"/>
      <c r="IAA3" s="112"/>
      <c r="IAB3" s="112"/>
      <c r="IAC3" s="112"/>
      <c r="IAD3" s="112"/>
      <c r="IAE3" s="112"/>
      <c r="IAF3" s="112"/>
      <c r="IAG3" s="112"/>
      <c r="IAH3" s="112"/>
      <c r="IAI3" s="112"/>
      <c r="IAJ3" s="112"/>
      <c r="IAK3" s="112"/>
      <c r="IAL3" s="112"/>
      <c r="IAM3" s="112"/>
      <c r="IAN3" s="112"/>
      <c r="IAO3" s="112"/>
      <c r="IAP3" s="112"/>
      <c r="IAQ3" s="112"/>
      <c r="IAR3" s="112"/>
      <c r="IAS3" s="112"/>
      <c r="IAT3" s="112"/>
      <c r="IAU3" s="112"/>
      <c r="IAV3" s="112"/>
      <c r="IAW3" s="112"/>
      <c r="IAX3" s="112"/>
      <c r="IAY3" s="112"/>
      <c r="IAZ3" s="112"/>
      <c r="IBA3" s="112"/>
      <c r="IBB3" s="112"/>
      <c r="IBC3" s="112"/>
      <c r="IBD3" s="112"/>
      <c r="IBE3" s="112"/>
      <c r="IBF3" s="112"/>
      <c r="IBG3" s="112"/>
      <c r="IBH3" s="112"/>
      <c r="IBI3" s="112"/>
      <c r="IBJ3" s="112"/>
      <c r="IBK3" s="112"/>
      <c r="IBL3" s="112"/>
      <c r="IBM3" s="112"/>
      <c r="IBN3" s="112"/>
      <c r="IBO3" s="112"/>
      <c r="IBP3" s="112"/>
      <c r="IBQ3" s="112"/>
      <c r="IBR3" s="112"/>
      <c r="IBS3" s="112"/>
      <c r="IBT3" s="112"/>
      <c r="IBU3" s="112"/>
      <c r="IBV3" s="112"/>
      <c r="IBW3" s="112"/>
      <c r="IBX3" s="112"/>
      <c r="IBY3" s="112"/>
      <c r="IBZ3" s="112"/>
      <c r="ICA3" s="112"/>
      <c r="ICB3" s="112"/>
      <c r="ICC3" s="112"/>
      <c r="ICD3" s="112"/>
      <c r="ICE3" s="112"/>
      <c r="ICF3" s="112"/>
      <c r="ICG3" s="112"/>
      <c r="ICH3" s="112"/>
      <c r="ICI3" s="112"/>
      <c r="ICJ3" s="112"/>
      <c r="ICK3" s="112"/>
      <c r="ICL3" s="112"/>
      <c r="ICM3" s="112"/>
      <c r="ICN3" s="112"/>
      <c r="ICO3" s="112"/>
      <c r="ICP3" s="112"/>
      <c r="ICQ3" s="112"/>
      <c r="ICR3" s="112"/>
      <c r="ICS3" s="112"/>
      <c r="ICT3" s="112"/>
      <c r="ICU3" s="112"/>
      <c r="ICV3" s="112"/>
      <c r="ICW3" s="112"/>
      <c r="ICX3" s="112"/>
      <c r="ICY3" s="112"/>
      <c r="ICZ3" s="112"/>
      <c r="IDA3" s="112"/>
      <c r="IDB3" s="112"/>
      <c r="IDC3" s="112"/>
      <c r="IDD3" s="112"/>
      <c r="IDE3" s="112"/>
      <c r="IDF3" s="112"/>
      <c r="IDG3" s="112"/>
      <c r="IDH3" s="112"/>
      <c r="IDI3" s="112"/>
      <c r="IDJ3" s="112"/>
      <c r="IDK3" s="112"/>
      <c r="IDL3" s="112"/>
      <c r="IDM3" s="112"/>
      <c r="IDN3" s="112"/>
      <c r="IDO3" s="112"/>
      <c r="IDP3" s="112"/>
      <c r="IDQ3" s="112"/>
      <c r="IDR3" s="112"/>
      <c r="IDS3" s="112"/>
      <c r="IDT3" s="112"/>
      <c r="IDU3" s="112"/>
      <c r="IDV3" s="112"/>
      <c r="IDW3" s="112"/>
      <c r="IDX3" s="112"/>
      <c r="IDY3" s="112"/>
      <c r="IDZ3" s="112"/>
      <c r="IEA3" s="112"/>
      <c r="IEB3" s="112"/>
      <c r="IEC3" s="112"/>
      <c r="IED3" s="112"/>
      <c r="IEE3" s="112"/>
      <c r="IEF3" s="112"/>
      <c r="IEG3" s="112"/>
      <c r="IEH3" s="112"/>
      <c r="IEI3" s="112"/>
      <c r="IEJ3" s="112"/>
      <c r="IEK3" s="112"/>
      <c r="IEL3" s="112"/>
      <c r="IEM3" s="112"/>
      <c r="IEN3" s="112"/>
      <c r="IEO3" s="112"/>
      <c r="IEP3" s="112"/>
      <c r="IEQ3" s="112"/>
      <c r="IER3" s="112"/>
      <c r="IES3" s="112"/>
      <c r="IET3" s="112"/>
      <c r="IEU3" s="112"/>
      <c r="IEV3" s="112"/>
      <c r="IEW3" s="112"/>
      <c r="IEX3" s="112"/>
      <c r="IEY3" s="112"/>
      <c r="IEZ3" s="112"/>
      <c r="IFA3" s="112"/>
      <c r="IFB3" s="112"/>
      <c r="IFC3" s="112"/>
      <c r="IFD3" s="112"/>
      <c r="IFE3" s="112"/>
      <c r="IFF3" s="112"/>
      <c r="IFG3" s="112"/>
      <c r="IFH3" s="112"/>
      <c r="IFI3" s="112"/>
      <c r="IFJ3" s="112"/>
      <c r="IFK3" s="112"/>
      <c r="IFL3" s="112"/>
      <c r="IFM3" s="112"/>
      <c r="IFN3" s="112"/>
      <c r="IFO3" s="112"/>
      <c r="IFP3" s="112"/>
      <c r="IFQ3" s="112"/>
      <c r="IFR3" s="112"/>
      <c r="IFS3" s="112"/>
      <c r="IFT3" s="112"/>
      <c r="IFU3" s="112"/>
      <c r="IFV3" s="112"/>
      <c r="IFW3" s="112"/>
      <c r="IFX3" s="112"/>
      <c r="IFY3" s="112"/>
      <c r="IFZ3" s="112"/>
      <c r="IGA3" s="112"/>
      <c r="IGB3" s="112"/>
      <c r="IGC3" s="112"/>
      <c r="IGD3" s="112"/>
      <c r="IGE3" s="112"/>
      <c r="IGF3" s="112"/>
      <c r="IGG3" s="112"/>
      <c r="IGH3" s="112"/>
      <c r="IGI3" s="112"/>
      <c r="IGJ3" s="112"/>
      <c r="IGK3" s="112"/>
      <c r="IGL3" s="112"/>
      <c r="IGM3" s="112"/>
      <c r="IGN3" s="112"/>
      <c r="IGO3" s="112"/>
      <c r="IGP3" s="112"/>
      <c r="IGQ3" s="112"/>
      <c r="IGR3" s="112"/>
      <c r="IGS3" s="112"/>
      <c r="IGT3" s="112"/>
      <c r="IGU3" s="112"/>
      <c r="IGV3" s="112"/>
      <c r="IGW3" s="112"/>
      <c r="IGX3" s="112"/>
      <c r="IGY3" s="112"/>
      <c r="IGZ3" s="112"/>
      <c r="IHA3" s="112"/>
      <c r="IHB3" s="112"/>
      <c r="IHC3" s="112"/>
      <c r="IHD3" s="112"/>
      <c r="IHE3" s="112"/>
      <c r="IHF3" s="112"/>
      <c r="IHG3" s="112"/>
      <c r="IHH3" s="112"/>
      <c r="IHI3" s="112"/>
      <c r="IHJ3" s="112"/>
      <c r="IHK3" s="112"/>
      <c r="IHL3" s="112"/>
      <c r="IHM3" s="112"/>
      <c r="IHN3" s="112"/>
      <c r="IHO3" s="112"/>
      <c r="IHP3" s="112"/>
      <c r="IHQ3" s="112"/>
      <c r="IHR3" s="112"/>
      <c r="IHS3" s="112"/>
      <c r="IHT3" s="112"/>
      <c r="IHU3" s="112"/>
      <c r="IHV3" s="112"/>
      <c r="IHW3" s="112"/>
      <c r="IHX3" s="112"/>
      <c r="IHY3" s="112"/>
      <c r="IHZ3" s="112"/>
      <c r="IIA3" s="112"/>
      <c r="IIB3" s="112"/>
      <c r="IIC3" s="112"/>
      <c r="IID3" s="112"/>
      <c r="IIE3" s="112"/>
      <c r="IIF3" s="112"/>
      <c r="IIG3" s="112"/>
      <c r="IIH3" s="112"/>
      <c r="III3" s="112"/>
      <c r="IIJ3" s="112"/>
      <c r="IIK3" s="112"/>
      <c r="IIL3" s="112"/>
      <c r="IIM3" s="112"/>
      <c r="IIN3" s="112"/>
      <c r="IIO3" s="112"/>
      <c r="IIP3" s="112"/>
      <c r="IIQ3" s="112"/>
      <c r="IIR3" s="112"/>
      <c r="IIS3" s="112"/>
      <c r="IIT3" s="112"/>
      <c r="IIU3" s="112"/>
      <c r="IIV3" s="112"/>
      <c r="IIW3" s="112"/>
      <c r="IIX3" s="112"/>
      <c r="IIY3" s="112"/>
      <c r="IIZ3" s="112"/>
      <c r="IJA3" s="112"/>
      <c r="IJB3" s="112"/>
      <c r="IJC3" s="112"/>
      <c r="IJD3" s="112"/>
      <c r="IJE3" s="112"/>
      <c r="IJF3" s="112"/>
      <c r="IJG3" s="112"/>
      <c r="IJH3" s="112"/>
      <c r="IJI3" s="112"/>
      <c r="IJJ3" s="112"/>
      <c r="IJK3" s="112"/>
      <c r="IJL3" s="112"/>
      <c r="IJM3" s="112"/>
      <c r="IJN3" s="112"/>
      <c r="IJO3" s="112"/>
      <c r="IJP3" s="112"/>
      <c r="IJQ3" s="112"/>
      <c r="IJR3" s="112"/>
      <c r="IJS3" s="112"/>
      <c r="IJT3" s="112"/>
      <c r="IJU3" s="112"/>
      <c r="IJV3" s="112"/>
      <c r="IJW3" s="112"/>
      <c r="IJX3" s="112"/>
      <c r="IJY3" s="112"/>
      <c r="IJZ3" s="112"/>
      <c r="IKA3" s="112"/>
      <c r="IKB3" s="112"/>
      <c r="IKC3" s="112"/>
      <c r="IKD3" s="112"/>
      <c r="IKE3" s="112"/>
      <c r="IKF3" s="112"/>
      <c r="IKG3" s="112"/>
      <c r="IKH3" s="112"/>
      <c r="IKI3" s="112"/>
      <c r="IKJ3" s="112"/>
      <c r="IKK3" s="112"/>
      <c r="IKL3" s="112"/>
      <c r="IKM3" s="112"/>
      <c r="IKN3" s="112"/>
      <c r="IKO3" s="112"/>
      <c r="IKP3" s="112"/>
      <c r="IKQ3" s="112"/>
      <c r="IKR3" s="112"/>
      <c r="IKS3" s="112"/>
      <c r="IKT3" s="112"/>
      <c r="IKU3" s="112"/>
      <c r="IKV3" s="112"/>
      <c r="IKW3" s="112"/>
      <c r="IKX3" s="112"/>
      <c r="IKY3" s="112"/>
      <c r="IKZ3" s="112"/>
      <c r="ILA3" s="112"/>
      <c r="ILB3" s="112"/>
      <c r="ILC3" s="112"/>
      <c r="ILD3" s="112"/>
      <c r="ILE3" s="112"/>
      <c r="ILF3" s="112"/>
      <c r="ILG3" s="112"/>
      <c r="ILH3" s="112"/>
      <c r="ILI3" s="112"/>
      <c r="ILJ3" s="112"/>
      <c r="ILK3" s="112"/>
      <c r="ILL3" s="112"/>
      <c r="ILM3" s="112"/>
      <c r="ILN3" s="112"/>
      <c r="ILO3" s="112"/>
      <c r="ILP3" s="112"/>
      <c r="ILQ3" s="112"/>
      <c r="ILR3" s="112"/>
      <c r="ILS3" s="112"/>
      <c r="ILT3" s="112"/>
      <c r="ILU3" s="112"/>
      <c r="ILV3" s="112"/>
      <c r="ILW3" s="112"/>
      <c r="ILX3" s="112"/>
      <c r="ILY3" s="112"/>
      <c r="ILZ3" s="112"/>
      <c r="IMA3" s="112"/>
      <c r="IMB3" s="112"/>
      <c r="IMC3" s="112"/>
      <c r="IMD3" s="112"/>
      <c r="IME3" s="112"/>
      <c r="IMF3" s="112"/>
      <c r="IMG3" s="112"/>
      <c r="IMH3" s="112"/>
      <c r="IMI3" s="112"/>
      <c r="IMJ3" s="112"/>
      <c r="IMK3" s="112"/>
      <c r="IML3" s="112"/>
      <c r="IMM3" s="112"/>
      <c r="IMN3" s="112"/>
      <c r="IMO3" s="112"/>
      <c r="IMP3" s="112"/>
      <c r="IMQ3" s="112"/>
      <c r="IMR3" s="112"/>
      <c r="IMS3" s="112"/>
      <c r="IMT3" s="112"/>
      <c r="IMU3" s="112"/>
      <c r="IMV3" s="112"/>
      <c r="IMW3" s="112"/>
      <c r="IMX3" s="112"/>
      <c r="IMY3" s="112"/>
      <c r="IMZ3" s="112"/>
      <c r="INA3" s="112"/>
      <c r="INB3" s="112"/>
      <c r="INC3" s="112"/>
      <c r="IND3" s="112"/>
      <c r="INE3" s="112"/>
      <c r="INF3" s="112"/>
      <c r="ING3" s="112"/>
      <c r="INH3" s="112"/>
      <c r="INI3" s="112"/>
      <c r="INJ3" s="112"/>
      <c r="INK3" s="112"/>
      <c r="INL3" s="112"/>
      <c r="INM3" s="112"/>
      <c r="INN3" s="112"/>
      <c r="INO3" s="112"/>
      <c r="INP3" s="112"/>
      <c r="INQ3" s="112"/>
      <c r="INR3" s="112"/>
      <c r="INS3" s="112"/>
      <c r="INT3" s="112"/>
      <c r="INU3" s="112"/>
      <c r="INV3" s="112"/>
      <c r="INW3" s="112"/>
      <c r="INX3" s="112"/>
      <c r="INY3" s="112"/>
      <c r="INZ3" s="112"/>
      <c r="IOA3" s="112"/>
      <c r="IOB3" s="112"/>
      <c r="IOC3" s="112"/>
      <c r="IOD3" s="112"/>
      <c r="IOE3" s="112"/>
      <c r="IOF3" s="112"/>
      <c r="IOG3" s="112"/>
      <c r="IOH3" s="112"/>
      <c r="IOI3" s="112"/>
      <c r="IOJ3" s="112"/>
      <c r="IOK3" s="112"/>
      <c r="IOL3" s="112"/>
      <c r="IOM3" s="112"/>
      <c r="ION3" s="112"/>
      <c r="IOO3" s="112"/>
      <c r="IOP3" s="112"/>
      <c r="IOQ3" s="112"/>
      <c r="IOR3" s="112"/>
      <c r="IOS3" s="112"/>
      <c r="IOT3" s="112"/>
      <c r="IOU3" s="112"/>
      <c r="IOV3" s="112"/>
      <c r="IOW3" s="112"/>
      <c r="IOX3" s="112"/>
      <c r="IOY3" s="112"/>
      <c r="IOZ3" s="112"/>
      <c r="IPA3" s="112"/>
      <c r="IPB3" s="112"/>
      <c r="IPC3" s="112"/>
      <c r="IPD3" s="112"/>
      <c r="IPE3" s="112"/>
      <c r="IPF3" s="112"/>
      <c r="IPG3" s="112"/>
      <c r="IPH3" s="112"/>
      <c r="IPI3" s="112"/>
      <c r="IPJ3" s="112"/>
      <c r="IPK3" s="112"/>
      <c r="IPL3" s="112"/>
      <c r="IPM3" s="112"/>
      <c r="IPN3" s="112"/>
      <c r="IPO3" s="112"/>
      <c r="IPP3" s="112"/>
      <c r="IPQ3" s="112"/>
      <c r="IPR3" s="112"/>
      <c r="IPS3" s="112"/>
      <c r="IPT3" s="112"/>
      <c r="IPU3" s="112"/>
      <c r="IPV3" s="112"/>
      <c r="IPW3" s="112"/>
      <c r="IPX3" s="112"/>
      <c r="IPY3" s="112"/>
      <c r="IPZ3" s="112"/>
      <c r="IQA3" s="112"/>
      <c r="IQB3" s="112"/>
      <c r="IQC3" s="112"/>
      <c r="IQD3" s="112"/>
      <c r="IQE3" s="112"/>
      <c r="IQF3" s="112"/>
      <c r="IQG3" s="112"/>
      <c r="IQH3" s="112"/>
      <c r="IQI3" s="112"/>
      <c r="IQJ3" s="112"/>
      <c r="IQK3" s="112"/>
      <c r="IQL3" s="112"/>
      <c r="IQM3" s="112"/>
      <c r="IQN3" s="112"/>
      <c r="IQO3" s="112"/>
      <c r="IQP3" s="112"/>
      <c r="IQQ3" s="112"/>
      <c r="IQR3" s="112"/>
      <c r="IQS3" s="112"/>
      <c r="IQT3" s="112"/>
      <c r="IQU3" s="112"/>
      <c r="IQV3" s="112"/>
      <c r="IQW3" s="112"/>
      <c r="IQX3" s="112"/>
      <c r="IQY3" s="112"/>
      <c r="IQZ3" s="112"/>
      <c r="IRA3" s="112"/>
      <c r="IRB3" s="112"/>
      <c r="IRC3" s="112"/>
      <c r="IRD3" s="112"/>
      <c r="IRE3" s="112"/>
      <c r="IRF3" s="112"/>
      <c r="IRG3" s="112"/>
      <c r="IRH3" s="112"/>
      <c r="IRI3" s="112"/>
      <c r="IRJ3" s="112"/>
      <c r="IRK3" s="112"/>
      <c r="IRL3" s="112"/>
      <c r="IRM3" s="112"/>
      <c r="IRN3" s="112"/>
      <c r="IRO3" s="112"/>
      <c r="IRP3" s="112"/>
      <c r="IRQ3" s="112"/>
      <c r="IRR3" s="112"/>
      <c r="IRS3" s="112"/>
      <c r="IRT3" s="112"/>
      <c r="IRU3" s="112"/>
      <c r="IRV3" s="112"/>
      <c r="IRW3" s="112"/>
      <c r="IRX3" s="112"/>
      <c r="IRY3" s="112"/>
      <c r="IRZ3" s="112"/>
      <c r="ISA3" s="112"/>
      <c r="ISB3" s="112"/>
      <c r="ISC3" s="112"/>
      <c r="ISD3" s="112"/>
      <c r="ISE3" s="112"/>
      <c r="ISF3" s="112"/>
      <c r="ISG3" s="112"/>
      <c r="ISH3" s="112"/>
      <c r="ISI3" s="112"/>
      <c r="ISJ3" s="112"/>
      <c r="ISK3" s="112"/>
      <c r="ISL3" s="112"/>
      <c r="ISM3" s="112"/>
      <c r="ISN3" s="112"/>
      <c r="ISO3" s="112"/>
      <c r="ISP3" s="112"/>
      <c r="ISQ3" s="112"/>
      <c r="ISR3" s="112"/>
      <c r="ISS3" s="112"/>
      <c r="IST3" s="112"/>
      <c r="ISU3" s="112"/>
      <c r="ISV3" s="112"/>
      <c r="ISW3" s="112"/>
      <c r="ISX3" s="112"/>
      <c r="ISY3" s="112"/>
      <c r="ISZ3" s="112"/>
      <c r="ITA3" s="112"/>
      <c r="ITB3" s="112"/>
      <c r="ITC3" s="112"/>
      <c r="ITD3" s="112"/>
      <c r="ITE3" s="112"/>
      <c r="ITF3" s="112"/>
      <c r="ITG3" s="112"/>
      <c r="ITH3" s="112"/>
      <c r="ITI3" s="112"/>
      <c r="ITJ3" s="112"/>
      <c r="ITK3" s="112"/>
      <c r="ITL3" s="112"/>
      <c r="ITM3" s="112"/>
      <c r="ITN3" s="112"/>
      <c r="ITO3" s="112"/>
      <c r="ITP3" s="112"/>
      <c r="ITQ3" s="112"/>
      <c r="ITR3" s="112"/>
      <c r="ITS3" s="112"/>
      <c r="ITT3" s="112"/>
      <c r="ITU3" s="112"/>
      <c r="ITV3" s="112"/>
      <c r="ITW3" s="112"/>
      <c r="ITX3" s="112"/>
      <c r="ITY3" s="112"/>
      <c r="ITZ3" s="112"/>
      <c r="IUA3" s="112"/>
      <c r="IUB3" s="112"/>
      <c r="IUC3" s="112"/>
      <c r="IUD3" s="112"/>
      <c r="IUE3" s="112"/>
      <c r="IUF3" s="112"/>
      <c r="IUG3" s="112"/>
      <c r="IUH3" s="112"/>
      <c r="IUI3" s="112"/>
      <c r="IUJ3" s="112"/>
      <c r="IUK3" s="112"/>
      <c r="IUL3" s="112"/>
      <c r="IUM3" s="112"/>
      <c r="IUN3" s="112"/>
      <c r="IUO3" s="112"/>
      <c r="IUP3" s="112"/>
      <c r="IUQ3" s="112"/>
      <c r="IUR3" s="112"/>
      <c r="IUS3" s="112"/>
      <c r="IUT3" s="112"/>
      <c r="IUU3" s="112"/>
      <c r="IUV3" s="112"/>
      <c r="IUW3" s="112"/>
      <c r="IUX3" s="112"/>
      <c r="IUY3" s="112"/>
      <c r="IUZ3" s="112"/>
      <c r="IVA3" s="112"/>
      <c r="IVB3" s="112"/>
      <c r="IVC3" s="112"/>
      <c r="IVD3" s="112"/>
      <c r="IVE3" s="112"/>
      <c r="IVF3" s="112"/>
      <c r="IVG3" s="112"/>
      <c r="IVH3" s="112"/>
      <c r="IVI3" s="112"/>
      <c r="IVJ3" s="112"/>
      <c r="IVK3" s="112"/>
      <c r="IVL3" s="112"/>
      <c r="IVM3" s="112"/>
      <c r="IVN3" s="112"/>
      <c r="IVO3" s="112"/>
      <c r="IVP3" s="112"/>
      <c r="IVQ3" s="112"/>
      <c r="IVR3" s="112"/>
      <c r="IVS3" s="112"/>
      <c r="IVT3" s="112"/>
      <c r="IVU3" s="112"/>
      <c r="IVV3" s="112"/>
      <c r="IVW3" s="112"/>
      <c r="IVX3" s="112"/>
      <c r="IVY3" s="112"/>
      <c r="IVZ3" s="112"/>
      <c r="IWA3" s="112"/>
      <c r="IWB3" s="112"/>
      <c r="IWC3" s="112"/>
      <c r="IWD3" s="112"/>
      <c r="IWE3" s="112"/>
      <c r="IWF3" s="112"/>
      <c r="IWG3" s="112"/>
      <c r="IWH3" s="112"/>
      <c r="IWI3" s="112"/>
      <c r="IWJ3" s="112"/>
      <c r="IWK3" s="112"/>
      <c r="IWL3" s="112"/>
      <c r="IWM3" s="112"/>
      <c r="IWN3" s="112"/>
      <c r="IWO3" s="112"/>
      <c r="IWP3" s="112"/>
      <c r="IWQ3" s="112"/>
      <c r="IWR3" s="112"/>
      <c r="IWS3" s="112"/>
      <c r="IWT3" s="112"/>
      <c r="IWU3" s="112"/>
      <c r="IWV3" s="112"/>
      <c r="IWW3" s="112"/>
      <c r="IWX3" s="112"/>
      <c r="IWY3" s="112"/>
      <c r="IWZ3" s="112"/>
      <c r="IXA3" s="112"/>
      <c r="IXB3" s="112"/>
      <c r="IXC3" s="112"/>
      <c r="IXD3" s="112"/>
      <c r="IXE3" s="112"/>
      <c r="IXF3" s="112"/>
      <c r="IXG3" s="112"/>
      <c r="IXH3" s="112"/>
      <c r="IXI3" s="112"/>
      <c r="IXJ3" s="112"/>
      <c r="IXK3" s="112"/>
      <c r="IXL3" s="112"/>
      <c r="IXM3" s="112"/>
      <c r="IXN3" s="112"/>
      <c r="IXO3" s="112"/>
      <c r="IXP3" s="112"/>
      <c r="IXQ3" s="112"/>
      <c r="IXR3" s="112"/>
      <c r="IXS3" s="112"/>
      <c r="IXT3" s="112"/>
      <c r="IXU3" s="112"/>
      <c r="IXV3" s="112"/>
      <c r="IXW3" s="112"/>
      <c r="IXX3" s="112"/>
      <c r="IXY3" s="112"/>
      <c r="IXZ3" s="112"/>
      <c r="IYA3" s="112"/>
      <c r="IYB3" s="112"/>
      <c r="IYC3" s="112"/>
      <c r="IYD3" s="112"/>
      <c r="IYE3" s="112"/>
      <c r="IYF3" s="112"/>
      <c r="IYG3" s="112"/>
      <c r="IYH3" s="112"/>
      <c r="IYI3" s="112"/>
      <c r="IYJ3" s="112"/>
      <c r="IYK3" s="112"/>
      <c r="IYL3" s="112"/>
      <c r="IYM3" s="112"/>
      <c r="IYN3" s="112"/>
      <c r="IYO3" s="112"/>
      <c r="IYP3" s="112"/>
      <c r="IYQ3" s="112"/>
      <c r="IYR3" s="112"/>
      <c r="IYS3" s="112"/>
      <c r="IYT3" s="112"/>
      <c r="IYU3" s="112"/>
      <c r="IYV3" s="112"/>
      <c r="IYW3" s="112"/>
      <c r="IYX3" s="112"/>
      <c r="IYY3" s="112"/>
      <c r="IYZ3" s="112"/>
      <c r="IZA3" s="112"/>
      <c r="IZB3" s="112"/>
      <c r="IZC3" s="112"/>
      <c r="IZD3" s="112"/>
      <c r="IZE3" s="112"/>
      <c r="IZF3" s="112"/>
      <c r="IZG3" s="112"/>
      <c r="IZH3" s="112"/>
      <c r="IZI3" s="112"/>
      <c r="IZJ3" s="112"/>
      <c r="IZK3" s="112"/>
      <c r="IZL3" s="112"/>
      <c r="IZM3" s="112"/>
      <c r="IZN3" s="112"/>
      <c r="IZO3" s="112"/>
      <c r="IZP3" s="112"/>
      <c r="IZQ3" s="112"/>
      <c r="IZR3" s="112"/>
      <c r="IZS3" s="112"/>
      <c r="IZT3" s="112"/>
      <c r="IZU3" s="112"/>
      <c r="IZV3" s="112"/>
      <c r="IZW3" s="112"/>
      <c r="IZX3" s="112"/>
      <c r="IZY3" s="112"/>
      <c r="IZZ3" s="112"/>
      <c r="JAA3" s="112"/>
      <c r="JAB3" s="112"/>
      <c r="JAC3" s="112"/>
      <c r="JAD3" s="112"/>
      <c r="JAE3" s="112"/>
      <c r="JAF3" s="112"/>
      <c r="JAG3" s="112"/>
      <c r="JAH3" s="112"/>
      <c r="JAI3" s="112"/>
      <c r="JAJ3" s="112"/>
      <c r="JAK3" s="112"/>
      <c r="JAL3" s="112"/>
      <c r="JAM3" s="112"/>
      <c r="JAN3" s="112"/>
      <c r="JAO3" s="112"/>
      <c r="JAP3" s="112"/>
      <c r="JAQ3" s="112"/>
      <c r="JAR3" s="112"/>
      <c r="JAS3" s="112"/>
      <c r="JAT3" s="112"/>
      <c r="JAU3" s="112"/>
      <c r="JAV3" s="112"/>
      <c r="JAW3" s="112"/>
      <c r="JAX3" s="112"/>
      <c r="JAY3" s="112"/>
      <c r="JAZ3" s="112"/>
      <c r="JBA3" s="112"/>
      <c r="JBB3" s="112"/>
      <c r="JBC3" s="112"/>
      <c r="JBD3" s="112"/>
      <c r="JBE3" s="112"/>
      <c r="JBF3" s="112"/>
      <c r="JBG3" s="112"/>
      <c r="JBH3" s="112"/>
      <c r="JBI3" s="112"/>
      <c r="JBJ3" s="112"/>
      <c r="JBK3" s="112"/>
      <c r="JBL3" s="112"/>
      <c r="JBM3" s="112"/>
      <c r="JBN3" s="112"/>
      <c r="JBO3" s="112"/>
      <c r="JBP3" s="112"/>
      <c r="JBQ3" s="112"/>
      <c r="JBR3" s="112"/>
      <c r="JBS3" s="112"/>
      <c r="JBT3" s="112"/>
      <c r="JBU3" s="112"/>
      <c r="JBV3" s="112"/>
      <c r="JBW3" s="112"/>
      <c r="JBX3" s="112"/>
      <c r="JBY3" s="112"/>
      <c r="JBZ3" s="112"/>
      <c r="JCA3" s="112"/>
      <c r="JCB3" s="112"/>
      <c r="JCC3" s="112"/>
      <c r="JCD3" s="112"/>
      <c r="JCE3" s="112"/>
      <c r="JCF3" s="112"/>
      <c r="JCG3" s="112"/>
      <c r="JCH3" s="112"/>
      <c r="JCI3" s="112"/>
      <c r="JCJ3" s="112"/>
      <c r="JCK3" s="112"/>
      <c r="JCL3" s="112"/>
      <c r="JCM3" s="112"/>
      <c r="JCN3" s="112"/>
      <c r="JCO3" s="112"/>
      <c r="JCP3" s="112"/>
      <c r="JCQ3" s="112"/>
      <c r="JCR3" s="112"/>
      <c r="JCS3" s="112"/>
      <c r="JCT3" s="112"/>
      <c r="JCU3" s="112"/>
      <c r="JCV3" s="112"/>
      <c r="JCW3" s="112"/>
      <c r="JCX3" s="112"/>
      <c r="JCY3" s="112"/>
      <c r="JCZ3" s="112"/>
      <c r="JDA3" s="112"/>
      <c r="JDB3" s="112"/>
      <c r="JDC3" s="112"/>
      <c r="JDD3" s="112"/>
      <c r="JDE3" s="112"/>
      <c r="JDF3" s="112"/>
      <c r="JDG3" s="112"/>
      <c r="JDH3" s="112"/>
      <c r="JDI3" s="112"/>
      <c r="JDJ3" s="112"/>
      <c r="JDK3" s="112"/>
      <c r="JDL3" s="112"/>
      <c r="JDM3" s="112"/>
      <c r="JDN3" s="112"/>
      <c r="JDO3" s="112"/>
      <c r="JDP3" s="112"/>
      <c r="JDQ3" s="112"/>
      <c r="JDR3" s="112"/>
      <c r="JDS3" s="112"/>
      <c r="JDT3" s="112"/>
      <c r="JDU3" s="112"/>
      <c r="JDV3" s="112"/>
      <c r="JDW3" s="112"/>
      <c r="JDX3" s="112"/>
      <c r="JDY3" s="112"/>
      <c r="JDZ3" s="112"/>
      <c r="JEA3" s="112"/>
      <c r="JEB3" s="112"/>
      <c r="JEC3" s="112"/>
      <c r="JED3" s="112"/>
      <c r="JEE3" s="112"/>
      <c r="JEF3" s="112"/>
      <c r="JEG3" s="112"/>
      <c r="JEH3" s="112"/>
      <c r="JEI3" s="112"/>
      <c r="JEJ3" s="112"/>
      <c r="JEK3" s="112"/>
      <c r="JEL3" s="112"/>
      <c r="JEM3" s="112"/>
      <c r="JEN3" s="112"/>
      <c r="JEO3" s="112"/>
      <c r="JEP3" s="112"/>
      <c r="JEQ3" s="112"/>
      <c r="JER3" s="112"/>
      <c r="JES3" s="112"/>
      <c r="JET3" s="112"/>
      <c r="JEU3" s="112"/>
      <c r="JEV3" s="112"/>
      <c r="JEW3" s="112"/>
      <c r="JEX3" s="112"/>
      <c r="JEY3" s="112"/>
      <c r="JEZ3" s="112"/>
      <c r="JFA3" s="112"/>
      <c r="JFB3" s="112"/>
      <c r="JFC3" s="112"/>
      <c r="JFD3" s="112"/>
      <c r="JFE3" s="112"/>
      <c r="JFF3" s="112"/>
      <c r="JFG3" s="112"/>
      <c r="JFH3" s="112"/>
      <c r="JFI3" s="112"/>
      <c r="JFJ3" s="112"/>
      <c r="JFK3" s="112"/>
      <c r="JFL3" s="112"/>
      <c r="JFM3" s="112"/>
      <c r="JFN3" s="112"/>
      <c r="JFO3" s="112"/>
      <c r="JFP3" s="112"/>
      <c r="JFQ3" s="112"/>
      <c r="JFR3" s="112"/>
      <c r="JFS3" s="112"/>
      <c r="JFT3" s="112"/>
      <c r="JFU3" s="112"/>
      <c r="JFV3" s="112"/>
      <c r="JFW3" s="112"/>
      <c r="JFX3" s="112"/>
      <c r="JFY3" s="112"/>
      <c r="JFZ3" s="112"/>
      <c r="JGA3" s="112"/>
      <c r="JGB3" s="112"/>
      <c r="JGC3" s="112"/>
      <c r="JGD3" s="112"/>
      <c r="JGE3" s="112"/>
      <c r="JGF3" s="112"/>
      <c r="JGG3" s="112"/>
      <c r="JGH3" s="112"/>
      <c r="JGI3" s="112"/>
      <c r="JGJ3" s="112"/>
      <c r="JGK3" s="112"/>
      <c r="JGL3" s="112"/>
      <c r="JGM3" s="112"/>
      <c r="JGN3" s="112"/>
      <c r="JGO3" s="112"/>
      <c r="JGP3" s="112"/>
      <c r="JGQ3" s="112"/>
      <c r="JGR3" s="112"/>
      <c r="JGS3" s="112"/>
      <c r="JGT3" s="112"/>
      <c r="JGU3" s="112"/>
      <c r="JGV3" s="112"/>
      <c r="JGW3" s="112"/>
      <c r="JGX3" s="112"/>
      <c r="JGY3" s="112"/>
      <c r="JGZ3" s="112"/>
      <c r="JHA3" s="112"/>
      <c r="JHB3" s="112"/>
      <c r="JHC3" s="112"/>
      <c r="JHD3" s="112"/>
      <c r="JHE3" s="112"/>
      <c r="JHF3" s="112"/>
      <c r="JHG3" s="112"/>
      <c r="JHH3" s="112"/>
      <c r="JHI3" s="112"/>
      <c r="JHJ3" s="112"/>
      <c r="JHK3" s="112"/>
      <c r="JHL3" s="112"/>
      <c r="JHM3" s="112"/>
      <c r="JHN3" s="112"/>
      <c r="JHO3" s="112"/>
      <c r="JHP3" s="112"/>
      <c r="JHQ3" s="112"/>
      <c r="JHR3" s="112"/>
      <c r="JHS3" s="112"/>
      <c r="JHT3" s="112"/>
      <c r="JHU3" s="112"/>
      <c r="JHV3" s="112"/>
      <c r="JHW3" s="112"/>
      <c r="JHX3" s="112"/>
      <c r="JHY3" s="112"/>
      <c r="JHZ3" s="112"/>
      <c r="JIA3" s="112"/>
      <c r="JIB3" s="112"/>
      <c r="JIC3" s="112"/>
      <c r="JID3" s="112"/>
      <c r="JIE3" s="112"/>
      <c r="JIF3" s="112"/>
      <c r="JIG3" s="112"/>
      <c r="JIH3" s="112"/>
      <c r="JII3" s="112"/>
      <c r="JIJ3" s="112"/>
      <c r="JIK3" s="112"/>
      <c r="JIL3" s="112"/>
      <c r="JIM3" s="112"/>
      <c r="JIN3" s="112"/>
      <c r="JIO3" s="112"/>
      <c r="JIP3" s="112"/>
      <c r="JIQ3" s="112"/>
      <c r="JIR3" s="112"/>
      <c r="JIS3" s="112"/>
      <c r="JIT3" s="112"/>
      <c r="JIU3" s="112"/>
      <c r="JIV3" s="112"/>
      <c r="JIW3" s="112"/>
      <c r="JIX3" s="112"/>
      <c r="JIY3" s="112"/>
      <c r="JIZ3" s="112"/>
      <c r="JJA3" s="112"/>
      <c r="JJB3" s="112"/>
      <c r="JJC3" s="112"/>
      <c r="JJD3" s="112"/>
      <c r="JJE3" s="112"/>
      <c r="JJF3" s="112"/>
      <c r="JJG3" s="112"/>
      <c r="JJH3" s="112"/>
      <c r="JJI3" s="112"/>
      <c r="JJJ3" s="112"/>
      <c r="JJK3" s="112"/>
      <c r="JJL3" s="112"/>
      <c r="JJM3" s="112"/>
      <c r="JJN3" s="112"/>
      <c r="JJO3" s="112"/>
      <c r="JJP3" s="112"/>
      <c r="JJQ3" s="112"/>
      <c r="JJR3" s="112"/>
      <c r="JJS3" s="112"/>
      <c r="JJT3" s="112"/>
      <c r="JJU3" s="112"/>
      <c r="JJV3" s="112"/>
      <c r="JJW3" s="112"/>
      <c r="JJX3" s="112"/>
      <c r="JJY3" s="112"/>
      <c r="JJZ3" s="112"/>
      <c r="JKA3" s="112"/>
      <c r="JKB3" s="112"/>
      <c r="JKC3" s="112"/>
      <c r="JKD3" s="112"/>
      <c r="JKE3" s="112"/>
      <c r="JKF3" s="112"/>
      <c r="JKG3" s="112"/>
      <c r="JKH3" s="112"/>
      <c r="JKI3" s="112"/>
      <c r="JKJ3" s="112"/>
      <c r="JKK3" s="112"/>
      <c r="JKL3" s="112"/>
      <c r="JKM3" s="112"/>
      <c r="JKN3" s="112"/>
      <c r="JKO3" s="112"/>
      <c r="JKP3" s="112"/>
      <c r="JKQ3" s="112"/>
      <c r="JKR3" s="112"/>
      <c r="JKS3" s="112"/>
      <c r="JKT3" s="112"/>
      <c r="JKU3" s="112"/>
      <c r="JKV3" s="112"/>
      <c r="JKW3" s="112"/>
      <c r="JKX3" s="112"/>
      <c r="JKY3" s="112"/>
      <c r="JKZ3" s="112"/>
      <c r="JLA3" s="112"/>
      <c r="JLB3" s="112"/>
      <c r="JLC3" s="112"/>
      <c r="JLD3" s="112"/>
      <c r="JLE3" s="112"/>
      <c r="JLF3" s="112"/>
      <c r="JLG3" s="112"/>
      <c r="JLH3" s="112"/>
      <c r="JLI3" s="112"/>
      <c r="JLJ3" s="112"/>
      <c r="JLK3" s="112"/>
      <c r="JLL3" s="112"/>
      <c r="JLM3" s="112"/>
      <c r="JLN3" s="112"/>
      <c r="JLO3" s="112"/>
      <c r="JLP3" s="112"/>
      <c r="JLQ3" s="112"/>
      <c r="JLR3" s="112"/>
      <c r="JLS3" s="112"/>
      <c r="JLT3" s="112"/>
      <c r="JLU3" s="112"/>
      <c r="JLV3" s="112"/>
      <c r="JLW3" s="112"/>
      <c r="JLX3" s="112"/>
      <c r="JLY3" s="112"/>
      <c r="JLZ3" s="112"/>
      <c r="JMA3" s="112"/>
      <c r="JMB3" s="112"/>
      <c r="JMC3" s="112"/>
      <c r="JMD3" s="112"/>
      <c r="JME3" s="112"/>
      <c r="JMF3" s="112"/>
      <c r="JMG3" s="112"/>
      <c r="JMH3" s="112"/>
      <c r="JMI3" s="112"/>
      <c r="JMJ3" s="112"/>
      <c r="JMK3" s="112"/>
      <c r="JML3" s="112"/>
      <c r="JMM3" s="112"/>
      <c r="JMN3" s="112"/>
      <c r="JMO3" s="112"/>
      <c r="JMP3" s="112"/>
      <c r="JMQ3" s="112"/>
      <c r="JMR3" s="112"/>
      <c r="JMS3" s="112"/>
      <c r="JMT3" s="112"/>
      <c r="JMU3" s="112"/>
      <c r="JMV3" s="112"/>
      <c r="JMW3" s="112"/>
      <c r="JMX3" s="112"/>
      <c r="JMY3" s="112"/>
      <c r="JMZ3" s="112"/>
      <c r="JNA3" s="112"/>
      <c r="JNB3" s="112"/>
      <c r="JNC3" s="112"/>
      <c r="JND3" s="112"/>
      <c r="JNE3" s="112"/>
      <c r="JNF3" s="112"/>
      <c r="JNG3" s="112"/>
      <c r="JNH3" s="112"/>
      <c r="JNI3" s="112"/>
      <c r="JNJ3" s="112"/>
      <c r="JNK3" s="112"/>
      <c r="JNL3" s="112"/>
      <c r="JNM3" s="112"/>
      <c r="JNN3" s="112"/>
      <c r="JNO3" s="112"/>
      <c r="JNP3" s="112"/>
      <c r="JNQ3" s="112"/>
      <c r="JNR3" s="112"/>
      <c r="JNS3" s="112"/>
      <c r="JNT3" s="112"/>
      <c r="JNU3" s="112"/>
      <c r="JNV3" s="112"/>
      <c r="JNW3" s="112"/>
      <c r="JNX3" s="112"/>
      <c r="JNY3" s="112"/>
      <c r="JNZ3" s="112"/>
      <c r="JOA3" s="112"/>
      <c r="JOB3" s="112"/>
      <c r="JOC3" s="112"/>
      <c r="JOD3" s="112"/>
      <c r="JOE3" s="112"/>
      <c r="JOF3" s="112"/>
      <c r="JOG3" s="112"/>
      <c r="JOH3" s="112"/>
      <c r="JOI3" s="112"/>
      <c r="JOJ3" s="112"/>
      <c r="JOK3" s="112"/>
      <c r="JOL3" s="112"/>
      <c r="JOM3" s="112"/>
      <c r="JON3" s="112"/>
      <c r="JOO3" s="112"/>
      <c r="JOP3" s="112"/>
      <c r="JOQ3" s="112"/>
      <c r="JOR3" s="112"/>
      <c r="JOS3" s="112"/>
      <c r="JOT3" s="112"/>
      <c r="JOU3" s="112"/>
      <c r="JOV3" s="112"/>
      <c r="JOW3" s="112"/>
      <c r="JOX3" s="112"/>
      <c r="JOY3" s="112"/>
      <c r="JOZ3" s="112"/>
      <c r="JPA3" s="112"/>
      <c r="JPB3" s="112"/>
      <c r="JPC3" s="112"/>
      <c r="JPD3" s="112"/>
      <c r="JPE3" s="112"/>
      <c r="JPF3" s="112"/>
      <c r="JPG3" s="112"/>
      <c r="JPH3" s="112"/>
      <c r="JPI3" s="112"/>
      <c r="JPJ3" s="112"/>
      <c r="JPK3" s="112"/>
      <c r="JPL3" s="112"/>
      <c r="JPM3" s="112"/>
      <c r="JPN3" s="112"/>
      <c r="JPO3" s="112"/>
      <c r="JPP3" s="112"/>
      <c r="JPQ3" s="112"/>
      <c r="JPR3" s="112"/>
      <c r="JPS3" s="112"/>
      <c r="JPT3" s="112"/>
      <c r="JPU3" s="112"/>
      <c r="JPV3" s="112"/>
      <c r="JPW3" s="112"/>
      <c r="JPX3" s="112"/>
      <c r="JPY3" s="112"/>
      <c r="JPZ3" s="112"/>
      <c r="JQA3" s="112"/>
      <c r="JQB3" s="112"/>
      <c r="JQC3" s="112"/>
      <c r="JQD3" s="112"/>
      <c r="JQE3" s="112"/>
      <c r="JQF3" s="112"/>
      <c r="JQG3" s="112"/>
      <c r="JQH3" s="112"/>
      <c r="JQI3" s="112"/>
      <c r="JQJ3" s="112"/>
      <c r="JQK3" s="112"/>
      <c r="JQL3" s="112"/>
      <c r="JQM3" s="112"/>
      <c r="JQN3" s="112"/>
      <c r="JQO3" s="112"/>
      <c r="JQP3" s="112"/>
      <c r="JQQ3" s="112"/>
      <c r="JQR3" s="112"/>
      <c r="JQS3" s="112"/>
      <c r="JQT3" s="112"/>
      <c r="JQU3" s="112"/>
      <c r="JQV3" s="112"/>
      <c r="JQW3" s="112"/>
      <c r="JQX3" s="112"/>
      <c r="JQY3" s="112"/>
      <c r="JQZ3" s="112"/>
      <c r="JRA3" s="112"/>
      <c r="JRB3" s="112"/>
      <c r="JRC3" s="112"/>
      <c r="JRD3" s="112"/>
      <c r="JRE3" s="112"/>
      <c r="JRF3" s="112"/>
      <c r="JRG3" s="112"/>
      <c r="JRH3" s="112"/>
      <c r="JRI3" s="112"/>
      <c r="JRJ3" s="112"/>
      <c r="JRK3" s="112"/>
      <c r="JRL3" s="112"/>
      <c r="JRM3" s="112"/>
      <c r="JRN3" s="112"/>
      <c r="JRO3" s="112"/>
      <c r="JRP3" s="112"/>
      <c r="JRQ3" s="112"/>
      <c r="JRR3" s="112"/>
      <c r="JRS3" s="112"/>
      <c r="JRT3" s="112"/>
      <c r="JRU3" s="112"/>
      <c r="JRV3" s="112"/>
      <c r="JRW3" s="112"/>
      <c r="JRX3" s="112"/>
      <c r="JRY3" s="112"/>
      <c r="JRZ3" s="112"/>
      <c r="JSA3" s="112"/>
      <c r="JSB3" s="112"/>
      <c r="JSC3" s="112"/>
      <c r="JSD3" s="112"/>
      <c r="JSE3" s="112"/>
      <c r="JSF3" s="112"/>
      <c r="JSG3" s="112"/>
      <c r="JSH3" s="112"/>
      <c r="JSI3" s="112"/>
      <c r="JSJ3" s="112"/>
      <c r="JSK3" s="112"/>
      <c r="JSL3" s="112"/>
      <c r="JSM3" s="112"/>
      <c r="JSN3" s="112"/>
      <c r="JSO3" s="112"/>
      <c r="JSP3" s="112"/>
      <c r="JSQ3" s="112"/>
      <c r="JSR3" s="112"/>
      <c r="JSS3" s="112"/>
      <c r="JST3" s="112"/>
      <c r="JSU3" s="112"/>
      <c r="JSV3" s="112"/>
      <c r="JSW3" s="112"/>
      <c r="JSX3" s="112"/>
      <c r="JSY3" s="112"/>
      <c r="JSZ3" s="112"/>
      <c r="JTA3" s="112"/>
      <c r="JTB3" s="112"/>
      <c r="JTC3" s="112"/>
      <c r="JTD3" s="112"/>
      <c r="JTE3" s="112"/>
      <c r="JTF3" s="112"/>
      <c r="JTG3" s="112"/>
      <c r="JTH3" s="112"/>
      <c r="JTI3" s="112"/>
      <c r="JTJ3" s="112"/>
      <c r="JTK3" s="112"/>
      <c r="JTL3" s="112"/>
      <c r="JTM3" s="112"/>
      <c r="JTN3" s="112"/>
      <c r="JTO3" s="112"/>
      <c r="JTP3" s="112"/>
      <c r="JTQ3" s="112"/>
      <c r="JTR3" s="112"/>
      <c r="JTS3" s="112"/>
      <c r="JTT3" s="112"/>
      <c r="JTU3" s="112"/>
      <c r="JTV3" s="112"/>
      <c r="JTW3" s="112"/>
      <c r="JTX3" s="112"/>
      <c r="JTY3" s="112"/>
      <c r="JTZ3" s="112"/>
      <c r="JUA3" s="112"/>
      <c r="JUB3" s="112"/>
      <c r="JUC3" s="112"/>
      <c r="JUD3" s="112"/>
      <c r="JUE3" s="112"/>
      <c r="JUF3" s="112"/>
      <c r="JUG3" s="112"/>
      <c r="JUH3" s="112"/>
      <c r="JUI3" s="112"/>
      <c r="JUJ3" s="112"/>
      <c r="JUK3" s="112"/>
      <c r="JUL3" s="112"/>
      <c r="JUM3" s="112"/>
      <c r="JUN3" s="112"/>
      <c r="JUO3" s="112"/>
      <c r="JUP3" s="112"/>
      <c r="JUQ3" s="112"/>
      <c r="JUR3" s="112"/>
      <c r="JUS3" s="112"/>
      <c r="JUT3" s="112"/>
      <c r="JUU3" s="112"/>
      <c r="JUV3" s="112"/>
      <c r="JUW3" s="112"/>
      <c r="JUX3" s="112"/>
      <c r="JUY3" s="112"/>
      <c r="JUZ3" s="112"/>
      <c r="JVA3" s="112"/>
      <c r="JVB3" s="112"/>
      <c r="JVC3" s="112"/>
      <c r="JVD3" s="112"/>
      <c r="JVE3" s="112"/>
      <c r="JVF3" s="112"/>
      <c r="JVG3" s="112"/>
      <c r="JVH3" s="112"/>
      <c r="JVI3" s="112"/>
      <c r="JVJ3" s="112"/>
      <c r="JVK3" s="112"/>
      <c r="JVL3" s="112"/>
      <c r="JVM3" s="112"/>
      <c r="JVN3" s="112"/>
      <c r="JVO3" s="112"/>
      <c r="JVP3" s="112"/>
      <c r="JVQ3" s="112"/>
      <c r="JVR3" s="112"/>
      <c r="JVS3" s="112"/>
      <c r="JVT3" s="112"/>
      <c r="JVU3" s="112"/>
      <c r="JVV3" s="112"/>
      <c r="JVW3" s="112"/>
      <c r="JVX3" s="112"/>
      <c r="JVY3" s="112"/>
      <c r="JVZ3" s="112"/>
      <c r="JWA3" s="112"/>
      <c r="JWB3" s="112"/>
      <c r="JWC3" s="112"/>
      <c r="JWD3" s="112"/>
      <c r="JWE3" s="112"/>
      <c r="JWF3" s="112"/>
      <c r="JWG3" s="112"/>
      <c r="JWH3" s="112"/>
      <c r="JWI3" s="112"/>
      <c r="JWJ3" s="112"/>
      <c r="JWK3" s="112"/>
      <c r="JWL3" s="112"/>
      <c r="JWM3" s="112"/>
      <c r="JWN3" s="112"/>
      <c r="JWO3" s="112"/>
      <c r="JWP3" s="112"/>
      <c r="JWQ3" s="112"/>
      <c r="JWR3" s="112"/>
      <c r="JWS3" s="112"/>
      <c r="JWT3" s="112"/>
      <c r="JWU3" s="112"/>
      <c r="JWV3" s="112"/>
      <c r="JWW3" s="112"/>
      <c r="JWX3" s="112"/>
      <c r="JWY3" s="112"/>
      <c r="JWZ3" s="112"/>
      <c r="JXA3" s="112"/>
      <c r="JXB3" s="112"/>
      <c r="JXC3" s="112"/>
      <c r="JXD3" s="112"/>
      <c r="JXE3" s="112"/>
      <c r="JXF3" s="112"/>
      <c r="JXG3" s="112"/>
      <c r="JXH3" s="112"/>
      <c r="JXI3" s="112"/>
      <c r="JXJ3" s="112"/>
      <c r="JXK3" s="112"/>
      <c r="JXL3" s="112"/>
      <c r="JXM3" s="112"/>
      <c r="JXN3" s="112"/>
      <c r="JXO3" s="112"/>
      <c r="JXP3" s="112"/>
      <c r="JXQ3" s="112"/>
      <c r="JXR3" s="112"/>
      <c r="JXS3" s="112"/>
      <c r="JXT3" s="112"/>
      <c r="JXU3" s="112"/>
      <c r="JXV3" s="112"/>
      <c r="JXW3" s="112"/>
      <c r="JXX3" s="112"/>
      <c r="JXY3" s="112"/>
      <c r="JXZ3" s="112"/>
      <c r="JYA3" s="112"/>
      <c r="JYB3" s="112"/>
      <c r="JYC3" s="112"/>
      <c r="JYD3" s="112"/>
      <c r="JYE3" s="112"/>
      <c r="JYF3" s="112"/>
      <c r="JYG3" s="112"/>
      <c r="JYH3" s="112"/>
      <c r="JYI3" s="112"/>
      <c r="JYJ3" s="112"/>
      <c r="JYK3" s="112"/>
      <c r="JYL3" s="112"/>
      <c r="JYM3" s="112"/>
      <c r="JYN3" s="112"/>
      <c r="JYO3" s="112"/>
      <c r="JYP3" s="112"/>
      <c r="JYQ3" s="112"/>
      <c r="JYR3" s="112"/>
      <c r="JYS3" s="112"/>
      <c r="JYT3" s="112"/>
      <c r="JYU3" s="112"/>
      <c r="JYV3" s="112"/>
      <c r="JYW3" s="112"/>
      <c r="JYX3" s="112"/>
      <c r="JYY3" s="112"/>
      <c r="JYZ3" s="112"/>
      <c r="JZA3" s="112"/>
      <c r="JZB3" s="112"/>
      <c r="JZC3" s="112"/>
      <c r="JZD3" s="112"/>
      <c r="JZE3" s="112"/>
      <c r="JZF3" s="112"/>
      <c r="JZG3" s="112"/>
      <c r="JZH3" s="112"/>
      <c r="JZI3" s="112"/>
      <c r="JZJ3" s="112"/>
      <c r="JZK3" s="112"/>
      <c r="JZL3" s="112"/>
      <c r="JZM3" s="112"/>
      <c r="JZN3" s="112"/>
      <c r="JZO3" s="112"/>
      <c r="JZP3" s="112"/>
      <c r="JZQ3" s="112"/>
      <c r="JZR3" s="112"/>
      <c r="JZS3" s="112"/>
      <c r="JZT3" s="112"/>
      <c r="JZU3" s="112"/>
      <c r="JZV3" s="112"/>
      <c r="JZW3" s="112"/>
      <c r="JZX3" s="112"/>
      <c r="JZY3" s="112"/>
      <c r="JZZ3" s="112"/>
      <c r="KAA3" s="112"/>
      <c r="KAB3" s="112"/>
      <c r="KAC3" s="112"/>
      <c r="KAD3" s="112"/>
      <c r="KAE3" s="112"/>
      <c r="KAF3" s="112"/>
      <c r="KAG3" s="112"/>
      <c r="KAH3" s="112"/>
      <c r="KAI3" s="112"/>
      <c r="KAJ3" s="112"/>
      <c r="KAK3" s="112"/>
      <c r="KAL3" s="112"/>
      <c r="KAM3" s="112"/>
      <c r="KAN3" s="112"/>
      <c r="KAO3" s="112"/>
      <c r="KAP3" s="112"/>
      <c r="KAQ3" s="112"/>
      <c r="KAR3" s="112"/>
      <c r="KAS3" s="112"/>
      <c r="KAT3" s="112"/>
      <c r="KAU3" s="112"/>
      <c r="KAV3" s="112"/>
      <c r="KAW3" s="112"/>
      <c r="KAX3" s="112"/>
      <c r="KAY3" s="112"/>
      <c r="KAZ3" s="112"/>
      <c r="KBA3" s="112"/>
      <c r="KBB3" s="112"/>
      <c r="KBC3" s="112"/>
      <c r="KBD3" s="112"/>
      <c r="KBE3" s="112"/>
      <c r="KBF3" s="112"/>
      <c r="KBG3" s="112"/>
      <c r="KBH3" s="112"/>
      <c r="KBI3" s="112"/>
      <c r="KBJ3" s="112"/>
      <c r="KBK3" s="112"/>
      <c r="KBL3" s="112"/>
      <c r="KBM3" s="112"/>
      <c r="KBN3" s="112"/>
      <c r="KBO3" s="112"/>
      <c r="KBP3" s="112"/>
      <c r="KBQ3" s="112"/>
      <c r="KBR3" s="112"/>
      <c r="KBS3" s="112"/>
      <c r="KBT3" s="112"/>
      <c r="KBU3" s="112"/>
      <c r="KBV3" s="112"/>
      <c r="KBW3" s="112"/>
      <c r="KBX3" s="112"/>
      <c r="KBY3" s="112"/>
      <c r="KBZ3" s="112"/>
      <c r="KCA3" s="112"/>
      <c r="KCB3" s="112"/>
      <c r="KCC3" s="112"/>
      <c r="KCD3" s="112"/>
      <c r="KCE3" s="112"/>
      <c r="KCF3" s="112"/>
      <c r="KCG3" s="112"/>
      <c r="KCH3" s="112"/>
      <c r="KCI3" s="112"/>
      <c r="KCJ3" s="112"/>
      <c r="KCK3" s="112"/>
      <c r="KCL3" s="112"/>
      <c r="KCM3" s="112"/>
      <c r="KCN3" s="112"/>
      <c r="KCO3" s="112"/>
      <c r="KCP3" s="112"/>
      <c r="KCQ3" s="112"/>
      <c r="KCR3" s="112"/>
      <c r="KCS3" s="112"/>
      <c r="KCT3" s="112"/>
      <c r="KCU3" s="112"/>
      <c r="KCV3" s="112"/>
      <c r="KCW3" s="112"/>
      <c r="KCX3" s="112"/>
      <c r="KCY3" s="112"/>
      <c r="KCZ3" s="112"/>
      <c r="KDA3" s="112"/>
      <c r="KDB3" s="112"/>
      <c r="KDC3" s="112"/>
      <c r="KDD3" s="112"/>
      <c r="KDE3" s="112"/>
      <c r="KDF3" s="112"/>
      <c r="KDG3" s="112"/>
      <c r="KDH3" s="112"/>
      <c r="KDI3" s="112"/>
      <c r="KDJ3" s="112"/>
      <c r="KDK3" s="112"/>
      <c r="KDL3" s="112"/>
      <c r="KDM3" s="112"/>
      <c r="KDN3" s="112"/>
      <c r="KDO3" s="112"/>
      <c r="KDP3" s="112"/>
      <c r="KDQ3" s="112"/>
      <c r="KDR3" s="112"/>
      <c r="KDS3" s="112"/>
      <c r="KDT3" s="112"/>
      <c r="KDU3" s="112"/>
      <c r="KDV3" s="112"/>
      <c r="KDW3" s="112"/>
      <c r="KDX3" s="112"/>
      <c r="KDY3" s="112"/>
      <c r="KDZ3" s="112"/>
      <c r="KEA3" s="112"/>
      <c r="KEB3" s="112"/>
      <c r="KEC3" s="112"/>
      <c r="KED3" s="112"/>
      <c r="KEE3" s="112"/>
      <c r="KEF3" s="112"/>
      <c r="KEG3" s="112"/>
      <c r="KEH3" s="112"/>
      <c r="KEI3" s="112"/>
      <c r="KEJ3" s="112"/>
      <c r="KEK3" s="112"/>
      <c r="KEL3" s="112"/>
      <c r="KEM3" s="112"/>
      <c r="KEN3" s="112"/>
      <c r="KEO3" s="112"/>
      <c r="KEP3" s="112"/>
      <c r="KEQ3" s="112"/>
      <c r="KER3" s="112"/>
      <c r="KES3" s="112"/>
      <c r="KET3" s="112"/>
      <c r="KEU3" s="112"/>
      <c r="KEV3" s="112"/>
      <c r="KEW3" s="112"/>
      <c r="KEX3" s="112"/>
      <c r="KEY3" s="112"/>
      <c r="KEZ3" s="112"/>
      <c r="KFA3" s="112"/>
      <c r="KFB3" s="112"/>
      <c r="KFC3" s="112"/>
      <c r="KFD3" s="112"/>
      <c r="KFE3" s="112"/>
      <c r="KFF3" s="112"/>
      <c r="KFG3" s="112"/>
      <c r="KFH3" s="112"/>
      <c r="KFI3" s="112"/>
      <c r="KFJ3" s="112"/>
      <c r="KFK3" s="112"/>
      <c r="KFL3" s="112"/>
      <c r="KFM3" s="112"/>
      <c r="KFN3" s="112"/>
      <c r="KFO3" s="112"/>
      <c r="KFP3" s="112"/>
      <c r="KFQ3" s="112"/>
      <c r="KFR3" s="112"/>
      <c r="KFS3" s="112"/>
      <c r="KFT3" s="112"/>
      <c r="KFU3" s="112"/>
      <c r="KFV3" s="112"/>
      <c r="KFW3" s="112"/>
      <c r="KFX3" s="112"/>
      <c r="KFY3" s="112"/>
      <c r="KFZ3" s="112"/>
      <c r="KGA3" s="112"/>
      <c r="KGB3" s="112"/>
      <c r="KGC3" s="112"/>
      <c r="KGD3" s="112"/>
      <c r="KGE3" s="112"/>
      <c r="KGF3" s="112"/>
      <c r="KGG3" s="112"/>
      <c r="KGH3" s="112"/>
      <c r="KGI3" s="112"/>
      <c r="KGJ3" s="112"/>
      <c r="KGK3" s="112"/>
      <c r="KGL3" s="112"/>
      <c r="KGM3" s="112"/>
      <c r="KGN3" s="112"/>
      <c r="KGO3" s="112"/>
      <c r="KGP3" s="112"/>
      <c r="KGQ3" s="112"/>
      <c r="KGR3" s="112"/>
      <c r="KGS3" s="112"/>
      <c r="KGT3" s="112"/>
      <c r="KGU3" s="112"/>
      <c r="KGV3" s="112"/>
      <c r="KGW3" s="112"/>
      <c r="KGX3" s="112"/>
      <c r="KGY3" s="112"/>
      <c r="KGZ3" s="112"/>
      <c r="KHA3" s="112"/>
      <c r="KHB3" s="112"/>
      <c r="KHC3" s="112"/>
      <c r="KHD3" s="112"/>
      <c r="KHE3" s="112"/>
      <c r="KHF3" s="112"/>
      <c r="KHG3" s="112"/>
      <c r="KHH3" s="112"/>
      <c r="KHI3" s="112"/>
      <c r="KHJ3" s="112"/>
      <c r="KHK3" s="112"/>
      <c r="KHL3" s="112"/>
      <c r="KHM3" s="112"/>
      <c r="KHN3" s="112"/>
      <c r="KHO3" s="112"/>
      <c r="KHP3" s="112"/>
      <c r="KHQ3" s="112"/>
      <c r="KHR3" s="112"/>
      <c r="KHS3" s="112"/>
      <c r="KHT3" s="112"/>
      <c r="KHU3" s="112"/>
      <c r="KHV3" s="112"/>
      <c r="KHW3" s="112"/>
      <c r="KHX3" s="112"/>
      <c r="KHY3" s="112"/>
      <c r="KHZ3" s="112"/>
      <c r="KIA3" s="112"/>
      <c r="KIB3" s="112"/>
      <c r="KIC3" s="112"/>
      <c r="KID3" s="112"/>
      <c r="KIE3" s="112"/>
      <c r="KIF3" s="112"/>
      <c r="KIG3" s="112"/>
      <c r="KIH3" s="112"/>
      <c r="KII3" s="112"/>
      <c r="KIJ3" s="112"/>
      <c r="KIK3" s="112"/>
      <c r="KIL3" s="112"/>
      <c r="KIM3" s="112"/>
      <c r="KIN3" s="112"/>
      <c r="KIO3" s="112"/>
      <c r="KIP3" s="112"/>
      <c r="KIQ3" s="112"/>
      <c r="KIR3" s="112"/>
      <c r="KIS3" s="112"/>
      <c r="KIT3" s="112"/>
      <c r="KIU3" s="112"/>
      <c r="KIV3" s="112"/>
      <c r="KIW3" s="112"/>
      <c r="KIX3" s="112"/>
      <c r="KIY3" s="112"/>
      <c r="KIZ3" s="112"/>
      <c r="KJA3" s="112"/>
      <c r="KJB3" s="112"/>
      <c r="KJC3" s="112"/>
      <c r="KJD3" s="112"/>
      <c r="KJE3" s="112"/>
      <c r="KJF3" s="112"/>
      <c r="KJG3" s="112"/>
      <c r="KJH3" s="112"/>
      <c r="KJI3" s="112"/>
      <c r="KJJ3" s="112"/>
      <c r="KJK3" s="112"/>
      <c r="KJL3" s="112"/>
      <c r="KJM3" s="112"/>
      <c r="KJN3" s="112"/>
      <c r="KJO3" s="112"/>
      <c r="KJP3" s="112"/>
      <c r="KJQ3" s="112"/>
      <c r="KJR3" s="112"/>
      <c r="KJS3" s="112"/>
      <c r="KJT3" s="112"/>
      <c r="KJU3" s="112"/>
      <c r="KJV3" s="112"/>
      <c r="KJW3" s="112"/>
      <c r="KJX3" s="112"/>
      <c r="KJY3" s="112"/>
      <c r="KJZ3" s="112"/>
      <c r="KKA3" s="112"/>
      <c r="KKB3" s="112"/>
      <c r="KKC3" s="112"/>
      <c r="KKD3" s="112"/>
      <c r="KKE3" s="112"/>
      <c r="KKF3" s="112"/>
      <c r="KKG3" s="112"/>
      <c r="KKH3" s="112"/>
      <c r="KKI3" s="112"/>
      <c r="KKJ3" s="112"/>
      <c r="KKK3" s="112"/>
      <c r="KKL3" s="112"/>
      <c r="KKM3" s="112"/>
      <c r="KKN3" s="112"/>
      <c r="KKO3" s="112"/>
      <c r="KKP3" s="112"/>
      <c r="KKQ3" s="112"/>
      <c r="KKR3" s="112"/>
      <c r="KKS3" s="112"/>
      <c r="KKT3" s="112"/>
      <c r="KKU3" s="112"/>
      <c r="KKV3" s="112"/>
      <c r="KKW3" s="112"/>
      <c r="KKX3" s="112"/>
      <c r="KKY3" s="112"/>
      <c r="KKZ3" s="112"/>
      <c r="KLA3" s="112"/>
      <c r="KLB3" s="112"/>
      <c r="KLC3" s="112"/>
      <c r="KLD3" s="112"/>
      <c r="KLE3" s="112"/>
      <c r="KLF3" s="112"/>
      <c r="KLG3" s="112"/>
      <c r="KLH3" s="112"/>
      <c r="KLI3" s="112"/>
      <c r="KLJ3" s="112"/>
      <c r="KLK3" s="112"/>
      <c r="KLL3" s="112"/>
      <c r="KLM3" s="112"/>
      <c r="KLN3" s="112"/>
      <c r="KLO3" s="112"/>
      <c r="KLP3" s="112"/>
      <c r="KLQ3" s="112"/>
      <c r="KLR3" s="112"/>
      <c r="KLS3" s="112"/>
      <c r="KLT3" s="112"/>
      <c r="KLU3" s="112"/>
      <c r="KLV3" s="112"/>
      <c r="KLW3" s="112"/>
      <c r="KLX3" s="112"/>
      <c r="KLY3" s="112"/>
      <c r="KLZ3" s="112"/>
      <c r="KMA3" s="112"/>
      <c r="KMB3" s="112"/>
      <c r="KMC3" s="112"/>
      <c r="KMD3" s="112"/>
      <c r="KME3" s="112"/>
      <c r="KMF3" s="112"/>
      <c r="KMG3" s="112"/>
      <c r="KMH3" s="112"/>
      <c r="KMI3" s="112"/>
      <c r="KMJ3" s="112"/>
      <c r="KMK3" s="112"/>
      <c r="KML3" s="112"/>
      <c r="KMM3" s="112"/>
      <c r="KMN3" s="112"/>
      <c r="KMO3" s="112"/>
      <c r="KMP3" s="112"/>
      <c r="KMQ3" s="112"/>
      <c r="KMR3" s="112"/>
      <c r="KMS3" s="112"/>
      <c r="KMT3" s="112"/>
      <c r="KMU3" s="112"/>
      <c r="KMV3" s="112"/>
      <c r="KMW3" s="112"/>
      <c r="KMX3" s="112"/>
      <c r="KMY3" s="112"/>
      <c r="KMZ3" s="112"/>
      <c r="KNA3" s="112"/>
      <c r="KNB3" s="112"/>
      <c r="KNC3" s="112"/>
      <c r="KND3" s="112"/>
      <c r="KNE3" s="112"/>
      <c r="KNF3" s="112"/>
      <c r="KNG3" s="112"/>
      <c r="KNH3" s="112"/>
      <c r="KNI3" s="112"/>
      <c r="KNJ3" s="112"/>
      <c r="KNK3" s="112"/>
      <c r="KNL3" s="112"/>
      <c r="KNM3" s="112"/>
      <c r="KNN3" s="112"/>
      <c r="KNO3" s="112"/>
      <c r="KNP3" s="112"/>
      <c r="KNQ3" s="112"/>
      <c r="KNR3" s="112"/>
      <c r="KNS3" s="112"/>
      <c r="KNT3" s="112"/>
      <c r="KNU3" s="112"/>
      <c r="KNV3" s="112"/>
      <c r="KNW3" s="112"/>
      <c r="KNX3" s="112"/>
      <c r="KNY3" s="112"/>
      <c r="KNZ3" s="112"/>
      <c r="KOA3" s="112"/>
      <c r="KOB3" s="112"/>
      <c r="KOC3" s="112"/>
      <c r="KOD3" s="112"/>
      <c r="KOE3" s="112"/>
      <c r="KOF3" s="112"/>
      <c r="KOG3" s="112"/>
      <c r="KOH3" s="112"/>
      <c r="KOI3" s="112"/>
      <c r="KOJ3" s="112"/>
      <c r="KOK3" s="112"/>
      <c r="KOL3" s="112"/>
      <c r="KOM3" s="112"/>
      <c r="KON3" s="112"/>
      <c r="KOO3" s="112"/>
      <c r="KOP3" s="112"/>
      <c r="KOQ3" s="112"/>
      <c r="KOR3" s="112"/>
      <c r="KOS3" s="112"/>
      <c r="KOT3" s="112"/>
      <c r="KOU3" s="112"/>
      <c r="KOV3" s="112"/>
      <c r="KOW3" s="112"/>
      <c r="KOX3" s="112"/>
      <c r="KOY3" s="112"/>
      <c r="KOZ3" s="112"/>
      <c r="KPA3" s="112"/>
      <c r="KPB3" s="112"/>
      <c r="KPC3" s="112"/>
      <c r="KPD3" s="112"/>
      <c r="KPE3" s="112"/>
      <c r="KPF3" s="112"/>
      <c r="KPG3" s="112"/>
      <c r="KPH3" s="112"/>
      <c r="KPI3" s="112"/>
      <c r="KPJ3" s="112"/>
      <c r="KPK3" s="112"/>
      <c r="KPL3" s="112"/>
      <c r="KPM3" s="112"/>
      <c r="KPN3" s="112"/>
      <c r="KPO3" s="112"/>
      <c r="KPP3" s="112"/>
      <c r="KPQ3" s="112"/>
      <c r="KPR3" s="112"/>
      <c r="KPS3" s="112"/>
      <c r="KPT3" s="112"/>
      <c r="KPU3" s="112"/>
      <c r="KPV3" s="112"/>
      <c r="KPW3" s="112"/>
      <c r="KPX3" s="112"/>
      <c r="KPY3" s="112"/>
      <c r="KPZ3" s="112"/>
      <c r="KQA3" s="112"/>
      <c r="KQB3" s="112"/>
      <c r="KQC3" s="112"/>
      <c r="KQD3" s="112"/>
      <c r="KQE3" s="112"/>
      <c r="KQF3" s="112"/>
      <c r="KQG3" s="112"/>
      <c r="KQH3" s="112"/>
      <c r="KQI3" s="112"/>
      <c r="KQJ3" s="112"/>
      <c r="KQK3" s="112"/>
      <c r="KQL3" s="112"/>
      <c r="KQM3" s="112"/>
      <c r="KQN3" s="112"/>
      <c r="KQO3" s="112"/>
      <c r="KQP3" s="112"/>
      <c r="KQQ3" s="112"/>
      <c r="KQR3" s="112"/>
      <c r="KQS3" s="112"/>
      <c r="KQT3" s="112"/>
      <c r="KQU3" s="112"/>
      <c r="KQV3" s="112"/>
      <c r="KQW3" s="112"/>
      <c r="KQX3" s="112"/>
      <c r="KQY3" s="112"/>
      <c r="KQZ3" s="112"/>
      <c r="KRA3" s="112"/>
      <c r="KRB3" s="112"/>
      <c r="KRC3" s="112"/>
      <c r="KRD3" s="112"/>
      <c r="KRE3" s="112"/>
      <c r="KRF3" s="112"/>
      <c r="KRG3" s="112"/>
      <c r="KRH3" s="112"/>
      <c r="KRI3" s="112"/>
      <c r="KRJ3" s="112"/>
      <c r="KRK3" s="112"/>
      <c r="KRL3" s="112"/>
      <c r="KRM3" s="112"/>
      <c r="KRN3" s="112"/>
      <c r="KRO3" s="112"/>
      <c r="KRP3" s="112"/>
      <c r="KRQ3" s="112"/>
      <c r="KRR3" s="112"/>
      <c r="KRS3" s="112"/>
      <c r="KRT3" s="112"/>
      <c r="KRU3" s="112"/>
      <c r="KRV3" s="112"/>
      <c r="KRW3" s="112"/>
      <c r="KRX3" s="112"/>
      <c r="KRY3" s="112"/>
      <c r="KRZ3" s="112"/>
      <c r="KSA3" s="112"/>
      <c r="KSB3" s="112"/>
      <c r="KSC3" s="112"/>
      <c r="KSD3" s="112"/>
      <c r="KSE3" s="112"/>
      <c r="KSF3" s="112"/>
      <c r="KSG3" s="112"/>
      <c r="KSH3" s="112"/>
      <c r="KSI3" s="112"/>
      <c r="KSJ3" s="112"/>
      <c r="KSK3" s="112"/>
      <c r="KSL3" s="112"/>
      <c r="KSM3" s="112"/>
      <c r="KSN3" s="112"/>
      <c r="KSO3" s="112"/>
      <c r="KSP3" s="112"/>
      <c r="KSQ3" s="112"/>
      <c r="KSR3" s="112"/>
      <c r="KSS3" s="112"/>
      <c r="KST3" s="112"/>
      <c r="KSU3" s="112"/>
      <c r="KSV3" s="112"/>
      <c r="KSW3" s="112"/>
      <c r="KSX3" s="112"/>
      <c r="KSY3" s="112"/>
      <c r="KSZ3" s="112"/>
      <c r="KTA3" s="112"/>
      <c r="KTB3" s="112"/>
      <c r="KTC3" s="112"/>
      <c r="KTD3" s="112"/>
      <c r="KTE3" s="112"/>
      <c r="KTF3" s="112"/>
      <c r="KTG3" s="112"/>
      <c r="KTH3" s="112"/>
      <c r="KTI3" s="112"/>
      <c r="KTJ3" s="112"/>
      <c r="KTK3" s="112"/>
      <c r="KTL3" s="112"/>
      <c r="KTM3" s="112"/>
      <c r="KTN3" s="112"/>
      <c r="KTO3" s="112"/>
      <c r="KTP3" s="112"/>
      <c r="KTQ3" s="112"/>
      <c r="KTR3" s="112"/>
      <c r="KTS3" s="112"/>
      <c r="KTT3" s="112"/>
      <c r="KTU3" s="112"/>
      <c r="KTV3" s="112"/>
      <c r="KTW3" s="112"/>
      <c r="KTX3" s="112"/>
      <c r="KTY3" s="112"/>
      <c r="KTZ3" s="112"/>
      <c r="KUA3" s="112"/>
      <c r="KUB3" s="112"/>
      <c r="KUC3" s="112"/>
      <c r="KUD3" s="112"/>
      <c r="KUE3" s="112"/>
      <c r="KUF3" s="112"/>
      <c r="KUG3" s="112"/>
      <c r="KUH3" s="112"/>
      <c r="KUI3" s="112"/>
      <c r="KUJ3" s="112"/>
      <c r="KUK3" s="112"/>
      <c r="KUL3" s="112"/>
      <c r="KUM3" s="112"/>
      <c r="KUN3" s="112"/>
      <c r="KUO3" s="112"/>
      <c r="KUP3" s="112"/>
      <c r="KUQ3" s="112"/>
      <c r="KUR3" s="112"/>
      <c r="KUS3" s="112"/>
      <c r="KUT3" s="112"/>
      <c r="KUU3" s="112"/>
      <c r="KUV3" s="112"/>
      <c r="KUW3" s="112"/>
      <c r="KUX3" s="112"/>
      <c r="KUY3" s="112"/>
      <c r="KUZ3" s="112"/>
      <c r="KVA3" s="112"/>
      <c r="KVB3" s="112"/>
      <c r="KVC3" s="112"/>
      <c r="KVD3" s="112"/>
      <c r="KVE3" s="112"/>
      <c r="KVF3" s="112"/>
      <c r="KVG3" s="112"/>
      <c r="KVH3" s="112"/>
      <c r="KVI3" s="112"/>
      <c r="KVJ3" s="112"/>
      <c r="KVK3" s="112"/>
      <c r="KVL3" s="112"/>
      <c r="KVM3" s="112"/>
      <c r="KVN3" s="112"/>
      <c r="KVO3" s="112"/>
      <c r="KVP3" s="112"/>
      <c r="KVQ3" s="112"/>
      <c r="KVR3" s="112"/>
      <c r="KVS3" s="112"/>
      <c r="KVT3" s="112"/>
      <c r="KVU3" s="112"/>
      <c r="KVV3" s="112"/>
      <c r="KVW3" s="112"/>
      <c r="KVX3" s="112"/>
      <c r="KVY3" s="112"/>
      <c r="KVZ3" s="112"/>
      <c r="KWA3" s="112"/>
      <c r="KWB3" s="112"/>
      <c r="KWC3" s="112"/>
      <c r="KWD3" s="112"/>
      <c r="KWE3" s="112"/>
      <c r="KWF3" s="112"/>
      <c r="KWG3" s="112"/>
      <c r="KWH3" s="112"/>
      <c r="KWI3" s="112"/>
      <c r="KWJ3" s="112"/>
      <c r="KWK3" s="112"/>
      <c r="KWL3" s="112"/>
      <c r="KWM3" s="112"/>
      <c r="KWN3" s="112"/>
      <c r="KWO3" s="112"/>
      <c r="KWP3" s="112"/>
      <c r="KWQ3" s="112"/>
      <c r="KWR3" s="112"/>
      <c r="KWS3" s="112"/>
      <c r="KWT3" s="112"/>
      <c r="KWU3" s="112"/>
      <c r="KWV3" s="112"/>
      <c r="KWW3" s="112"/>
      <c r="KWX3" s="112"/>
      <c r="KWY3" s="112"/>
      <c r="KWZ3" s="112"/>
      <c r="KXA3" s="112"/>
      <c r="KXB3" s="112"/>
      <c r="KXC3" s="112"/>
      <c r="KXD3" s="112"/>
      <c r="KXE3" s="112"/>
      <c r="KXF3" s="112"/>
      <c r="KXG3" s="112"/>
      <c r="KXH3" s="112"/>
      <c r="KXI3" s="112"/>
      <c r="KXJ3" s="112"/>
      <c r="KXK3" s="112"/>
      <c r="KXL3" s="112"/>
      <c r="KXM3" s="112"/>
      <c r="KXN3" s="112"/>
      <c r="KXO3" s="112"/>
      <c r="KXP3" s="112"/>
      <c r="KXQ3" s="112"/>
      <c r="KXR3" s="112"/>
      <c r="KXS3" s="112"/>
      <c r="KXT3" s="112"/>
      <c r="KXU3" s="112"/>
      <c r="KXV3" s="112"/>
      <c r="KXW3" s="112"/>
      <c r="KXX3" s="112"/>
      <c r="KXY3" s="112"/>
      <c r="KXZ3" s="112"/>
      <c r="KYA3" s="112"/>
      <c r="KYB3" s="112"/>
      <c r="KYC3" s="112"/>
      <c r="KYD3" s="112"/>
      <c r="KYE3" s="112"/>
      <c r="KYF3" s="112"/>
      <c r="KYG3" s="112"/>
      <c r="KYH3" s="112"/>
      <c r="KYI3" s="112"/>
      <c r="KYJ3" s="112"/>
      <c r="KYK3" s="112"/>
      <c r="KYL3" s="112"/>
      <c r="KYM3" s="112"/>
      <c r="KYN3" s="112"/>
      <c r="KYO3" s="112"/>
      <c r="KYP3" s="112"/>
      <c r="KYQ3" s="112"/>
      <c r="KYR3" s="112"/>
      <c r="KYS3" s="112"/>
      <c r="KYT3" s="112"/>
      <c r="KYU3" s="112"/>
      <c r="KYV3" s="112"/>
      <c r="KYW3" s="112"/>
      <c r="KYX3" s="112"/>
      <c r="KYY3" s="112"/>
      <c r="KYZ3" s="112"/>
      <c r="KZA3" s="112"/>
      <c r="KZB3" s="112"/>
      <c r="KZC3" s="112"/>
      <c r="KZD3" s="112"/>
      <c r="KZE3" s="112"/>
      <c r="KZF3" s="112"/>
      <c r="KZG3" s="112"/>
      <c r="KZH3" s="112"/>
      <c r="KZI3" s="112"/>
      <c r="KZJ3" s="112"/>
      <c r="KZK3" s="112"/>
      <c r="KZL3" s="112"/>
      <c r="KZM3" s="112"/>
      <c r="KZN3" s="112"/>
      <c r="KZO3" s="112"/>
      <c r="KZP3" s="112"/>
      <c r="KZQ3" s="112"/>
      <c r="KZR3" s="112"/>
      <c r="KZS3" s="112"/>
      <c r="KZT3" s="112"/>
      <c r="KZU3" s="112"/>
      <c r="KZV3" s="112"/>
      <c r="KZW3" s="112"/>
      <c r="KZX3" s="112"/>
      <c r="KZY3" s="112"/>
      <c r="KZZ3" s="112"/>
      <c r="LAA3" s="112"/>
      <c r="LAB3" s="112"/>
      <c r="LAC3" s="112"/>
      <c r="LAD3" s="112"/>
      <c r="LAE3" s="112"/>
      <c r="LAF3" s="112"/>
      <c r="LAG3" s="112"/>
      <c r="LAH3" s="112"/>
      <c r="LAI3" s="112"/>
      <c r="LAJ3" s="112"/>
      <c r="LAK3" s="112"/>
      <c r="LAL3" s="112"/>
      <c r="LAM3" s="112"/>
      <c r="LAN3" s="112"/>
      <c r="LAO3" s="112"/>
      <c r="LAP3" s="112"/>
      <c r="LAQ3" s="112"/>
      <c r="LAR3" s="112"/>
      <c r="LAS3" s="112"/>
      <c r="LAT3" s="112"/>
      <c r="LAU3" s="112"/>
      <c r="LAV3" s="112"/>
      <c r="LAW3" s="112"/>
      <c r="LAX3" s="112"/>
      <c r="LAY3" s="112"/>
      <c r="LAZ3" s="112"/>
      <c r="LBA3" s="112"/>
      <c r="LBB3" s="112"/>
      <c r="LBC3" s="112"/>
      <c r="LBD3" s="112"/>
      <c r="LBE3" s="112"/>
      <c r="LBF3" s="112"/>
      <c r="LBG3" s="112"/>
      <c r="LBH3" s="112"/>
      <c r="LBI3" s="112"/>
      <c r="LBJ3" s="112"/>
      <c r="LBK3" s="112"/>
      <c r="LBL3" s="112"/>
      <c r="LBM3" s="112"/>
      <c r="LBN3" s="112"/>
      <c r="LBO3" s="112"/>
      <c r="LBP3" s="112"/>
      <c r="LBQ3" s="112"/>
      <c r="LBR3" s="112"/>
      <c r="LBS3" s="112"/>
      <c r="LBT3" s="112"/>
      <c r="LBU3" s="112"/>
      <c r="LBV3" s="112"/>
      <c r="LBW3" s="112"/>
      <c r="LBX3" s="112"/>
      <c r="LBY3" s="112"/>
      <c r="LBZ3" s="112"/>
      <c r="LCA3" s="112"/>
      <c r="LCB3" s="112"/>
      <c r="LCC3" s="112"/>
      <c r="LCD3" s="112"/>
      <c r="LCE3" s="112"/>
      <c r="LCF3" s="112"/>
      <c r="LCG3" s="112"/>
      <c r="LCH3" s="112"/>
      <c r="LCI3" s="112"/>
      <c r="LCJ3" s="112"/>
      <c r="LCK3" s="112"/>
      <c r="LCL3" s="112"/>
      <c r="LCM3" s="112"/>
      <c r="LCN3" s="112"/>
      <c r="LCO3" s="112"/>
      <c r="LCP3" s="112"/>
      <c r="LCQ3" s="112"/>
      <c r="LCR3" s="112"/>
      <c r="LCS3" s="112"/>
      <c r="LCT3" s="112"/>
      <c r="LCU3" s="112"/>
      <c r="LCV3" s="112"/>
      <c r="LCW3" s="112"/>
      <c r="LCX3" s="112"/>
      <c r="LCY3" s="112"/>
      <c r="LCZ3" s="112"/>
      <c r="LDA3" s="112"/>
      <c r="LDB3" s="112"/>
      <c r="LDC3" s="112"/>
      <c r="LDD3" s="112"/>
      <c r="LDE3" s="112"/>
      <c r="LDF3" s="112"/>
      <c r="LDG3" s="112"/>
      <c r="LDH3" s="112"/>
      <c r="LDI3" s="112"/>
      <c r="LDJ3" s="112"/>
      <c r="LDK3" s="112"/>
      <c r="LDL3" s="112"/>
      <c r="LDM3" s="112"/>
      <c r="LDN3" s="112"/>
      <c r="LDO3" s="112"/>
      <c r="LDP3" s="112"/>
      <c r="LDQ3" s="112"/>
      <c r="LDR3" s="112"/>
      <c r="LDS3" s="112"/>
      <c r="LDT3" s="112"/>
      <c r="LDU3" s="112"/>
      <c r="LDV3" s="112"/>
      <c r="LDW3" s="112"/>
      <c r="LDX3" s="112"/>
      <c r="LDY3" s="112"/>
      <c r="LDZ3" s="112"/>
      <c r="LEA3" s="112"/>
      <c r="LEB3" s="112"/>
      <c r="LEC3" s="112"/>
      <c r="LED3" s="112"/>
      <c r="LEE3" s="112"/>
      <c r="LEF3" s="112"/>
      <c r="LEG3" s="112"/>
      <c r="LEH3" s="112"/>
      <c r="LEI3" s="112"/>
      <c r="LEJ3" s="112"/>
      <c r="LEK3" s="112"/>
      <c r="LEL3" s="112"/>
      <c r="LEM3" s="112"/>
      <c r="LEN3" s="112"/>
      <c r="LEO3" s="112"/>
      <c r="LEP3" s="112"/>
      <c r="LEQ3" s="112"/>
      <c r="LER3" s="112"/>
      <c r="LES3" s="112"/>
      <c r="LET3" s="112"/>
      <c r="LEU3" s="112"/>
      <c r="LEV3" s="112"/>
      <c r="LEW3" s="112"/>
      <c r="LEX3" s="112"/>
      <c r="LEY3" s="112"/>
      <c r="LEZ3" s="112"/>
      <c r="LFA3" s="112"/>
      <c r="LFB3" s="112"/>
      <c r="LFC3" s="112"/>
      <c r="LFD3" s="112"/>
      <c r="LFE3" s="112"/>
      <c r="LFF3" s="112"/>
      <c r="LFG3" s="112"/>
      <c r="LFH3" s="112"/>
      <c r="LFI3" s="112"/>
      <c r="LFJ3" s="112"/>
      <c r="LFK3" s="112"/>
      <c r="LFL3" s="112"/>
      <c r="LFM3" s="112"/>
      <c r="LFN3" s="112"/>
      <c r="LFO3" s="112"/>
      <c r="LFP3" s="112"/>
      <c r="LFQ3" s="112"/>
      <c r="LFR3" s="112"/>
      <c r="LFS3" s="112"/>
      <c r="LFT3" s="112"/>
      <c r="LFU3" s="112"/>
      <c r="LFV3" s="112"/>
      <c r="LFW3" s="112"/>
      <c r="LFX3" s="112"/>
      <c r="LFY3" s="112"/>
      <c r="LFZ3" s="112"/>
      <c r="LGA3" s="112"/>
      <c r="LGB3" s="112"/>
      <c r="LGC3" s="112"/>
      <c r="LGD3" s="112"/>
      <c r="LGE3" s="112"/>
      <c r="LGF3" s="112"/>
      <c r="LGG3" s="112"/>
      <c r="LGH3" s="112"/>
      <c r="LGI3" s="112"/>
      <c r="LGJ3" s="112"/>
      <c r="LGK3" s="112"/>
      <c r="LGL3" s="112"/>
      <c r="LGM3" s="112"/>
      <c r="LGN3" s="112"/>
      <c r="LGO3" s="112"/>
      <c r="LGP3" s="112"/>
      <c r="LGQ3" s="112"/>
      <c r="LGR3" s="112"/>
      <c r="LGS3" s="112"/>
      <c r="LGT3" s="112"/>
      <c r="LGU3" s="112"/>
      <c r="LGV3" s="112"/>
      <c r="LGW3" s="112"/>
      <c r="LGX3" s="112"/>
      <c r="LGY3" s="112"/>
      <c r="LGZ3" s="112"/>
      <c r="LHA3" s="112"/>
      <c r="LHB3" s="112"/>
      <c r="LHC3" s="112"/>
      <c r="LHD3" s="112"/>
      <c r="LHE3" s="112"/>
      <c r="LHF3" s="112"/>
      <c r="LHG3" s="112"/>
      <c r="LHH3" s="112"/>
      <c r="LHI3" s="112"/>
      <c r="LHJ3" s="112"/>
      <c r="LHK3" s="112"/>
      <c r="LHL3" s="112"/>
      <c r="LHM3" s="112"/>
      <c r="LHN3" s="112"/>
      <c r="LHO3" s="112"/>
      <c r="LHP3" s="112"/>
      <c r="LHQ3" s="112"/>
      <c r="LHR3" s="112"/>
      <c r="LHS3" s="112"/>
      <c r="LHT3" s="112"/>
      <c r="LHU3" s="112"/>
      <c r="LHV3" s="112"/>
      <c r="LHW3" s="112"/>
      <c r="LHX3" s="112"/>
      <c r="LHY3" s="112"/>
      <c r="LHZ3" s="112"/>
      <c r="LIA3" s="112"/>
      <c r="LIB3" s="112"/>
      <c r="LIC3" s="112"/>
      <c r="LID3" s="112"/>
      <c r="LIE3" s="112"/>
      <c r="LIF3" s="112"/>
      <c r="LIG3" s="112"/>
      <c r="LIH3" s="112"/>
      <c r="LII3" s="112"/>
      <c r="LIJ3" s="112"/>
      <c r="LIK3" s="112"/>
      <c r="LIL3" s="112"/>
      <c r="LIM3" s="112"/>
      <c r="LIN3" s="112"/>
      <c r="LIO3" s="112"/>
      <c r="LIP3" s="112"/>
      <c r="LIQ3" s="112"/>
      <c r="LIR3" s="112"/>
      <c r="LIS3" s="112"/>
      <c r="LIT3" s="112"/>
      <c r="LIU3" s="112"/>
      <c r="LIV3" s="112"/>
      <c r="LIW3" s="112"/>
      <c r="LIX3" s="112"/>
      <c r="LIY3" s="112"/>
      <c r="LIZ3" s="112"/>
      <c r="LJA3" s="112"/>
      <c r="LJB3" s="112"/>
      <c r="LJC3" s="112"/>
      <c r="LJD3" s="112"/>
      <c r="LJE3" s="112"/>
      <c r="LJF3" s="112"/>
      <c r="LJG3" s="112"/>
      <c r="LJH3" s="112"/>
      <c r="LJI3" s="112"/>
      <c r="LJJ3" s="112"/>
      <c r="LJK3" s="112"/>
      <c r="LJL3" s="112"/>
      <c r="LJM3" s="112"/>
      <c r="LJN3" s="112"/>
      <c r="LJO3" s="112"/>
      <c r="LJP3" s="112"/>
      <c r="LJQ3" s="112"/>
      <c r="LJR3" s="112"/>
      <c r="LJS3" s="112"/>
      <c r="LJT3" s="112"/>
      <c r="LJU3" s="112"/>
      <c r="LJV3" s="112"/>
      <c r="LJW3" s="112"/>
      <c r="LJX3" s="112"/>
      <c r="LJY3" s="112"/>
      <c r="LJZ3" s="112"/>
      <c r="LKA3" s="112"/>
      <c r="LKB3" s="112"/>
      <c r="LKC3" s="112"/>
      <c r="LKD3" s="112"/>
      <c r="LKE3" s="112"/>
      <c r="LKF3" s="112"/>
      <c r="LKG3" s="112"/>
      <c r="LKH3" s="112"/>
      <c r="LKI3" s="112"/>
      <c r="LKJ3" s="112"/>
      <c r="LKK3" s="112"/>
      <c r="LKL3" s="112"/>
      <c r="LKM3" s="112"/>
      <c r="LKN3" s="112"/>
      <c r="LKO3" s="112"/>
      <c r="LKP3" s="112"/>
      <c r="LKQ3" s="112"/>
      <c r="LKR3" s="112"/>
      <c r="LKS3" s="112"/>
      <c r="LKT3" s="112"/>
      <c r="LKU3" s="112"/>
      <c r="LKV3" s="112"/>
      <c r="LKW3" s="112"/>
      <c r="LKX3" s="112"/>
      <c r="LKY3" s="112"/>
      <c r="LKZ3" s="112"/>
      <c r="LLA3" s="112"/>
      <c r="LLB3" s="112"/>
      <c r="LLC3" s="112"/>
      <c r="LLD3" s="112"/>
      <c r="LLE3" s="112"/>
      <c r="LLF3" s="112"/>
      <c r="LLG3" s="112"/>
      <c r="LLH3" s="112"/>
      <c r="LLI3" s="112"/>
      <c r="LLJ3" s="112"/>
      <c r="LLK3" s="112"/>
      <c r="LLL3" s="112"/>
      <c r="LLM3" s="112"/>
      <c r="LLN3" s="112"/>
      <c r="LLO3" s="112"/>
      <c r="LLP3" s="112"/>
      <c r="LLQ3" s="112"/>
      <c r="LLR3" s="112"/>
      <c r="LLS3" s="112"/>
      <c r="LLT3" s="112"/>
      <c r="LLU3" s="112"/>
      <c r="LLV3" s="112"/>
      <c r="LLW3" s="112"/>
      <c r="LLX3" s="112"/>
      <c r="LLY3" s="112"/>
      <c r="LLZ3" s="112"/>
      <c r="LMA3" s="112"/>
      <c r="LMB3" s="112"/>
      <c r="LMC3" s="112"/>
      <c r="LMD3" s="112"/>
      <c r="LME3" s="112"/>
      <c r="LMF3" s="112"/>
      <c r="LMG3" s="112"/>
      <c r="LMH3" s="112"/>
      <c r="LMI3" s="112"/>
      <c r="LMJ3" s="112"/>
      <c r="LMK3" s="112"/>
      <c r="LML3" s="112"/>
      <c r="LMM3" s="112"/>
      <c r="LMN3" s="112"/>
      <c r="LMO3" s="112"/>
      <c r="LMP3" s="112"/>
      <c r="LMQ3" s="112"/>
      <c r="LMR3" s="112"/>
      <c r="LMS3" s="112"/>
      <c r="LMT3" s="112"/>
      <c r="LMU3" s="112"/>
      <c r="LMV3" s="112"/>
      <c r="LMW3" s="112"/>
      <c r="LMX3" s="112"/>
      <c r="LMY3" s="112"/>
      <c r="LMZ3" s="112"/>
      <c r="LNA3" s="112"/>
      <c r="LNB3" s="112"/>
      <c r="LNC3" s="112"/>
      <c r="LND3" s="112"/>
      <c r="LNE3" s="112"/>
      <c r="LNF3" s="112"/>
      <c r="LNG3" s="112"/>
      <c r="LNH3" s="112"/>
      <c r="LNI3" s="112"/>
      <c r="LNJ3" s="112"/>
      <c r="LNK3" s="112"/>
      <c r="LNL3" s="112"/>
      <c r="LNM3" s="112"/>
      <c r="LNN3" s="112"/>
      <c r="LNO3" s="112"/>
      <c r="LNP3" s="112"/>
      <c r="LNQ3" s="112"/>
      <c r="LNR3" s="112"/>
      <c r="LNS3" s="112"/>
      <c r="LNT3" s="112"/>
      <c r="LNU3" s="112"/>
      <c r="LNV3" s="112"/>
      <c r="LNW3" s="112"/>
      <c r="LNX3" s="112"/>
      <c r="LNY3" s="112"/>
      <c r="LNZ3" s="112"/>
      <c r="LOA3" s="112"/>
      <c r="LOB3" s="112"/>
      <c r="LOC3" s="112"/>
      <c r="LOD3" s="112"/>
      <c r="LOE3" s="112"/>
      <c r="LOF3" s="112"/>
      <c r="LOG3" s="112"/>
      <c r="LOH3" s="112"/>
      <c r="LOI3" s="112"/>
      <c r="LOJ3" s="112"/>
      <c r="LOK3" s="112"/>
      <c r="LOL3" s="112"/>
      <c r="LOM3" s="112"/>
      <c r="LON3" s="112"/>
      <c r="LOO3" s="112"/>
      <c r="LOP3" s="112"/>
      <c r="LOQ3" s="112"/>
      <c r="LOR3" s="112"/>
      <c r="LOS3" s="112"/>
      <c r="LOT3" s="112"/>
      <c r="LOU3" s="112"/>
      <c r="LOV3" s="112"/>
      <c r="LOW3" s="112"/>
      <c r="LOX3" s="112"/>
      <c r="LOY3" s="112"/>
      <c r="LOZ3" s="112"/>
      <c r="LPA3" s="112"/>
      <c r="LPB3" s="112"/>
      <c r="LPC3" s="112"/>
      <c r="LPD3" s="112"/>
      <c r="LPE3" s="112"/>
      <c r="LPF3" s="112"/>
      <c r="LPG3" s="112"/>
      <c r="LPH3" s="112"/>
      <c r="LPI3" s="112"/>
      <c r="LPJ3" s="112"/>
      <c r="LPK3" s="112"/>
      <c r="LPL3" s="112"/>
      <c r="LPM3" s="112"/>
      <c r="LPN3" s="112"/>
      <c r="LPO3" s="112"/>
      <c r="LPP3" s="112"/>
      <c r="LPQ3" s="112"/>
      <c r="LPR3" s="112"/>
      <c r="LPS3" s="112"/>
      <c r="LPT3" s="112"/>
      <c r="LPU3" s="112"/>
      <c r="LPV3" s="112"/>
      <c r="LPW3" s="112"/>
      <c r="LPX3" s="112"/>
      <c r="LPY3" s="112"/>
      <c r="LPZ3" s="112"/>
      <c r="LQA3" s="112"/>
      <c r="LQB3" s="112"/>
      <c r="LQC3" s="112"/>
      <c r="LQD3" s="112"/>
      <c r="LQE3" s="112"/>
      <c r="LQF3" s="112"/>
      <c r="LQG3" s="112"/>
      <c r="LQH3" s="112"/>
      <c r="LQI3" s="112"/>
      <c r="LQJ3" s="112"/>
      <c r="LQK3" s="112"/>
      <c r="LQL3" s="112"/>
      <c r="LQM3" s="112"/>
      <c r="LQN3" s="112"/>
      <c r="LQO3" s="112"/>
      <c r="LQP3" s="112"/>
      <c r="LQQ3" s="112"/>
      <c r="LQR3" s="112"/>
      <c r="LQS3" s="112"/>
      <c r="LQT3" s="112"/>
      <c r="LQU3" s="112"/>
      <c r="LQV3" s="112"/>
      <c r="LQW3" s="112"/>
      <c r="LQX3" s="112"/>
      <c r="LQY3" s="112"/>
      <c r="LQZ3" s="112"/>
      <c r="LRA3" s="112"/>
      <c r="LRB3" s="112"/>
      <c r="LRC3" s="112"/>
      <c r="LRD3" s="112"/>
      <c r="LRE3" s="112"/>
      <c r="LRF3" s="112"/>
      <c r="LRG3" s="112"/>
      <c r="LRH3" s="112"/>
      <c r="LRI3" s="112"/>
      <c r="LRJ3" s="112"/>
      <c r="LRK3" s="112"/>
      <c r="LRL3" s="112"/>
      <c r="LRM3" s="112"/>
      <c r="LRN3" s="112"/>
      <c r="LRO3" s="112"/>
      <c r="LRP3" s="112"/>
      <c r="LRQ3" s="112"/>
      <c r="LRR3" s="112"/>
      <c r="LRS3" s="112"/>
      <c r="LRT3" s="112"/>
      <c r="LRU3" s="112"/>
      <c r="LRV3" s="112"/>
      <c r="LRW3" s="112"/>
      <c r="LRX3" s="112"/>
      <c r="LRY3" s="112"/>
      <c r="LRZ3" s="112"/>
      <c r="LSA3" s="112"/>
      <c r="LSB3" s="112"/>
      <c r="LSC3" s="112"/>
      <c r="LSD3" s="112"/>
      <c r="LSE3" s="112"/>
      <c r="LSF3" s="112"/>
      <c r="LSG3" s="112"/>
      <c r="LSH3" s="112"/>
      <c r="LSI3" s="112"/>
      <c r="LSJ3" s="112"/>
      <c r="LSK3" s="112"/>
      <c r="LSL3" s="112"/>
      <c r="LSM3" s="112"/>
      <c r="LSN3" s="112"/>
      <c r="LSO3" s="112"/>
      <c r="LSP3" s="112"/>
      <c r="LSQ3" s="112"/>
      <c r="LSR3" s="112"/>
      <c r="LSS3" s="112"/>
      <c r="LST3" s="112"/>
      <c r="LSU3" s="112"/>
      <c r="LSV3" s="112"/>
      <c r="LSW3" s="112"/>
      <c r="LSX3" s="112"/>
      <c r="LSY3" s="112"/>
      <c r="LSZ3" s="112"/>
      <c r="LTA3" s="112"/>
      <c r="LTB3" s="112"/>
      <c r="LTC3" s="112"/>
      <c r="LTD3" s="112"/>
      <c r="LTE3" s="112"/>
      <c r="LTF3" s="112"/>
      <c r="LTG3" s="112"/>
      <c r="LTH3" s="112"/>
      <c r="LTI3" s="112"/>
      <c r="LTJ3" s="112"/>
      <c r="LTK3" s="112"/>
      <c r="LTL3" s="112"/>
      <c r="LTM3" s="112"/>
      <c r="LTN3" s="112"/>
      <c r="LTO3" s="112"/>
      <c r="LTP3" s="112"/>
      <c r="LTQ3" s="112"/>
      <c r="LTR3" s="112"/>
      <c r="LTS3" s="112"/>
      <c r="LTT3" s="112"/>
      <c r="LTU3" s="112"/>
      <c r="LTV3" s="112"/>
      <c r="LTW3" s="112"/>
      <c r="LTX3" s="112"/>
      <c r="LTY3" s="112"/>
      <c r="LTZ3" s="112"/>
      <c r="LUA3" s="112"/>
      <c r="LUB3" s="112"/>
      <c r="LUC3" s="112"/>
      <c r="LUD3" s="112"/>
      <c r="LUE3" s="112"/>
      <c r="LUF3" s="112"/>
      <c r="LUG3" s="112"/>
      <c r="LUH3" s="112"/>
      <c r="LUI3" s="112"/>
      <c r="LUJ3" s="112"/>
      <c r="LUK3" s="112"/>
      <c r="LUL3" s="112"/>
      <c r="LUM3" s="112"/>
      <c r="LUN3" s="112"/>
      <c r="LUO3" s="112"/>
      <c r="LUP3" s="112"/>
      <c r="LUQ3" s="112"/>
      <c r="LUR3" s="112"/>
      <c r="LUS3" s="112"/>
      <c r="LUT3" s="112"/>
      <c r="LUU3" s="112"/>
      <c r="LUV3" s="112"/>
      <c r="LUW3" s="112"/>
      <c r="LUX3" s="112"/>
      <c r="LUY3" s="112"/>
      <c r="LUZ3" s="112"/>
      <c r="LVA3" s="112"/>
      <c r="LVB3" s="112"/>
      <c r="LVC3" s="112"/>
      <c r="LVD3" s="112"/>
      <c r="LVE3" s="112"/>
      <c r="LVF3" s="112"/>
      <c r="LVG3" s="112"/>
      <c r="LVH3" s="112"/>
      <c r="LVI3" s="112"/>
      <c r="LVJ3" s="112"/>
      <c r="LVK3" s="112"/>
      <c r="LVL3" s="112"/>
      <c r="LVM3" s="112"/>
      <c r="LVN3" s="112"/>
      <c r="LVO3" s="112"/>
      <c r="LVP3" s="112"/>
      <c r="LVQ3" s="112"/>
      <c r="LVR3" s="112"/>
      <c r="LVS3" s="112"/>
      <c r="LVT3" s="112"/>
      <c r="LVU3" s="112"/>
      <c r="LVV3" s="112"/>
      <c r="LVW3" s="112"/>
      <c r="LVX3" s="112"/>
      <c r="LVY3" s="112"/>
      <c r="LVZ3" s="112"/>
      <c r="LWA3" s="112"/>
      <c r="LWB3" s="112"/>
      <c r="LWC3" s="112"/>
      <c r="LWD3" s="112"/>
      <c r="LWE3" s="112"/>
      <c r="LWF3" s="112"/>
      <c r="LWG3" s="112"/>
      <c r="LWH3" s="112"/>
      <c r="LWI3" s="112"/>
      <c r="LWJ3" s="112"/>
      <c r="LWK3" s="112"/>
      <c r="LWL3" s="112"/>
      <c r="LWM3" s="112"/>
      <c r="LWN3" s="112"/>
      <c r="LWO3" s="112"/>
      <c r="LWP3" s="112"/>
      <c r="LWQ3" s="112"/>
      <c r="LWR3" s="112"/>
      <c r="LWS3" s="112"/>
      <c r="LWT3" s="112"/>
      <c r="LWU3" s="112"/>
      <c r="LWV3" s="112"/>
      <c r="LWW3" s="112"/>
      <c r="LWX3" s="112"/>
      <c r="LWY3" s="112"/>
      <c r="LWZ3" s="112"/>
      <c r="LXA3" s="112"/>
      <c r="LXB3" s="112"/>
      <c r="LXC3" s="112"/>
      <c r="LXD3" s="112"/>
      <c r="LXE3" s="112"/>
      <c r="LXF3" s="112"/>
      <c r="LXG3" s="112"/>
      <c r="LXH3" s="112"/>
      <c r="LXI3" s="112"/>
      <c r="LXJ3" s="112"/>
      <c r="LXK3" s="112"/>
      <c r="LXL3" s="112"/>
      <c r="LXM3" s="112"/>
      <c r="LXN3" s="112"/>
      <c r="LXO3" s="112"/>
      <c r="LXP3" s="112"/>
      <c r="LXQ3" s="112"/>
      <c r="LXR3" s="112"/>
      <c r="LXS3" s="112"/>
      <c r="LXT3" s="112"/>
      <c r="LXU3" s="112"/>
      <c r="LXV3" s="112"/>
      <c r="LXW3" s="112"/>
      <c r="LXX3" s="112"/>
      <c r="LXY3" s="112"/>
      <c r="LXZ3" s="112"/>
      <c r="LYA3" s="112"/>
      <c r="LYB3" s="112"/>
      <c r="LYC3" s="112"/>
      <c r="LYD3" s="112"/>
      <c r="LYE3" s="112"/>
      <c r="LYF3" s="112"/>
      <c r="LYG3" s="112"/>
      <c r="LYH3" s="112"/>
      <c r="LYI3" s="112"/>
      <c r="LYJ3" s="112"/>
      <c r="LYK3" s="112"/>
      <c r="LYL3" s="112"/>
      <c r="LYM3" s="112"/>
      <c r="LYN3" s="112"/>
      <c r="LYO3" s="112"/>
      <c r="LYP3" s="112"/>
      <c r="LYQ3" s="112"/>
      <c r="LYR3" s="112"/>
      <c r="LYS3" s="112"/>
      <c r="LYT3" s="112"/>
      <c r="LYU3" s="112"/>
      <c r="LYV3" s="112"/>
      <c r="LYW3" s="112"/>
      <c r="LYX3" s="112"/>
      <c r="LYY3" s="112"/>
      <c r="LYZ3" s="112"/>
      <c r="LZA3" s="112"/>
      <c r="LZB3" s="112"/>
      <c r="LZC3" s="112"/>
      <c r="LZD3" s="112"/>
      <c r="LZE3" s="112"/>
      <c r="LZF3" s="112"/>
      <c r="LZG3" s="112"/>
      <c r="LZH3" s="112"/>
      <c r="LZI3" s="112"/>
      <c r="LZJ3" s="112"/>
      <c r="LZK3" s="112"/>
      <c r="LZL3" s="112"/>
      <c r="LZM3" s="112"/>
      <c r="LZN3" s="112"/>
      <c r="LZO3" s="112"/>
      <c r="LZP3" s="112"/>
      <c r="LZQ3" s="112"/>
      <c r="LZR3" s="112"/>
      <c r="LZS3" s="112"/>
      <c r="LZT3" s="112"/>
      <c r="LZU3" s="112"/>
      <c r="LZV3" s="112"/>
      <c r="LZW3" s="112"/>
      <c r="LZX3" s="112"/>
      <c r="LZY3" s="112"/>
      <c r="LZZ3" s="112"/>
      <c r="MAA3" s="112"/>
      <c r="MAB3" s="112"/>
      <c r="MAC3" s="112"/>
      <c r="MAD3" s="112"/>
      <c r="MAE3" s="112"/>
      <c r="MAF3" s="112"/>
      <c r="MAG3" s="112"/>
      <c r="MAH3" s="112"/>
      <c r="MAI3" s="112"/>
      <c r="MAJ3" s="112"/>
      <c r="MAK3" s="112"/>
      <c r="MAL3" s="112"/>
      <c r="MAM3" s="112"/>
      <c r="MAN3" s="112"/>
      <c r="MAO3" s="112"/>
      <c r="MAP3" s="112"/>
      <c r="MAQ3" s="112"/>
      <c r="MAR3" s="112"/>
      <c r="MAS3" s="112"/>
      <c r="MAT3" s="112"/>
      <c r="MAU3" s="112"/>
      <c r="MAV3" s="112"/>
      <c r="MAW3" s="112"/>
      <c r="MAX3" s="112"/>
      <c r="MAY3" s="112"/>
      <c r="MAZ3" s="112"/>
      <c r="MBA3" s="112"/>
      <c r="MBB3" s="112"/>
      <c r="MBC3" s="112"/>
      <c r="MBD3" s="112"/>
      <c r="MBE3" s="112"/>
      <c r="MBF3" s="112"/>
      <c r="MBG3" s="112"/>
      <c r="MBH3" s="112"/>
      <c r="MBI3" s="112"/>
      <c r="MBJ3" s="112"/>
      <c r="MBK3" s="112"/>
      <c r="MBL3" s="112"/>
      <c r="MBM3" s="112"/>
      <c r="MBN3" s="112"/>
      <c r="MBO3" s="112"/>
      <c r="MBP3" s="112"/>
      <c r="MBQ3" s="112"/>
      <c r="MBR3" s="112"/>
      <c r="MBS3" s="112"/>
      <c r="MBT3" s="112"/>
      <c r="MBU3" s="112"/>
      <c r="MBV3" s="112"/>
      <c r="MBW3" s="112"/>
      <c r="MBX3" s="112"/>
      <c r="MBY3" s="112"/>
      <c r="MBZ3" s="112"/>
      <c r="MCA3" s="112"/>
      <c r="MCB3" s="112"/>
      <c r="MCC3" s="112"/>
      <c r="MCD3" s="112"/>
      <c r="MCE3" s="112"/>
      <c r="MCF3" s="112"/>
      <c r="MCG3" s="112"/>
      <c r="MCH3" s="112"/>
      <c r="MCI3" s="112"/>
      <c r="MCJ3" s="112"/>
      <c r="MCK3" s="112"/>
      <c r="MCL3" s="112"/>
      <c r="MCM3" s="112"/>
      <c r="MCN3" s="112"/>
      <c r="MCO3" s="112"/>
      <c r="MCP3" s="112"/>
      <c r="MCQ3" s="112"/>
      <c r="MCR3" s="112"/>
      <c r="MCS3" s="112"/>
      <c r="MCT3" s="112"/>
      <c r="MCU3" s="112"/>
      <c r="MCV3" s="112"/>
      <c r="MCW3" s="112"/>
      <c r="MCX3" s="112"/>
      <c r="MCY3" s="112"/>
      <c r="MCZ3" s="112"/>
      <c r="MDA3" s="112"/>
      <c r="MDB3" s="112"/>
      <c r="MDC3" s="112"/>
      <c r="MDD3" s="112"/>
      <c r="MDE3" s="112"/>
      <c r="MDF3" s="112"/>
      <c r="MDG3" s="112"/>
      <c r="MDH3" s="112"/>
      <c r="MDI3" s="112"/>
      <c r="MDJ3" s="112"/>
      <c r="MDK3" s="112"/>
      <c r="MDL3" s="112"/>
      <c r="MDM3" s="112"/>
      <c r="MDN3" s="112"/>
      <c r="MDO3" s="112"/>
      <c r="MDP3" s="112"/>
      <c r="MDQ3" s="112"/>
      <c r="MDR3" s="112"/>
      <c r="MDS3" s="112"/>
      <c r="MDT3" s="112"/>
      <c r="MDU3" s="112"/>
      <c r="MDV3" s="112"/>
      <c r="MDW3" s="112"/>
      <c r="MDX3" s="112"/>
      <c r="MDY3" s="112"/>
      <c r="MDZ3" s="112"/>
      <c r="MEA3" s="112"/>
      <c r="MEB3" s="112"/>
      <c r="MEC3" s="112"/>
      <c r="MED3" s="112"/>
      <c r="MEE3" s="112"/>
      <c r="MEF3" s="112"/>
      <c r="MEG3" s="112"/>
      <c r="MEH3" s="112"/>
      <c r="MEI3" s="112"/>
      <c r="MEJ3" s="112"/>
      <c r="MEK3" s="112"/>
      <c r="MEL3" s="112"/>
      <c r="MEM3" s="112"/>
      <c r="MEN3" s="112"/>
      <c r="MEO3" s="112"/>
      <c r="MEP3" s="112"/>
      <c r="MEQ3" s="112"/>
      <c r="MER3" s="112"/>
      <c r="MES3" s="112"/>
      <c r="MET3" s="112"/>
      <c r="MEU3" s="112"/>
      <c r="MEV3" s="112"/>
      <c r="MEW3" s="112"/>
      <c r="MEX3" s="112"/>
      <c r="MEY3" s="112"/>
      <c r="MEZ3" s="112"/>
      <c r="MFA3" s="112"/>
      <c r="MFB3" s="112"/>
      <c r="MFC3" s="112"/>
      <c r="MFD3" s="112"/>
      <c r="MFE3" s="112"/>
      <c r="MFF3" s="112"/>
      <c r="MFG3" s="112"/>
      <c r="MFH3" s="112"/>
      <c r="MFI3" s="112"/>
      <c r="MFJ3" s="112"/>
      <c r="MFK3" s="112"/>
      <c r="MFL3" s="112"/>
      <c r="MFM3" s="112"/>
      <c r="MFN3" s="112"/>
      <c r="MFO3" s="112"/>
      <c r="MFP3" s="112"/>
      <c r="MFQ3" s="112"/>
      <c r="MFR3" s="112"/>
      <c r="MFS3" s="112"/>
      <c r="MFT3" s="112"/>
      <c r="MFU3" s="112"/>
      <c r="MFV3" s="112"/>
      <c r="MFW3" s="112"/>
      <c r="MFX3" s="112"/>
      <c r="MFY3" s="112"/>
      <c r="MFZ3" s="112"/>
      <c r="MGA3" s="112"/>
      <c r="MGB3" s="112"/>
      <c r="MGC3" s="112"/>
      <c r="MGD3" s="112"/>
      <c r="MGE3" s="112"/>
      <c r="MGF3" s="112"/>
      <c r="MGG3" s="112"/>
      <c r="MGH3" s="112"/>
      <c r="MGI3" s="112"/>
      <c r="MGJ3" s="112"/>
      <c r="MGK3" s="112"/>
      <c r="MGL3" s="112"/>
      <c r="MGM3" s="112"/>
      <c r="MGN3" s="112"/>
      <c r="MGO3" s="112"/>
      <c r="MGP3" s="112"/>
      <c r="MGQ3" s="112"/>
      <c r="MGR3" s="112"/>
      <c r="MGS3" s="112"/>
      <c r="MGT3" s="112"/>
      <c r="MGU3" s="112"/>
      <c r="MGV3" s="112"/>
      <c r="MGW3" s="112"/>
      <c r="MGX3" s="112"/>
      <c r="MGY3" s="112"/>
      <c r="MGZ3" s="112"/>
      <c r="MHA3" s="112"/>
      <c r="MHB3" s="112"/>
      <c r="MHC3" s="112"/>
      <c r="MHD3" s="112"/>
      <c r="MHE3" s="112"/>
      <c r="MHF3" s="112"/>
      <c r="MHG3" s="112"/>
      <c r="MHH3" s="112"/>
      <c r="MHI3" s="112"/>
      <c r="MHJ3" s="112"/>
      <c r="MHK3" s="112"/>
      <c r="MHL3" s="112"/>
      <c r="MHM3" s="112"/>
      <c r="MHN3" s="112"/>
      <c r="MHO3" s="112"/>
      <c r="MHP3" s="112"/>
      <c r="MHQ3" s="112"/>
      <c r="MHR3" s="112"/>
      <c r="MHS3" s="112"/>
      <c r="MHT3" s="112"/>
      <c r="MHU3" s="112"/>
      <c r="MHV3" s="112"/>
      <c r="MHW3" s="112"/>
      <c r="MHX3" s="112"/>
      <c r="MHY3" s="112"/>
      <c r="MHZ3" s="112"/>
      <c r="MIA3" s="112"/>
      <c r="MIB3" s="112"/>
      <c r="MIC3" s="112"/>
      <c r="MID3" s="112"/>
      <c r="MIE3" s="112"/>
      <c r="MIF3" s="112"/>
      <c r="MIG3" s="112"/>
      <c r="MIH3" s="112"/>
      <c r="MII3" s="112"/>
      <c r="MIJ3" s="112"/>
      <c r="MIK3" s="112"/>
      <c r="MIL3" s="112"/>
      <c r="MIM3" s="112"/>
      <c r="MIN3" s="112"/>
      <c r="MIO3" s="112"/>
      <c r="MIP3" s="112"/>
      <c r="MIQ3" s="112"/>
      <c r="MIR3" s="112"/>
      <c r="MIS3" s="112"/>
      <c r="MIT3" s="112"/>
      <c r="MIU3" s="112"/>
      <c r="MIV3" s="112"/>
      <c r="MIW3" s="112"/>
      <c r="MIX3" s="112"/>
      <c r="MIY3" s="112"/>
      <c r="MIZ3" s="112"/>
      <c r="MJA3" s="112"/>
      <c r="MJB3" s="112"/>
      <c r="MJC3" s="112"/>
      <c r="MJD3" s="112"/>
      <c r="MJE3" s="112"/>
      <c r="MJF3" s="112"/>
      <c r="MJG3" s="112"/>
      <c r="MJH3" s="112"/>
      <c r="MJI3" s="112"/>
      <c r="MJJ3" s="112"/>
      <c r="MJK3" s="112"/>
      <c r="MJL3" s="112"/>
      <c r="MJM3" s="112"/>
      <c r="MJN3" s="112"/>
      <c r="MJO3" s="112"/>
      <c r="MJP3" s="112"/>
      <c r="MJQ3" s="112"/>
      <c r="MJR3" s="112"/>
      <c r="MJS3" s="112"/>
      <c r="MJT3" s="112"/>
      <c r="MJU3" s="112"/>
      <c r="MJV3" s="112"/>
      <c r="MJW3" s="112"/>
      <c r="MJX3" s="112"/>
      <c r="MJY3" s="112"/>
      <c r="MJZ3" s="112"/>
      <c r="MKA3" s="112"/>
      <c r="MKB3" s="112"/>
      <c r="MKC3" s="112"/>
      <c r="MKD3" s="112"/>
      <c r="MKE3" s="112"/>
      <c r="MKF3" s="112"/>
      <c r="MKG3" s="112"/>
      <c r="MKH3" s="112"/>
      <c r="MKI3" s="112"/>
      <c r="MKJ3" s="112"/>
      <c r="MKK3" s="112"/>
      <c r="MKL3" s="112"/>
      <c r="MKM3" s="112"/>
      <c r="MKN3" s="112"/>
      <c r="MKO3" s="112"/>
      <c r="MKP3" s="112"/>
      <c r="MKQ3" s="112"/>
      <c r="MKR3" s="112"/>
      <c r="MKS3" s="112"/>
      <c r="MKT3" s="112"/>
      <c r="MKU3" s="112"/>
      <c r="MKV3" s="112"/>
      <c r="MKW3" s="112"/>
      <c r="MKX3" s="112"/>
      <c r="MKY3" s="112"/>
      <c r="MKZ3" s="112"/>
      <c r="MLA3" s="112"/>
      <c r="MLB3" s="112"/>
      <c r="MLC3" s="112"/>
      <c r="MLD3" s="112"/>
      <c r="MLE3" s="112"/>
      <c r="MLF3" s="112"/>
      <c r="MLG3" s="112"/>
      <c r="MLH3" s="112"/>
      <c r="MLI3" s="112"/>
      <c r="MLJ3" s="112"/>
      <c r="MLK3" s="112"/>
      <c r="MLL3" s="112"/>
      <c r="MLM3" s="112"/>
      <c r="MLN3" s="112"/>
      <c r="MLO3" s="112"/>
      <c r="MLP3" s="112"/>
      <c r="MLQ3" s="112"/>
      <c r="MLR3" s="112"/>
      <c r="MLS3" s="112"/>
      <c r="MLT3" s="112"/>
      <c r="MLU3" s="112"/>
      <c r="MLV3" s="112"/>
      <c r="MLW3" s="112"/>
      <c r="MLX3" s="112"/>
      <c r="MLY3" s="112"/>
      <c r="MLZ3" s="112"/>
      <c r="MMA3" s="112"/>
      <c r="MMB3" s="112"/>
      <c r="MMC3" s="112"/>
      <c r="MMD3" s="112"/>
      <c r="MME3" s="112"/>
      <c r="MMF3" s="112"/>
      <c r="MMG3" s="112"/>
      <c r="MMH3" s="112"/>
      <c r="MMI3" s="112"/>
      <c r="MMJ3" s="112"/>
      <c r="MMK3" s="112"/>
      <c r="MML3" s="112"/>
      <c r="MMM3" s="112"/>
      <c r="MMN3" s="112"/>
      <c r="MMO3" s="112"/>
      <c r="MMP3" s="112"/>
      <c r="MMQ3" s="112"/>
      <c r="MMR3" s="112"/>
      <c r="MMS3" s="112"/>
      <c r="MMT3" s="112"/>
      <c r="MMU3" s="112"/>
      <c r="MMV3" s="112"/>
      <c r="MMW3" s="112"/>
      <c r="MMX3" s="112"/>
      <c r="MMY3" s="112"/>
      <c r="MMZ3" s="112"/>
      <c r="MNA3" s="112"/>
      <c r="MNB3" s="112"/>
      <c r="MNC3" s="112"/>
      <c r="MND3" s="112"/>
      <c r="MNE3" s="112"/>
      <c r="MNF3" s="112"/>
      <c r="MNG3" s="112"/>
      <c r="MNH3" s="112"/>
      <c r="MNI3" s="112"/>
      <c r="MNJ3" s="112"/>
      <c r="MNK3" s="112"/>
      <c r="MNL3" s="112"/>
      <c r="MNM3" s="112"/>
      <c r="MNN3" s="112"/>
      <c r="MNO3" s="112"/>
      <c r="MNP3" s="112"/>
      <c r="MNQ3" s="112"/>
      <c r="MNR3" s="112"/>
      <c r="MNS3" s="112"/>
      <c r="MNT3" s="112"/>
      <c r="MNU3" s="112"/>
      <c r="MNV3" s="112"/>
      <c r="MNW3" s="112"/>
      <c r="MNX3" s="112"/>
      <c r="MNY3" s="112"/>
      <c r="MNZ3" s="112"/>
      <c r="MOA3" s="112"/>
      <c r="MOB3" s="112"/>
      <c r="MOC3" s="112"/>
      <c r="MOD3" s="112"/>
      <c r="MOE3" s="112"/>
      <c r="MOF3" s="112"/>
      <c r="MOG3" s="112"/>
      <c r="MOH3" s="112"/>
      <c r="MOI3" s="112"/>
      <c r="MOJ3" s="112"/>
      <c r="MOK3" s="112"/>
      <c r="MOL3" s="112"/>
      <c r="MOM3" s="112"/>
      <c r="MON3" s="112"/>
      <c r="MOO3" s="112"/>
      <c r="MOP3" s="112"/>
      <c r="MOQ3" s="112"/>
      <c r="MOR3" s="112"/>
      <c r="MOS3" s="112"/>
      <c r="MOT3" s="112"/>
      <c r="MOU3" s="112"/>
      <c r="MOV3" s="112"/>
      <c r="MOW3" s="112"/>
      <c r="MOX3" s="112"/>
      <c r="MOY3" s="112"/>
      <c r="MOZ3" s="112"/>
      <c r="MPA3" s="112"/>
      <c r="MPB3" s="112"/>
      <c r="MPC3" s="112"/>
      <c r="MPD3" s="112"/>
      <c r="MPE3" s="112"/>
      <c r="MPF3" s="112"/>
      <c r="MPG3" s="112"/>
      <c r="MPH3" s="112"/>
      <c r="MPI3" s="112"/>
      <c r="MPJ3" s="112"/>
      <c r="MPK3" s="112"/>
      <c r="MPL3" s="112"/>
      <c r="MPM3" s="112"/>
      <c r="MPN3" s="112"/>
      <c r="MPO3" s="112"/>
      <c r="MPP3" s="112"/>
      <c r="MPQ3" s="112"/>
      <c r="MPR3" s="112"/>
      <c r="MPS3" s="112"/>
      <c r="MPT3" s="112"/>
      <c r="MPU3" s="112"/>
      <c r="MPV3" s="112"/>
      <c r="MPW3" s="112"/>
      <c r="MPX3" s="112"/>
      <c r="MPY3" s="112"/>
      <c r="MPZ3" s="112"/>
      <c r="MQA3" s="112"/>
      <c r="MQB3" s="112"/>
      <c r="MQC3" s="112"/>
      <c r="MQD3" s="112"/>
      <c r="MQE3" s="112"/>
      <c r="MQF3" s="112"/>
      <c r="MQG3" s="112"/>
      <c r="MQH3" s="112"/>
      <c r="MQI3" s="112"/>
      <c r="MQJ3" s="112"/>
      <c r="MQK3" s="112"/>
      <c r="MQL3" s="112"/>
      <c r="MQM3" s="112"/>
      <c r="MQN3" s="112"/>
      <c r="MQO3" s="112"/>
      <c r="MQP3" s="112"/>
      <c r="MQQ3" s="112"/>
      <c r="MQR3" s="112"/>
      <c r="MQS3" s="112"/>
      <c r="MQT3" s="112"/>
      <c r="MQU3" s="112"/>
      <c r="MQV3" s="112"/>
      <c r="MQW3" s="112"/>
      <c r="MQX3" s="112"/>
      <c r="MQY3" s="112"/>
      <c r="MQZ3" s="112"/>
      <c r="MRA3" s="112"/>
      <c r="MRB3" s="112"/>
      <c r="MRC3" s="112"/>
      <c r="MRD3" s="112"/>
      <c r="MRE3" s="112"/>
      <c r="MRF3" s="112"/>
      <c r="MRG3" s="112"/>
      <c r="MRH3" s="112"/>
      <c r="MRI3" s="112"/>
      <c r="MRJ3" s="112"/>
      <c r="MRK3" s="112"/>
      <c r="MRL3" s="112"/>
      <c r="MRM3" s="112"/>
      <c r="MRN3" s="112"/>
      <c r="MRO3" s="112"/>
      <c r="MRP3" s="112"/>
      <c r="MRQ3" s="112"/>
      <c r="MRR3" s="112"/>
      <c r="MRS3" s="112"/>
      <c r="MRT3" s="112"/>
      <c r="MRU3" s="112"/>
      <c r="MRV3" s="112"/>
      <c r="MRW3" s="112"/>
      <c r="MRX3" s="112"/>
      <c r="MRY3" s="112"/>
      <c r="MRZ3" s="112"/>
      <c r="MSA3" s="112"/>
      <c r="MSB3" s="112"/>
      <c r="MSC3" s="112"/>
      <c r="MSD3" s="112"/>
      <c r="MSE3" s="112"/>
      <c r="MSF3" s="112"/>
      <c r="MSG3" s="112"/>
      <c r="MSH3" s="112"/>
      <c r="MSI3" s="112"/>
      <c r="MSJ3" s="112"/>
      <c r="MSK3" s="112"/>
      <c r="MSL3" s="112"/>
      <c r="MSM3" s="112"/>
      <c r="MSN3" s="112"/>
      <c r="MSO3" s="112"/>
      <c r="MSP3" s="112"/>
      <c r="MSQ3" s="112"/>
      <c r="MSR3" s="112"/>
      <c r="MSS3" s="112"/>
      <c r="MST3" s="112"/>
      <c r="MSU3" s="112"/>
      <c r="MSV3" s="112"/>
      <c r="MSW3" s="112"/>
      <c r="MSX3" s="112"/>
      <c r="MSY3" s="112"/>
      <c r="MSZ3" s="112"/>
      <c r="MTA3" s="112"/>
      <c r="MTB3" s="112"/>
      <c r="MTC3" s="112"/>
      <c r="MTD3" s="112"/>
      <c r="MTE3" s="112"/>
      <c r="MTF3" s="112"/>
      <c r="MTG3" s="112"/>
      <c r="MTH3" s="112"/>
      <c r="MTI3" s="112"/>
      <c r="MTJ3" s="112"/>
      <c r="MTK3" s="112"/>
      <c r="MTL3" s="112"/>
      <c r="MTM3" s="112"/>
      <c r="MTN3" s="112"/>
      <c r="MTO3" s="112"/>
      <c r="MTP3" s="112"/>
      <c r="MTQ3" s="112"/>
      <c r="MTR3" s="112"/>
      <c r="MTS3" s="112"/>
      <c r="MTT3" s="112"/>
      <c r="MTU3" s="112"/>
      <c r="MTV3" s="112"/>
      <c r="MTW3" s="112"/>
      <c r="MTX3" s="112"/>
      <c r="MTY3" s="112"/>
      <c r="MTZ3" s="112"/>
      <c r="MUA3" s="112"/>
      <c r="MUB3" s="112"/>
      <c r="MUC3" s="112"/>
      <c r="MUD3" s="112"/>
      <c r="MUE3" s="112"/>
      <c r="MUF3" s="112"/>
      <c r="MUG3" s="112"/>
      <c r="MUH3" s="112"/>
      <c r="MUI3" s="112"/>
      <c r="MUJ3" s="112"/>
      <c r="MUK3" s="112"/>
      <c r="MUL3" s="112"/>
      <c r="MUM3" s="112"/>
      <c r="MUN3" s="112"/>
      <c r="MUO3" s="112"/>
      <c r="MUP3" s="112"/>
      <c r="MUQ3" s="112"/>
      <c r="MUR3" s="112"/>
      <c r="MUS3" s="112"/>
      <c r="MUT3" s="112"/>
      <c r="MUU3" s="112"/>
      <c r="MUV3" s="112"/>
      <c r="MUW3" s="112"/>
      <c r="MUX3" s="112"/>
      <c r="MUY3" s="112"/>
      <c r="MUZ3" s="112"/>
      <c r="MVA3" s="112"/>
      <c r="MVB3" s="112"/>
      <c r="MVC3" s="112"/>
      <c r="MVD3" s="112"/>
      <c r="MVE3" s="112"/>
      <c r="MVF3" s="112"/>
      <c r="MVG3" s="112"/>
      <c r="MVH3" s="112"/>
      <c r="MVI3" s="112"/>
      <c r="MVJ3" s="112"/>
      <c r="MVK3" s="112"/>
      <c r="MVL3" s="112"/>
      <c r="MVM3" s="112"/>
      <c r="MVN3" s="112"/>
      <c r="MVO3" s="112"/>
      <c r="MVP3" s="112"/>
      <c r="MVQ3" s="112"/>
      <c r="MVR3" s="112"/>
      <c r="MVS3" s="112"/>
      <c r="MVT3" s="112"/>
      <c r="MVU3" s="112"/>
      <c r="MVV3" s="112"/>
      <c r="MVW3" s="112"/>
      <c r="MVX3" s="112"/>
      <c r="MVY3" s="112"/>
      <c r="MVZ3" s="112"/>
      <c r="MWA3" s="112"/>
      <c r="MWB3" s="112"/>
      <c r="MWC3" s="112"/>
      <c r="MWD3" s="112"/>
      <c r="MWE3" s="112"/>
      <c r="MWF3" s="112"/>
      <c r="MWG3" s="112"/>
      <c r="MWH3" s="112"/>
      <c r="MWI3" s="112"/>
      <c r="MWJ3" s="112"/>
      <c r="MWK3" s="112"/>
      <c r="MWL3" s="112"/>
      <c r="MWM3" s="112"/>
      <c r="MWN3" s="112"/>
      <c r="MWO3" s="112"/>
      <c r="MWP3" s="112"/>
      <c r="MWQ3" s="112"/>
      <c r="MWR3" s="112"/>
      <c r="MWS3" s="112"/>
      <c r="MWT3" s="112"/>
      <c r="MWU3" s="112"/>
      <c r="MWV3" s="112"/>
      <c r="MWW3" s="112"/>
      <c r="MWX3" s="112"/>
      <c r="MWY3" s="112"/>
      <c r="MWZ3" s="112"/>
      <c r="MXA3" s="112"/>
      <c r="MXB3" s="112"/>
      <c r="MXC3" s="112"/>
      <c r="MXD3" s="112"/>
      <c r="MXE3" s="112"/>
      <c r="MXF3" s="112"/>
      <c r="MXG3" s="112"/>
      <c r="MXH3" s="112"/>
      <c r="MXI3" s="112"/>
      <c r="MXJ3" s="112"/>
      <c r="MXK3" s="112"/>
      <c r="MXL3" s="112"/>
      <c r="MXM3" s="112"/>
      <c r="MXN3" s="112"/>
      <c r="MXO3" s="112"/>
      <c r="MXP3" s="112"/>
      <c r="MXQ3" s="112"/>
      <c r="MXR3" s="112"/>
      <c r="MXS3" s="112"/>
      <c r="MXT3" s="112"/>
      <c r="MXU3" s="112"/>
      <c r="MXV3" s="112"/>
      <c r="MXW3" s="112"/>
      <c r="MXX3" s="112"/>
      <c r="MXY3" s="112"/>
      <c r="MXZ3" s="112"/>
      <c r="MYA3" s="112"/>
      <c r="MYB3" s="112"/>
      <c r="MYC3" s="112"/>
      <c r="MYD3" s="112"/>
      <c r="MYE3" s="112"/>
      <c r="MYF3" s="112"/>
      <c r="MYG3" s="112"/>
      <c r="MYH3" s="112"/>
      <c r="MYI3" s="112"/>
      <c r="MYJ3" s="112"/>
      <c r="MYK3" s="112"/>
      <c r="MYL3" s="112"/>
      <c r="MYM3" s="112"/>
      <c r="MYN3" s="112"/>
      <c r="MYO3" s="112"/>
      <c r="MYP3" s="112"/>
      <c r="MYQ3" s="112"/>
      <c r="MYR3" s="112"/>
      <c r="MYS3" s="112"/>
      <c r="MYT3" s="112"/>
      <c r="MYU3" s="112"/>
      <c r="MYV3" s="112"/>
      <c r="MYW3" s="112"/>
      <c r="MYX3" s="112"/>
      <c r="MYY3" s="112"/>
      <c r="MYZ3" s="112"/>
      <c r="MZA3" s="112"/>
      <c r="MZB3" s="112"/>
      <c r="MZC3" s="112"/>
      <c r="MZD3" s="112"/>
      <c r="MZE3" s="112"/>
      <c r="MZF3" s="112"/>
      <c r="MZG3" s="112"/>
      <c r="MZH3" s="112"/>
      <c r="MZI3" s="112"/>
      <c r="MZJ3" s="112"/>
      <c r="MZK3" s="112"/>
      <c r="MZL3" s="112"/>
      <c r="MZM3" s="112"/>
      <c r="MZN3" s="112"/>
      <c r="MZO3" s="112"/>
      <c r="MZP3" s="112"/>
      <c r="MZQ3" s="112"/>
      <c r="MZR3" s="112"/>
      <c r="MZS3" s="112"/>
      <c r="MZT3" s="112"/>
      <c r="MZU3" s="112"/>
      <c r="MZV3" s="112"/>
      <c r="MZW3" s="112"/>
      <c r="MZX3" s="112"/>
      <c r="MZY3" s="112"/>
      <c r="MZZ3" s="112"/>
      <c r="NAA3" s="112"/>
      <c r="NAB3" s="112"/>
      <c r="NAC3" s="112"/>
      <c r="NAD3" s="112"/>
      <c r="NAE3" s="112"/>
      <c r="NAF3" s="112"/>
      <c r="NAG3" s="112"/>
      <c r="NAH3" s="112"/>
      <c r="NAI3" s="112"/>
      <c r="NAJ3" s="112"/>
      <c r="NAK3" s="112"/>
      <c r="NAL3" s="112"/>
      <c r="NAM3" s="112"/>
      <c r="NAN3" s="112"/>
      <c r="NAO3" s="112"/>
      <c r="NAP3" s="112"/>
      <c r="NAQ3" s="112"/>
      <c r="NAR3" s="112"/>
      <c r="NAS3" s="112"/>
      <c r="NAT3" s="112"/>
      <c r="NAU3" s="112"/>
      <c r="NAV3" s="112"/>
      <c r="NAW3" s="112"/>
      <c r="NAX3" s="112"/>
      <c r="NAY3" s="112"/>
      <c r="NAZ3" s="112"/>
      <c r="NBA3" s="112"/>
      <c r="NBB3" s="112"/>
      <c r="NBC3" s="112"/>
      <c r="NBD3" s="112"/>
      <c r="NBE3" s="112"/>
      <c r="NBF3" s="112"/>
      <c r="NBG3" s="112"/>
      <c r="NBH3" s="112"/>
      <c r="NBI3" s="112"/>
      <c r="NBJ3" s="112"/>
      <c r="NBK3" s="112"/>
      <c r="NBL3" s="112"/>
      <c r="NBM3" s="112"/>
      <c r="NBN3" s="112"/>
      <c r="NBO3" s="112"/>
      <c r="NBP3" s="112"/>
      <c r="NBQ3" s="112"/>
      <c r="NBR3" s="112"/>
      <c r="NBS3" s="112"/>
      <c r="NBT3" s="112"/>
      <c r="NBU3" s="112"/>
      <c r="NBV3" s="112"/>
      <c r="NBW3" s="112"/>
      <c r="NBX3" s="112"/>
      <c r="NBY3" s="112"/>
      <c r="NBZ3" s="112"/>
      <c r="NCA3" s="112"/>
      <c r="NCB3" s="112"/>
      <c r="NCC3" s="112"/>
      <c r="NCD3" s="112"/>
      <c r="NCE3" s="112"/>
      <c r="NCF3" s="112"/>
      <c r="NCG3" s="112"/>
      <c r="NCH3" s="112"/>
      <c r="NCI3" s="112"/>
      <c r="NCJ3" s="112"/>
      <c r="NCK3" s="112"/>
      <c r="NCL3" s="112"/>
      <c r="NCM3" s="112"/>
      <c r="NCN3" s="112"/>
      <c r="NCO3" s="112"/>
      <c r="NCP3" s="112"/>
      <c r="NCQ3" s="112"/>
      <c r="NCR3" s="112"/>
      <c r="NCS3" s="112"/>
      <c r="NCT3" s="112"/>
      <c r="NCU3" s="112"/>
      <c r="NCV3" s="112"/>
      <c r="NCW3" s="112"/>
      <c r="NCX3" s="112"/>
      <c r="NCY3" s="112"/>
      <c r="NCZ3" s="112"/>
      <c r="NDA3" s="112"/>
      <c r="NDB3" s="112"/>
      <c r="NDC3" s="112"/>
      <c r="NDD3" s="112"/>
      <c r="NDE3" s="112"/>
      <c r="NDF3" s="112"/>
      <c r="NDG3" s="112"/>
      <c r="NDH3" s="112"/>
      <c r="NDI3" s="112"/>
      <c r="NDJ3" s="112"/>
      <c r="NDK3" s="112"/>
      <c r="NDL3" s="112"/>
      <c r="NDM3" s="112"/>
      <c r="NDN3" s="112"/>
      <c r="NDO3" s="112"/>
      <c r="NDP3" s="112"/>
      <c r="NDQ3" s="112"/>
      <c r="NDR3" s="112"/>
      <c r="NDS3" s="112"/>
      <c r="NDT3" s="112"/>
      <c r="NDU3" s="112"/>
      <c r="NDV3" s="112"/>
      <c r="NDW3" s="112"/>
      <c r="NDX3" s="112"/>
      <c r="NDY3" s="112"/>
      <c r="NDZ3" s="112"/>
      <c r="NEA3" s="112"/>
      <c r="NEB3" s="112"/>
      <c r="NEC3" s="112"/>
      <c r="NED3" s="112"/>
      <c r="NEE3" s="112"/>
      <c r="NEF3" s="112"/>
      <c r="NEG3" s="112"/>
      <c r="NEH3" s="112"/>
      <c r="NEI3" s="112"/>
      <c r="NEJ3" s="112"/>
      <c r="NEK3" s="112"/>
      <c r="NEL3" s="112"/>
      <c r="NEM3" s="112"/>
      <c r="NEN3" s="112"/>
      <c r="NEO3" s="112"/>
      <c r="NEP3" s="112"/>
      <c r="NEQ3" s="112"/>
      <c r="NER3" s="112"/>
      <c r="NES3" s="112"/>
      <c r="NET3" s="112"/>
      <c r="NEU3" s="112"/>
      <c r="NEV3" s="112"/>
      <c r="NEW3" s="112"/>
      <c r="NEX3" s="112"/>
      <c r="NEY3" s="112"/>
      <c r="NEZ3" s="112"/>
      <c r="NFA3" s="112"/>
      <c r="NFB3" s="112"/>
      <c r="NFC3" s="112"/>
      <c r="NFD3" s="112"/>
      <c r="NFE3" s="112"/>
      <c r="NFF3" s="112"/>
      <c r="NFG3" s="112"/>
      <c r="NFH3" s="112"/>
      <c r="NFI3" s="112"/>
      <c r="NFJ3" s="112"/>
      <c r="NFK3" s="112"/>
      <c r="NFL3" s="112"/>
      <c r="NFM3" s="112"/>
      <c r="NFN3" s="112"/>
      <c r="NFO3" s="112"/>
      <c r="NFP3" s="112"/>
      <c r="NFQ3" s="112"/>
      <c r="NFR3" s="112"/>
      <c r="NFS3" s="112"/>
      <c r="NFT3" s="112"/>
      <c r="NFU3" s="112"/>
      <c r="NFV3" s="112"/>
      <c r="NFW3" s="112"/>
      <c r="NFX3" s="112"/>
      <c r="NFY3" s="112"/>
      <c r="NFZ3" s="112"/>
      <c r="NGA3" s="112"/>
      <c r="NGB3" s="112"/>
      <c r="NGC3" s="112"/>
      <c r="NGD3" s="112"/>
      <c r="NGE3" s="112"/>
      <c r="NGF3" s="112"/>
      <c r="NGG3" s="112"/>
      <c r="NGH3" s="112"/>
      <c r="NGI3" s="112"/>
      <c r="NGJ3" s="112"/>
      <c r="NGK3" s="112"/>
      <c r="NGL3" s="112"/>
      <c r="NGM3" s="112"/>
      <c r="NGN3" s="112"/>
      <c r="NGO3" s="112"/>
      <c r="NGP3" s="112"/>
      <c r="NGQ3" s="112"/>
      <c r="NGR3" s="112"/>
      <c r="NGS3" s="112"/>
      <c r="NGT3" s="112"/>
      <c r="NGU3" s="112"/>
      <c r="NGV3" s="112"/>
      <c r="NGW3" s="112"/>
      <c r="NGX3" s="112"/>
      <c r="NGY3" s="112"/>
      <c r="NGZ3" s="112"/>
      <c r="NHA3" s="112"/>
      <c r="NHB3" s="112"/>
      <c r="NHC3" s="112"/>
      <c r="NHD3" s="112"/>
      <c r="NHE3" s="112"/>
      <c r="NHF3" s="112"/>
      <c r="NHG3" s="112"/>
      <c r="NHH3" s="112"/>
      <c r="NHI3" s="112"/>
      <c r="NHJ3" s="112"/>
      <c r="NHK3" s="112"/>
      <c r="NHL3" s="112"/>
      <c r="NHM3" s="112"/>
      <c r="NHN3" s="112"/>
      <c r="NHO3" s="112"/>
      <c r="NHP3" s="112"/>
      <c r="NHQ3" s="112"/>
      <c r="NHR3" s="112"/>
      <c r="NHS3" s="112"/>
      <c r="NHT3" s="112"/>
      <c r="NHU3" s="112"/>
      <c r="NHV3" s="112"/>
      <c r="NHW3" s="112"/>
      <c r="NHX3" s="112"/>
      <c r="NHY3" s="112"/>
      <c r="NHZ3" s="112"/>
      <c r="NIA3" s="112"/>
      <c r="NIB3" s="112"/>
      <c r="NIC3" s="112"/>
      <c r="NID3" s="112"/>
      <c r="NIE3" s="112"/>
      <c r="NIF3" s="112"/>
      <c r="NIG3" s="112"/>
      <c r="NIH3" s="112"/>
      <c r="NII3" s="112"/>
      <c r="NIJ3" s="112"/>
      <c r="NIK3" s="112"/>
      <c r="NIL3" s="112"/>
      <c r="NIM3" s="112"/>
      <c r="NIN3" s="112"/>
      <c r="NIO3" s="112"/>
      <c r="NIP3" s="112"/>
      <c r="NIQ3" s="112"/>
      <c r="NIR3" s="112"/>
      <c r="NIS3" s="112"/>
      <c r="NIT3" s="112"/>
      <c r="NIU3" s="112"/>
      <c r="NIV3" s="112"/>
      <c r="NIW3" s="112"/>
      <c r="NIX3" s="112"/>
      <c r="NIY3" s="112"/>
      <c r="NIZ3" s="112"/>
      <c r="NJA3" s="112"/>
      <c r="NJB3" s="112"/>
      <c r="NJC3" s="112"/>
      <c r="NJD3" s="112"/>
      <c r="NJE3" s="112"/>
      <c r="NJF3" s="112"/>
      <c r="NJG3" s="112"/>
      <c r="NJH3" s="112"/>
      <c r="NJI3" s="112"/>
      <c r="NJJ3" s="112"/>
      <c r="NJK3" s="112"/>
      <c r="NJL3" s="112"/>
      <c r="NJM3" s="112"/>
      <c r="NJN3" s="112"/>
      <c r="NJO3" s="112"/>
      <c r="NJP3" s="112"/>
      <c r="NJQ3" s="112"/>
      <c r="NJR3" s="112"/>
      <c r="NJS3" s="112"/>
      <c r="NJT3" s="112"/>
      <c r="NJU3" s="112"/>
      <c r="NJV3" s="112"/>
      <c r="NJW3" s="112"/>
      <c r="NJX3" s="112"/>
      <c r="NJY3" s="112"/>
      <c r="NJZ3" s="112"/>
      <c r="NKA3" s="112"/>
      <c r="NKB3" s="112"/>
      <c r="NKC3" s="112"/>
      <c r="NKD3" s="112"/>
      <c r="NKE3" s="112"/>
      <c r="NKF3" s="112"/>
      <c r="NKG3" s="112"/>
      <c r="NKH3" s="112"/>
      <c r="NKI3" s="112"/>
      <c r="NKJ3" s="112"/>
      <c r="NKK3" s="112"/>
      <c r="NKL3" s="112"/>
      <c r="NKM3" s="112"/>
      <c r="NKN3" s="112"/>
      <c r="NKO3" s="112"/>
      <c r="NKP3" s="112"/>
      <c r="NKQ3" s="112"/>
      <c r="NKR3" s="112"/>
      <c r="NKS3" s="112"/>
      <c r="NKT3" s="112"/>
      <c r="NKU3" s="112"/>
      <c r="NKV3" s="112"/>
      <c r="NKW3" s="112"/>
      <c r="NKX3" s="112"/>
      <c r="NKY3" s="112"/>
      <c r="NKZ3" s="112"/>
      <c r="NLA3" s="112"/>
      <c r="NLB3" s="112"/>
      <c r="NLC3" s="112"/>
      <c r="NLD3" s="112"/>
      <c r="NLE3" s="112"/>
      <c r="NLF3" s="112"/>
      <c r="NLG3" s="112"/>
      <c r="NLH3" s="112"/>
      <c r="NLI3" s="112"/>
      <c r="NLJ3" s="112"/>
      <c r="NLK3" s="112"/>
      <c r="NLL3" s="112"/>
      <c r="NLM3" s="112"/>
      <c r="NLN3" s="112"/>
      <c r="NLO3" s="112"/>
      <c r="NLP3" s="112"/>
      <c r="NLQ3" s="112"/>
      <c r="NLR3" s="112"/>
      <c r="NLS3" s="112"/>
      <c r="NLT3" s="112"/>
      <c r="NLU3" s="112"/>
      <c r="NLV3" s="112"/>
      <c r="NLW3" s="112"/>
      <c r="NLX3" s="112"/>
      <c r="NLY3" s="112"/>
      <c r="NLZ3" s="112"/>
      <c r="NMA3" s="112"/>
      <c r="NMB3" s="112"/>
      <c r="NMC3" s="112"/>
      <c r="NMD3" s="112"/>
      <c r="NME3" s="112"/>
      <c r="NMF3" s="112"/>
      <c r="NMG3" s="112"/>
      <c r="NMH3" s="112"/>
      <c r="NMI3" s="112"/>
      <c r="NMJ3" s="112"/>
      <c r="NMK3" s="112"/>
      <c r="NML3" s="112"/>
      <c r="NMM3" s="112"/>
      <c r="NMN3" s="112"/>
      <c r="NMO3" s="112"/>
      <c r="NMP3" s="112"/>
      <c r="NMQ3" s="112"/>
      <c r="NMR3" s="112"/>
      <c r="NMS3" s="112"/>
      <c r="NMT3" s="112"/>
      <c r="NMU3" s="112"/>
      <c r="NMV3" s="112"/>
      <c r="NMW3" s="112"/>
      <c r="NMX3" s="112"/>
      <c r="NMY3" s="112"/>
      <c r="NMZ3" s="112"/>
      <c r="NNA3" s="112"/>
      <c r="NNB3" s="112"/>
      <c r="NNC3" s="112"/>
      <c r="NND3" s="112"/>
      <c r="NNE3" s="112"/>
      <c r="NNF3" s="112"/>
      <c r="NNG3" s="112"/>
      <c r="NNH3" s="112"/>
      <c r="NNI3" s="112"/>
      <c r="NNJ3" s="112"/>
      <c r="NNK3" s="112"/>
      <c r="NNL3" s="112"/>
      <c r="NNM3" s="112"/>
      <c r="NNN3" s="112"/>
      <c r="NNO3" s="112"/>
      <c r="NNP3" s="112"/>
      <c r="NNQ3" s="112"/>
      <c r="NNR3" s="112"/>
      <c r="NNS3" s="112"/>
      <c r="NNT3" s="112"/>
      <c r="NNU3" s="112"/>
      <c r="NNV3" s="112"/>
      <c r="NNW3" s="112"/>
      <c r="NNX3" s="112"/>
      <c r="NNY3" s="112"/>
      <c r="NNZ3" s="112"/>
      <c r="NOA3" s="112"/>
      <c r="NOB3" s="112"/>
      <c r="NOC3" s="112"/>
      <c r="NOD3" s="112"/>
      <c r="NOE3" s="112"/>
      <c r="NOF3" s="112"/>
      <c r="NOG3" s="112"/>
      <c r="NOH3" s="112"/>
      <c r="NOI3" s="112"/>
      <c r="NOJ3" s="112"/>
      <c r="NOK3" s="112"/>
      <c r="NOL3" s="112"/>
      <c r="NOM3" s="112"/>
      <c r="NON3" s="112"/>
      <c r="NOO3" s="112"/>
      <c r="NOP3" s="112"/>
      <c r="NOQ3" s="112"/>
      <c r="NOR3" s="112"/>
      <c r="NOS3" s="112"/>
      <c r="NOT3" s="112"/>
      <c r="NOU3" s="112"/>
      <c r="NOV3" s="112"/>
      <c r="NOW3" s="112"/>
      <c r="NOX3" s="112"/>
      <c r="NOY3" s="112"/>
      <c r="NOZ3" s="112"/>
      <c r="NPA3" s="112"/>
      <c r="NPB3" s="112"/>
      <c r="NPC3" s="112"/>
      <c r="NPD3" s="112"/>
      <c r="NPE3" s="112"/>
      <c r="NPF3" s="112"/>
      <c r="NPG3" s="112"/>
      <c r="NPH3" s="112"/>
      <c r="NPI3" s="112"/>
      <c r="NPJ3" s="112"/>
      <c r="NPK3" s="112"/>
      <c r="NPL3" s="112"/>
      <c r="NPM3" s="112"/>
      <c r="NPN3" s="112"/>
      <c r="NPO3" s="112"/>
      <c r="NPP3" s="112"/>
      <c r="NPQ3" s="112"/>
      <c r="NPR3" s="112"/>
      <c r="NPS3" s="112"/>
      <c r="NPT3" s="112"/>
      <c r="NPU3" s="112"/>
      <c r="NPV3" s="112"/>
      <c r="NPW3" s="112"/>
      <c r="NPX3" s="112"/>
      <c r="NPY3" s="112"/>
      <c r="NPZ3" s="112"/>
      <c r="NQA3" s="112"/>
      <c r="NQB3" s="112"/>
      <c r="NQC3" s="112"/>
      <c r="NQD3" s="112"/>
      <c r="NQE3" s="112"/>
      <c r="NQF3" s="112"/>
      <c r="NQG3" s="112"/>
      <c r="NQH3" s="112"/>
      <c r="NQI3" s="112"/>
      <c r="NQJ3" s="112"/>
      <c r="NQK3" s="112"/>
      <c r="NQL3" s="112"/>
      <c r="NQM3" s="112"/>
      <c r="NQN3" s="112"/>
      <c r="NQO3" s="112"/>
      <c r="NQP3" s="112"/>
      <c r="NQQ3" s="112"/>
      <c r="NQR3" s="112"/>
      <c r="NQS3" s="112"/>
      <c r="NQT3" s="112"/>
      <c r="NQU3" s="112"/>
      <c r="NQV3" s="112"/>
      <c r="NQW3" s="112"/>
      <c r="NQX3" s="112"/>
      <c r="NQY3" s="112"/>
      <c r="NQZ3" s="112"/>
      <c r="NRA3" s="112"/>
      <c r="NRB3" s="112"/>
      <c r="NRC3" s="112"/>
      <c r="NRD3" s="112"/>
      <c r="NRE3" s="112"/>
      <c r="NRF3" s="112"/>
      <c r="NRG3" s="112"/>
      <c r="NRH3" s="112"/>
      <c r="NRI3" s="112"/>
      <c r="NRJ3" s="112"/>
      <c r="NRK3" s="112"/>
      <c r="NRL3" s="112"/>
      <c r="NRM3" s="112"/>
      <c r="NRN3" s="112"/>
      <c r="NRO3" s="112"/>
      <c r="NRP3" s="112"/>
      <c r="NRQ3" s="112"/>
      <c r="NRR3" s="112"/>
      <c r="NRS3" s="112"/>
      <c r="NRT3" s="112"/>
      <c r="NRU3" s="112"/>
      <c r="NRV3" s="112"/>
      <c r="NRW3" s="112"/>
      <c r="NRX3" s="112"/>
      <c r="NRY3" s="112"/>
      <c r="NRZ3" s="112"/>
      <c r="NSA3" s="112"/>
      <c r="NSB3" s="112"/>
      <c r="NSC3" s="112"/>
      <c r="NSD3" s="112"/>
      <c r="NSE3" s="112"/>
      <c r="NSF3" s="112"/>
      <c r="NSG3" s="112"/>
      <c r="NSH3" s="112"/>
      <c r="NSI3" s="112"/>
      <c r="NSJ3" s="112"/>
      <c r="NSK3" s="112"/>
      <c r="NSL3" s="112"/>
      <c r="NSM3" s="112"/>
      <c r="NSN3" s="112"/>
      <c r="NSO3" s="112"/>
      <c r="NSP3" s="112"/>
      <c r="NSQ3" s="112"/>
      <c r="NSR3" s="112"/>
      <c r="NSS3" s="112"/>
      <c r="NST3" s="112"/>
      <c r="NSU3" s="112"/>
      <c r="NSV3" s="112"/>
      <c r="NSW3" s="112"/>
      <c r="NSX3" s="112"/>
      <c r="NSY3" s="112"/>
      <c r="NSZ3" s="112"/>
      <c r="NTA3" s="112"/>
      <c r="NTB3" s="112"/>
      <c r="NTC3" s="112"/>
      <c r="NTD3" s="112"/>
      <c r="NTE3" s="112"/>
      <c r="NTF3" s="112"/>
      <c r="NTG3" s="112"/>
      <c r="NTH3" s="112"/>
      <c r="NTI3" s="112"/>
      <c r="NTJ3" s="112"/>
      <c r="NTK3" s="112"/>
      <c r="NTL3" s="112"/>
      <c r="NTM3" s="112"/>
      <c r="NTN3" s="112"/>
      <c r="NTO3" s="112"/>
      <c r="NTP3" s="112"/>
      <c r="NTQ3" s="112"/>
      <c r="NTR3" s="112"/>
      <c r="NTS3" s="112"/>
      <c r="NTT3" s="112"/>
      <c r="NTU3" s="112"/>
      <c r="NTV3" s="112"/>
      <c r="NTW3" s="112"/>
      <c r="NTX3" s="112"/>
      <c r="NTY3" s="112"/>
      <c r="NTZ3" s="112"/>
      <c r="NUA3" s="112"/>
      <c r="NUB3" s="112"/>
      <c r="NUC3" s="112"/>
      <c r="NUD3" s="112"/>
      <c r="NUE3" s="112"/>
      <c r="NUF3" s="112"/>
      <c r="NUG3" s="112"/>
      <c r="NUH3" s="112"/>
      <c r="NUI3" s="112"/>
      <c r="NUJ3" s="112"/>
      <c r="NUK3" s="112"/>
      <c r="NUL3" s="112"/>
      <c r="NUM3" s="112"/>
      <c r="NUN3" s="112"/>
      <c r="NUO3" s="112"/>
      <c r="NUP3" s="112"/>
      <c r="NUQ3" s="112"/>
      <c r="NUR3" s="112"/>
      <c r="NUS3" s="112"/>
      <c r="NUT3" s="112"/>
      <c r="NUU3" s="112"/>
      <c r="NUV3" s="112"/>
      <c r="NUW3" s="112"/>
      <c r="NUX3" s="112"/>
      <c r="NUY3" s="112"/>
      <c r="NUZ3" s="112"/>
      <c r="NVA3" s="112"/>
      <c r="NVB3" s="112"/>
      <c r="NVC3" s="112"/>
      <c r="NVD3" s="112"/>
      <c r="NVE3" s="112"/>
      <c r="NVF3" s="112"/>
      <c r="NVG3" s="112"/>
      <c r="NVH3" s="112"/>
      <c r="NVI3" s="112"/>
      <c r="NVJ3" s="112"/>
      <c r="NVK3" s="112"/>
      <c r="NVL3" s="112"/>
      <c r="NVM3" s="112"/>
      <c r="NVN3" s="112"/>
      <c r="NVO3" s="112"/>
      <c r="NVP3" s="112"/>
      <c r="NVQ3" s="112"/>
      <c r="NVR3" s="112"/>
      <c r="NVS3" s="112"/>
      <c r="NVT3" s="112"/>
      <c r="NVU3" s="112"/>
      <c r="NVV3" s="112"/>
      <c r="NVW3" s="112"/>
      <c r="NVX3" s="112"/>
      <c r="NVY3" s="112"/>
      <c r="NVZ3" s="112"/>
      <c r="NWA3" s="112"/>
      <c r="NWB3" s="112"/>
      <c r="NWC3" s="112"/>
      <c r="NWD3" s="112"/>
      <c r="NWE3" s="112"/>
      <c r="NWF3" s="112"/>
      <c r="NWG3" s="112"/>
      <c r="NWH3" s="112"/>
      <c r="NWI3" s="112"/>
      <c r="NWJ3" s="112"/>
      <c r="NWK3" s="112"/>
      <c r="NWL3" s="112"/>
      <c r="NWM3" s="112"/>
      <c r="NWN3" s="112"/>
      <c r="NWO3" s="112"/>
      <c r="NWP3" s="112"/>
      <c r="NWQ3" s="112"/>
      <c r="NWR3" s="112"/>
      <c r="NWS3" s="112"/>
      <c r="NWT3" s="112"/>
      <c r="NWU3" s="112"/>
      <c r="NWV3" s="112"/>
      <c r="NWW3" s="112"/>
      <c r="NWX3" s="112"/>
      <c r="NWY3" s="112"/>
      <c r="NWZ3" s="112"/>
      <c r="NXA3" s="112"/>
      <c r="NXB3" s="112"/>
      <c r="NXC3" s="112"/>
      <c r="NXD3" s="112"/>
      <c r="NXE3" s="112"/>
      <c r="NXF3" s="112"/>
      <c r="NXG3" s="112"/>
      <c r="NXH3" s="112"/>
      <c r="NXI3" s="112"/>
      <c r="NXJ3" s="112"/>
      <c r="NXK3" s="112"/>
      <c r="NXL3" s="112"/>
      <c r="NXM3" s="112"/>
      <c r="NXN3" s="112"/>
      <c r="NXO3" s="112"/>
      <c r="NXP3" s="112"/>
      <c r="NXQ3" s="112"/>
      <c r="NXR3" s="112"/>
      <c r="NXS3" s="112"/>
      <c r="NXT3" s="112"/>
      <c r="NXU3" s="112"/>
      <c r="NXV3" s="112"/>
      <c r="NXW3" s="112"/>
      <c r="NXX3" s="112"/>
      <c r="NXY3" s="112"/>
      <c r="NXZ3" s="112"/>
      <c r="NYA3" s="112"/>
      <c r="NYB3" s="112"/>
      <c r="NYC3" s="112"/>
      <c r="NYD3" s="112"/>
      <c r="NYE3" s="112"/>
      <c r="NYF3" s="112"/>
      <c r="NYG3" s="112"/>
      <c r="NYH3" s="112"/>
      <c r="NYI3" s="112"/>
      <c r="NYJ3" s="112"/>
      <c r="NYK3" s="112"/>
      <c r="NYL3" s="112"/>
      <c r="NYM3" s="112"/>
      <c r="NYN3" s="112"/>
      <c r="NYO3" s="112"/>
      <c r="NYP3" s="112"/>
      <c r="NYQ3" s="112"/>
      <c r="NYR3" s="112"/>
      <c r="NYS3" s="112"/>
      <c r="NYT3" s="112"/>
      <c r="NYU3" s="112"/>
      <c r="NYV3" s="112"/>
      <c r="NYW3" s="112"/>
      <c r="NYX3" s="112"/>
      <c r="NYY3" s="112"/>
      <c r="NYZ3" s="112"/>
      <c r="NZA3" s="112"/>
      <c r="NZB3" s="112"/>
      <c r="NZC3" s="112"/>
      <c r="NZD3" s="112"/>
      <c r="NZE3" s="112"/>
      <c r="NZF3" s="112"/>
      <c r="NZG3" s="112"/>
      <c r="NZH3" s="112"/>
      <c r="NZI3" s="112"/>
      <c r="NZJ3" s="112"/>
      <c r="NZK3" s="112"/>
      <c r="NZL3" s="112"/>
      <c r="NZM3" s="112"/>
      <c r="NZN3" s="112"/>
      <c r="NZO3" s="112"/>
      <c r="NZP3" s="112"/>
      <c r="NZQ3" s="112"/>
      <c r="NZR3" s="112"/>
      <c r="NZS3" s="112"/>
      <c r="NZT3" s="112"/>
      <c r="NZU3" s="112"/>
      <c r="NZV3" s="112"/>
      <c r="NZW3" s="112"/>
      <c r="NZX3" s="112"/>
      <c r="NZY3" s="112"/>
      <c r="NZZ3" s="112"/>
      <c r="OAA3" s="112"/>
      <c r="OAB3" s="112"/>
      <c r="OAC3" s="112"/>
      <c r="OAD3" s="112"/>
      <c r="OAE3" s="112"/>
      <c r="OAF3" s="112"/>
      <c r="OAG3" s="112"/>
      <c r="OAH3" s="112"/>
      <c r="OAI3" s="112"/>
      <c r="OAJ3" s="112"/>
      <c r="OAK3" s="112"/>
      <c r="OAL3" s="112"/>
      <c r="OAM3" s="112"/>
      <c r="OAN3" s="112"/>
      <c r="OAO3" s="112"/>
      <c r="OAP3" s="112"/>
      <c r="OAQ3" s="112"/>
      <c r="OAR3" s="112"/>
      <c r="OAS3" s="112"/>
      <c r="OAT3" s="112"/>
      <c r="OAU3" s="112"/>
      <c r="OAV3" s="112"/>
      <c r="OAW3" s="112"/>
      <c r="OAX3" s="112"/>
      <c r="OAY3" s="112"/>
      <c r="OAZ3" s="112"/>
      <c r="OBA3" s="112"/>
      <c r="OBB3" s="112"/>
      <c r="OBC3" s="112"/>
      <c r="OBD3" s="112"/>
      <c r="OBE3" s="112"/>
      <c r="OBF3" s="112"/>
      <c r="OBG3" s="112"/>
      <c r="OBH3" s="112"/>
      <c r="OBI3" s="112"/>
      <c r="OBJ3" s="112"/>
      <c r="OBK3" s="112"/>
      <c r="OBL3" s="112"/>
      <c r="OBM3" s="112"/>
      <c r="OBN3" s="112"/>
      <c r="OBO3" s="112"/>
      <c r="OBP3" s="112"/>
      <c r="OBQ3" s="112"/>
      <c r="OBR3" s="112"/>
      <c r="OBS3" s="112"/>
      <c r="OBT3" s="112"/>
      <c r="OBU3" s="112"/>
      <c r="OBV3" s="112"/>
      <c r="OBW3" s="112"/>
      <c r="OBX3" s="112"/>
      <c r="OBY3" s="112"/>
      <c r="OBZ3" s="112"/>
      <c r="OCA3" s="112"/>
      <c r="OCB3" s="112"/>
      <c r="OCC3" s="112"/>
      <c r="OCD3" s="112"/>
      <c r="OCE3" s="112"/>
      <c r="OCF3" s="112"/>
      <c r="OCG3" s="112"/>
      <c r="OCH3" s="112"/>
      <c r="OCI3" s="112"/>
      <c r="OCJ3" s="112"/>
      <c r="OCK3" s="112"/>
      <c r="OCL3" s="112"/>
      <c r="OCM3" s="112"/>
      <c r="OCN3" s="112"/>
      <c r="OCO3" s="112"/>
      <c r="OCP3" s="112"/>
      <c r="OCQ3" s="112"/>
      <c r="OCR3" s="112"/>
      <c r="OCS3" s="112"/>
      <c r="OCT3" s="112"/>
      <c r="OCU3" s="112"/>
      <c r="OCV3" s="112"/>
      <c r="OCW3" s="112"/>
      <c r="OCX3" s="112"/>
      <c r="OCY3" s="112"/>
      <c r="OCZ3" s="112"/>
      <c r="ODA3" s="112"/>
      <c r="ODB3" s="112"/>
      <c r="ODC3" s="112"/>
      <c r="ODD3" s="112"/>
      <c r="ODE3" s="112"/>
      <c r="ODF3" s="112"/>
      <c r="ODG3" s="112"/>
      <c r="ODH3" s="112"/>
      <c r="ODI3" s="112"/>
      <c r="ODJ3" s="112"/>
      <c r="ODK3" s="112"/>
      <c r="ODL3" s="112"/>
      <c r="ODM3" s="112"/>
      <c r="ODN3" s="112"/>
      <c r="ODO3" s="112"/>
      <c r="ODP3" s="112"/>
      <c r="ODQ3" s="112"/>
      <c r="ODR3" s="112"/>
      <c r="ODS3" s="112"/>
      <c r="ODT3" s="112"/>
      <c r="ODU3" s="112"/>
      <c r="ODV3" s="112"/>
      <c r="ODW3" s="112"/>
      <c r="ODX3" s="112"/>
      <c r="ODY3" s="112"/>
      <c r="ODZ3" s="112"/>
      <c r="OEA3" s="112"/>
      <c r="OEB3" s="112"/>
      <c r="OEC3" s="112"/>
      <c r="OED3" s="112"/>
      <c r="OEE3" s="112"/>
      <c r="OEF3" s="112"/>
      <c r="OEG3" s="112"/>
      <c r="OEH3" s="112"/>
      <c r="OEI3" s="112"/>
      <c r="OEJ3" s="112"/>
      <c r="OEK3" s="112"/>
      <c r="OEL3" s="112"/>
      <c r="OEM3" s="112"/>
      <c r="OEN3" s="112"/>
      <c r="OEO3" s="112"/>
      <c r="OEP3" s="112"/>
      <c r="OEQ3" s="112"/>
      <c r="OER3" s="112"/>
      <c r="OES3" s="112"/>
      <c r="OET3" s="112"/>
      <c r="OEU3" s="112"/>
      <c r="OEV3" s="112"/>
      <c r="OEW3" s="112"/>
      <c r="OEX3" s="112"/>
      <c r="OEY3" s="112"/>
      <c r="OEZ3" s="112"/>
      <c r="OFA3" s="112"/>
      <c r="OFB3" s="112"/>
      <c r="OFC3" s="112"/>
      <c r="OFD3" s="112"/>
      <c r="OFE3" s="112"/>
      <c r="OFF3" s="112"/>
      <c r="OFG3" s="112"/>
      <c r="OFH3" s="112"/>
      <c r="OFI3" s="112"/>
      <c r="OFJ3" s="112"/>
      <c r="OFK3" s="112"/>
      <c r="OFL3" s="112"/>
      <c r="OFM3" s="112"/>
      <c r="OFN3" s="112"/>
      <c r="OFO3" s="112"/>
      <c r="OFP3" s="112"/>
      <c r="OFQ3" s="112"/>
      <c r="OFR3" s="112"/>
      <c r="OFS3" s="112"/>
      <c r="OFT3" s="112"/>
      <c r="OFU3" s="112"/>
      <c r="OFV3" s="112"/>
      <c r="OFW3" s="112"/>
      <c r="OFX3" s="112"/>
      <c r="OFY3" s="112"/>
      <c r="OFZ3" s="112"/>
      <c r="OGA3" s="112"/>
      <c r="OGB3" s="112"/>
      <c r="OGC3" s="112"/>
      <c r="OGD3" s="112"/>
      <c r="OGE3" s="112"/>
      <c r="OGF3" s="112"/>
      <c r="OGG3" s="112"/>
      <c r="OGH3" s="112"/>
      <c r="OGI3" s="112"/>
      <c r="OGJ3" s="112"/>
      <c r="OGK3" s="112"/>
      <c r="OGL3" s="112"/>
      <c r="OGM3" s="112"/>
      <c r="OGN3" s="112"/>
      <c r="OGO3" s="112"/>
      <c r="OGP3" s="112"/>
      <c r="OGQ3" s="112"/>
      <c r="OGR3" s="112"/>
      <c r="OGS3" s="112"/>
      <c r="OGT3" s="112"/>
      <c r="OGU3" s="112"/>
      <c r="OGV3" s="112"/>
      <c r="OGW3" s="112"/>
      <c r="OGX3" s="112"/>
      <c r="OGY3" s="112"/>
      <c r="OGZ3" s="112"/>
      <c r="OHA3" s="112"/>
      <c r="OHB3" s="112"/>
      <c r="OHC3" s="112"/>
      <c r="OHD3" s="112"/>
      <c r="OHE3" s="112"/>
      <c r="OHF3" s="112"/>
      <c r="OHG3" s="112"/>
      <c r="OHH3" s="112"/>
      <c r="OHI3" s="112"/>
      <c r="OHJ3" s="112"/>
      <c r="OHK3" s="112"/>
      <c r="OHL3" s="112"/>
      <c r="OHM3" s="112"/>
      <c r="OHN3" s="112"/>
      <c r="OHO3" s="112"/>
      <c r="OHP3" s="112"/>
      <c r="OHQ3" s="112"/>
      <c r="OHR3" s="112"/>
      <c r="OHS3" s="112"/>
      <c r="OHT3" s="112"/>
      <c r="OHU3" s="112"/>
      <c r="OHV3" s="112"/>
      <c r="OHW3" s="112"/>
      <c r="OHX3" s="112"/>
      <c r="OHY3" s="112"/>
      <c r="OHZ3" s="112"/>
      <c r="OIA3" s="112"/>
      <c r="OIB3" s="112"/>
      <c r="OIC3" s="112"/>
      <c r="OID3" s="112"/>
      <c r="OIE3" s="112"/>
      <c r="OIF3" s="112"/>
      <c r="OIG3" s="112"/>
      <c r="OIH3" s="112"/>
      <c r="OII3" s="112"/>
      <c r="OIJ3" s="112"/>
      <c r="OIK3" s="112"/>
      <c r="OIL3" s="112"/>
      <c r="OIM3" s="112"/>
      <c r="OIN3" s="112"/>
      <c r="OIO3" s="112"/>
      <c r="OIP3" s="112"/>
      <c r="OIQ3" s="112"/>
      <c r="OIR3" s="112"/>
      <c r="OIS3" s="112"/>
      <c r="OIT3" s="112"/>
      <c r="OIU3" s="112"/>
      <c r="OIV3" s="112"/>
      <c r="OIW3" s="112"/>
      <c r="OIX3" s="112"/>
      <c r="OIY3" s="112"/>
      <c r="OIZ3" s="112"/>
      <c r="OJA3" s="112"/>
      <c r="OJB3" s="112"/>
      <c r="OJC3" s="112"/>
      <c r="OJD3" s="112"/>
      <c r="OJE3" s="112"/>
      <c r="OJF3" s="112"/>
      <c r="OJG3" s="112"/>
      <c r="OJH3" s="112"/>
      <c r="OJI3" s="112"/>
      <c r="OJJ3" s="112"/>
      <c r="OJK3" s="112"/>
      <c r="OJL3" s="112"/>
      <c r="OJM3" s="112"/>
      <c r="OJN3" s="112"/>
      <c r="OJO3" s="112"/>
      <c r="OJP3" s="112"/>
      <c r="OJQ3" s="112"/>
      <c r="OJR3" s="112"/>
      <c r="OJS3" s="112"/>
      <c r="OJT3" s="112"/>
      <c r="OJU3" s="112"/>
      <c r="OJV3" s="112"/>
      <c r="OJW3" s="112"/>
      <c r="OJX3" s="112"/>
      <c r="OJY3" s="112"/>
      <c r="OJZ3" s="112"/>
      <c r="OKA3" s="112"/>
      <c r="OKB3" s="112"/>
      <c r="OKC3" s="112"/>
      <c r="OKD3" s="112"/>
      <c r="OKE3" s="112"/>
      <c r="OKF3" s="112"/>
      <c r="OKG3" s="112"/>
      <c r="OKH3" s="112"/>
      <c r="OKI3" s="112"/>
      <c r="OKJ3" s="112"/>
      <c r="OKK3" s="112"/>
      <c r="OKL3" s="112"/>
      <c r="OKM3" s="112"/>
      <c r="OKN3" s="112"/>
      <c r="OKO3" s="112"/>
      <c r="OKP3" s="112"/>
      <c r="OKQ3" s="112"/>
      <c r="OKR3" s="112"/>
      <c r="OKS3" s="112"/>
      <c r="OKT3" s="112"/>
      <c r="OKU3" s="112"/>
      <c r="OKV3" s="112"/>
      <c r="OKW3" s="112"/>
      <c r="OKX3" s="112"/>
      <c r="OKY3" s="112"/>
      <c r="OKZ3" s="112"/>
      <c r="OLA3" s="112"/>
      <c r="OLB3" s="112"/>
      <c r="OLC3" s="112"/>
      <c r="OLD3" s="112"/>
      <c r="OLE3" s="112"/>
      <c r="OLF3" s="112"/>
      <c r="OLG3" s="112"/>
      <c r="OLH3" s="112"/>
      <c r="OLI3" s="112"/>
      <c r="OLJ3" s="112"/>
      <c r="OLK3" s="112"/>
      <c r="OLL3" s="112"/>
      <c r="OLM3" s="112"/>
      <c r="OLN3" s="112"/>
      <c r="OLO3" s="112"/>
      <c r="OLP3" s="112"/>
      <c r="OLQ3" s="112"/>
      <c r="OLR3" s="112"/>
      <c r="OLS3" s="112"/>
      <c r="OLT3" s="112"/>
      <c r="OLU3" s="112"/>
      <c r="OLV3" s="112"/>
      <c r="OLW3" s="112"/>
      <c r="OLX3" s="112"/>
      <c r="OLY3" s="112"/>
      <c r="OLZ3" s="112"/>
      <c r="OMA3" s="112"/>
      <c r="OMB3" s="112"/>
      <c r="OMC3" s="112"/>
      <c r="OMD3" s="112"/>
      <c r="OME3" s="112"/>
      <c r="OMF3" s="112"/>
      <c r="OMG3" s="112"/>
      <c r="OMH3" s="112"/>
      <c r="OMI3" s="112"/>
      <c r="OMJ3" s="112"/>
      <c r="OMK3" s="112"/>
      <c r="OML3" s="112"/>
      <c r="OMM3" s="112"/>
      <c r="OMN3" s="112"/>
      <c r="OMO3" s="112"/>
      <c r="OMP3" s="112"/>
      <c r="OMQ3" s="112"/>
      <c r="OMR3" s="112"/>
      <c r="OMS3" s="112"/>
      <c r="OMT3" s="112"/>
      <c r="OMU3" s="112"/>
      <c r="OMV3" s="112"/>
      <c r="OMW3" s="112"/>
      <c r="OMX3" s="112"/>
      <c r="OMY3" s="112"/>
      <c r="OMZ3" s="112"/>
      <c r="ONA3" s="112"/>
      <c r="ONB3" s="112"/>
      <c r="ONC3" s="112"/>
      <c r="OND3" s="112"/>
      <c r="ONE3" s="112"/>
      <c r="ONF3" s="112"/>
      <c r="ONG3" s="112"/>
      <c r="ONH3" s="112"/>
      <c r="ONI3" s="112"/>
      <c r="ONJ3" s="112"/>
      <c r="ONK3" s="112"/>
      <c r="ONL3" s="112"/>
      <c r="ONM3" s="112"/>
      <c r="ONN3" s="112"/>
      <c r="ONO3" s="112"/>
      <c r="ONP3" s="112"/>
      <c r="ONQ3" s="112"/>
      <c r="ONR3" s="112"/>
      <c r="ONS3" s="112"/>
      <c r="ONT3" s="112"/>
      <c r="ONU3" s="112"/>
      <c r="ONV3" s="112"/>
      <c r="ONW3" s="112"/>
      <c r="ONX3" s="112"/>
      <c r="ONY3" s="112"/>
      <c r="ONZ3" s="112"/>
      <c r="OOA3" s="112"/>
      <c r="OOB3" s="112"/>
      <c r="OOC3" s="112"/>
      <c r="OOD3" s="112"/>
      <c r="OOE3" s="112"/>
      <c r="OOF3" s="112"/>
      <c r="OOG3" s="112"/>
      <c r="OOH3" s="112"/>
      <c r="OOI3" s="112"/>
      <c r="OOJ3" s="112"/>
      <c r="OOK3" s="112"/>
      <c r="OOL3" s="112"/>
      <c r="OOM3" s="112"/>
      <c r="OON3" s="112"/>
      <c r="OOO3" s="112"/>
      <c r="OOP3" s="112"/>
      <c r="OOQ3" s="112"/>
      <c r="OOR3" s="112"/>
      <c r="OOS3" s="112"/>
      <c r="OOT3" s="112"/>
      <c r="OOU3" s="112"/>
      <c r="OOV3" s="112"/>
      <c r="OOW3" s="112"/>
      <c r="OOX3" s="112"/>
      <c r="OOY3" s="112"/>
      <c r="OOZ3" s="112"/>
      <c r="OPA3" s="112"/>
      <c r="OPB3" s="112"/>
      <c r="OPC3" s="112"/>
      <c r="OPD3" s="112"/>
      <c r="OPE3" s="112"/>
      <c r="OPF3" s="112"/>
      <c r="OPG3" s="112"/>
      <c r="OPH3" s="112"/>
      <c r="OPI3" s="112"/>
      <c r="OPJ3" s="112"/>
      <c r="OPK3" s="112"/>
      <c r="OPL3" s="112"/>
      <c r="OPM3" s="112"/>
      <c r="OPN3" s="112"/>
      <c r="OPO3" s="112"/>
      <c r="OPP3" s="112"/>
      <c r="OPQ3" s="112"/>
      <c r="OPR3" s="112"/>
      <c r="OPS3" s="112"/>
      <c r="OPT3" s="112"/>
      <c r="OPU3" s="112"/>
      <c r="OPV3" s="112"/>
      <c r="OPW3" s="112"/>
      <c r="OPX3" s="112"/>
      <c r="OPY3" s="112"/>
      <c r="OPZ3" s="112"/>
      <c r="OQA3" s="112"/>
      <c r="OQB3" s="112"/>
      <c r="OQC3" s="112"/>
      <c r="OQD3" s="112"/>
      <c r="OQE3" s="112"/>
      <c r="OQF3" s="112"/>
      <c r="OQG3" s="112"/>
      <c r="OQH3" s="112"/>
      <c r="OQI3" s="112"/>
      <c r="OQJ3" s="112"/>
      <c r="OQK3" s="112"/>
      <c r="OQL3" s="112"/>
      <c r="OQM3" s="112"/>
      <c r="OQN3" s="112"/>
      <c r="OQO3" s="112"/>
      <c r="OQP3" s="112"/>
      <c r="OQQ3" s="112"/>
      <c r="OQR3" s="112"/>
      <c r="OQS3" s="112"/>
      <c r="OQT3" s="112"/>
      <c r="OQU3" s="112"/>
      <c r="OQV3" s="112"/>
      <c r="OQW3" s="112"/>
      <c r="OQX3" s="112"/>
      <c r="OQY3" s="112"/>
      <c r="OQZ3" s="112"/>
      <c r="ORA3" s="112"/>
      <c r="ORB3" s="112"/>
      <c r="ORC3" s="112"/>
      <c r="ORD3" s="112"/>
      <c r="ORE3" s="112"/>
      <c r="ORF3" s="112"/>
      <c r="ORG3" s="112"/>
      <c r="ORH3" s="112"/>
      <c r="ORI3" s="112"/>
      <c r="ORJ3" s="112"/>
      <c r="ORK3" s="112"/>
      <c r="ORL3" s="112"/>
      <c r="ORM3" s="112"/>
      <c r="ORN3" s="112"/>
      <c r="ORO3" s="112"/>
      <c r="ORP3" s="112"/>
      <c r="ORQ3" s="112"/>
      <c r="ORR3" s="112"/>
      <c r="ORS3" s="112"/>
      <c r="ORT3" s="112"/>
      <c r="ORU3" s="112"/>
      <c r="ORV3" s="112"/>
      <c r="ORW3" s="112"/>
      <c r="ORX3" s="112"/>
      <c r="ORY3" s="112"/>
      <c r="ORZ3" s="112"/>
      <c r="OSA3" s="112"/>
      <c r="OSB3" s="112"/>
      <c r="OSC3" s="112"/>
      <c r="OSD3" s="112"/>
      <c r="OSE3" s="112"/>
      <c r="OSF3" s="112"/>
      <c r="OSG3" s="112"/>
      <c r="OSH3" s="112"/>
      <c r="OSI3" s="112"/>
      <c r="OSJ3" s="112"/>
      <c r="OSK3" s="112"/>
      <c r="OSL3" s="112"/>
      <c r="OSM3" s="112"/>
      <c r="OSN3" s="112"/>
      <c r="OSO3" s="112"/>
      <c r="OSP3" s="112"/>
      <c r="OSQ3" s="112"/>
      <c r="OSR3" s="112"/>
      <c r="OSS3" s="112"/>
      <c r="OST3" s="112"/>
      <c r="OSU3" s="112"/>
      <c r="OSV3" s="112"/>
      <c r="OSW3" s="112"/>
      <c r="OSX3" s="112"/>
      <c r="OSY3" s="112"/>
      <c r="OSZ3" s="112"/>
      <c r="OTA3" s="112"/>
      <c r="OTB3" s="112"/>
      <c r="OTC3" s="112"/>
      <c r="OTD3" s="112"/>
      <c r="OTE3" s="112"/>
      <c r="OTF3" s="112"/>
      <c r="OTG3" s="112"/>
      <c r="OTH3" s="112"/>
      <c r="OTI3" s="112"/>
      <c r="OTJ3" s="112"/>
      <c r="OTK3" s="112"/>
      <c r="OTL3" s="112"/>
      <c r="OTM3" s="112"/>
      <c r="OTN3" s="112"/>
      <c r="OTO3" s="112"/>
      <c r="OTP3" s="112"/>
      <c r="OTQ3" s="112"/>
      <c r="OTR3" s="112"/>
      <c r="OTS3" s="112"/>
      <c r="OTT3" s="112"/>
      <c r="OTU3" s="112"/>
      <c r="OTV3" s="112"/>
      <c r="OTW3" s="112"/>
      <c r="OTX3" s="112"/>
      <c r="OTY3" s="112"/>
      <c r="OTZ3" s="112"/>
      <c r="OUA3" s="112"/>
      <c r="OUB3" s="112"/>
      <c r="OUC3" s="112"/>
      <c r="OUD3" s="112"/>
      <c r="OUE3" s="112"/>
      <c r="OUF3" s="112"/>
      <c r="OUG3" s="112"/>
      <c r="OUH3" s="112"/>
      <c r="OUI3" s="112"/>
      <c r="OUJ3" s="112"/>
      <c r="OUK3" s="112"/>
      <c r="OUL3" s="112"/>
      <c r="OUM3" s="112"/>
      <c r="OUN3" s="112"/>
      <c r="OUO3" s="112"/>
      <c r="OUP3" s="112"/>
      <c r="OUQ3" s="112"/>
      <c r="OUR3" s="112"/>
      <c r="OUS3" s="112"/>
      <c r="OUT3" s="112"/>
      <c r="OUU3" s="112"/>
      <c r="OUV3" s="112"/>
      <c r="OUW3" s="112"/>
      <c r="OUX3" s="112"/>
      <c r="OUY3" s="112"/>
      <c r="OUZ3" s="112"/>
      <c r="OVA3" s="112"/>
      <c r="OVB3" s="112"/>
      <c r="OVC3" s="112"/>
      <c r="OVD3" s="112"/>
      <c r="OVE3" s="112"/>
      <c r="OVF3" s="112"/>
      <c r="OVG3" s="112"/>
      <c r="OVH3" s="112"/>
      <c r="OVI3" s="112"/>
      <c r="OVJ3" s="112"/>
      <c r="OVK3" s="112"/>
      <c r="OVL3" s="112"/>
      <c r="OVM3" s="112"/>
      <c r="OVN3" s="112"/>
      <c r="OVO3" s="112"/>
      <c r="OVP3" s="112"/>
      <c r="OVQ3" s="112"/>
      <c r="OVR3" s="112"/>
      <c r="OVS3" s="112"/>
      <c r="OVT3" s="112"/>
      <c r="OVU3" s="112"/>
      <c r="OVV3" s="112"/>
      <c r="OVW3" s="112"/>
      <c r="OVX3" s="112"/>
      <c r="OVY3" s="112"/>
      <c r="OVZ3" s="112"/>
      <c r="OWA3" s="112"/>
      <c r="OWB3" s="112"/>
      <c r="OWC3" s="112"/>
      <c r="OWD3" s="112"/>
      <c r="OWE3" s="112"/>
      <c r="OWF3" s="112"/>
      <c r="OWG3" s="112"/>
      <c r="OWH3" s="112"/>
      <c r="OWI3" s="112"/>
      <c r="OWJ3" s="112"/>
      <c r="OWK3" s="112"/>
      <c r="OWL3" s="112"/>
      <c r="OWM3" s="112"/>
      <c r="OWN3" s="112"/>
      <c r="OWO3" s="112"/>
      <c r="OWP3" s="112"/>
      <c r="OWQ3" s="112"/>
      <c r="OWR3" s="112"/>
      <c r="OWS3" s="112"/>
      <c r="OWT3" s="112"/>
      <c r="OWU3" s="112"/>
      <c r="OWV3" s="112"/>
      <c r="OWW3" s="112"/>
      <c r="OWX3" s="112"/>
      <c r="OWY3" s="112"/>
      <c r="OWZ3" s="112"/>
      <c r="OXA3" s="112"/>
      <c r="OXB3" s="112"/>
      <c r="OXC3" s="112"/>
      <c r="OXD3" s="112"/>
      <c r="OXE3" s="112"/>
      <c r="OXF3" s="112"/>
      <c r="OXG3" s="112"/>
      <c r="OXH3" s="112"/>
      <c r="OXI3" s="112"/>
      <c r="OXJ3" s="112"/>
      <c r="OXK3" s="112"/>
      <c r="OXL3" s="112"/>
      <c r="OXM3" s="112"/>
      <c r="OXN3" s="112"/>
      <c r="OXO3" s="112"/>
      <c r="OXP3" s="112"/>
      <c r="OXQ3" s="112"/>
      <c r="OXR3" s="112"/>
      <c r="OXS3" s="112"/>
      <c r="OXT3" s="112"/>
      <c r="OXU3" s="112"/>
      <c r="OXV3" s="112"/>
      <c r="OXW3" s="112"/>
      <c r="OXX3" s="112"/>
      <c r="OXY3" s="112"/>
      <c r="OXZ3" s="112"/>
      <c r="OYA3" s="112"/>
      <c r="OYB3" s="112"/>
      <c r="OYC3" s="112"/>
      <c r="OYD3" s="112"/>
      <c r="OYE3" s="112"/>
      <c r="OYF3" s="112"/>
      <c r="OYG3" s="112"/>
      <c r="OYH3" s="112"/>
      <c r="OYI3" s="112"/>
      <c r="OYJ3" s="112"/>
      <c r="OYK3" s="112"/>
      <c r="OYL3" s="112"/>
      <c r="OYM3" s="112"/>
      <c r="OYN3" s="112"/>
      <c r="OYO3" s="112"/>
      <c r="OYP3" s="112"/>
      <c r="OYQ3" s="112"/>
      <c r="OYR3" s="112"/>
      <c r="OYS3" s="112"/>
      <c r="OYT3" s="112"/>
      <c r="OYU3" s="112"/>
      <c r="OYV3" s="112"/>
      <c r="OYW3" s="112"/>
      <c r="OYX3" s="112"/>
      <c r="OYY3" s="112"/>
      <c r="OYZ3" s="112"/>
      <c r="OZA3" s="112"/>
      <c r="OZB3" s="112"/>
      <c r="OZC3" s="112"/>
      <c r="OZD3" s="112"/>
      <c r="OZE3" s="112"/>
      <c r="OZF3" s="112"/>
      <c r="OZG3" s="112"/>
      <c r="OZH3" s="112"/>
      <c r="OZI3" s="112"/>
      <c r="OZJ3" s="112"/>
      <c r="OZK3" s="112"/>
      <c r="OZL3" s="112"/>
      <c r="OZM3" s="112"/>
      <c r="OZN3" s="112"/>
      <c r="OZO3" s="112"/>
      <c r="OZP3" s="112"/>
      <c r="OZQ3" s="112"/>
      <c r="OZR3" s="112"/>
      <c r="OZS3" s="112"/>
      <c r="OZT3" s="112"/>
      <c r="OZU3" s="112"/>
      <c r="OZV3" s="112"/>
      <c r="OZW3" s="112"/>
      <c r="OZX3" s="112"/>
      <c r="OZY3" s="112"/>
      <c r="OZZ3" s="112"/>
      <c r="PAA3" s="112"/>
      <c r="PAB3" s="112"/>
      <c r="PAC3" s="112"/>
      <c r="PAD3" s="112"/>
      <c r="PAE3" s="112"/>
      <c r="PAF3" s="112"/>
      <c r="PAG3" s="112"/>
      <c r="PAH3" s="112"/>
      <c r="PAI3" s="112"/>
      <c r="PAJ3" s="112"/>
      <c r="PAK3" s="112"/>
      <c r="PAL3" s="112"/>
      <c r="PAM3" s="112"/>
      <c r="PAN3" s="112"/>
      <c r="PAO3" s="112"/>
      <c r="PAP3" s="112"/>
      <c r="PAQ3" s="112"/>
      <c r="PAR3" s="112"/>
      <c r="PAS3" s="112"/>
      <c r="PAT3" s="112"/>
      <c r="PAU3" s="112"/>
      <c r="PAV3" s="112"/>
      <c r="PAW3" s="112"/>
      <c r="PAX3" s="112"/>
      <c r="PAY3" s="112"/>
      <c r="PAZ3" s="112"/>
      <c r="PBA3" s="112"/>
      <c r="PBB3" s="112"/>
      <c r="PBC3" s="112"/>
      <c r="PBD3" s="112"/>
      <c r="PBE3" s="112"/>
      <c r="PBF3" s="112"/>
      <c r="PBG3" s="112"/>
      <c r="PBH3" s="112"/>
      <c r="PBI3" s="112"/>
      <c r="PBJ3" s="112"/>
      <c r="PBK3" s="112"/>
      <c r="PBL3" s="112"/>
      <c r="PBM3" s="112"/>
      <c r="PBN3" s="112"/>
      <c r="PBO3" s="112"/>
      <c r="PBP3" s="112"/>
      <c r="PBQ3" s="112"/>
      <c r="PBR3" s="112"/>
      <c r="PBS3" s="112"/>
      <c r="PBT3" s="112"/>
      <c r="PBU3" s="112"/>
      <c r="PBV3" s="112"/>
      <c r="PBW3" s="112"/>
      <c r="PBX3" s="112"/>
      <c r="PBY3" s="112"/>
      <c r="PBZ3" s="112"/>
      <c r="PCA3" s="112"/>
      <c r="PCB3" s="112"/>
      <c r="PCC3" s="112"/>
      <c r="PCD3" s="112"/>
      <c r="PCE3" s="112"/>
      <c r="PCF3" s="112"/>
      <c r="PCG3" s="112"/>
      <c r="PCH3" s="112"/>
      <c r="PCI3" s="112"/>
      <c r="PCJ3" s="112"/>
      <c r="PCK3" s="112"/>
      <c r="PCL3" s="112"/>
      <c r="PCM3" s="112"/>
      <c r="PCN3" s="112"/>
      <c r="PCO3" s="112"/>
      <c r="PCP3" s="112"/>
      <c r="PCQ3" s="112"/>
      <c r="PCR3" s="112"/>
      <c r="PCS3" s="112"/>
      <c r="PCT3" s="112"/>
      <c r="PCU3" s="112"/>
      <c r="PCV3" s="112"/>
      <c r="PCW3" s="112"/>
      <c r="PCX3" s="112"/>
      <c r="PCY3" s="112"/>
      <c r="PCZ3" s="112"/>
      <c r="PDA3" s="112"/>
      <c r="PDB3" s="112"/>
      <c r="PDC3" s="112"/>
      <c r="PDD3" s="112"/>
      <c r="PDE3" s="112"/>
      <c r="PDF3" s="112"/>
      <c r="PDG3" s="112"/>
      <c r="PDH3" s="112"/>
      <c r="PDI3" s="112"/>
      <c r="PDJ3" s="112"/>
      <c r="PDK3" s="112"/>
      <c r="PDL3" s="112"/>
      <c r="PDM3" s="112"/>
      <c r="PDN3" s="112"/>
      <c r="PDO3" s="112"/>
      <c r="PDP3" s="112"/>
      <c r="PDQ3" s="112"/>
      <c r="PDR3" s="112"/>
      <c r="PDS3" s="112"/>
      <c r="PDT3" s="112"/>
      <c r="PDU3" s="112"/>
      <c r="PDV3" s="112"/>
      <c r="PDW3" s="112"/>
      <c r="PDX3" s="112"/>
      <c r="PDY3" s="112"/>
      <c r="PDZ3" s="112"/>
      <c r="PEA3" s="112"/>
      <c r="PEB3" s="112"/>
      <c r="PEC3" s="112"/>
      <c r="PED3" s="112"/>
      <c r="PEE3" s="112"/>
      <c r="PEF3" s="112"/>
      <c r="PEG3" s="112"/>
      <c r="PEH3" s="112"/>
      <c r="PEI3" s="112"/>
      <c r="PEJ3" s="112"/>
      <c r="PEK3" s="112"/>
      <c r="PEL3" s="112"/>
      <c r="PEM3" s="112"/>
      <c r="PEN3" s="112"/>
      <c r="PEO3" s="112"/>
      <c r="PEP3" s="112"/>
      <c r="PEQ3" s="112"/>
      <c r="PER3" s="112"/>
      <c r="PES3" s="112"/>
      <c r="PET3" s="112"/>
      <c r="PEU3" s="112"/>
      <c r="PEV3" s="112"/>
      <c r="PEW3" s="112"/>
      <c r="PEX3" s="112"/>
      <c r="PEY3" s="112"/>
      <c r="PEZ3" s="112"/>
      <c r="PFA3" s="112"/>
      <c r="PFB3" s="112"/>
      <c r="PFC3" s="112"/>
      <c r="PFD3" s="112"/>
      <c r="PFE3" s="112"/>
      <c r="PFF3" s="112"/>
      <c r="PFG3" s="112"/>
      <c r="PFH3" s="112"/>
      <c r="PFI3" s="112"/>
      <c r="PFJ3" s="112"/>
      <c r="PFK3" s="112"/>
      <c r="PFL3" s="112"/>
      <c r="PFM3" s="112"/>
      <c r="PFN3" s="112"/>
      <c r="PFO3" s="112"/>
      <c r="PFP3" s="112"/>
      <c r="PFQ3" s="112"/>
      <c r="PFR3" s="112"/>
      <c r="PFS3" s="112"/>
      <c r="PFT3" s="112"/>
      <c r="PFU3" s="112"/>
      <c r="PFV3" s="112"/>
      <c r="PFW3" s="112"/>
      <c r="PFX3" s="112"/>
      <c r="PFY3" s="112"/>
      <c r="PFZ3" s="112"/>
      <c r="PGA3" s="112"/>
      <c r="PGB3" s="112"/>
      <c r="PGC3" s="112"/>
      <c r="PGD3" s="112"/>
      <c r="PGE3" s="112"/>
      <c r="PGF3" s="112"/>
      <c r="PGG3" s="112"/>
      <c r="PGH3" s="112"/>
      <c r="PGI3" s="112"/>
      <c r="PGJ3" s="112"/>
      <c r="PGK3" s="112"/>
      <c r="PGL3" s="112"/>
      <c r="PGM3" s="112"/>
      <c r="PGN3" s="112"/>
      <c r="PGO3" s="112"/>
      <c r="PGP3" s="112"/>
      <c r="PGQ3" s="112"/>
      <c r="PGR3" s="112"/>
      <c r="PGS3" s="112"/>
      <c r="PGT3" s="112"/>
      <c r="PGU3" s="112"/>
      <c r="PGV3" s="112"/>
      <c r="PGW3" s="112"/>
      <c r="PGX3" s="112"/>
      <c r="PGY3" s="112"/>
      <c r="PGZ3" s="112"/>
      <c r="PHA3" s="112"/>
      <c r="PHB3" s="112"/>
      <c r="PHC3" s="112"/>
      <c r="PHD3" s="112"/>
      <c r="PHE3" s="112"/>
      <c r="PHF3" s="112"/>
      <c r="PHG3" s="112"/>
      <c r="PHH3" s="112"/>
      <c r="PHI3" s="112"/>
      <c r="PHJ3" s="112"/>
      <c r="PHK3" s="112"/>
      <c r="PHL3" s="112"/>
      <c r="PHM3" s="112"/>
      <c r="PHN3" s="112"/>
      <c r="PHO3" s="112"/>
      <c r="PHP3" s="112"/>
      <c r="PHQ3" s="112"/>
      <c r="PHR3" s="112"/>
      <c r="PHS3" s="112"/>
      <c r="PHT3" s="112"/>
      <c r="PHU3" s="112"/>
      <c r="PHV3" s="112"/>
      <c r="PHW3" s="112"/>
      <c r="PHX3" s="112"/>
      <c r="PHY3" s="112"/>
      <c r="PHZ3" s="112"/>
      <c r="PIA3" s="112"/>
      <c r="PIB3" s="112"/>
      <c r="PIC3" s="112"/>
      <c r="PID3" s="112"/>
      <c r="PIE3" s="112"/>
      <c r="PIF3" s="112"/>
      <c r="PIG3" s="112"/>
      <c r="PIH3" s="112"/>
      <c r="PII3" s="112"/>
      <c r="PIJ3" s="112"/>
      <c r="PIK3" s="112"/>
      <c r="PIL3" s="112"/>
      <c r="PIM3" s="112"/>
      <c r="PIN3" s="112"/>
      <c r="PIO3" s="112"/>
      <c r="PIP3" s="112"/>
      <c r="PIQ3" s="112"/>
      <c r="PIR3" s="112"/>
      <c r="PIS3" s="112"/>
      <c r="PIT3" s="112"/>
      <c r="PIU3" s="112"/>
      <c r="PIV3" s="112"/>
      <c r="PIW3" s="112"/>
      <c r="PIX3" s="112"/>
      <c r="PIY3" s="112"/>
      <c r="PIZ3" s="112"/>
      <c r="PJA3" s="112"/>
      <c r="PJB3" s="112"/>
      <c r="PJC3" s="112"/>
      <c r="PJD3" s="112"/>
      <c r="PJE3" s="112"/>
      <c r="PJF3" s="112"/>
      <c r="PJG3" s="112"/>
      <c r="PJH3" s="112"/>
      <c r="PJI3" s="112"/>
      <c r="PJJ3" s="112"/>
      <c r="PJK3" s="112"/>
      <c r="PJL3" s="112"/>
      <c r="PJM3" s="112"/>
      <c r="PJN3" s="112"/>
      <c r="PJO3" s="112"/>
      <c r="PJP3" s="112"/>
      <c r="PJQ3" s="112"/>
      <c r="PJR3" s="112"/>
      <c r="PJS3" s="112"/>
      <c r="PJT3" s="112"/>
      <c r="PJU3" s="112"/>
      <c r="PJV3" s="112"/>
      <c r="PJW3" s="112"/>
      <c r="PJX3" s="112"/>
      <c r="PJY3" s="112"/>
      <c r="PJZ3" s="112"/>
      <c r="PKA3" s="112"/>
      <c r="PKB3" s="112"/>
      <c r="PKC3" s="112"/>
      <c r="PKD3" s="112"/>
      <c r="PKE3" s="112"/>
      <c r="PKF3" s="112"/>
      <c r="PKG3" s="112"/>
      <c r="PKH3" s="112"/>
      <c r="PKI3" s="112"/>
      <c r="PKJ3" s="112"/>
      <c r="PKK3" s="112"/>
      <c r="PKL3" s="112"/>
      <c r="PKM3" s="112"/>
      <c r="PKN3" s="112"/>
      <c r="PKO3" s="112"/>
      <c r="PKP3" s="112"/>
      <c r="PKQ3" s="112"/>
      <c r="PKR3" s="112"/>
      <c r="PKS3" s="112"/>
      <c r="PKT3" s="112"/>
      <c r="PKU3" s="112"/>
      <c r="PKV3" s="112"/>
      <c r="PKW3" s="112"/>
      <c r="PKX3" s="112"/>
      <c r="PKY3" s="112"/>
      <c r="PKZ3" s="112"/>
      <c r="PLA3" s="112"/>
      <c r="PLB3" s="112"/>
      <c r="PLC3" s="112"/>
      <c r="PLD3" s="112"/>
      <c r="PLE3" s="112"/>
      <c r="PLF3" s="112"/>
      <c r="PLG3" s="112"/>
      <c r="PLH3" s="112"/>
      <c r="PLI3" s="112"/>
      <c r="PLJ3" s="112"/>
      <c r="PLK3" s="112"/>
      <c r="PLL3" s="112"/>
      <c r="PLM3" s="112"/>
      <c r="PLN3" s="112"/>
      <c r="PLO3" s="112"/>
      <c r="PLP3" s="112"/>
      <c r="PLQ3" s="112"/>
      <c r="PLR3" s="112"/>
      <c r="PLS3" s="112"/>
      <c r="PLT3" s="112"/>
      <c r="PLU3" s="112"/>
      <c r="PLV3" s="112"/>
      <c r="PLW3" s="112"/>
      <c r="PLX3" s="112"/>
      <c r="PLY3" s="112"/>
      <c r="PLZ3" s="112"/>
      <c r="PMA3" s="112"/>
      <c r="PMB3" s="112"/>
      <c r="PMC3" s="112"/>
      <c r="PMD3" s="112"/>
      <c r="PME3" s="112"/>
      <c r="PMF3" s="112"/>
      <c r="PMG3" s="112"/>
      <c r="PMH3" s="112"/>
      <c r="PMI3" s="112"/>
      <c r="PMJ3" s="112"/>
      <c r="PMK3" s="112"/>
      <c r="PML3" s="112"/>
      <c r="PMM3" s="112"/>
      <c r="PMN3" s="112"/>
      <c r="PMO3" s="112"/>
      <c r="PMP3" s="112"/>
      <c r="PMQ3" s="112"/>
      <c r="PMR3" s="112"/>
      <c r="PMS3" s="112"/>
      <c r="PMT3" s="112"/>
      <c r="PMU3" s="112"/>
      <c r="PMV3" s="112"/>
      <c r="PMW3" s="112"/>
      <c r="PMX3" s="112"/>
      <c r="PMY3" s="112"/>
      <c r="PMZ3" s="112"/>
      <c r="PNA3" s="112"/>
      <c r="PNB3" s="112"/>
      <c r="PNC3" s="112"/>
      <c r="PND3" s="112"/>
      <c r="PNE3" s="112"/>
      <c r="PNF3" s="112"/>
      <c r="PNG3" s="112"/>
      <c r="PNH3" s="112"/>
      <c r="PNI3" s="112"/>
      <c r="PNJ3" s="112"/>
      <c r="PNK3" s="112"/>
      <c r="PNL3" s="112"/>
      <c r="PNM3" s="112"/>
      <c r="PNN3" s="112"/>
      <c r="PNO3" s="112"/>
      <c r="PNP3" s="112"/>
      <c r="PNQ3" s="112"/>
      <c r="PNR3" s="112"/>
      <c r="PNS3" s="112"/>
      <c r="PNT3" s="112"/>
      <c r="PNU3" s="112"/>
      <c r="PNV3" s="112"/>
      <c r="PNW3" s="112"/>
      <c r="PNX3" s="112"/>
      <c r="PNY3" s="112"/>
      <c r="PNZ3" s="112"/>
      <c r="POA3" s="112"/>
      <c r="POB3" s="112"/>
      <c r="POC3" s="112"/>
      <c r="POD3" s="112"/>
      <c r="POE3" s="112"/>
      <c r="POF3" s="112"/>
      <c r="POG3" s="112"/>
      <c r="POH3" s="112"/>
      <c r="POI3" s="112"/>
      <c r="POJ3" s="112"/>
      <c r="POK3" s="112"/>
      <c r="POL3" s="112"/>
      <c r="POM3" s="112"/>
      <c r="PON3" s="112"/>
      <c r="POO3" s="112"/>
      <c r="POP3" s="112"/>
      <c r="POQ3" s="112"/>
      <c r="POR3" s="112"/>
      <c r="POS3" s="112"/>
      <c r="POT3" s="112"/>
      <c r="POU3" s="112"/>
      <c r="POV3" s="112"/>
      <c r="POW3" s="112"/>
      <c r="POX3" s="112"/>
      <c r="POY3" s="112"/>
      <c r="POZ3" s="112"/>
      <c r="PPA3" s="112"/>
      <c r="PPB3" s="112"/>
      <c r="PPC3" s="112"/>
      <c r="PPD3" s="112"/>
      <c r="PPE3" s="112"/>
      <c r="PPF3" s="112"/>
      <c r="PPG3" s="112"/>
      <c r="PPH3" s="112"/>
      <c r="PPI3" s="112"/>
      <c r="PPJ3" s="112"/>
      <c r="PPK3" s="112"/>
      <c r="PPL3" s="112"/>
      <c r="PPM3" s="112"/>
      <c r="PPN3" s="112"/>
      <c r="PPO3" s="112"/>
      <c r="PPP3" s="112"/>
      <c r="PPQ3" s="112"/>
      <c r="PPR3" s="112"/>
      <c r="PPS3" s="112"/>
      <c r="PPT3" s="112"/>
      <c r="PPU3" s="112"/>
      <c r="PPV3" s="112"/>
      <c r="PPW3" s="112"/>
      <c r="PPX3" s="112"/>
      <c r="PPY3" s="112"/>
      <c r="PPZ3" s="112"/>
      <c r="PQA3" s="112"/>
      <c r="PQB3" s="112"/>
      <c r="PQC3" s="112"/>
      <c r="PQD3" s="112"/>
      <c r="PQE3" s="112"/>
      <c r="PQF3" s="112"/>
      <c r="PQG3" s="112"/>
      <c r="PQH3" s="112"/>
      <c r="PQI3" s="112"/>
      <c r="PQJ3" s="112"/>
      <c r="PQK3" s="112"/>
      <c r="PQL3" s="112"/>
      <c r="PQM3" s="112"/>
      <c r="PQN3" s="112"/>
      <c r="PQO3" s="112"/>
      <c r="PQP3" s="112"/>
      <c r="PQQ3" s="112"/>
      <c r="PQR3" s="112"/>
      <c r="PQS3" s="112"/>
      <c r="PQT3" s="112"/>
      <c r="PQU3" s="112"/>
      <c r="PQV3" s="112"/>
      <c r="PQW3" s="112"/>
      <c r="PQX3" s="112"/>
      <c r="PQY3" s="112"/>
      <c r="PQZ3" s="112"/>
      <c r="PRA3" s="112"/>
      <c r="PRB3" s="112"/>
      <c r="PRC3" s="112"/>
      <c r="PRD3" s="112"/>
      <c r="PRE3" s="112"/>
      <c r="PRF3" s="112"/>
      <c r="PRG3" s="112"/>
      <c r="PRH3" s="112"/>
      <c r="PRI3" s="112"/>
      <c r="PRJ3" s="112"/>
      <c r="PRK3" s="112"/>
      <c r="PRL3" s="112"/>
      <c r="PRM3" s="112"/>
      <c r="PRN3" s="112"/>
      <c r="PRO3" s="112"/>
      <c r="PRP3" s="112"/>
      <c r="PRQ3" s="112"/>
      <c r="PRR3" s="112"/>
      <c r="PRS3" s="112"/>
      <c r="PRT3" s="112"/>
      <c r="PRU3" s="112"/>
      <c r="PRV3" s="112"/>
      <c r="PRW3" s="112"/>
      <c r="PRX3" s="112"/>
      <c r="PRY3" s="112"/>
      <c r="PRZ3" s="112"/>
      <c r="PSA3" s="112"/>
      <c r="PSB3" s="112"/>
      <c r="PSC3" s="112"/>
      <c r="PSD3" s="112"/>
      <c r="PSE3" s="112"/>
      <c r="PSF3" s="112"/>
      <c r="PSG3" s="112"/>
      <c r="PSH3" s="112"/>
      <c r="PSI3" s="112"/>
      <c r="PSJ3" s="112"/>
      <c r="PSK3" s="112"/>
      <c r="PSL3" s="112"/>
      <c r="PSM3" s="112"/>
      <c r="PSN3" s="112"/>
      <c r="PSO3" s="112"/>
      <c r="PSP3" s="112"/>
      <c r="PSQ3" s="112"/>
      <c r="PSR3" s="112"/>
      <c r="PSS3" s="112"/>
      <c r="PST3" s="112"/>
      <c r="PSU3" s="112"/>
      <c r="PSV3" s="112"/>
      <c r="PSW3" s="112"/>
      <c r="PSX3" s="112"/>
      <c r="PSY3" s="112"/>
      <c r="PSZ3" s="112"/>
      <c r="PTA3" s="112"/>
      <c r="PTB3" s="112"/>
      <c r="PTC3" s="112"/>
      <c r="PTD3" s="112"/>
      <c r="PTE3" s="112"/>
      <c r="PTF3" s="112"/>
      <c r="PTG3" s="112"/>
      <c r="PTH3" s="112"/>
      <c r="PTI3" s="112"/>
      <c r="PTJ3" s="112"/>
      <c r="PTK3" s="112"/>
      <c r="PTL3" s="112"/>
      <c r="PTM3" s="112"/>
      <c r="PTN3" s="112"/>
      <c r="PTO3" s="112"/>
      <c r="PTP3" s="112"/>
      <c r="PTQ3" s="112"/>
      <c r="PTR3" s="112"/>
      <c r="PTS3" s="112"/>
      <c r="PTT3" s="112"/>
      <c r="PTU3" s="112"/>
      <c r="PTV3" s="112"/>
      <c r="PTW3" s="112"/>
      <c r="PTX3" s="112"/>
      <c r="PTY3" s="112"/>
      <c r="PTZ3" s="112"/>
      <c r="PUA3" s="112"/>
      <c r="PUB3" s="112"/>
      <c r="PUC3" s="112"/>
      <c r="PUD3" s="112"/>
      <c r="PUE3" s="112"/>
      <c r="PUF3" s="112"/>
      <c r="PUG3" s="112"/>
      <c r="PUH3" s="112"/>
      <c r="PUI3" s="112"/>
      <c r="PUJ3" s="112"/>
      <c r="PUK3" s="112"/>
      <c r="PUL3" s="112"/>
      <c r="PUM3" s="112"/>
      <c r="PUN3" s="112"/>
      <c r="PUO3" s="112"/>
      <c r="PUP3" s="112"/>
      <c r="PUQ3" s="112"/>
      <c r="PUR3" s="112"/>
      <c r="PUS3" s="112"/>
      <c r="PUT3" s="112"/>
      <c r="PUU3" s="112"/>
      <c r="PUV3" s="112"/>
      <c r="PUW3" s="112"/>
      <c r="PUX3" s="112"/>
      <c r="PUY3" s="112"/>
      <c r="PUZ3" s="112"/>
      <c r="PVA3" s="112"/>
      <c r="PVB3" s="112"/>
      <c r="PVC3" s="112"/>
      <c r="PVD3" s="112"/>
      <c r="PVE3" s="112"/>
      <c r="PVF3" s="112"/>
      <c r="PVG3" s="112"/>
      <c r="PVH3" s="112"/>
      <c r="PVI3" s="112"/>
      <c r="PVJ3" s="112"/>
      <c r="PVK3" s="112"/>
      <c r="PVL3" s="112"/>
      <c r="PVM3" s="112"/>
      <c r="PVN3" s="112"/>
      <c r="PVO3" s="112"/>
      <c r="PVP3" s="112"/>
      <c r="PVQ3" s="112"/>
      <c r="PVR3" s="112"/>
      <c r="PVS3" s="112"/>
      <c r="PVT3" s="112"/>
      <c r="PVU3" s="112"/>
      <c r="PVV3" s="112"/>
      <c r="PVW3" s="112"/>
      <c r="PVX3" s="112"/>
      <c r="PVY3" s="112"/>
      <c r="PVZ3" s="112"/>
      <c r="PWA3" s="112"/>
      <c r="PWB3" s="112"/>
      <c r="PWC3" s="112"/>
      <c r="PWD3" s="112"/>
      <c r="PWE3" s="112"/>
      <c r="PWF3" s="112"/>
      <c r="PWG3" s="112"/>
      <c r="PWH3" s="112"/>
      <c r="PWI3" s="112"/>
      <c r="PWJ3" s="112"/>
      <c r="PWK3" s="112"/>
      <c r="PWL3" s="112"/>
      <c r="PWM3" s="112"/>
      <c r="PWN3" s="112"/>
      <c r="PWO3" s="112"/>
      <c r="PWP3" s="112"/>
      <c r="PWQ3" s="112"/>
      <c r="PWR3" s="112"/>
      <c r="PWS3" s="112"/>
      <c r="PWT3" s="112"/>
      <c r="PWU3" s="112"/>
      <c r="PWV3" s="112"/>
      <c r="PWW3" s="112"/>
      <c r="PWX3" s="112"/>
      <c r="PWY3" s="112"/>
      <c r="PWZ3" s="112"/>
      <c r="PXA3" s="112"/>
      <c r="PXB3" s="112"/>
      <c r="PXC3" s="112"/>
      <c r="PXD3" s="112"/>
      <c r="PXE3" s="112"/>
      <c r="PXF3" s="112"/>
      <c r="PXG3" s="112"/>
      <c r="PXH3" s="112"/>
      <c r="PXI3" s="112"/>
      <c r="PXJ3" s="112"/>
      <c r="PXK3" s="112"/>
      <c r="PXL3" s="112"/>
      <c r="PXM3" s="112"/>
      <c r="PXN3" s="112"/>
      <c r="PXO3" s="112"/>
      <c r="PXP3" s="112"/>
      <c r="PXQ3" s="112"/>
      <c r="PXR3" s="112"/>
      <c r="PXS3" s="112"/>
      <c r="PXT3" s="112"/>
      <c r="PXU3" s="112"/>
      <c r="PXV3" s="112"/>
      <c r="PXW3" s="112"/>
      <c r="PXX3" s="112"/>
      <c r="PXY3" s="112"/>
      <c r="PXZ3" s="112"/>
      <c r="PYA3" s="112"/>
      <c r="PYB3" s="112"/>
      <c r="PYC3" s="112"/>
      <c r="PYD3" s="112"/>
      <c r="PYE3" s="112"/>
      <c r="PYF3" s="112"/>
      <c r="PYG3" s="112"/>
      <c r="PYH3" s="112"/>
      <c r="PYI3" s="112"/>
      <c r="PYJ3" s="112"/>
      <c r="PYK3" s="112"/>
      <c r="PYL3" s="112"/>
      <c r="PYM3" s="112"/>
      <c r="PYN3" s="112"/>
      <c r="PYO3" s="112"/>
      <c r="PYP3" s="112"/>
      <c r="PYQ3" s="112"/>
      <c r="PYR3" s="112"/>
      <c r="PYS3" s="112"/>
      <c r="PYT3" s="112"/>
      <c r="PYU3" s="112"/>
      <c r="PYV3" s="112"/>
      <c r="PYW3" s="112"/>
      <c r="PYX3" s="112"/>
      <c r="PYY3" s="112"/>
      <c r="PYZ3" s="112"/>
      <c r="PZA3" s="112"/>
      <c r="PZB3" s="112"/>
      <c r="PZC3" s="112"/>
      <c r="PZD3" s="112"/>
      <c r="PZE3" s="112"/>
      <c r="PZF3" s="112"/>
      <c r="PZG3" s="112"/>
      <c r="PZH3" s="112"/>
      <c r="PZI3" s="112"/>
      <c r="PZJ3" s="112"/>
      <c r="PZK3" s="112"/>
      <c r="PZL3" s="112"/>
      <c r="PZM3" s="112"/>
      <c r="PZN3" s="112"/>
      <c r="PZO3" s="112"/>
      <c r="PZP3" s="112"/>
      <c r="PZQ3" s="112"/>
      <c r="PZR3" s="112"/>
      <c r="PZS3" s="112"/>
      <c r="PZT3" s="112"/>
      <c r="PZU3" s="112"/>
      <c r="PZV3" s="112"/>
      <c r="PZW3" s="112"/>
      <c r="PZX3" s="112"/>
      <c r="PZY3" s="112"/>
      <c r="PZZ3" s="112"/>
      <c r="QAA3" s="112"/>
      <c r="QAB3" s="112"/>
      <c r="QAC3" s="112"/>
      <c r="QAD3" s="112"/>
      <c r="QAE3" s="112"/>
      <c r="QAF3" s="112"/>
      <c r="QAG3" s="112"/>
      <c r="QAH3" s="112"/>
      <c r="QAI3" s="112"/>
      <c r="QAJ3" s="112"/>
      <c r="QAK3" s="112"/>
      <c r="QAL3" s="112"/>
      <c r="QAM3" s="112"/>
      <c r="QAN3" s="112"/>
      <c r="QAO3" s="112"/>
      <c r="QAP3" s="112"/>
      <c r="QAQ3" s="112"/>
      <c r="QAR3" s="112"/>
      <c r="QAS3" s="112"/>
      <c r="QAT3" s="112"/>
      <c r="QAU3" s="112"/>
      <c r="QAV3" s="112"/>
      <c r="QAW3" s="112"/>
      <c r="QAX3" s="112"/>
      <c r="QAY3" s="112"/>
      <c r="QAZ3" s="112"/>
      <c r="QBA3" s="112"/>
      <c r="QBB3" s="112"/>
      <c r="QBC3" s="112"/>
      <c r="QBD3" s="112"/>
      <c r="QBE3" s="112"/>
      <c r="QBF3" s="112"/>
      <c r="QBG3" s="112"/>
      <c r="QBH3" s="112"/>
      <c r="QBI3" s="112"/>
      <c r="QBJ3" s="112"/>
      <c r="QBK3" s="112"/>
      <c r="QBL3" s="112"/>
      <c r="QBM3" s="112"/>
      <c r="QBN3" s="112"/>
      <c r="QBO3" s="112"/>
      <c r="QBP3" s="112"/>
      <c r="QBQ3" s="112"/>
      <c r="QBR3" s="112"/>
      <c r="QBS3" s="112"/>
      <c r="QBT3" s="112"/>
      <c r="QBU3" s="112"/>
      <c r="QBV3" s="112"/>
      <c r="QBW3" s="112"/>
      <c r="QBX3" s="112"/>
      <c r="QBY3" s="112"/>
      <c r="QBZ3" s="112"/>
      <c r="QCA3" s="112"/>
      <c r="QCB3" s="112"/>
      <c r="QCC3" s="112"/>
      <c r="QCD3" s="112"/>
      <c r="QCE3" s="112"/>
      <c r="QCF3" s="112"/>
      <c r="QCG3" s="112"/>
      <c r="QCH3" s="112"/>
      <c r="QCI3" s="112"/>
      <c r="QCJ3" s="112"/>
      <c r="QCK3" s="112"/>
      <c r="QCL3" s="112"/>
      <c r="QCM3" s="112"/>
      <c r="QCN3" s="112"/>
      <c r="QCO3" s="112"/>
      <c r="QCP3" s="112"/>
      <c r="QCQ3" s="112"/>
      <c r="QCR3" s="112"/>
      <c r="QCS3" s="112"/>
      <c r="QCT3" s="112"/>
      <c r="QCU3" s="112"/>
      <c r="QCV3" s="112"/>
      <c r="QCW3" s="112"/>
      <c r="QCX3" s="112"/>
      <c r="QCY3" s="112"/>
      <c r="QCZ3" s="112"/>
      <c r="QDA3" s="112"/>
      <c r="QDB3" s="112"/>
      <c r="QDC3" s="112"/>
      <c r="QDD3" s="112"/>
      <c r="QDE3" s="112"/>
      <c r="QDF3" s="112"/>
      <c r="QDG3" s="112"/>
      <c r="QDH3" s="112"/>
      <c r="QDI3" s="112"/>
      <c r="QDJ3" s="112"/>
      <c r="QDK3" s="112"/>
      <c r="QDL3" s="112"/>
      <c r="QDM3" s="112"/>
      <c r="QDN3" s="112"/>
      <c r="QDO3" s="112"/>
      <c r="QDP3" s="112"/>
      <c r="QDQ3" s="112"/>
      <c r="QDR3" s="112"/>
      <c r="QDS3" s="112"/>
      <c r="QDT3" s="112"/>
      <c r="QDU3" s="112"/>
      <c r="QDV3" s="112"/>
      <c r="QDW3" s="112"/>
      <c r="QDX3" s="112"/>
      <c r="QDY3" s="112"/>
      <c r="QDZ3" s="112"/>
      <c r="QEA3" s="112"/>
      <c r="QEB3" s="112"/>
      <c r="QEC3" s="112"/>
      <c r="QED3" s="112"/>
      <c r="QEE3" s="112"/>
      <c r="QEF3" s="112"/>
      <c r="QEG3" s="112"/>
      <c r="QEH3" s="112"/>
      <c r="QEI3" s="112"/>
      <c r="QEJ3" s="112"/>
      <c r="QEK3" s="112"/>
      <c r="QEL3" s="112"/>
      <c r="QEM3" s="112"/>
      <c r="QEN3" s="112"/>
      <c r="QEO3" s="112"/>
      <c r="QEP3" s="112"/>
      <c r="QEQ3" s="112"/>
      <c r="QER3" s="112"/>
      <c r="QES3" s="112"/>
      <c r="QET3" s="112"/>
      <c r="QEU3" s="112"/>
      <c r="QEV3" s="112"/>
      <c r="QEW3" s="112"/>
      <c r="QEX3" s="112"/>
      <c r="QEY3" s="112"/>
      <c r="QEZ3" s="112"/>
      <c r="QFA3" s="112"/>
      <c r="QFB3" s="112"/>
      <c r="QFC3" s="112"/>
      <c r="QFD3" s="112"/>
      <c r="QFE3" s="112"/>
      <c r="QFF3" s="112"/>
      <c r="QFG3" s="112"/>
      <c r="QFH3" s="112"/>
      <c r="QFI3" s="112"/>
      <c r="QFJ3" s="112"/>
      <c r="QFK3" s="112"/>
      <c r="QFL3" s="112"/>
      <c r="QFM3" s="112"/>
      <c r="QFN3" s="112"/>
      <c r="QFO3" s="112"/>
      <c r="QFP3" s="112"/>
      <c r="QFQ3" s="112"/>
      <c r="QFR3" s="112"/>
      <c r="QFS3" s="112"/>
      <c r="QFT3" s="112"/>
      <c r="QFU3" s="112"/>
      <c r="QFV3" s="112"/>
      <c r="QFW3" s="112"/>
      <c r="QFX3" s="112"/>
      <c r="QFY3" s="112"/>
      <c r="QFZ3" s="112"/>
      <c r="QGA3" s="112"/>
      <c r="QGB3" s="112"/>
      <c r="QGC3" s="112"/>
      <c r="QGD3" s="112"/>
      <c r="QGE3" s="112"/>
      <c r="QGF3" s="112"/>
      <c r="QGG3" s="112"/>
      <c r="QGH3" s="112"/>
      <c r="QGI3" s="112"/>
      <c r="QGJ3" s="112"/>
      <c r="QGK3" s="112"/>
      <c r="QGL3" s="112"/>
      <c r="QGM3" s="112"/>
      <c r="QGN3" s="112"/>
      <c r="QGO3" s="112"/>
      <c r="QGP3" s="112"/>
      <c r="QGQ3" s="112"/>
      <c r="QGR3" s="112"/>
      <c r="QGS3" s="112"/>
      <c r="QGT3" s="112"/>
      <c r="QGU3" s="112"/>
      <c r="QGV3" s="112"/>
      <c r="QGW3" s="112"/>
      <c r="QGX3" s="112"/>
      <c r="QGY3" s="112"/>
      <c r="QGZ3" s="112"/>
      <c r="QHA3" s="112"/>
      <c r="QHB3" s="112"/>
      <c r="QHC3" s="112"/>
      <c r="QHD3" s="112"/>
      <c r="QHE3" s="112"/>
      <c r="QHF3" s="112"/>
      <c r="QHG3" s="112"/>
      <c r="QHH3" s="112"/>
      <c r="QHI3" s="112"/>
      <c r="QHJ3" s="112"/>
      <c r="QHK3" s="112"/>
      <c r="QHL3" s="112"/>
      <c r="QHM3" s="112"/>
      <c r="QHN3" s="112"/>
      <c r="QHO3" s="112"/>
      <c r="QHP3" s="112"/>
      <c r="QHQ3" s="112"/>
      <c r="QHR3" s="112"/>
      <c r="QHS3" s="112"/>
      <c r="QHT3" s="112"/>
      <c r="QHU3" s="112"/>
      <c r="QHV3" s="112"/>
      <c r="QHW3" s="112"/>
      <c r="QHX3" s="112"/>
      <c r="QHY3" s="112"/>
      <c r="QHZ3" s="112"/>
      <c r="QIA3" s="112"/>
      <c r="QIB3" s="112"/>
      <c r="QIC3" s="112"/>
      <c r="QID3" s="112"/>
      <c r="QIE3" s="112"/>
      <c r="QIF3" s="112"/>
      <c r="QIG3" s="112"/>
      <c r="QIH3" s="112"/>
      <c r="QII3" s="112"/>
      <c r="QIJ3" s="112"/>
      <c r="QIK3" s="112"/>
      <c r="QIL3" s="112"/>
      <c r="QIM3" s="112"/>
      <c r="QIN3" s="112"/>
      <c r="QIO3" s="112"/>
      <c r="QIP3" s="112"/>
      <c r="QIQ3" s="112"/>
      <c r="QIR3" s="112"/>
      <c r="QIS3" s="112"/>
      <c r="QIT3" s="112"/>
      <c r="QIU3" s="112"/>
      <c r="QIV3" s="112"/>
      <c r="QIW3" s="112"/>
      <c r="QIX3" s="112"/>
      <c r="QIY3" s="112"/>
      <c r="QIZ3" s="112"/>
      <c r="QJA3" s="112"/>
      <c r="QJB3" s="112"/>
      <c r="QJC3" s="112"/>
      <c r="QJD3" s="112"/>
      <c r="QJE3" s="112"/>
      <c r="QJF3" s="112"/>
      <c r="QJG3" s="112"/>
      <c r="QJH3" s="112"/>
      <c r="QJI3" s="112"/>
      <c r="QJJ3" s="112"/>
      <c r="QJK3" s="112"/>
      <c r="QJL3" s="112"/>
      <c r="QJM3" s="112"/>
      <c r="QJN3" s="112"/>
      <c r="QJO3" s="112"/>
      <c r="QJP3" s="112"/>
      <c r="QJQ3" s="112"/>
      <c r="QJR3" s="112"/>
      <c r="QJS3" s="112"/>
      <c r="QJT3" s="112"/>
      <c r="QJU3" s="112"/>
      <c r="QJV3" s="112"/>
      <c r="QJW3" s="112"/>
      <c r="QJX3" s="112"/>
      <c r="QJY3" s="112"/>
      <c r="QJZ3" s="112"/>
      <c r="QKA3" s="112"/>
      <c r="QKB3" s="112"/>
      <c r="QKC3" s="112"/>
      <c r="QKD3" s="112"/>
      <c r="QKE3" s="112"/>
      <c r="QKF3" s="112"/>
      <c r="QKG3" s="112"/>
      <c r="QKH3" s="112"/>
      <c r="QKI3" s="112"/>
      <c r="QKJ3" s="112"/>
      <c r="QKK3" s="112"/>
      <c r="QKL3" s="112"/>
      <c r="QKM3" s="112"/>
      <c r="QKN3" s="112"/>
      <c r="QKO3" s="112"/>
      <c r="QKP3" s="112"/>
      <c r="QKQ3" s="112"/>
      <c r="QKR3" s="112"/>
      <c r="QKS3" s="112"/>
      <c r="QKT3" s="112"/>
      <c r="QKU3" s="112"/>
      <c r="QKV3" s="112"/>
      <c r="QKW3" s="112"/>
      <c r="QKX3" s="112"/>
      <c r="QKY3" s="112"/>
      <c r="QKZ3" s="112"/>
      <c r="QLA3" s="112"/>
      <c r="QLB3" s="112"/>
      <c r="QLC3" s="112"/>
      <c r="QLD3" s="112"/>
      <c r="QLE3" s="112"/>
      <c r="QLF3" s="112"/>
      <c r="QLG3" s="112"/>
      <c r="QLH3" s="112"/>
      <c r="QLI3" s="112"/>
      <c r="QLJ3" s="112"/>
      <c r="QLK3" s="112"/>
      <c r="QLL3" s="112"/>
      <c r="QLM3" s="112"/>
      <c r="QLN3" s="112"/>
      <c r="QLO3" s="112"/>
      <c r="QLP3" s="112"/>
      <c r="QLQ3" s="112"/>
      <c r="QLR3" s="112"/>
      <c r="QLS3" s="112"/>
      <c r="QLT3" s="112"/>
      <c r="QLU3" s="112"/>
      <c r="QLV3" s="112"/>
      <c r="QLW3" s="112"/>
      <c r="QLX3" s="112"/>
      <c r="QLY3" s="112"/>
      <c r="QLZ3" s="112"/>
      <c r="QMA3" s="112"/>
      <c r="QMB3" s="112"/>
      <c r="QMC3" s="112"/>
      <c r="QMD3" s="112"/>
      <c r="QME3" s="112"/>
      <c r="QMF3" s="112"/>
      <c r="QMG3" s="112"/>
      <c r="QMH3" s="112"/>
      <c r="QMI3" s="112"/>
      <c r="QMJ3" s="112"/>
      <c r="QMK3" s="112"/>
      <c r="QML3" s="112"/>
      <c r="QMM3" s="112"/>
      <c r="QMN3" s="112"/>
      <c r="QMO3" s="112"/>
      <c r="QMP3" s="112"/>
      <c r="QMQ3" s="112"/>
      <c r="QMR3" s="112"/>
      <c r="QMS3" s="112"/>
      <c r="QMT3" s="112"/>
      <c r="QMU3" s="112"/>
      <c r="QMV3" s="112"/>
      <c r="QMW3" s="112"/>
      <c r="QMX3" s="112"/>
      <c r="QMY3" s="112"/>
      <c r="QMZ3" s="112"/>
      <c r="QNA3" s="112"/>
      <c r="QNB3" s="112"/>
      <c r="QNC3" s="112"/>
      <c r="QND3" s="112"/>
      <c r="QNE3" s="112"/>
      <c r="QNF3" s="112"/>
      <c r="QNG3" s="112"/>
      <c r="QNH3" s="112"/>
      <c r="QNI3" s="112"/>
      <c r="QNJ3" s="112"/>
      <c r="QNK3" s="112"/>
      <c r="QNL3" s="112"/>
      <c r="QNM3" s="112"/>
      <c r="QNN3" s="112"/>
      <c r="QNO3" s="112"/>
      <c r="QNP3" s="112"/>
      <c r="QNQ3" s="112"/>
      <c r="QNR3" s="112"/>
      <c r="QNS3" s="112"/>
      <c r="QNT3" s="112"/>
      <c r="QNU3" s="112"/>
      <c r="QNV3" s="112"/>
      <c r="QNW3" s="112"/>
      <c r="QNX3" s="112"/>
      <c r="QNY3" s="112"/>
      <c r="QNZ3" s="112"/>
      <c r="QOA3" s="112"/>
      <c r="QOB3" s="112"/>
      <c r="QOC3" s="112"/>
      <c r="QOD3" s="112"/>
      <c r="QOE3" s="112"/>
      <c r="QOF3" s="112"/>
      <c r="QOG3" s="112"/>
      <c r="QOH3" s="112"/>
      <c r="QOI3" s="112"/>
      <c r="QOJ3" s="112"/>
      <c r="QOK3" s="112"/>
      <c r="QOL3" s="112"/>
      <c r="QOM3" s="112"/>
      <c r="QON3" s="112"/>
      <c r="QOO3" s="112"/>
      <c r="QOP3" s="112"/>
      <c r="QOQ3" s="112"/>
      <c r="QOR3" s="112"/>
      <c r="QOS3" s="112"/>
      <c r="QOT3" s="112"/>
      <c r="QOU3" s="112"/>
      <c r="QOV3" s="112"/>
      <c r="QOW3" s="112"/>
      <c r="QOX3" s="112"/>
      <c r="QOY3" s="112"/>
      <c r="QOZ3" s="112"/>
      <c r="QPA3" s="112"/>
      <c r="QPB3" s="112"/>
      <c r="QPC3" s="112"/>
      <c r="QPD3" s="112"/>
      <c r="QPE3" s="112"/>
      <c r="QPF3" s="112"/>
      <c r="QPG3" s="112"/>
      <c r="QPH3" s="112"/>
      <c r="QPI3" s="112"/>
      <c r="QPJ3" s="112"/>
      <c r="QPK3" s="112"/>
      <c r="QPL3" s="112"/>
      <c r="QPM3" s="112"/>
      <c r="QPN3" s="112"/>
      <c r="QPO3" s="112"/>
      <c r="QPP3" s="112"/>
      <c r="QPQ3" s="112"/>
      <c r="QPR3" s="112"/>
      <c r="QPS3" s="112"/>
      <c r="QPT3" s="112"/>
      <c r="QPU3" s="112"/>
      <c r="QPV3" s="112"/>
      <c r="QPW3" s="112"/>
      <c r="QPX3" s="112"/>
      <c r="QPY3" s="112"/>
      <c r="QPZ3" s="112"/>
      <c r="QQA3" s="112"/>
      <c r="QQB3" s="112"/>
      <c r="QQC3" s="112"/>
      <c r="QQD3" s="112"/>
      <c r="QQE3" s="112"/>
      <c r="QQF3" s="112"/>
      <c r="QQG3" s="112"/>
      <c r="QQH3" s="112"/>
      <c r="QQI3" s="112"/>
      <c r="QQJ3" s="112"/>
      <c r="QQK3" s="112"/>
      <c r="QQL3" s="112"/>
      <c r="QQM3" s="112"/>
      <c r="QQN3" s="112"/>
      <c r="QQO3" s="112"/>
      <c r="QQP3" s="112"/>
      <c r="QQQ3" s="112"/>
      <c r="QQR3" s="112"/>
      <c r="QQS3" s="112"/>
      <c r="QQT3" s="112"/>
      <c r="QQU3" s="112"/>
      <c r="QQV3" s="112"/>
      <c r="QQW3" s="112"/>
      <c r="QQX3" s="112"/>
      <c r="QQY3" s="112"/>
      <c r="QQZ3" s="112"/>
      <c r="QRA3" s="112"/>
      <c r="QRB3" s="112"/>
      <c r="QRC3" s="112"/>
      <c r="QRD3" s="112"/>
      <c r="QRE3" s="112"/>
      <c r="QRF3" s="112"/>
      <c r="QRG3" s="112"/>
      <c r="QRH3" s="112"/>
      <c r="QRI3" s="112"/>
      <c r="QRJ3" s="112"/>
      <c r="QRK3" s="112"/>
      <c r="QRL3" s="112"/>
      <c r="QRM3" s="112"/>
      <c r="QRN3" s="112"/>
      <c r="QRO3" s="112"/>
      <c r="QRP3" s="112"/>
      <c r="QRQ3" s="112"/>
      <c r="QRR3" s="112"/>
      <c r="QRS3" s="112"/>
      <c r="QRT3" s="112"/>
      <c r="QRU3" s="112"/>
      <c r="QRV3" s="112"/>
      <c r="QRW3" s="112"/>
      <c r="QRX3" s="112"/>
      <c r="QRY3" s="112"/>
      <c r="QRZ3" s="112"/>
      <c r="QSA3" s="112"/>
      <c r="QSB3" s="112"/>
      <c r="QSC3" s="112"/>
      <c r="QSD3" s="112"/>
      <c r="QSE3" s="112"/>
      <c r="QSF3" s="112"/>
      <c r="QSG3" s="112"/>
      <c r="QSH3" s="112"/>
      <c r="QSI3" s="112"/>
      <c r="QSJ3" s="112"/>
      <c r="QSK3" s="112"/>
      <c r="QSL3" s="112"/>
      <c r="QSM3" s="112"/>
      <c r="QSN3" s="112"/>
      <c r="QSO3" s="112"/>
      <c r="QSP3" s="112"/>
      <c r="QSQ3" s="112"/>
      <c r="QSR3" s="112"/>
      <c r="QSS3" s="112"/>
      <c r="QST3" s="112"/>
      <c r="QSU3" s="112"/>
      <c r="QSV3" s="112"/>
      <c r="QSW3" s="112"/>
      <c r="QSX3" s="112"/>
      <c r="QSY3" s="112"/>
      <c r="QSZ3" s="112"/>
      <c r="QTA3" s="112"/>
      <c r="QTB3" s="112"/>
      <c r="QTC3" s="112"/>
      <c r="QTD3" s="112"/>
      <c r="QTE3" s="112"/>
      <c r="QTF3" s="112"/>
      <c r="QTG3" s="112"/>
      <c r="QTH3" s="112"/>
      <c r="QTI3" s="112"/>
      <c r="QTJ3" s="112"/>
      <c r="QTK3" s="112"/>
      <c r="QTL3" s="112"/>
      <c r="QTM3" s="112"/>
      <c r="QTN3" s="112"/>
      <c r="QTO3" s="112"/>
      <c r="QTP3" s="112"/>
      <c r="QTQ3" s="112"/>
      <c r="QTR3" s="112"/>
      <c r="QTS3" s="112"/>
      <c r="QTT3" s="112"/>
      <c r="QTU3" s="112"/>
      <c r="QTV3" s="112"/>
      <c r="QTW3" s="112"/>
      <c r="QTX3" s="112"/>
      <c r="QTY3" s="112"/>
      <c r="QTZ3" s="112"/>
      <c r="QUA3" s="112"/>
      <c r="QUB3" s="112"/>
      <c r="QUC3" s="112"/>
      <c r="QUD3" s="112"/>
      <c r="QUE3" s="112"/>
      <c r="QUF3" s="112"/>
      <c r="QUG3" s="112"/>
      <c r="QUH3" s="112"/>
      <c r="QUI3" s="112"/>
      <c r="QUJ3" s="112"/>
      <c r="QUK3" s="112"/>
      <c r="QUL3" s="112"/>
      <c r="QUM3" s="112"/>
      <c r="QUN3" s="112"/>
      <c r="QUO3" s="112"/>
      <c r="QUP3" s="112"/>
      <c r="QUQ3" s="112"/>
      <c r="QUR3" s="112"/>
      <c r="QUS3" s="112"/>
      <c r="QUT3" s="112"/>
      <c r="QUU3" s="112"/>
      <c r="QUV3" s="112"/>
      <c r="QUW3" s="112"/>
      <c r="QUX3" s="112"/>
      <c r="QUY3" s="112"/>
      <c r="QUZ3" s="112"/>
      <c r="QVA3" s="112"/>
      <c r="QVB3" s="112"/>
      <c r="QVC3" s="112"/>
      <c r="QVD3" s="112"/>
      <c r="QVE3" s="112"/>
      <c r="QVF3" s="112"/>
      <c r="QVG3" s="112"/>
      <c r="QVH3" s="112"/>
      <c r="QVI3" s="112"/>
      <c r="QVJ3" s="112"/>
      <c r="QVK3" s="112"/>
      <c r="QVL3" s="112"/>
      <c r="QVM3" s="112"/>
      <c r="QVN3" s="112"/>
      <c r="QVO3" s="112"/>
      <c r="QVP3" s="112"/>
      <c r="QVQ3" s="112"/>
      <c r="QVR3" s="112"/>
      <c r="QVS3" s="112"/>
      <c r="QVT3" s="112"/>
      <c r="QVU3" s="112"/>
      <c r="QVV3" s="112"/>
      <c r="QVW3" s="112"/>
      <c r="QVX3" s="112"/>
      <c r="QVY3" s="112"/>
      <c r="QVZ3" s="112"/>
      <c r="QWA3" s="112"/>
      <c r="QWB3" s="112"/>
      <c r="QWC3" s="112"/>
      <c r="QWD3" s="112"/>
      <c r="QWE3" s="112"/>
      <c r="QWF3" s="112"/>
      <c r="QWG3" s="112"/>
      <c r="QWH3" s="112"/>
      <c r="QWI3" s="112"/>
      <c r="QWJ3" s="112"/>
      <c r="QWK3" s="112"/>
      <c r="QWL3" s="112"/>
      <c r="QWM3" s="112"/>
      <c r="QWN3" s="112"/>
      <c r="QWO3" s="112"/>
      <c r="QWP3" s="112"/>
      <c r="QWQ3" s="112"/>
      <c r="QWR3" s="112"/>
      <c r="QWS3" s="112"/>
      <c r="QWT3" s="112"/>
      <c r="QWU3" s="112"/>
      <c r="QWV3" s="112"/>
      <c r="QWW3" s="112"/>
      <c r="QWX3" s="112"/>
      <c r="QWY3" s="112"/>
      <c r="QWZ3" s="112"/>
      <c r="QXA3" s="112"/>
      <c r="QXB3" s="112"/>
      <c r="QXC3" s="112"/>
      <c r="QXD3" s="112"/>
      <c r="QXE3" s="112"/>
      <c r="QXF3" s="112"/>
      <c r="QXG3" s="112"/>
      <c r="QXH3" s="112"/>
      <c r="QXI3" s="112"/>
      <c r="QXJ3" s="112"/>
      <c r="QXK3" s="112"/>
      <c r="QXL3" s="112"/>
      <c r="QXM3" s="112"/>
      <c r="QXN3" s="112"/>
      <c r="QXO3" s="112"/>
      <c r="QXP3" s="112"/>
      <c r="QXQ3" s="112"/>
      <c r="QXR3" s="112"/>
      <c r="QXS3" s="112"/>
      <c r="QXT3" s="112"/>
      <c r="QXU3" s="112"/>
      <c r="QXV3" s="112"/>
      <c r="QXW3" s="112"/>
      <c r="QXX3" s="112"/>
      <c r="QXY3" s="112"/>
      <c r="QXZ3" s="112"/>
      <c r="QYA3" s="112"/>
      <c r="QYB3" s="112"/>
      <c r="QYC3" s="112"/>
      <c r="QYD3" s="112"/>
      <c r="QYE3" s="112"/>
      <c r="QYF3" s="112"/>
      <c r="QYG3" s="112"/>
      <c r="QYH3" s="112"/>
      <c r="QYI3" s="112"/>
      <c r="QYJ3" s="112"/>
      <c r="QYK3" s="112"/>
      <c r="QYL3" s="112"/>
      <c r="QYM3" s="112"/>
      <c r="QYN3" s="112"/>
      <c r="QYO3" s="112"/>
      <c r="QYP3" s="112"/>
      <c r="QYQ3" s="112"/>
      <c r="QYR3" s="112"/>
      <c r="QYS3" s="112"/>
      <c r="QYT3" s="112"/>
      <c r="QYU3" s="112"/>
      <c r="QYV3" s="112"/>
      <c r="QYW3" s="112"/>
      <c r="QYX3" s="112"/>
      <c r="QYY3" s="112"/>
      <c r="QYZ3" s="112"/>
      <c r="QZA3" s="112"/>
      <c r="QZB3" s="112"/>
      <c r="QZC3" s="112"/>
      <c r="QZD3" s="112"/>
      <c r="QZE3" s="112"/>
      <c r="QZF3" s="112"/>
      <c r="QZG3" s="112"/>
      <c r="QZH3" s="112"/>
      <c r="QZI3" s="112"/>
      <c r="QZJ3" s="112"/>
      <c r="QZK3" s="112"/>
      <c r="QZL3" s="112"/>
      <c r="QZM3" s="112"/>
      <c r="QZN3" s="112"/>
      <c r="QZO3" s="112"/>
      <c r="QZP3" s="112"/>
      <c r="QZQ3" s="112"/>
      <c r="QZR3" s="112"/>
      <c r="QZS3" s="112"/>
      <c r="QZT3" s="112"/>
      <c r="QZU3" s="112"/>
      <c r="QZV3" s="112"/>
      <c r="QZW3" s="112"/>
      <c r="QZX3" s="112"/>
      <c r="QZY3" s="112"/>
      <c r="QZZ3" s="112"/>
      <c r="RAA3" s="112"/>
      <c r="RAB3" s="112"/>
      <c r="RAC3" s="112"/>
      <c r="RAD3" s="112"/>
      <c r="RAE3" s="112"/>
      <c r="RAF3" s="112"/>
      <c r="RAG3" s="112"/>
      <c r="RAH3" s="112"/>
      <c r="RAI3" s="112"/>
      <c r="RAJ3" s="112"/>
      <c r="RAK3" s="112"/>
      <c r="RAL3" s="112"/>
      <c r="RAM3" s="112"/>
      <c r="RAN3" s="112"/>
      <c r="RAO3" s="112"/>
      <c r="RAP3" s="112"/>
      <c r="RAQ3" s="112"/>
      <c r="RAR3" s="112"/>
      <c r="RAS3" s="112"/>
      <c r="RAT3" s="112"/>
      <c r="RAU3" s="112"/>
      <c r="RAV3" s="112"/>
      <c r="RAW3" s="112"/>
      <c r="RAX3" s="112"/>
      <c r="RAY3" s="112"/>
      <c r="RAZ3" s="112"/>
      <c r="RBA3" s="112"/>
      <c r="RBB3" s="112"/>
      <c r="RBC3" s="112"/>
      <c r="RBD3" s="112"/>
      <c r="RBE3" s="112"/>
      <c r="RBF3" s="112"/>
      <c r="RBG3" s="112"/>
      <c r="RBH3" s="112"/>
      <c r="RBI3" s="112"/>
      <c r="RBJ3" s="112"/>
      <c r="RBK3" s="112"/>
      <c r="RBL3" s="112"/>
      <c r="RBM3" s="112"/>
      <c r="RBN3" s="112"/>
      <c r="RBO3" s="112"/>
      <c r="RBP3" s="112"/>
      <c r="RBQ3" s="112"/>
      <c r="RBR3" s="112"/>
      <c r="RBS3" s="112"/>
      <c r="RBT3" s="112"/>
      <c r="RBU3" s="112"/>
      <c r="RBV3" s="112"/>
      <c r="RBW3" s="112"/>
      <c r="RBX3" s="112"/>
      <c r="RBY3" s="112"/>
      <c r="RBZ3" s="112"/>
      <c r="RCA3" s="112"/>
      <c r="RCB3" s="112"/>
      <c r="RCC3" s="112"/>
      <c r="RCD3" s="112"/>
      <c r="RCE3" s="112"/>
      <c r="RCF3" s="112"/>
      <c r="RCG3" s="112"/>
      <c r="RCH3" s="112"/>
      <c r="RCI3" s="112"/>
      <c r="RCJ3" s="112"/>
      <c r="RCK3" s="112"/>
      <c r="RCL3" s="112"/>
      <c r="RCM3" s="112"/>
      <c r="RCN3" s="112"/>
      <c r="RCO3" s="112"/>
      <c r="RCP3" s="112"/>
      <c r="RCQ3" s="112"/>
      <c r="RCR3" s="112"/>
      <c r="RCS3" s="112"/>
      <c r="RCT3" s="112"/>
      <c r="RCU3" s="112"/>
      <c r="RCV3" s="112"/>
      <c r="RCW3" s="112"/>
      <c r="RCX3" s="112"/>
      <c r="RCY3" s="112"/>
      <c r="RCZ3" s="112"/>
      <c r="RDA3" s="112"/>
      <c r="RDB3" s="112"/>
      <c r="RDC3" s="112"/>
      <c r="RDD3" s="112"/>
      <c r="RDE3" s="112"/>
      <c r="RDF3" s="112"/>
      <c r="RDG3" s="112"/>
      <c r="RDH3" s="112"/>
      <c r="RDI3" s="112"/>
      <c r="RDJ3" s="112"/>
      <c r="RDK3" s="112"/>
      <c r="RDL3" s="112"/>
      <c r="RDM3" s="112"/>
      <c r="RDN3" s="112"/>
      <c r="RDO3" s="112"/>
      <c r="RDP3" s="112"/>
      <c r="RDQ3" s="112"/>
      <c r="RDR3" s="112"/>
      <c r="RDS3" s="112"/>
      <c r="RDT3" s="112"/>
      <c r="RDU3" s="112"/>
      <c r="RDV3" s="112"/>
      <c r="RDW3" s="112"/>
      <c r="RDX3" s="112"/>
      <c r="RDY3" s="112"/>
      <c r="RDZ3" s="112"/>
      <c r="REA3" s="112"/>
      <c r="REB3" s="112"/>
      <c r="REC3" s="112"/>
      <c r="RED3" s="112"/>
      <c r="REE3" s="112"/>
      <c r="REF3" s="112"/>
      <c r="REG3" s="112"/>
      <c r="REH3" s="112"/>
      <c r="REI3" s="112"/>
      <c r="REJ3" s="112"/>
      <c r="REK3" s="112"/>
      <c r="REL3" s="112"/>
      <c r="REM3" s="112"/>
      <c r="REN3" s="112"/>
      <c r="REO3" s="112"/>
      <c r="REP3" s="112"/>
      <c r="REQ3" s="112"/>
      <c r="RER3" s="112"/>
      <c r="RES3" s="112"/>
      <c r="RET3" s="112"/>
      <c r="REU3" s="112"/>
      <c r="REV3" s="112"/>
      <c r="REW3" s="112"/>
      <c r="REX3" s="112"/>
      <c r="REY3" s="112"/>
      <c r="REZ3" s="112"/>
      <c r="RFA3" s="112"/>
      <c r="RFB3" s="112"/>
      <c r="RFC3" s="112"/>
      <c r="RFD3" s="112"/>
      <c r="RFE3" s="112"/>
      <c r="RFF3" s="112"/>
      <c r="RFG3" s="112"/>
      <c r="RFH3" s="112"/>
      <c r="RFI3" s="112"/>
      <c r="RFJ3" s="112"/>
      <c r="RFK3" s="112"/>
      <c r="RFL3" s="112"/>
      <c r="RFM3" s="112"/>
      <c r="RFN3" s="112"/>
      <c r="RFO3" s="112"/>
      <c r="RFP3" s="112"/>
      <c r="RFQ3" s="112"/>
      <c r="RFR3" s="112"/>
      <c r="RFS3" s="112"/>
      <c r="RFT3" s="112"/>
      <c r="RFU3" s="112"/>
      <c r="RFV3" s="112"/>
      <c r="RFW3" s="112"/>
      <c r="RFX3" s="112"/>
      <c r="RFY3" s="112"/>
      <c r="RFZ3" s="112"/>
      <c r="RGA3" s="112"/>
      <c r="RGB3" s="112"/>
      <c r="RGC3" s="112"/>
      <c r="RGD3" s="112"/>
      <c r="RGE3" s="112"/>
      <c r="RGF3" s="112"/>
      <c r="RGG3" s="112"/>
      <c r="RGH3" s="112"/>
      <c r="RGI3" s="112"/>
      <c r="RGJ3" s="112"/>
      <c r="RGK3" s="112"/>
      <c r="RGL3" s="112"/>
      <c r="RGM3" s="112"/>
      <c r="RGN3" s="112"/>
      <c r="RGO3" s="112"/>
      <c r="RGP3" s="112"/>
      <c r="RGQ3" s="112"/>
      <c r="RGR3" s="112"/>
      <c r="RGS3" s="112"/>
      <c r="RGT3" s="112"/>
      <c r="RGU3" s="112"/>
      <c r="RGV3" s="112"/>
      <c r="RGW3" s="112"/>
      <c r="RGX3" s="112"/>
      <c r="RGY3" s="112"/>
      <c r="RGZ3" s="112"/>
      <c r="RHA3" s="112"/>
      <c r="RHB3" s="112"/>
      <c r="RHC3" s="112"/>
      <c r="RHD3" s="112"/>
      <c r="RHE3" s="112"/>
      <c r="RHF3" s="112"/>
      <c r="RHG3" s="112"/>
      <c r="RHH3" s="112"/>
      <c r="RHI3" s="112"/>
      <c r="RHJ3" s="112"/>
      <c r="RHK3" s="112"/>
      <c r="RHL3" s="112"/>
      <c r="RHM3" s="112"/>
      <c r="RHN3" s="112"/>
      <c r="RHO3" s="112"/>
      <c r="RHP3" s="112"/>
      <c r="RHQ3" s="112"/>
      <c r="RHR3" s="112"/>
      <c r="RHS3" s="112"/>
      <c r="RHT3" s="112"/>
      <c r="RHU3" s="112"/>
      <c r="RHV3" s="112"/>
      <c r="RHW3" s="112"/>
      <c r="RHX3" s="112"/>
      <c r="RHY3" s="112"/>
      <c r="RHZ3" s="112"/>
      <c r="RIA3" s="112"/>
      <c r="RIB3" s="112"/>
      <c r="RIC3" s="112"/>
      <c r="RID3" s="112"/>
      <c r="RIE3" s="112"/>
      <c r="RIF3" s="112"/>
      <c r="RIG3" s="112"/>
      <c r="RIH3" s="112"/>
      <c r="RII3" s="112"/>
      <c r="RIJ3" s="112"/>
      <c r="RIK3" s="112"/>
      <c r="RIL3" s="112"/>
      <c r="RIM3" s="112"/>
      <c r="RIN3" s="112"/>
      <c r="RIO3" s="112"/>
      <c r="RIP3" s="112"/>
      <c r="RIQ3" s="112"/>
      <c r="RIR3" s="112"/>
      <c r="RIS3" s="112"/>
      <c r="RIT3" s="112"/>
      <c r="RIU3" s="112"/>
      <c r="RIV3" s="112"/>
      <c r="RIW3" s="112"/>
      <c r="RIX3" s="112"/>
      <c r="RIY3" s="112"/>
      <c r="RIZ3" s="112"/>
      <c r="RJA3" s="112"/>
      <c r="RJB3" s="112"/>
      <c r="RJC3" s="112"/>
      <c r="RJD3" s="112"/>
      <c r="RJE3" s="112"/>
      <c r="RJF3" s="112"/>
      <c r="RJG3" s="112"/>
      <c r="RJH3" s="112"/>
      <c r="RJI3" s="112"/>
      <c r="RJJ3" s="112"/>
      <c r="RJK3" s="112"/>
      <c r="RJL3" s="112"/>
      <c r="RJM3" s="112"/>
      <c r="RJN3" s="112"/>
      <c r="RJO3" s="112"/>
      <c r="RJP3" s="112"/>
      <c r="RJQ3" s="112"/>
      <c r="RJR3" s="112"/>
      <c r="RJS3" s="112"/>
      <c r="RJT3" s="112"/>
      <c r="RJU3" s="112"/>
      <c r="RJV3" s="112"/>
      <c r="RJW3" s="112"/>
      <c r="RJX3" s="112"/>
      <c r="RJY3" s="112"/>
      <c r="RJZ3" s="112"/>
      <c r="RKA3" s="112"/>
      <c r="RKB3" s="112"/>
      <c r="RKC3" s="112"/>
      <c r="RKD3" s="112"/>
      <c r="RKE3" s="112"/>
      <c r="RKF3" s="112"/>
      <c r="RKG3" s="112"/>
      <c r="RKH3" s="112"/>
      <c r="RKI3" s="112"/>
      <c r="RKJ3" s="112"/>
      <c r="RKK3" s="112"/>
      <c r="RKL3" s="112"/>
      <c r="RKM3" s="112"/>
      <c r="RKN3" s="112"/>
      <c r="RKO3" s="112"/>
      <c r="RKP3" s="112"/>
      <c r="RKQ3" s="112"/>
      <c r="RKR3" s="112"/>
      <c r="RKS3" s="112"/>
      <c r="RKT3" s="112"/>
      <c r="RKU3" s="112"/>
      <c r="RKV3" s="112"/>
      <c r="RKW3" s="112"/>
      <c r="RKX3" s="112"/>
      <c r="RKY3" s="112"/>
      <c r="RKZ3" s="112"/>
      <c r="RLA3" s="112"/>
      <c r="RLB3" s="112"/>
      <c r="RLC3" s="112"/>
      <c r="RLD3" s="112"/>
      <c r="RLE3" s="112"/>
      <c r="RLF3" s="112"/>
      <c r="RLG3" s="112"/>
      <c r="RLH3" s="112"/>
      <c r="RLI3" s="112"/>
      <c r="RLJ3" s="112"/>
      <c r="RLK3" s="112"/>
      <c r="RLL3" s="112"/>
      <c r="RLM3" s="112"/>
      <c r="RLN3" s="112"/>
      <c r="RLO3" s="112"/>
      <c r="RLP3" s="112"/>
      <c r="RLQ3" s="112"/>
      <c r="RLR3" s="112"/>
      <c r="RLS3" s="112"/>
      <c r="RLT3" s="112"/>
      <c r="RLU3" s="112"/>
      <c r="RLV3" s="112"/>
      <c r="RLW3" s="112"/>
      <c r="RLX3" s="112"/>
      <c r="RLY3" s="112"/>
      <c r="RLZ3" s="112"/>
      <c r="RMA3" s="112"/>
      <c r="RMB3" s="112"/>
      <c r="RMC3" s="112"/>
      <c r="RMD3" s="112"/>
      <c r="RME3" s="112"/>
      <c r="RMF3" s="112"/>
      <c r="RMG3" s="112"/>
      <c r="RMH3" s="112"/>
      <c r="RMI3" s="112"/>
      <c r="RMJ3" s="112"/>
      <c r="RMK3" s="112"/>
      <c r="RML3" s="112"/>
      <c r="RMM3" s="112"/>
      <c r="RMN3" s="112"/>
      <c r="RMO3" s="112"/>
      <c r="RMP3" s="112"/>
      <c r="RMQ3" s="112"/>
      <c r="RMR3" s="112"/>
      <c r="RMS3" s="112"/>
      <c r="RMT3" s="112"/>
      <c r="RMU3" s="112"/>
      <c r="RMV3" s="112"/>
      <c r="RMW3" s="112"/>
      <c r="RMX3" s="112"/>
      <c r="RMY3" s="112"/>
      <c r="RMZ3" s="112"/>
      <c r="RNA3" s="112"/>
      <c r="RNB3" s="112"/>
      <c r="RNC3" s="112"/>
      <c r="RND3" s="112"/>
      <c r="RNE3" s="112"/>
      <c r="RNF3" s="112"/>
      <c r="RNG3" s="112"/>
      <c r="RNH3" s="112"/>
      <c r="RNI3" s="112"/>
      <c r="RNJ3" s="112"/>
      <c r="RNK3" s="112"/>
      <c r="RNL3" s="112"/>
      <c r="RNM3" s="112"/>
      <c r="RNN3" s="112"/>
      <c r="RNO3" s="112"/>
      <c r="RNP3" s="112"/>
      <c r="RNQ3" s="112"/>
      <c r="RNR3" s="112"/>
      <c r="RNS3" s="112"/>
      <c r="RNT3" s="112"/>
      <c r="RNU3" s="112"/>
      <c r="RNV3" s="112"/>
      <c r="RNW3" s="112"/>
      <c r="RNX3" s="112"/>
      <c r="RNY3" s="112"/>
      <c r="RNZ3" s="112"/>
      <c r="ROA3" s="112"/>
      <c r="ROB3" s="112"/>
      <c r="ROC3" s="112"/>
      <c r="ROD3" s="112"/>
      <c r="ROE3" s="112"/>
      <c r="ROF3" s="112"/>
      <c r="ROG3" s="112"/>
      <c r="ROH3" s="112"/>
      <c r="ROI3" s="112"/>
      <c r="ROJ3" s="112"/>
      <c r="ROK3" s="112"/>
      <c r="ROL3" s="112"/>
      <c r="ROM3" s="112"/>
      <c r="RON3" s="112"/>
      <c r="ROO3" s="112"/>
      <c r="ROP3" s="112"/>
      <c r="ROQ3" s="112"/>
      <c r="ROR3" s="112"/>
      <c r="ROS3" s="112"/>
      <c r="ROT3" s="112"/>
      <c r="ROU3" s="112"/>
      <c r="ROV3" s="112"/>
      <c r="ROW3" s="112"/>
      <c r="ROX3" s="112"/>
      <c r="ROY3" s="112"/>
      <c r="ROZ3" s="112"/>
      <c r="RPA3" s="112"/>
      <c r="RPB3" s="112"/>
      <c r="RPC3" s="112"/>
      <c r="RPD3" s="112"/>
      <c r="RPE3" s="112"/>
      <c r="RPF3" s="112"/>
      <c r="RPG3" s="112"/>
      <c r="RPH3" s="112"/>
      <c r="RPI3" s="112"/>
      <c r="RPJ3" s="112"/>
      <c r="RPK3" s="112"/>
      <c r="RPL3" s="112"/>
      <c r="RPM3" s="112"/>
      <c r="RPN3" s="112"/>
      <c r="RPO3" s="112"/>
      <c r="RPP3" s="112"/>
      <c r="RPQ3" s="112"/>
      <c r="RPR3" s="112"/>
      <c r="RPS3" s="112"/>
      <c r="RPT3" s="112"/>
      <c r="RPU3" s="112"/>
      <c r="RPV3" s="112"/>
      <c r="RPW3" s="112"/>
      <c r="RPX3" s="112"/>
      <c r="RPY3" s="112"/>
      <c r="RPZ3" s="112"/>
      <c r="RQA3" s="112"/>
      <c r="RQB3" s="112"/>
      <c r="RQC3" s="112"/>
      <c r="RQD3" s="112"/>
      <c r="RQE3" s="112"/>
      <c r="RQF3" s="112"/>
      <c r="RQG3" s="112"/>
      <c r="RQH3" s="112"/>
      <c r="RQI3" s="112"/>
      <c r="RQJ3" s="112"/>
      <c r="RQK3" s="112"/>
      <c r="RQL3" s="112"/>
      <c r="RQM3" s="112"/>
      <c r="RQN3" s="112"/>
      <c r="RQO3" s="112"/>
      <c r="RQP3" s="112"/>
      <c r="RQQ3" s="112"/>
      <c r="RQR3" s="112"/>
      <c r="RQS3" s="112"/>
      <c r="RQT3" s="112"/>
      <c r="RQU3" s="112"/>
      <c r="RQV3" s="112"/>
      <c r="RQW3" s="112"/>
      <c r="RQX3" s="112"/>
      <c r="RQY3" s="112"/>
      <c r="RQZ3" s="112"/>
      <c r="RRA3" s="112"/>
      <c r="RRB3" s="112"/>
      <c r="RRC3" s="112"/>
      <c r="RRD3" s="112"/>
      <c r="RRE3" s="112"/>
      <c r="RRF3" s="112"/>
      <c r="RRG3" s="112"/>
      <c r="RRH3" s="112"/>
      <c r="RRI3" s="112"/>
      <c r="RRJ3" s="112"/>
      <c r="RRK3" s="112"/>
      <c r="RRL3" s="112"/>
      <c r="RRM3" s="112"/>
      <c r="RRN3" s="112"/>
      <c r="RRO3" s="112"/>
      <c r="RRP3" s="112"/>
      <c r="RRQ3" s="112"/>
      <c r="RRR3" s="112"/>
      <c r="RRS3" s="112"/>
      <c r="RRT3" s="112"/>
      <c r="RRU3" s="112"/>
      <c r="RRV3" s="112"/>
      <c r="RRW3" s="112"/>
      <c r="RRX3" s="112"/>
      <c r="RRY3" s="112"/>
      <c r="RRZ3" s="112"/>
      <c r="RSA3" s="112"/>
      <c r="RSB3" s="112"/>
      <c r="RSC3" s="112"/>
      <c r="RSD3" s="112"/>
      <c r="RSE3" s="112"/>
      <c r="RSF3" s="112"/>
      <c r="RSG3" s="112"/>
      <c r="RSH3" s="112"/>
      <c r="RSI3" s="112"/>
      <c r="RSJ3" s="112"/>
      <c r="RSK3" s="112"/>
      <c r="RSL3" s="112"/>
      <c r="RSM3" s="112"/>
      <c r="RSN3" s="112"/>
      <c r="RSO3" s="112"/>
      <c r="RSP3" s="112"/>
      <c r="RSQ3" s="112"/>
      <c r="RSR3" s="112"/>
      <c r="RSS3" s="112"/>
      <c r="RST3" s="112"/>
      <c r="RSU3" s="112"/>
      <c r="RSV3" s="112"/>
      <c r="RSW3" s="112"/>
      <c r="RSX3" s="112"/>
      <c r="RSY3" s="112"/>
      <c r="RSZ3" s="112"/>
      <c r="RTA3" s="112"/>
      <c r="RTB3" s="112"/>
      <c r="RTC3" s="112"/>
      <c r="RTD3" s="112"/>
      <c r="RTE3" s="112"/>
      <c r="RTF3" s="112"/>
      <c r="RTG3" s="112"/>
      <c r="RTH3" s="112"/>
      <c r="RTI3" s="112"/>
      <c r="RTJ3" s="112"/>
      <c r="RTK3" s="112"/>
      <c r="RTL3" s="112"/>
      <c r="RTM3" s="112"/>
      <c r="RTN3" s="112"/>
      <c r="RTO3" s="112"/>
      <c r="RTP3" s="112"/>
      <c r="RTQ3" s="112"/>
      <c r="RTR3" s="112"/>
      <c r="RTS3" s="112"/>
      <c r="RTT3" s="112"/>
      <c r="RTU3" s="112"/>
      <c r="RTV3" s="112"/>
      <c r="RTW3" s="112"/>
      <c r="RTX3" s="112"/>
      <c r="RTY3" s="112"/>
      <c r="RTZ3" s="112"/>
      <c r="RUA3" s="112"/>
      <c r="RUB3" s="112"/>
      <c r="RUC3" s="112"/>
      <c r="RUD3" s="112"/>
      <c r="RUE3" s="112"/>
      <c r="RUF3" s="112"/>
      <c r="RUG3" s="112"/>
      <c r="RUH3" s="112"/>
      <c r="RUI3" s="112"/>
      <c r="RUJ3" s="112"/>
      <c r="RUK3" s="112"/>
      <c r="RUL3" s="112"/>
      <c r="RUM3" s="112"/>
      <c r="RUN3" s="112"/>
      <c r="RUO3" s="112"/>
      <c r="RUP3" s="112"/>
      <c r="RUQ3" s="112"/>
      <c r="RUR3" s="112"/>
      <c r="RUS3" s="112"/>
      <c r="RUT3" s="112"/>
      <c r="RUU3" s="112"/>
      <c r="RUV3" s="112"/>
      <c r="RUW3" s="112"/>
      <c r="RUX3" s="112"/>
      <c r="RUY3" s="112"/>
      <c r="RUZ3" s="112"/>
      <c r="RVA3" s="112"/>
      <c r="RVB3" s="112"/>
      <c r="RVC3" s="112"/>
      <c r="RVD3" s="112"/>
      <c r="RVE3" s="112"/>
      <c r="RVF3" s="112"/>
      <c r="RVG3" s="112"/>
      <c r="RVH3" s="112"/>
      <c r="RVI3" s="112"/>
      <c r="RVJ3" s="112"/>
      <c r="RVK3" s="112"/>
      <c r="RVL3" s="112"/>
      <c r="RVM3" s="112"/>
      <c r="RVN3" s="112"/>
      <c r="RVO3" s="112"/>
      <c r="RVP3" s="112"/>
      <c r="RVQ3" s="112"/>
      <c r="RVR3" s="112"/>
      <c r="RVS3" s="112"/>
      <c r="RVT3" s="112"/>
      <c r="RVU3" s="112"/>
      <c r="RVV3" s="112"/>
      <c r="RVW3" s="112"/>
      <c r="RVX3" s="112"/>
      <c r="RVY3" s="112"/>
      <c r="RVZ3" s="112"/>
      <c r="RWA3" s="112"/>
      <c r="RWB3" s="112"/>
      <c r="RWC3" s="112"/>
      <c r="RWD3" s="112"/>
      <c r="RWE3" s="112"/>
      <c r="RWF3" s="112"/>
      <c r="RWG3" s="112"/>
      <c r="RWH3" s="112"/>
      <c r="RWI3" s="112"/>
      <c r="RWJ3" s="112"/>
      <c r="RWK3" s="112"/>
      <c r="RWL3" s="112"/>
      <c r="RWM3" s="112"/>
      <c r="RWN3" s="112"/>
      <c r="RWO3" s="112"/>
      <c r="RWP3" s="112"/>
      <c r="RWQ3" s="112"/>
      <c r="RWR3" s="112"/>
      <c r="RWS3" s="112"/>
      <c r="RWT3" s="112"/>
      <c r="RWU3" s="112"/>
      <c r="RWV3" s="112"/>
      <c r="RWW3" s="112"/>
      <c r="RWX3" s="112"/>
      <c r="RWY3" s="112"/>
      <c r="RWZ3" s="112"/>
      <c r="RXA3" s="112"/>
      <c r="RXB3" s="112"/>
      <c r="RXC3" s="112"/>
      <c r="RXD3" s="112"/>
      <c r="RXE3" s="112"/>
      <c r="RXF3" s="112"/>
      <c r="RXG3" s="112"/>
      <c r="RXH3" s="112"/>
      <c r="RXI3" s="112"/>
      <c r="RXJ3" s="112"/>
      <c r="RXK3" s="112"/>
      <c r="RXL3" s="112"/>
      <c r="RXM3" s="112"/>
      <c r="RXN3" s="112"/>
      <c r="RXO3" s="112"/>
      <c r="RXP3" s="112"/>
      <c r="RXQ3" s="112"/>
      <c r="RXR3" s="112"/>
      <c r="RXS3" s="112"/>
      <c r="RXT3" s="112"/>
      <c r="RXU3" s="112"/>
      <c r="RXV3" s="112"/>
      <c r="RXW3" s="112"/>
      <c r="RXX3" s="112"/>
      <c r="RXY3" s="112"/>
      <c r="RXZ3" s="112"/>
      <c r="RYA3" s="112"/>
      <c r="RYB3" s="112"/>
      <c r="RYC3" s="112"/>
      <c r="RYD3" s="112"/>
      <c r="RYE3" s="112"/>
      <c r="RYF3" s="112"/>
      <c r="RYG3" s="112"/>
      <c r="RYH3" s="112"/>
      <c r="RYI3" s="112"/>
      <c r="RYJ3" s="112"/>
      <c r="RYK3" s="112"/>
      <c r="RYL3" s="112"/>
      <c r="RYM3" s="112"/>
      <c r="RYN3" s="112"/>
      <c r="RYO3" s="112"/>
      <c r="RYP3" s="112"/>
      <c r="RYQ3" s="112"/>
      <c r="RYR3" s="112"/>
      <c r="RYS3" s="112"/>
      <c r="RYT3" s="112"/>
      <c r="RYU3" s="112"/>
      <c r="RYV3" s="112"/>
      <c r="RYW3" s="112"/>
      <c r="RYX3" s="112"/>
      <c r="RYY3" s="112"/>
      <c r="RYZ3" s="112"/>
      <c r="RZA3" s="112"/>
      <c r="RZB3" s="112"/>
      <c r="RZC3" s="112"/>
      <c r="RZD3" s="112"/>
      <c r="RZE3" s="112"/>
      <c r="RZF3" s="112"/>
      <c r="RZG3" s="112"/>
      <c r="RZH3" s="112"/>
      <c r="RZI3" s="112"/>
      <c r="RZJ3" s="112"/>
      <c r="RZK3" s="112"/>
      <c r="RZL3" s="112"/>
      <c r="RZM3" s="112"/>
      <c r="RZN3" s="112"/>
      <c r="RZO3" s="112"/>
      <c r="RZP3" s="112"/>
      <c r="RZQ3" s="112"/>
      <c r="RZR3" s="112"/>
      <c r="RZS3" s="112"/>
      <c r="RZT3" s="112"/>
      <c r="RZU3" s="112"/>
      <c r="RZV3" s="112"/>
      <c r="RZW3" s="112"/>
      <c r="RZX3" s="112"/>
      <c r="RZY3" s="112"/>
      <c r="RZZ3" s="112"/>
      <c r="SAA3" s="112"/>
      <c r="SAB3" s="112"/>
      <c r="SAC3" s="112"/>
      <c r="SAD3" s="112"/>
      <c r="SAE3" s="112"/>
      <c r="SAF3" s="112"/>
      <c r="SAG3" s="112"/>
      <c r="SAH3" s="112"/>
      <c r="SAI3" s="112"/>
      <c r="SAJ3" s="112"/>
      <c r="SAK3" s="112"/>
      <c r="SAL3" s="112"/>
      <c r="SAM3" s="112"/>
      <c r="SAN3" s="112"/>
      <c r="SAO3" s="112"/>
      <c r="SAP3" s="112"/>
      <c r="SAQ3" s="112"/>
      <c r="SAR3" s="112"/>
      <c r="SAS3" s="112"/>
      <c r="SAT3" s="112"/>
      <c r="SAU3" s="112"/>
      <c r="SAV3" s="112"/>
      <c r="SAW3" s="112"/>
      <c r="SAX3" s="112"/>
      <c r="SAY3" s="112"/>
      <c r="SAZ3" s="112"/>
      <c r="SBA3" s="112"/>
      <c r="SBB3" s="112"/>
      <c r="SBC3" s="112"/>
      <c r="SBD3" s="112"/>
      <c r="SBE3" s="112"/>
      <c r="SBF3" s="112"/>
      <c r="SBG3" s="112"/>
      <c r="SBH3" s="112"/>
      <c r="SBI3" s="112"/>
      <c r="SBJ3" s="112"/>
      <c r="SBK3" s="112"/>
      <c r="SBL3" s="112"/>
      <c r="SBM3" s="112"/>
      <c r="SBN3" s="112"/>
      <c r="SBO3" s="112"/>
      <c r="SBP3" s="112"/>
      <c r="SBQ3" s="112"/>
      <c r="SBR3" s="112"/>
      <c r="SBS3" s="112"/>
      <c r="SBT3" s="112"/>
      <c r="SBU3" s="112"/>
      <c r="SBV3" s="112"/>
      <c r="SBW3" s="112"/>
      <c r="SBX3" s="112"/>
      <c r="SBY3" s="112"/>
      <c r="SBZ3" s="112"/>
      <c r="SCA3" s="112"/>
      <c r="SCB3" s="112"/>
      <c r="SCC3" s="112"/>
      <c r="SCD3" s="112"/>
      <c r="SCE3" s="112"/>
      <c r="SCF3" s="112"/>
      <c r="SCG3" s="112"/>
      <c r="SCH3" s="112"/>
      <c r="SCI3" s="112"/>
      <c r="SCJ3" s="112"/>
      <c r="SCK3" s="112"/>
      <c r="SCL3" s="112"/>
      <c r="SCM3" s="112"/>
      <c r="SCN3" s="112"/>
      <c r="SCO3" s="112"/>
      <c r="SCP3" s="112"/>
      <c r="SCQ3" s="112"/>
      <c r="SCR3" s="112"/>
      <c r="SCS3" s="112"/>
      <c r="SCT3" s="112"/>
      <c r="SCU3" s="112"/>
      <c r="SCV3" s="112"/>
      <c r="SCW3" s="112"/>
      <c r="SCX3" s="112"/>
      <c r="SCY3" s="112"/>
      <c r="SCZ3" s="112"/>
      <c r="SDA3" s="112"/>
      <c r="SDB3" s="112"/>
      <c r="SDC3" s="112"/>
      <c r="SDD3" s="112"/>
      <c r="SDE3" s="112"/>
      <c r="SDF3" s="112"/>
      <c r="SDG3" s="112"/>
      <c r="SDH3" s="112"/>
      <c r="SDI3" s="112"/>
      <c r="SDJ3" s="112"/>
      <c r="SDK3" s="112"/>
      <c r="SDL3" s="112"/>
      <c r="SDM3" s="112"/>
      <c r="SDN3" s="112"/>
      <c r="SDO3" s="112"/>
      <c r="SDP3" s="112"/>
      <c r="SDQ3" s="112"/>
      <c r="SDR3" s="112"/>
      <c r="SDS3" s="112"/>
      <c r="SDT3" s="112"/>
      <c r="SDU3" s="112"/>
      <c r="SDV3" s="112"/>
      <c r="SDW3" s="112"/>
      <c r="SDX3" s="112"/>
      <c r="SDY3" s="112"/>
      <c r="SDZ3" s="112"/>
      <c r="SEA3" s="112"/>
      <c r="SEB3" s="112"/>
      <c r="SEC3" s="112"/>
      <c r="SED3" s="112"/>
      <c r="SEE3" s="112"/>
      <c r="SEF3" s="112"/>
      <c r="SEG3" s="112"/>
      <c r="SEH3" s="112"/>
      <c r="SEI3" s="112"/>
      <c r="SEJ3" s="112"/>
      <c r="SEK3" s="112"/>
      <c r="SEL3" s="112"/>
      <c r="SEM3" s="112"/>
      <c r="SEN3" s="112"/>
      <c r="SEO3" s="112"/>
      <c r="SEP3" s="112"/>
      <c r="SEQ3" s="112"/>
      <c r="SER3" s="112"/>
      <c r="SES3" s="112"/>
      <c r="SET3" s="112"/>
      <c r="SEU3" s="112"/>
      <c r="SEV3" s="112"/>
      <c r="SEW3" s="112"/>
      <c r="SEX3" s="112"/>
      <c r="SEY3" s="112"/>
      <c r="SEZ3" s="112"/>
      <c r="SFA3" s="112"/>
      <c r="SFB3" s="112"/>
      <c r="SFC3" s="112"/>
      <c r="SFD3" s="112"/>
      <c r="SFE3" s="112"/>
      <c r="SFF3" s="112"/>
      <c r="SFG3" s="112"/>
      <c r="SFH3" s="112"/>
      <c r="SFI3" s="112"/>
      <c r="SFJ3" s="112"/>
      <c r="SFK3" s="112"/>
      <c r="SFL3" s="112"/>
      <c r="SFM3" s="112"/>
      <c r="SFN3" s="112"/>
      <c r="SFO3" s="112"/>
      <c r="SFP3" s="112"/>
      <c r="SFQ3" s="112"/>
      <c r="SFR3" s="112"/>
      <c r="SFS3" s="112"/>
      <c r="SFT3" s="112"/>
      <c r="SFU3" s="112"/>
      <c r="SFV3" s="112"/>
      <c r="SFW3" s="112"/>
      <c r="SFX3" s="112"/>
      <c r="SFY3" s="112"/>
      <c r="SFZ3" s="112"/>
      <c r="SGA3" s="112"/>
      <c r="SGB3" s="112"/>
      <c r="SGC3" s="112"/>
      <c r="SGD3" s="112"/>
      <c r="SGE3" s="112"/>
      <c r="SGF3" s="112"/>
      <c r="SGG3" s="112"/>
      <c r="SGH3" s="112"/>
      <c r="SGI3" s="112"/>
      <c r="SGJ3" s="112"/>
      <c r="SGK3" s="112"/>
      <c r="SGL3" s="112"/>
      <c r="SGM3" s="112"/>
      <c r="SGN3" s="112"/>
      <c r="SGO3" s="112"/>
      <c r="SGP3" s="112"/>
      <c r="SGQ3" s="112"/>
      <c r="SGR3" s="112"/>
      <c r="SGS3" s="112"/>
      <c r="SGT3" s="112"/>
      <c r="SGU3" s="112"/>
      <c r="SGV3" s="112"/>
      <c r="SGW3" s="112"/>
      <c r="SGX3" s="112"/>
      <c r="SGY3" s="112"/>
      <c r="SGZ3" s="112"/>
      <c r="SHA3" s="112"/>
      <c r="SHB3" s="112"/>
      <c r="SHC3" s="112"/>
      <c r="SHD3" s="112"/>
      <c r="SHE3" s="112"/>
      <c r="SHF3" s="112"/>
      <c r="SHG3" s="112"/>
      <c r="SHH3" s="112"/>
      <c r="SHI3" s="112"/>
      <c r="SHJ3" s="112"/>
      <c r="SHK3" s="112"/>
      <c r="SHL3" s="112"/>
      <c r="SHM3" s="112"/>
      <c r="SHN3" s="112"/>
      <c r="SHO3" s="112"/>
      <c r="SHP3" s="112"/>
      <c r="SHQ3" s="112"/>
      <c r="SHR3" s="112"/>
      <c r="SHS3" s="112"/>
      <c r="SHT3" s="112"/>
      <c r="SHU3" s="112"/>
      <c r="SHV3" s="112"/>
      <c r="SHW3" s="112"/>
      <c r="SHX3" s="112"/>
      <c r="SHY3" s="112"/>
      <c r="SHZ3" s="112"/>
      <c r="SIA3" s="112"/>
      <c r="SIB3" s="112"/>
      <c r="SIC3" s="112"/>
      <c r="SID3" s="112"/>
      <c r="SIE3" s="112"/>
      <c r="SIF3" s="112"/>
      <c r="SIG3" s="112"/>
      <c r="SIH3" s="112"/>
      <c r="SII3" s="112"/>
      <c r="SIJ3" s="112"/>
      <c r="SIK3" s="112"/>
      <c r="SIL3" s="112"/>
      <c r="SIM3" s="112"/>
      <c r="SIN3" s="112"/>
      <c r="SIO3" s="112"/>
      <c r="SIP3" s="112"/>
      <c r="SIQ3" s="112"/>
      <c r="SIR3" s="112"/>
      <c r="SIS3" s="112"/>
      <c r="SIT3" s="112"/>
      <c r="SIU3" s="112"/>
      <c r="SIV3" s="112"/>
      <c r="SIW3" s="112"/>
      <c r="SIX3" s="112"/>
      <c r="SIY3" s="112"/>
      <c r="SIZ3" s="112"/>
      <c r="SJA3" s="112"/>
      <c r="SJB3" s="112"/>
      <c r="SJC3" s="112"/>
      <c r="SJD3" s="112"/>
      <c r="SJE3" s="112"/>
      <c r="SJF3" s="112"/>
      <c r="SJG3" s="112"/>
      <c r="SJH3" s="112"/>
      <c r="SJI3" s="112"/>
      <c r="SJJ3" s="112"/>
      <c r="SJK3" s="112"/>
      <c r="SJL3" s="112"/>
      <c r="SJM3" s="112"/>
      <c r="SJN3" s="112"/>
      <c r="SJO3" s="112"/>
      <c r="SJP3" s="112"/>
      <c r="SJQ3" s="112"/>
      <c r="SJR3" s="112"/>
      <c r="SJS3" s="112"/>
      <c r="SJT3" s="112"/>
      <c r="SJU3" s="112"/>
      <c r="SJV3" s="112"/>
      <c r="SJW3" s="112"/>
      <c r="SJX3" s="112"/>
      <c r="SJY3" s="112"/>
      <c r="SJZ3" s="112"/>
      <c r="SKA3" s="112"/>
      <c r="SKB3" s="112"/>
      <c r="SKC3" s="112"/>
      <c r="SKD3" s="112"/>
      <c r="SKE3" s="112"/>
      <c r="SKF3" s="112"/>
      <c r="SKG3" s="112"/>
      <c r="SKH3" s="112"/>
      <c r="SKI3" s="112"/>
      <c r="SKJ3" s="112"/>
      <c r="SKK3" s="112"/>
      <c r="SKL3" s="112"/>
      <c r="SKM3" s="112"/>
      <c r="SKN3" s="112"/>
      <c r="SKO3" s="112"/>
      <c r="SKP3" s="112"/>
      <c r="SKQ3" s="112"/>
      <c r="SKR3" s="112"/>
      <c r="SKS3" s="112"/>
      <c r="SKT3" s="112"/>
      <c r="SKU3" s="112"/>
      <c r="SKV3" s="112"/>
      <c r="SKW3" s="112"/>
      <c r="SKX3" s="112"/>
      <c r="SKY3" s="112"/>
      <c r="SKZ3" s="112"/>
      <c r="SLA3" s="112"/>
      <c r="SLB3" s="112"/>
      <c r="SLC3" s="112"/>
      <c r="SLD3" s="112"/>
      <c r="SLE3" s="112"/>
      <c r="SLF3" s="112"/>
      <c r="SLG3" s="112"/>
      <c r="SLH3" s="112"/>
      <c r="SLI3" s="112"/>
      <c r="SLJ3" s="112"/>
      <c r="SLK3" s="112"/>
      <c r="SLL3" s="112"/>
      <c r="SLM3" s="112"/>
      <c r="SLN3" s="112"/>
      <c r="SLO3" s="112"/>
      <c r="SLP3" s="112"/>
      <c r="SLQ3" s="112"/>
      <c r="SLR3" s="112"/>
      <c r="SLS3" s="112"/>
      <c r="SLT3" s="112"/>
      <c r="SLU3" s="112"/>
      <c r="SLV3" s="112"/>
      <c r="SLW3" s="112"/>
      <c r="SLX3" s="112"/>
      <c r="SLY3" s="112"/>
      <c r="SLZ3" s="112"/>
      <c r="SMA3" s="112"/>
      <c r="SMB3" s="112"/>
      <c r="SMC3" s="112"/>
      <c r="SMD3" s="112"/>
      <c r="SME3" s="112"/>
      <c r="SMF3" s="112"/>
      <c r="SMG3" s="112"/>
      <c r="SMH3" s="112"/>
      <c r="SMI3" s="112"/>
      <c r="SMJ3" s="112"/>
      <c r="SMK3" s="112"/>
      <c r="SML3" s="112"/>
      <c r="SMM3" s="112"/>
      <c r="SMN3" s="112"/>
      <c r="SMO3" s="112"/>
      <c r="SMP3" s="112"/>
      <c r="SMQ3" s="112"/>
      <c r="SMR3" s="112"/>
      <c r="SMS3" s="112"/>
      <c r="SMT3" s="112"/>
      <c r="SMU3" s="112"/>
      <c r="SMV3" s="112"/>
      <c r="SMW3" s="112"/>
      <c r="SMX3" s="112"/>
      <c r="SMY3" s="112"/>
      <c r="SMZ3" s="112"/>
      <c r="SNA3" s="112"/>
      <c r="SNB3" s="112"/>
      <c r="SNC3" s="112"/>
      <c r="SND3" s="112"/>
      <c r="SNE3" s="112"/>
      <c r="SNF3" s="112"/>
      <c r="SNG3" s="112"/>
      <c r="SNH3" s="112"/>
      <c r="SNI3" s="112"/>
      <c r="SNJ3" s="112"/>
      <c r="SNK3" s="112"/>
      <c r="SNL3" s="112"/>
      <c r="SNM3" s="112"/>
      <c r="SNN3" s="112"/>
      <c r="SNO3" s="112"/>
      <c r="SNP3" s="112"/>
      <c r="SNQ3" s="112"/>
      <c r="SNR3" s="112"/>
      <c r="SNS3" s="112"/>
      <c r="SNT3" s="112"/>
      <c r="SNU3" s="112"/>
      <c r="SNV3" s="112"/>
      <c r="SNW3" s="112"/>
      <c r="SNX3" s="112"/>
      <c r="SNY3" s="112"/>
      <c r="SNZ3" s="112"/>
      <c r="SOA3" s="112"/>
      <c r="SOB3" s="112"/>
      <c r="SOC3" s="112"/>
      <c r="SOD3" s="112"/>
      <c r="SOE3" s="112"/>
      <c r="SOF3" s="112"/>
      <c r="SOG3" s="112"/>
      <c r="SOH3" s="112"/>
      <c r="SOI3" s="112"/>
      <c r="SOJ3" s="112"/>
      <c r="SOK3" s="112"/>
      <c r="SOL3" s="112"/>
      <c r="SOM3" s="112"/>
      <c r="SON3" s="112"/>
      <c r="SOO3" s="112"/>
      <c r="SOP3" s="112"/>
      <c r="SOQ3" s="112"/>
      <c r="SOR3" s="112"/>
      <c r="SOS3" s="112"/>
      <c r="SOT3" s="112"/>
      <c r="SOU3" s="112"/>
      <c r="SOV3" s="112"/>
      <c r="SOW3" s="112"/>
      <c r="SOX3" s="112"/>
      <c r="SOY3" s="112"/>
      <c r="SOZ3" s="112"/>
      <c r="SPA3" s="112"/>
      <c r="SPB3" s="112"/>
      <c r="SPC3" s="112"/>
      <c r="SPD3" s="112"/>
      <c r="SPE3" s="112"/>
      <c r="SPF3" s="112"/>
      <c r="SPG3" s="112"/>
      <c r="SPH3" s="112"/>
      <c r="SPI3" s="112"/>
      <c r="SPJ3" s="112"/>
      <c r="SPK3" s="112"/>
      <c r="SPL3" s="112"/>
      <c r="SPM3" s="112"/>
      <c r="SPN3" s="112"/>
      <c r="SPO3" s="112"/>
      <c r="SPP3" s="112"/>
      <c r="SPQ3" s="112"/>
      <c r="SPR3" s="112"/>
      <c r="SPS3" s="112"/>
      <c r="SPT3" s="112"/>
      <c r="SPU3" s="112"/>
      <c r="SPV3" s="112"/>
      <c r="SPW3" s="112"/>
      <c r="SPX3" s="112"/>
      <c r="SPY3" s="112"/>
      <c r="SPZ3" s="112"/>
      <c r="SQA3" s="112"/>
      <c r="SQB3" s="112"/>
      <c r="SQC3" s="112"/>
      <c r="SQD3" s="112"/>
      <c r="SQE3" s="112"/>
      <c r="SQF3" s="112"/>
      <c r="SQG3" s="112"/>
      <c r="SQH3" s="112"/>
      <c r="SQI3" s="112"/>
      <c r="SQJ3" s="112"/>
      <c r="SQK3" s="112"/>
      <c r="SQL3" s="112"/>
      <c r="SQM3" s="112"/>
      <c r="SQN3" s="112"/>
      <c r="SQO3" s="112"/>
      <c r="SQP3" s="112"/>
      <c r="SQQ3" s="112"/>
      <c r="SQR3" s="112"/>
      <c r="SQS3" s="112"/>
      <c r="SQT3" s="112"/>
      <c r="SQU3" s="112"/>
      <c r="SQV3" s="112"/>
      <c r="SQW3" s="112"/>
      <c r="SQX3" s="112"/>
      <c r="SQY3" s="112"/>
      <c r="SQZ3" s="112"/>
      <c r="SRA3" s="112"/>
      <c r="SRB3" s="112"/>
      <c r="SRC3" s="112"/>
      <c r="SRD3" s="112"/>
      <c r="SRE3" s="112"/>
      <c r="SRF3" s="112"/>
      <c r="SRG3" s="112"/>
      <c r="SRH3" s="112"/>
      <c r="SRI3" s="112"/>
      <c r="SRJ3" s="112"/>
      <c r="SRK3" s="112"/>
      <c r="SRL3" s="112"/>
      <c r="SRM3" s="112"/>
      <c r="SRN3" s="112"/>
      <c r="SRO3" s="112"/>
      <c r="SRP3" s="112"/>
      <c r="SRQ3" s="112"/>
      <c r="SRR3" s="112"/>
      <c r="SRS3" s="112"/>
      <c r="SRT3" s="112"/>
      <c r="SRU3" s="112"/>
      <c r="SRV3" s="112"/>
      <c r="SRW3" s="112"/>
      <c r="SRX3" s="112"/>
      <c r="SRY3" s="112"/>
      <c r="SRZ3" s="112"/>
      <c r="SSA3" s="112"/>
      <c r="SSB3" s="112"/>
      <c r="SSC3" s="112"/>
      <c r="SSD3" s="112"/>
      <c r="SSE3" s="112"/>
      <c r="SSF3" s="112"/>
      <c r="SSG3" s="112"/>
      <c r="SSH3" s="112"/>
      <c r="SSI3" s="112"/>
      <c r="SSJ3" s="112"/>
      <c r="SSK3" s="112"/>
      <c r="SSL3" s="112"/>
      <c r="SSM3" s="112"/>
      <c r="SSN3" s="112"/>
      <c r="SSO3" s="112"/>
      <c r="SSP3" s="112"/>
      <c r="SSQ3" s="112"/>
      <c r="SSR3" s="112"/>
      <c r="SSS3" s="112"/>
      <c r="SST3" s="112"/>
      <c r="SSU3" s="112"/>
      <c r="SSV3" s="112"/>
      <c r="SSW3" s="112"/>
      <c r="SSX3" s="112"/>
      <c r="SSY3" s="112"/>
      <c r="SSZ3" s="112"/>
      <c r="STA3" s="112"/>
      <c r="STB3" s="112"/>
      <c r="STC3" s="112"/>
      <c r="STD3" s="112"/>
      <c r="STE3" s="112"/>
      <c r="STF3" s="112"/>
      <c r="STG3" s="112"/>
      <c r="STH3" s="112"/>
      <c r="STI3" s="112"/>
      <c r="STJ3" s="112"/>
      <c r="STK3" s="112"/>
      <c r="STL3" s="112"/>
      <c r="STM3" s="112"/>
      <c r="STN3" s="112"/>
      <c r="STO3" s="112"/>
      <c r="STP3" s="112"/>
      <c r="STQ3" s="112"/>
      <c r="STR3" s="112"/>
      <c r="STS3" s="112"/>
      <c r="STT3" s="112"/>
      <c r="STU3" s="112"/>
      <c r="STV3" s="112"/>
      <c r="STW3" s="112"/>
      <c r="STX3" s="112"/>
      <c r="STY3" s="112"/>
      <c r="STZ3" s="112"/>
      <c r="SUA3" s="112"/>
      <c r="SUB3" s="112"/>
      <c r="SUC3" s="112"/>
      <c r="SUD3" s="112"/>
      <c r="SUE3" s="112"/>
      <c r="SUF3" s="112"/>
      <c r="SUG3" s="112"/>
      <c r="SUH3" s="112"/>
      <c r="SUI3" s="112"/>
      <c r="SUJ3" s="112"/>
      <c r="SUK3" s="112"/>
      <c r="SUL3" s="112"/>
      <c r="SUM3" s="112"/>
      <c r="SUN3" s="112"/>
      <c r="SUO3" s="112"/>
      <c r="SUP3" s="112"/>
      <c r="SUQ3" s="112"/>
      <c r="SUR3" s="112"/>
      <c r="SUS3" s="112"/>
      <c r="SUT3" s="112"/>
      <c r="SUU3" s="112"/>
      <c r="SUV3" s="112"/>
      <c r="SUW3" s="112"/>
      <c r="SUX3" s="112"/>
      <c r="SUY3" s="112"/>
      <c r="SUZ3" s="112"/>
      <c r="SVA3" s="112"/>
      <c r="SVB3" s="112"/>
      <c r="SVC3" s="112"/>
      <c r="SVD3" s="112"/>
      <c r="SVE3" s="112"/>
      <c r="SVF3" s="112"/>
      <c r="SVG3" s="112"/>
      <c r="SVH3" s="112"/>
      <c r="SVI3" s="112"/>
      <c r="SVJ3" s="112"/>
      <c r="SVK3" s="112"/>
      <c r="SVL3" s="112"/>
      <c r="SVM3" s="112"/>
      <c r="SVN3" s="112"/>
      <c r="SVO3" s="112"/>
      <c r="SVP3" s="112"/>
      <c r="SVQ3" s="112"/>
      <c r="SVR3" s="112"/>
      <c r="SVS3" s="112"/>
      <c r="SVT3" s="112"/>
      <c r="SVU3" s="112"/>
      <c r="SVV3" s="112"/>
      <c r="SVW3" s="112"/>
      <c r="SVX3" s="112"/>
      <c r="SVY3" s="112"/>
      <c r="SVZ3" s="112"/>
      <c r="SWA3" s="112"/>
      <c r="SWB3" s="112"/>
      <c r="SWC3" s="112"/>
      <c r="SWD3" s="112"/>
      <c r="SWE3" s="112"/>
      <c r="SWF3" s="112"/>
      <c r="SWG3" s="112"/>
      <c r="SWH3" s="112"/>
      <c r="SWI3" s="112"/>
      <c r="SWJ3" s="112"/>
      <c r="SWK3" s="112"/>
      <c r="SWL3" s="112"/>
      <c r="SWM3" s="112"/>
      <c r="SWN3" s="112"/>
      <c r="SWO3" s="112"/>
      <c r="SWP3" s="112"/>
      <c r="SWQ3" s="112"/>
      <c r="SWR3" s="112"/>
      <c r="SWS3" s="112"/>
      <c r="SWT3" s="112"/>
      <c r="SWU3" s="112"/>
      <c r="SWV3" s="112"/>
      <c r="SWW3" s="112"/>
      <c r="SWX3" s="112"/>
      <c r="SWY3" s="112"/>
      <c r="SWZ3" s="112"/>
      <c r="SXA3" s="112"/>
      <c r="SXB3" s="112"/>
      <c r="SXC3" s="112"/>
      <c r="SXD3" s="112"/>
      <c r="SXE3" s="112"/>
      <c r="SXF3" s="112"/>
      <c r="SXG3" s="112"/>
      <c r="SXH3" s="112"/>
      <c r="SXI3" s="112"/>
      <c r="SXJ3" s="112"/>
      <c r="SXK3" s="112"/>
      <c r="SXL3" s="112"/>
      <c r="SXM3" s="112"/>
      <c r="SXN3" s="112"/>
      <c r="SXO3" s="112"/>
      <c r="SXP3" s="112"/>
      <c r="SXQ3" s="112"/>
      <c r="SXR3" s="112"/>
      <c r="SXS3" s="112"/>
      <c r="SXT3" s="112"/>
      <c r="SXU3" s="112"/>
      <c r="SXV3" s="112"/>
      <c r="SXW3" s="112"/>
      <c r="SXX3" s="112"/>
      <c r="SXY3" s="112"/>
      <c r="SXZ3" s="112"/>
      <c r="SYA3" s="112"/>
      <c r="SYB3" s="112"/>
      <c r="SYC3" s="112"/>
      <c r="SYD3" s="112"/>
      <c r="SYE3" s="112"/>
      <c r="SYF3" s="112"/>
      <c r="SYG3" s="112"/>
      <c r="SYH3" s="112"/>
      <c r="SYI3" s="112"/>
      <c r="SYJ3" s="112"/>
      <c r="SYK3" s="112"/>
      <c r="SYL3" s="112"/>
      <c r="SYM3" s="112"/>
      <c r="SYN3" s="112"/>
      <c r="SYO3" s="112"/>
      <c r="SYP3" s="112"/>
      <c r="SYQ3" s="112"/>
      <c r="SYR3" s="112"/>
      <c r="SYS3" s="112"/>
      <c r="SYT3" s="112"/>
      <c r="SYU3" s="112"/>
      <c r="SYV3" s="112"/>
      <c r="SYW3" s="112"/>
      <c r="SYX3" s="112"/>
      <c r="SYY3" s="112"/>
      <c r="SYZ3" s="112"/>
      <c r="SZA3" s="112"/>
      <c r="SZB3" s="112"/>
      <c r="SZC3" s="112"/>
      <c r="SZD3" s="112"/>
      <c r="SZE3" s="112"/>
      <c r="SZF3" s="112"/>
      <c r="SZG3" s="112"/>
      <c r="SZH3" s="112"/>
      <c r="SZI3" s="112"/>
      <c r="SZJ3" s="112"/>
      <c r="SZK3" s="112"/>
      <c r="SZL3" s="112"/>
      <c r="SZM3" s="112"/>
      <c r="SZN3" s="112"/>
      <c r="SZO3" s="112"/>
      <c r="SZP3" s="112"/>
      <c r="SZQ3" s="112"/>
      <c r="SZR3" s="112"/>
      <c r="SZS3" s="112"/>
      <c r="SZT3" s="112"/>
      <c r="SZU3" s="112"/>
      <c r="SZV3" s="112"/>
      <c r="SZW3" s="112"/>
      <c r="SZX3" s="112"/>
      <c r="SZY3" s="112"/>
      <c r="SZZ3" s="112"/>
      <c r="TAA3" s="112"/>
      <c r="TAB3" s="112"/>
      <c r="TAC3" s="112"/>
      <c r="TAD3" s="112"/>
      <c r="TAE3" s="112"/>
      <c r="TAF3" s="112"/>
      <c r="TAG3" s="112"/>
      <c r="TAH3" s="112"/>
      <c r="TAI3" s="112"/>
      <c r="TAJ3" s="112"/>
      <c r="TAK3" s="112"/>
      <c r="TAL3" s="112"/>
      <c r="TAM3" s="112"/>
      <c r="TAN3" s="112"/>
      <c r="TAO3" s="112"/>
      <c r="TAP3" s="112"/>
      <c r="TAQ3" s="112"/>
      <c r="TAR3" s="112"/>
      <c r="TAS3" s="112"/>
      <c r="TAT3" s="112"/>
      <c r="TAU3" s="112"/>
      <c r="TAV3" s="112"/>
      <c r="TAW3" s="112"/>
      <c r="TAX3" s="112"/>
      <c r="TAY3" s="112"/>
      <c r="TAZ3" s="112"/>
      <c r="TBA3" s="112"/>
      <c r="TBB3" s="112"/>
      <c r="TBC3" s="112"/>
      <c r="TBD3" s="112"/>
      <c r="TBE3" s="112"/>
      <c r="TBF3" s="112"/>
      <c r="TBG3" s="112"/>
      <c r="TBH3" s="112"/>
      <c r="TBI3" s="112"/>
      <c r="TBJ3" s="112"/>
      <c r="TBK3" s="112"/>
      <c r="TBL3" s="112"/>
      <c r="TBM3" s="112"/>
      <c r="TBN3" s="112"/>
      <c r="TBO3" s="112"/>
      <c r="TBP3" s="112"/>
      <c r="TBQ3" s="112"/>
      <c r="TBR3" s="112"/>
      <c r="TBS3" s="112"/>
      <c r="TBT3" s="112"/>
      <c r="TBU3" s="112"/>
      <c r="TBV3" s="112"/>
      <c r="TBW3" s="112"/>
      <c r="TBX3" s="112"/>
      <c r="TBY3" s="112"/>
      <c r="TBZ3" s="112"/>
      <c r="TCA3" s="112"/>
      <c r="TCB3" s="112"/>
      <c r="TCC3" s="112"/>
      <c r="TCD3" s="112"/>
      <c r="TCE3" s="112"/>
      <c r="TCF3" s="112"/>
      <c r="TCG3" s="112"/>
      <c r="TCH3" s="112"/>
      <c r="TCI3" s="112"/>
      <c r="TCJ3" s="112"/>
      <c r="TCK3" s="112"/>
      <c r="TCL3" s="112"/>
      <c r="TCM3" s="112"/>
      <c r="TCN3" s="112"/>
      <c r="TCO3" s="112"/>
      <c r="TCP3" s="112"/>
      <c r="TCQ3" s="112"/>
      <c r="TCR3" s="112"/>
      <c r="TCS3" s="112"/>
      <c r="TCT3" s="112"/>
      <c r="TCU3" s="112"/>
      <c r="TCV3" s="112"/>
      <c r="TCW3" s="112"/>
      <c r="TCX3" s="112"/>
      <c r="TCY3" s="112"/>
      <c r="TCZ3" s="112"/>
      <c r="TDA3" s="112"/>
      <c r="TDB3" s="112"/>
      <c r="TDC3" s="112"/>
      <c r="TDD3" s="112"/>
      <c r="TDE3" s="112"/>
      <c r="TDF3" s="112"/>
      <c r="TDG3" s="112"/>
      <c r="TDH3" s="112"/>
      <c r="TDI3" s="112"/>
      <c r="TDJ3" s="112"/>
      <c r="TDK3" s="112"/>
      <c r="TDL3" s="112"/>
      <c r="TDM3" s="112"/>
      <c r="TDN3" s="112"/>
      <c r="TDO3" s="112"/>
      <c r="TDP3" s="112"/>
      <c r="TDQ3" s="112"/>
      <c r="TDR3" s="112"/>
      <c r="TDS3" s="112"/>
      <c r="TDT3" s="112"/>
      <c r="TDU3" s="112"/>
      <c r="TDV3" s="112"/>
      <c r="TDW3" s="112"/>
      <c r="TDX3" s="112"/>
      <c r="TDY3" s="112"/>
      <c r="TDZ3" s="112"/>
      <c r="TEA3" s="112"/>
      <c r="TEB3" s="112"/>
      <c r="TEC3" s="112"/>
      <c r="TED3" s="112"/>
      <c r="TEE3" s="112"/>
      <c r="TEF3" s="112"/>
      <c r="TEG3" s="112"/>
      <c r="TEH3" s="112"/>
      <c r="TEI3" s="112"/>
      <c r="TEJ3" s="112"/>
      <c r="TEK3" s="112"/>
      <c r="TEL3" s="112"/>
      <c r="TEM3" s="112"/>
      <c r="TEN3" s="112"/>
      <c r="TEO3" s="112"/>
      <c r="TEP3" s="112"/>
      <c r="TEQ3" s="112"/>
      <c r="TER3" s="112"/>
      <c r="TES3" s="112"/>
      <c r="TET3" s="112"/>
      <c r="TEU3" s="112"/>
      <c r="TEV3" s="112"/>
      <c r="TEW3" s="112"/>
      <c r="TEX3" s="112"/>
      <c r="TEY3" s="112"/>
      <c r="TEZ3" s="112"/>
      <c r="TFA3" s="112"/>
      <c r="TFB3" s="112"/>
      <c r="TFC3" s="112"/>
      <c r="TFD3" s="112"/>
      <c r="TFE3" s="112"/>
      <c r="TFF3" s="112"/>
      <c r="TFG3" s="112"/>
      <c r="TFH3" s="112"/>
      <c r="TFI3" s="112"/>
      <c r="TFJ3" s="112"/>
      <c r="TFK3" s="112"/>
      <c r="TFL3" s="112"/>
      <c r="TFM3" s="112"/>
      <c r="TFN3" s="112"/>
      <c r="TFO3" s="112"/>
      <c r="TFP3" s="112"/>
      <c r="TFQ3" s="112"/>
      <c r="TFR3" s="112"/>
      <c r="TFS3" s="112"/>
      <c r="TFT3" s="112"/>
      <c r="TFU3" s="112"/>
      <c r="TFV3" s="112"/>
      <c r="TFW3" s="112"/>
      <c r="TFX3" s="112"/>
      <c r="TFY3" s="112"/>
      <c r="TFZ3" s="112"/>
      <c r="TGA3" s="112"/>
      <c r="TGB3" s="112"/>
      <c r="TGC3" s="112"/>
      <c r="TGD3" s="112"/>
      <c r="TGE3" s="112"/>
      <c r="TGF3" s="112"/>
      <c r="TGG3" s="112"/>
      <c r="TGH3" s="112"/>
      <c r="TGI3" s="112"/>
      <c r="TGJ3" s="112"/>
      <c r="TGK3" s="112"/>
      <c r="TGL3" s="112"/>
      <c r="TGM3" s="112"/>
      <c r="TGN3" s="112"/>
      <c r="TGO3" s="112"/>
      <c r="TGP3" s="112"/>
      <c r="TGQ3" s="112"/>
      <c r="TGR3" s="112"/>
      <c r="TGS3" s="112"/>
      <c r="TGT3" s="112"/>
      <c r="TGU3" s="112"/>
      <c r="TGV3" s="112"/>
      <c r="TGW3" s="112"/>
      <c r="TGX3" s="112"/>
      <c r="TGY3" s="112"/>
      <c r="TGZ3" s="112"/>
      <c r="THA3" s="112"/>
      <c r="THB3" s="112"/>
      <c r="THC3" s="112"/>
      <c r="THD3" s="112"/>
      <c r="THE3" s="112"/>
      <c r="THF3" s="112"/>
      <c r="THG3" s="112"/>
      <c r="THH3" s="112"/>
      <c r="THI3" s="112"/>
      <c r="THJ3" s="112"/>
      <c r="THK3" s="112"/>
      <c r="THL3" s="112"/>
      <c r="THM3" s="112"/>
      <c r="THN3" s="112"/>
      <c r="THO3" s="112"/>
      <c r="THP3" s="112"/>
      <c r="THQ3" s="112"/>
      <c r="THR3" s="112"/>
      <c r="THS3" s="112"/>
      <c r="THT3" s="112"/>
      <c r="THU3" s="112"/>
      <c r="THV3" s="112"/>
      <c r="THW3" s="112"/>
      <c r="THX3" s="112"/>
      <c r="THY3" s="112"/>
      <c r="THZ3" s="112"/>
      <c r="TIA3" s="112"/>
      <c r="TIB3" s="112"/>
      <c r="TIC3" s="112"/>
      <c r="TID3" s="112"/>
      <c r="TIE3" s="112"/>
      <c r="TIF3" s="112"/>
      <c r="TIG3" s="112"/>
      <c r="TIH3" s="112"/>
      <c r="TII3" s="112"/>
      <c r="TIJ3" s="112"/>
      <c r="TIK3" s="112"/>
      <c r="TIL3" s="112"/>
      <c r="TIM3" s="112"/>
      <c r="TIN3" s="112"/>
      <c r="TIO3" s="112"/>
      <c r="TIP3" s="112"/>
      <c r="TIQ3" s="112"/>
      <c r="TIR3" s="112"/>
      <c r="TIS3" s="112"/>
      <c r="TIT3" s="112"/>
      <c r="TIU3" s="112"/>
      <c r="TIV3" s="112"/>
      <c r="TIW3" s="112"/>
      <c r="TIX3" s="112"/>
      <c r="TIY3" s="112"/>
      <c r="TIZ3" s="112"/>
      <c r="TJA3" s="112"/>
      <c r="TJB3" s="112"/>
      <c r="TJC3" s="112"/>
      <c r="TJD3" s="112"/>
      <c r="TJE3" s="112"/>
      <c r="TJF3" s="112"/>
      <c r="TJG3" s="112"/>
      <c r="TJH3" s="112"/>
      <c r="TJI3" s="112"/>
      <c r="TJJ3" s="112"/>
      <c r="TJK3" s="112"/>
      <c r="TJL3" s="112"/>
      <c r="TJM3" s="112"/>
      <c r="TJN3" s="112"/>
      <c r="TJO3" s="112"/>
      <c r="TJP3" s="112"/>
      <c r="TJQ3" s="112"/>
      <c r="TJR3" s="112"/>
      <c r="TJS3" s="112"/>
      <c r="TJT3" s="112"/>
      <c r="TJU3" s="112"/>
      <c r="TJV3" s="112"/>
      <c r="TJW3" s="112"/>
      <c r="TJX3" s="112"/>
      <c r="TJY3" s="112"/>
      <c r="TJZ3" s="112"/>
      <c r="TKA3" s="112"/>
      <c r="TKB3" s="112"/>
      <c r="TKC3" s="112"/>
      <c r="TKD3" s="112"/>
      <c r="TKE3" s="112"/>
      <c r="TKF3" s="112"/>
      <c r="TKG3" s="112"/>
      <c r="TKH3" s="112"/>
      <c r="TKI3" s="112"/>
      <c r="TKJ3" s="112"/>
      <c r="TKK3" s="112"/>
      <c r="TKL3" s="112"/>
      <c r="TKM3" s="112"/>
      <c r="TKN3" s="112"/>
      <c r="TKO3" s="112"/>
      <c r="TKP3" s="112"/>
      <c r="TKQ3" s="112"/>
      <c r="TKR3" s="112"/>
      <c r="TKS3" s="112"/>
      <c r="TKT3" s="112"/>
      <c r="TKU3" s="112"/>
      <c r="TKV3" s="112"/>
      <c r="TKW3" s="112"/>
      <c r="TKX3" s="112"/>
      <c r="TKY3" s="112"/>
      <c r="TKZ3" s="112"/>
      <c r="TLA3" s="112"/>
      <c r="TLB3" s="112"/>
      <c r="TLC3" s="112"/>
      <c r="TLD3" s="112"/>
      <c r="TLE3" s="112"/>
      <c r="TLF3" s="112"/>
      <c r="TLG3" s="112"/>
      <c r="TLH3" s="112"/>
      <c r="TLI3" s="112"/>
      <c r="TLJ3" s="112"/>
      <c r="TLK3" s="112"/>
      <c r="TLL3" s="112"/>
      <c r="TLM3" s="112"/>
      <c r="TLN3" s="112"/>
      <c r="TLO3" s="112"/>
      <c r="TLP3" s="112"/>
      <c r="TLQ3" s="112"/>
      <c r="TLR3" s="112"/>
      <c r="TLS3" s="112"/>
      <c r="TLT3" s="112"/>
      <c r="TLU3" s="112"/>
      <c r="TLV3" s="112"/>
      <c r="TLW3" s="112"/>
      <c r="TLX3" s="112"/>
      <c r="TLY3" s="112"/>
      <c r="TLZ3" s="112"/>
      <c r="TMA3" s="112"/>
      <c r="TMB3" s="112"/>
      <c r="TMC3" s="112"/>
      <c r="TMD3" s="112"/>
      <c r="TME3" s="112"/>
      <c r="TMF3" s="112"/>
      <c r="TMG3" s="112"/>
      <c r="TMH3" s="112"/>
      <c r="TMI3" s="112"/>
      <c r="TMJ3" s="112"/>
      <c r="TMK3" s="112"/>
      <c r="TML3" s="112"/>
      <c r="TMM3" s="112"/>
      <c r="TMN3" s="112"/>
      <c r="TMO3" s="112"/>
      <c r="TMP3" s="112"/>
      <c r="TMQ3" s="112"/>
      <c r="TMR3" s="112"/>
      <c r="TMS3" s="112"/>
      <c r="TMT3" s="112"/>
      <c r="TMU3" s="112"/>
      <c r="TMV3" s="112"/>
      <c r="TMW3" s="112"/>
      <c r="TMX3" s="112"/>
      <c r="TMY3" s="112"/>
      <c r="TMZ3" s="112"/>
      <c r="TNA3" s="112"/>
      <c r="TNB3" s="112"/>
      <c r="TNC3" s="112"/>
      <c r="TND3" s="112"/>
      <c r="TNE3" s="112"/>
      <c r="TNF3" s="112"/>
      <c r="TNG3" s="112"/>
      <c r="TNH3" s="112"/>
      <c r="TNI3" s="112"/>
      <c r="TNJ3" s="112"/>
      <c r="TNK3" s="112"/>
      <c r="TNL3" s="112"/>
      <c r="TNM3" s="112"/>
      <c r="TNN3" s="112"/>
      <c r="TNO3" s="112"/>
      <c r="TNP3" s="112"/>
      <c r="TNQ3" s="112"/>
      <c r="TNR3" s="112"/>
      <c r="TNS3" s="112"/>
      <c r="TNT3" s="112"/>
      <c r="TNU3" s="112"/>
      <c r="TNV3" s="112"/>
      <c r="TNW3" s="112"/>
      <c r="TNX3" s="112"/>
      <c r="TNY3" s="112"/>
      <c r="TNZ3" s="112"/>
      <c r="TOA3" s="112"/>
      <c r="TOB3" s="112"/>
      <c r="TOC3" s="112"/>
      <c r="TOD3" s="112"/>
      <c r="TOE3" s="112"/>
      <c r="TOF3" s="112"/>
      <c r="TOG3" s="112"/>
      <c r="TOH3" s="112"/>
      <c r="TOI3" s="112"/>
      <c r="TOJ3" s="112"/>
      <c r="TOK3" s="112"/>
      <c r="TOL3" s="112"/>
      <c r="TOM3" s="112"/>
      <c r="TON3" s="112"/>
      <c r="TOO3" s="112"/>
      <c r="TOP3" s="112"/>
      <c r="TOQ3" s="112"/>
      <c r="TOR3" s="112"/>
      <c r="TOS3" s="112"/>
      <c r="TOT3" s="112"/>
      <c r="TOU3" s="112"/>
      <c r="TOV3" s="112"/>
      <c r="TOW3" s="112"/>
      <c r="TOX3" s="112"/>
      <c r="TOY3" s="112"/>
      <c r="TOZ3" s="112"/>
      <c r="TPA3" s="112"/>
      <c r="TPB3" s="112"/>
      <c r="TPC3" s="112"/>
      <c r="TPD3" s="112"/>
      <c r="TPE3" s="112"/>
      <c r="TPF3" s="112"/>
      <c r="TPG3" s="112"/>
      <c r="TPH3" s="112"/>
      <c r="TPI3" s="112"/>
      <c r="TPJ3" s="112"/>
      <c r="TPK3" s="112"/>
      <c r="TPL3" s="112"/>
      <c r="TPM3" s="112"/>
      <c r="TPN3" s="112"/>
      <c r="TPO3" s="112"/>
      <c r="TPP3" s="112"/>
      <c r="TPQ3" s="112"/>
      <c r="TPR3" s="112"/>
      <c r="TPS3" s="112"/>
      <c r="TPT3" s="112"/>
      <c r="TPU3" s="112"/>
      <c r="TPV3" s="112"/>
      <c r="TPW3" s="112"/>
      <c r="TPX3" s="112"/>
      <c r="TPY3" s="112"/>
      <c r="TPZ3" s="112"/>
      <c r="TQA3" s="112"/>
      <c r="TQB3" s="112"/>
      <c r="TQC3" s="112"/>
      <c r="TQD3" s="112"/>
      <c r="TQE3" s="112"/>
      <c r="TQF3" s="112"/>
      <c r="TQG3" s="112"/>
      <c r="TQH3" s="112"/>
      <c r="TQI3" s="112"/>
      <c r="TQJ3" s="112"/>
      <c r="TQK3" s="112"/>
      <c r="TQL3" s="112"/>
      <c r="TQM3" s="112"/>
      <c r="TQN3" s="112"/>
      <c r="TQO3" s="112"/>
      <c r="TQP3" s="112"/>
      <c r="TQQ3" s="112"/>
      <c r="TQR3" s="112"/>
      <c r="TQS3" s="112"/>
      <c r="TQT3" s="112"/>
      <c r="TQU3" s="112"/>
      <c r="TQV3" s="112"/>
      <c r="TQW3" s="112"/>
      <c r="TQX3" s="112"/>
      <c r="TQY3" s="112"/>
      <c r="TQZ3" s="112"/>
      <c r="TRA3" s="112"/>
      <c r="TRB3" s="112"/>
      <c r="TRC3" s="112"/>
      <c r="TRD3" s="112"/>
      <c r="TRE3" s="112"/>
      <c r="TRF3" s="112"/>
      <c r="TRG3" s="112"/>
      <c r="TRH3" s="112"/>
      <c r="TRI3" s="112"/>
      <c r="TRJ3" s="112"/>
      <c r="TRK3" s="112"/>
      <c r="TRL3" s="112"/>
      <c r="TRM3" s="112"/>
      <c r="TRN3" s="112"/>
      <c r="TRO3" s="112"/>
      <c r="TRP3" s="112"/>
      <c r="TRQ3" s="112"/>
      <c r="TRR3" s="112"/>
      <c r="TRS3" s="112"/>
      <c r="TRT3" s="112"/>
      <c r="TRU3" s="112"/>
      <c r="TRV3" s="112"/>
      <c r="TRW3" s="112"/>
      <c r="TRX3" s="112"/>
      <c r="TRY3" s="112"/>
      <c r="TRZ3" s="112"/>
      <c r="TSA3" s="112"/>
      <c r="TSB3" s="112"/>
      <c r="TSC3" s="112"/>
      <c r="TSD3" s="112"/>
      <c r="TSE3" s="112"/>
      <c r="TSF3" s="112"/>
      <c r="TSG3" s="112"/>
      <c r="TSH3" s="112"/>
      <c r="TSI3" s="112"/>
      <c r="TSJ3" s="112"/>
      <c r="TSK3" s="112"/>
      <c r="TSL3" s="112"/>
      <c r="TSM3" s="112"/>
      <c r="TSN3" s="112"/>
      <c r="TSO3" s="112"/>
      <c r="TSP3" s="112"/>
      <c r="TSQ3" s="112"/>
      <c r="TSR3" s="112"/>
      <c r="TSS3" s="112"/>
      <c r="TST3" s="112"/>
      <c r="TSU3" s="112"/>
      <c r="TSV3" s="112"/>
      <c r="TSW3" s="112"/>
      <c r="TSX3" s="112"/>
      <c r="TSY3" s="112"/>
      <c r="TSZ3" s="112"/>
      <c r="TTA3" s="112"/>
      <c r="TTB3" s="112"/>
      <c r="TTC3" s="112"/>
      <c r="TTD3" s="112"/>
      <c r="TTE3" s="112"/>
      <c r="TTF3" s="112"/>
      <c r="TTG3" s="112"/>
      <c r="TTH3" s="112"/>
      <c r="TTI3" s="112"/>
      <c r="TTJ3" s="112"/>
      <c r="TTK3" s="112"/>
      <c r="TTL3" s="112"/>
      <c r="TTM3" s="112"/>
      <c r="TTN3" s="112"/>
      <c r="TTO3" s="112"/>
      <c r="TTP3" s="112"/>
      <c r="TTQ3" s="112"/>
      <c r="TTR3" s="112"/>
      <c r="TTS3" s="112"/>
      <c r="TTT3" s="112"/>
      <c r="TTU3" s="112"/>
      <c r="TTV3" s="112"/>
      <c r="TTW3" s="112"/>
      <c r="TTX3" s="112"/>
      <c r="TTY3" s="112"/>
      <c r="TTZ3" s="112"/>
      <c r="TUA3" s="112"/>
      <c r="TUB3" s="112"/>
      <c r="TUC3" s="112"/>
      <c r="TUD3" s="112"/>
      <c r="TUE3" s="112"/>
      <c r="TUF3" s="112"/>
      <c r="TUG3" s="112"/>
      <c r="TUH3" s="112"/>
      <c r="TUI3" s="112"/>
      <c r="TUJ3" s="112"/>
      <c r="TUK3" s="112"/>
      <c r="TUL3" s="112"/>
      <c r="TUM3" s="112"/>
      <c r="TUN3" s="112"/>
      <c r="TUO3" s="112"/>
      <c r="TUP3" s="112"/>
      <c r="TUQ3" s="112"/>
      <c r="TUR3" s="112"/>
      <c r="TUS3" s="112"/>
      <c r="TUT3" s="112"/>
      <c r="TUU3" s="112"/>
      <c r="TUV3" s="112"/>
      <c r="TUW3" s="112"/>
      <c r="TUX3" s="112"/>
      <c r="TUY3" s="112"/>
      <c r="TUZ3" s="112"/>
      <c r="TVA3" s="112"/>
      <c r="TVB3" s="112"/>
      <c r="TVC3" s="112"/>
      <c r="TVD3" s="112"/>
      <c r="TVE3" s="112"/>
      <c r="TVF3" s="112"/>
      <c r="TVG3" s="112"/>
      <c r="TVH3" s="112"/>
      <c r="TVI3" s="112"/>
      <c r="TVJ3" s="112"/>
      <c r="TVK3" s="112"/>
      <c r="TVL3" s="112"/>
      <c r="TVM3" s="112"/>
      <c r="TVN3" s="112"/>
      <c r="TVO3" s="112"/>
      <c r="TVP3" s="112"/>
      <c r="TVQ3" s="112"/>
      <c r="TVR3" s="112"/>
      <c r="TVS3" s="112"/>
      <c r="TVT3" s="112"/>
      <c r="TVU3" s="112"/>
      <c r="TVV3" s="112"/>
      <c r="TVW3" s="112"/>
      <c r="TVX3" s="112"/>
      <c r="TVY3" s="112"/>
      <c r="TVZ3" s="112"/>
      <c r="TWA3" s="112"/>
      <c r="TWB3" s="112"/>
      <c r="TWC3" s="112"/>
      <c r="TWD3" s="112"/>
      <c r="TWE3" s="112"/>
      <c r="TWF3" s="112"/>
      <c r="TWG3" s="112"/>
      <c r="TWH3" s="112"/>
      <c r="TWI3" s="112"/>
      <c r="TWJ3" s="112"/>
      <c r="TWK3" s="112"/>
      <c r="TWL3" s="112"/>
      <c r="TWM3" s="112"/>
      <c r="TWN3" s="112"/>
      <c r="TWO3" s="112"/>
      <c r="TWP3" s="112"/>
      <c r="TWQ3" s="112"/>
      <c r="TWR3" s="112"/>
      <c r="TWS3" s="112"/>
      <c r="TWT3" s="112"/>
      <c r="TWU3" s="112"/>
      <c r="TWV3" s="112"/>
      <c r="TWW3" s="112"/>
      <c r="TWX3" s="112"/>
      <c r="TWY3" s="112"/>
      <c r="TWZ3" s="112"/>
      <c r="TXA3" s="112"/>
      <c r="TXB3" s="112"/>
      <c r="TXC3" s="112"/>
      <c r="TXD3" s="112"/>
      <c r="TXE3" s="112"/>
      <c r="TXF3" s="112"/>
      <c r="TXG3" s="112"/>
      <c r="TXH3" s="112"/>
      <c r="TXI3" s="112"/>
      <c r="TXJ3" s="112"/>
      <c r="TXK3" s="112"/>
      <c r="TXL3" s="112"/>
      <c r="TXM3" s="112"/>
      <c r="TXN3" s="112"/>
      <c r="TXO3" s="112"/>
      <c r="TXP3" s="112"/>
      <c r="TXQ3" s="112"/>
      <c r="TXR3" s="112"/>
      <c r="TXS3" s="112"/>
      <c r="TXT3" s="112"/>
      <c r="TXU3" s="112"/>
      <c r="TXV3" s="112"/>
      <c r="TXW3" s="112"/>
      <c r="TXX3" s="112"/>
      <c r="TXY3" s="112"/>
      <c r="TXZ3" s="112"/>
      <c r="TYA3" s="112"/>
      <c r="TYB3" s="112"/>
      <c r="TYC3" s="112"/>
      <c r="TYD3" s="112"/>
      <c r="TYE3" s="112"/>
      <c r="TYF3" s="112"/>
      <c r="TYG3" s="112"/>
      <c r="TYH3" s="112"/>
      <c r="TYI3" s="112"/>
      <c r="TYJ3" s="112"/>
      <c r="TYK3" s="112"/>
      <c r="TYL3" s="112"/>
      <c r="TYM3" s="112"/>
      <c r="TYN3" s="112"/>
      <c r="TYO3" s="112"/>
      <c r="TYP3" s="112"/>
      <c r="TYQ3" s="112"/>
      <c r="TYR3" s="112"/>
      <c r="TYS3" s="112"/>
      <c r="TYT3" s="112"/>
      <c r="TYU3" s="112"/>
      <c r="TYV3" s="112"/>
      <c r="TYW3" s="112"/>
      <c r="TYX3" s="112"/>
      <c r="TYY3" s="112"/>
      <c r="TYZ3" s="112"/>
      <c r="TZA3" s="112"/>
      <c r="TZB3" s="112"/>
      <c r="TZC3" s="112"/>
      <c r="TZD3" s="112"/>
      <c r="TZE3" s="112"/>
      <c r="TZF3" s="112"/>
      <c r="TZG3" s="112"/>
      <c r="TZH3" s="112"/>
      <c r="TZI3" s="112"/>
      <c r="TZJ3" s="112"/>
      <c r="TZK3" s="112"/>
      <c r="TZL3" s="112"/>
      <c r="TZM3" s="112"/>
      <c r="TZN3" s="112"/>
      <c r="TZO3" s="112"/>
      <c r="TZP3" s="112"/>
      <c r="TZQ3" s="112"/>
      <c r="TZR3" s="112"/>
      <c r="TZS3" s="112"/>
      <c r="TZT3" s="112"/>
      <c r="TZU3" s="112"/>
      <c r="TZV3" s="112"/>
      <c r="TZW3" s="112"/>
      <c r="TZX3" s="112"/>
      <c r="TZY3" s="112"/>
      <c r="TZZ3" s="112"/>
      <c r="UAA3" s="112"/>
      <c r="UAB3" s="112"/>
      <c r="UAC3" s="112"/>
      <c r="UAD3" s="112"/>
      <c r="UAE3" s="112"/>
      <c r="UAF3" s="112"/>
      <c r="UAG3" s="112"/>
      <c r="UAH3" s="112"/>
      <c r="UAI3" s="112"/>
      <c r="UAJ3" s="112"/>
      <c r="UAK3" s="112"/>
      <c r="UAL3" s="112"/>
      <c r="UAM3" s="112"/>
      <c r="UAN3" s="112"/>
      <c r="UAO3" s="112"/>
      <c r="UAP3" s="112"/>
      <c r="UAQ3" s="112"/>
      <c r="UAR3" s="112"/>
      <c r="UAS3" s="112"/>
      <c r="UAT3" s="112"/>
      <c r="UAU3" s="112"/>
      <c r="UAV3" s="112"/>
      <c r="UAW3" s="112"/>
      <c r="UAX3" s="112"/>
      <c r="UAY3" s="112"/>
      <c r="UAZ3" s="112"/>
      <c r="UBA3" s="112"/>
      <c r="UBB3" s="112"/>
      <c r="UBC3" s="112"/>
      <c r="UBD3" s="112"/>
      <c r="UBE3" s="112"/>
      <c r="UBF3" s="112"/>
      <c r="UBG3" s="112"/>
      <c r="UBH3" s="112"/>
      <c r="UBI3" s="112"/>
      <c r="UBJ3" s="112"/>
      <c r="UBK3" s="112"/>
      <c r="UBL3" s="112"/>
      <c r="UBM3" s="112"/>
      <c r="UBN3" s="112"/>
      <c r="UBO3" s="112"/>
      <c r="UBP3" s="112"/>
      <c r="UBQ3" s="112"/>
      <c r="UBR3" s="112"/>
      <c r="UBS3" s="112"/>
      <c r="UBT3" s="112"/>
      <c r="UBU3" s="112"/>
      <c r="UBV3" s="112"/>
      <c r="UBW3" s="112"/>
      <c r="UBX3" s="112"/>
      <c r="UBY3" s="112"/>
      <c r="UBZ3" s="112"/>
      <c r="UCA3" s="112"/>
      <c r="UCB3" s="112"/>
      <c r="UCC3" s="112"/>
      <c r="UCD3" s="112"/>
      <c r="UCE3" s="112"/>
      <c r="UCF3" s="112"/>
      <c r="UCG3" s="112"/>
      <c r="UCH3" s="112"/>
      <c r="UCI3" s="112"/>
      <c r="UCJ3" s="112"/>
      <c r="UCK3" s="112"/>
      <c r="UCL3" s="112"/>
      <c r="UCM3" s="112"/>
      <c r="UCN3" s="112"/>
      <c r="UCO3" s="112"/>
      <c r="UCP3" s="112"/>
      <c r="UCQ3" s="112"/>
      <c r="UCR3" s="112"/>
      <c r="UCS3" s="112"/>
      <c r="UCT3" s="112"/>
      <c r="UCU3" s="112"/>
      <c r="UCV3" s="112"/>
      <c r="UCW3" s="112"/>
      <c r="UCX3" s="112"/>
      <c r="UCY3" s="112"/>
      <c r="UCZ3" s="112"/>
      <c r="UDA3" s="112"/>
      <c r="UDB3" s="112"/>
      <c r="UDC3" s="112"/>
      <c r="UDD3" s="112"/>
      <c r="UDE3" s="112"/>
      <c r="UDF3" s="112"/>
      <c r="UDG3" s="112"/>
      <c r="UDH3" s="112"/>
      <c r="UDI3" s="112"/>
      <c r="UDJ3" s="112"/>
      <c r="UDK3" s="112"/>
      <c r="UDL3" s="112"/>
      <c r="UDM3" s="112"/>
      <c r="UDN3" s="112"/>
      <c r="UDO3" s="112"/>
      <c r="UDP3" s="112"/>
      <c r="UDQ3" s="112"/>
      <c r="UDR3" s="112"/>
      <c r="UDS3" s="112"/>
      <c r="UDT3" s="112"/>
      <c r="UDU3" s="112"/>
      <c r="UDV3" s="112"/>
      <c r="UDW3" s="112"/>
      <c r="UDX3" s="112"/>
      <c r="UDY3" s="112"/>
      <c r="UDZ3" s="112"/>
      <c r="UEA3" s="112"/>
      <c r="UEB3" s="112"/>
      <c r="UEC3" s="112"/>
      <c r="UED3" s="112"/>
      <c r="UEE3" s="112"/>
      <c r="UEF3" s="112"/>
      <c r="UEG3" s="112"/>
      <c r="UEH3" s="112"/>
      <c r="UEI3" s="112"/>
      <c r="UEJ3" s="112"/>
      <c r="UEK3" s="112"/>
      <c r="UEL3" s="112"/>
      <c r="UEM3" s="112"/>
      <c r="UEN3" s="112"/>
      <c r="UEO3" s="112"/>
      <c r="UEP3" s="112"/>
      <c r="UEQ3" s="112"/>
      <c r="UER3" s="112"/>
      <c r="UES3" s="112"/>
      <c r="UET3" s="112"/>
      <c r="UEU3" s="112"/>
      <c r="UEV3" s="112"/>
      <c r="UEW3" s="112"/>
      <c r="UEX3" s="112"/>
      <c r="UEY3" s="112"/>
      <c r="UEZ3" s="112"/>
      <c r="UFA3" s="112"/>
      <c r="UFB3" s="112"/>
      <c r="UFC3" s="112"/>
      <c r="UFD3" s="112"/>
      <c r="UFE3" s="112"/>
      <c r="UFF3" s="112"/>
      <c r="UFG3" s="112"/>
      <c r="UFH3" s="112"/>
      <c r="UFI3" s="112"/>
      <c r="UFJ3" s="112"/>
      <c r="UFK3" s="112"/>
      <c r="UFL3" s="112"/>
      <c r="UFM3" s="112"/>
      <c r="UFN3" s="112"/>
      <c r="UFO3" s="112"/>
      <c r="UFP3" s="112"/>
      <c r="UFQ3" s="112"/>
      <c r="UFR3" s="112"/>
      <c r="UFS3" s="112"/>
      <c r="UFT3" s="112"/>
      <c r="UFU3" s="112"/>
      <c r="UFV3" s="112"/>
      <c r="UFW3" s="112"/>
      <c r="UFX3" s="112"/>
      <c r="UFY3" s="112"/>
      <c r="UFZ3" s="112"/>
      <c r="UGA3" s="112"/>
      <c r="UGB3" s="112"/>
      <c r="UGC3" s="112"/>
      <c r="UGD3" s="112"/>
      <c r="UGE3" s="112"/>
      <c r="UGF3" s="112"/>
      <c r="UGG3" s="112"/>
      <c r="UGH3" s="112"/>
      <c r="UGI3" s="112"/>
      <c r="UGJ3" s="112"/>
      <c r="UGK3" s="112"/>
      <c r="UGL3" s="112"/>
      <c r="UGM3" s="112"/>
      <c r="UGN3" s="112"/>
      <c r="UGO3" s="112"/>
      <c r="UGP3" s="112"/>
      <c r="UGQ3" s="112"/>
      <c r="UGR3" s="112"/>
      <c r="UGS3" s="112"/>
      <c r="UGT3" s="112"/>
      <c r="UGU3" s="112"/>
      <c r="UGV3" s="112"/>
      <c r="UGW3" s="112"/>
      <c r="UGX3" s="112"/>
      <c r="UGY3" s="112"/>
      <c r="UGZ3" s="112"/>
      <c r="UHA3" s="112"/>
      <c r="UHB3" s="112"/>
      <c r="UHC3" s="112"/>
      <c r="UHD3" s="112"/>
      <c r="UHE3" s="112"/>
      <c r="UHF3" s="112"/>
      <c r="UHG3" s="112"/>
      <c r="UHH3" s="112"/>
      <c r="UHI3" s="112"/>
      <c r="UHJ3" s="112"/>
      <c r="UHK3" s="112"/>
      <c r="UHL3" s="112"/>
      <c r="UHM3" s="112"/>
      <c r="UHN3" s="112"/>
      <c r="UHO3" s="112"/>
      <c r="UHP3" s="112"/>
      <c r="UHQ3" s="112"/>
      <c r="UHR3" s="112"/>
      <c r="UHS3" s="112"/>
      <c r="UHT3" s="112"/>
      <c r="UHU3" s="112"/>
      <c r="UHV3" s="112"/>
      <c r="UHW3" s="112"/>
      <c r="UHX3" s="112"/>
      <c r="UHY3" s="112"/>
      <c r="UHZ3" s="112"/>
      <c r="UIA3" s="112"/>
      <c r="UIB3" s="112"/>
      <c r="UIC3" s="112"/>
      <c r="UID3" s="112"/>
      <c r="UIE3" s="112"/>
      <c r="UIF3" s="112"/>
      <c r="UIG3" s="112"/>
      <c r="UIH3" s="112"/>
      <c r="UII3" s="112"/>
      <c r="UIJ3" s="112"/>
      <c r="UIK3" s="112"/>
      <c r="UIL3" s="112"/>
      <c r="UIM3" s="112"/>
      <c r="UIN3" s="112"/>
      <c r="UIO3" s="112"/>
      <c r="UIP3" s="112"/>
      <c r="UIQ3" s="112"/>
      <c r="UIR3" s="112"/>
      <c r="UIS3" s="112"/>
      <c r="UIT3" s="112"/>
      <c r="UIU3" s="112"/>
      <c r="UIV3" s="112"/>
      <c r="UIW3" s="112"/>
      <c r="UIX3" s="112"/>
      <c r="UIY3" s="112"/>
      <c r="UIZ3" s="112"/>
      <c r="UJA3" s="112"/>
      <c r="UJB3" s="112"/>
      <c r="UJC3" s="112"/>
      <c r="UJD3" s="112"/>
      <c r="UJE3" s="112"/>
      <c r="UJF3" s="112"/>
      <c r="UJG3" s="112"/>
      <c r="UJH3" s="112"/>
      <c r="UJI3" s="112"/>
      <c r="UJJ3" s="112"/>
      <c r="UJK3" s="112"/>
      <c r="UJL3" s="112"/>
      <c r="UJM3" s="112"/>
      <c r="UJN3" s="112"/>
      <c r="UJO3" s="112"/>
      <c r="UJP3" s="112"/>
      <c r="UJQ3" s="112"/>
      <c r="UJR3" s="112"/>
      <c r="UJS3" s="112"/>
      <c r="UJT3" s="112"/>
      <c r="UJU3" s="112"/>
      <c r="UJV3" s="112"/>
      <c r="UJW3" s="112"/>
      <c r="UJX3" s="112"/>
      <c r="UJY3" s="112"/>
      <c r="UJZ3" s="112"/>
      <c r="UKA3" s="112"/>
      <c r="UKB3" s="112"/>
      <c r="UKC3" s="112"/>
      <c r="UKD3" s="112"/>
      <c r="UKE3" s="112"/>
      <c r="UKF3" s="112"/>
      <c r="UKG3" s="112"/>
      <c r="UKH3" s="112"/>
      <c r="UKI3" s="112"/>
      <c r="UKJ3" s="112"/>
      <c r="UKK3" s="112"/>
      <c r="UKL3" s="112"/>
      <c r="UKM3" s="112"/>
      <c r="UKN3" s="112"/>
      <c r="UKO3" s="112"/>
      <c r="UKP3" s="112"/>
      <c r="UKQ3" s="112"/>
      <c r="UKR3" s="112"/>
      <c r="UKS3" s="112"/>
      <c r="UKT3" s="112"/>
      <c r="UKU3" s="112"/>
      <c r="UKV3" s="112"/>
      <c r="UKW3" s="112"/>
      <c r="UKX3" s="112"/>
      <c r="UKY3" s="112"/>
      <c r="UKZ3" s="112"/>
      <c r="ULA3" s="112"/>
      <c r="ULB3" s="112"/>
      <c r="ULC3" s="112"/>
      <c r="ULD3" s="112"/>
      <c r="ULE3" s="112"/>
      <c r="ULF3" s="112"/>
      <c r="ULG3" s="112"/>
      <c r="ULH3" s="112"/>
      <c r="ULI3" s="112"/>
      <c r="ULJ3" s="112"/>
      <c r="ULK3" s="112"/>
      <c r="ULL3" s="112"/>
      <c r="ULM3" s="112"/>
      <c r="ULN3" s="112"/>
      <c r="ULO3" s="112"/>
      <c r="ULP3" s="112"/>
      <c r="ULQ3" s="112"/>
      <c r="ULR3" s="112"/>
      <c r="ULS3" s="112"/>
      <c r="ULT3" s="112"/>
      <c r="ULU3" s="112"/>
      <c r="ULV3" s="112"/>
      <c r="ULW3" s="112"/>
      <c r="ULX3" s="112"/>
      <c r="ULY3" s="112"/>
      <c r="ULZ3" s="112"/>
      <c r="UMA3" s="112"/>
      <c r="UMB3" s="112"/>
      <c r="UMC3" s="112"/>
      <c r="UMD3" s="112"/>
      <c r="UME3" s="112"/>
      <c r="UMF3" s="112"/>
      <c r="UMG3" s="112"/>
      <c r="UMH3" s="112"/>
      <c r="UMI3" s="112"/>
      <c r="UMJ3" s="112"/>
      <c r="UMK3" s="112"/>
      <c r="UML3" s="112"/>
      <c r="UMM3" s="112"/>
      <c r="UMN3" s="112"/>
      <c r="UMO3" s="112"/>
      <c r="UMP3" s="112"/>
      <c r="UMQ3" s="112"/>
      <c r="UMR3" s="112"/>
      <c r="UMS3" s="112"/>
      <c r="UMT3" s="112"/>
      <c r="UMU3" s="112"/>
      <c r="UMV3" s="112"/>
      <c r="UMW3" s="112"/>
      <c r="UMX3" s="112"/>
      <c r="UMY3" s="112"/>
      <c r="UMZ3" s="112"/>
      <c r="UNA3" s="112"/>
      <c r="UNB3" s="112"/>
      <c r="UNC3" s="112"/>
      <c r="UND3" s="112"/>
      <c r="UNE3" s="112"/>
      <c r="UNF3" s="112"/>
      <c r="UNG3" s="112"/>
      <c r="UNH3" s="112"/>
      <c r="UNI3" s="112"/>
      <c r="UNJ3" s="112"/>
      <c r="UNK3" s="112"/>
      <c r="UNL3" s="112"/>
      <c r="UNM3" s="112"/>
      <c r="UNN3" s="112"/>
      <c r="UNO3" s="112"/>
      <c r="UNP3" s="112"/>
      <c r="UNQ3" s="112"/>
      <c r="UNR3" s="112"/>
      <c r="UNS3" s="112"/>
      <c r="UNT3" s="112"/>
      <c r="UNU3" s="112"/>
      <c r="UNV3" s="112"/>
      <c r="UNW3" s="112"/>
      <c r="UNX3" s="112"/>
      <c r="UNY3" s="112"/>
      <c r="UNZ3" s="112"/>
      <c r="UOA3" s="112"/>
      <c r="UOB3" s="112"/>
      <c r="UOC3" s="112"/>
      <c r="UOD3" s="112"/>
      <c r="UOE3" s="112"/>
      <c r="UOF3" s="112"/>
      <c r="UOG3" s="112"/>
      <c r="UOH3" s="112"/>
      <c r="UOI3" s="112"/>
      <c r="UOJ3" s="112"/>
      <c r="UOK3" s="112"/>
      <c r="UOL3" s="112"/>
      <c r="UOM3" s="112"/>
      <c r="UON3" s="112"/>
      <c r="UOO3" s="112"/>
      <c r="UOP3" s="112"/>
      <c r="UOQ3" s="112"/>
      <c r="UOR3" s="112"/>
      <c r="UOS3" s="112"/>
      <c r="UOT3" s="112"/>
      <c r="UOU3" s="112"/>
      <c r="UOV3" s="112"/>
      <c r="UOW3" s="112"/>
      <c r="UOX3" s="112"/>
      <c r="UOY3" s="112"/>
      <c r="UOZ3" s="112"/>
      <c r="UPA3" s="112"/>
      <c r="UPB3" s="112"/>
      <c r="UPC3" s="112"/>
      <c r="UPD3" s="112"/>
      <c r="UPE3" s="112"/>
      <c r="UPF3" s="112"/>
      <c r="UPG3" s="112"/>
      <c r="UPH3" s="112"/>
      <c r="UPI3" s="112"/>
      <c r="UPJ3" s="112"/>
      <c r="UPK3" s="112"/>
      <c r="UPL3" s="112"/>
      <c r="UPM3" s="112"/>
      <c r="UPN3" s="112"/>
      <c r="UPO3" s="112"/>
      <c r="UPP3" s="112"/>
      <c r="UPQ3" s="112"/>
      <c r="UPR3" s="112"/>
      <c r="UPS3" s="112"/>
      <c r="UPT3" s="112"/>
      <c r="UPU3" s="112"/>
      <c r="UPV3" s="112"/>
      <c r="UPW3" s="112"/>
      <c r="UPX3" s="112"/>
      <c r="UPY3" s="112"/>
      <c r="UPZ3" s="112"/>
      <c r="UQA3" s="112"/>
      <c r="UQB3" s="112"/>
      <c r="UQC3" s="112"/>
      <c r="UQD3" s="112"/>
      <c r="UQE3" s="112"/>
      <c r="UQF3" s="112"/>
      <c r="UQG3" s="112"/>
      <c r="UQH3" s="112"/>
      <c r="UQI3" s="112"/>
      <c r="UQJ3" s="112"/>
      <c r="UQK3" s="112"/>
      <c r="UQL3" s="112"/>
      <c r="UQM3" s="112"/>
      <c r="UQN3" s="112"/>
      <c r="UQO3" s="112"/>
      <c r="UQP3" s="112"/>
      <c r="UQQ3" s="112"/>
      <c r="UQR3" s="112"/>
      <c r="UQS3" s="112"/>
      <c r="UQT3" s="112"/>
      <c r="UQU3" s="112"/>
      <c r="UQV3" s="112"/>
      <c r="UQW3" s="112"/>
      <c r="UQX3" s="112"/>
      <c r="UQY3" s="112"/>
      <c r="UQZ3" s="112"/>
      <c r="URA3" s="112"/>
      <c r="URB3" s="112"/>
      <c r="URC3" s="112"/>
      <c r="URD3" s="112"/>
      <c r="URE3" s="112"/>
      <c r="URF3" s="112"/>
      <c r="URG3" s="112"/>
      <c r="URH3" s="112"/>
      <c r="URI3" s="112"/>
      <c r="URJ3" s="112"/>
      <c r="URK3" s="112"/>
      <c r="URL3" s="112"/>
      <c r="URM3" s="112"/>
      <c r="URN3" s="112"/>
      <c r="URO3" s="112"/>
      <c r="URP3" s="112"/>
      <c r="URQ3" s="112"/>
      <c r="URR3" s="112"/>
      <c r="URS3" s="112"/>
      <c r="URT3" s="112"/>
      <c r="URU3" s="112"/>
      <c r="URV3" s="112"/>
      <c r="URW3" s="112"/>
      <c r="URX3" s="112"/>
      <c r="URY3" s="112"/>
      <c r="URZ3" s="112"/>
      <c r="USA3" s="112"/>
      <c r="USB3" s="112"/>
      <c r="USC3" s="112"/>
      <c r="USD3" s="112"/>
      <c r="USE3" s="112"/>
      <c r="USF3" s="112"/>
      <c r="USG3" s="112"/>
      <c r="USH3" s="112"/>
      <c r="USI3" s="112"/>
      <c r="USJ3" s="112"/>
      <c r="USK3" s="112"/>
      <c r="USL3" s="112"/>
      <c r="USM3" s="112"/>
      <c r="USN3" s="112"/>
      <c r="USO3" s="112"/>
      <c r="USP3" s="112"/>
      <c r="USQ3" s="112"/>
      <c r="USR3" s="112"/>
      <c r="USS3" s="112"/>
      <c r="UST3" s="112"/>
      <c r="USU3" s="112"/>
      <c r="USV3" s="112"/>
      <c r="USW3" s="112"/>
      <c r="USX3" s="112"/>
      <c r="USY3" s="112"/>
      <c r="USZ3" s="112"/>
      <c r="UTA3" s="112"/>
      <c r="UTB3" s="112"/>
      <c r="UTC3" s="112"/>
      <c r="UTD3" s="112"/>
      <c r="UTE3" s="112"/>
      <c r="UTF3" s="112"/>
      <c r="UTG3" s="112"/>
      <c r="UTH3" s="112"/>
      <c r="UTI3" s="112"/>
      <c r="UTJ3" s="112"/>
      <c r="UTK3" s="112"/>
      <c r="UTL3" s="112"/>
      <c r="UTM3" s="112"/>
      <c r="UTN3" s="112"/>
      <c r="UTO3" s="112"/>
      <c r="UTP3" s="112"/>
      <c r="UTQ3" s="112"/>
      <c r="UTR3" s="112"/>
      <c r="UTS3" s="112"/>
      <c r="UTT3" s="112"/>
      <c r="UTU3" s="112"/>
      <c r="UTV3" s="112"/>
      <c r="UTW3" s="112"/>
      <c r="UTX3" s="112"/>
      <c r="UTY3" s="112"/>
      <c r="UTZ3" s="112"/>
      <c r="UUA3" s="112"/>
      <c r="UUB3" s="112"/>
      <c r="UUC3" s="112"/>
      <c r="UUD3" s="112"/>
      <c r="UUE3" s="112"/>
      <c r="UUF3" s="112"/>
      <c r="UUG3" s="112"/>
      <c r="UUH3" s="112"/>
      <c r="UUI3" s="112"/>
      <c r="UUJ3" s="112"/>
      <c r="UUK3" s="112"/>
      <c r="UUL3" s="112"/>
      <c r="UUM3" s="112"/>
      <c r="UUN3" s="112"/>
      <c r="UUO3" s="112"/>
      <c r="UUP3" s="112"/>
      <c r="UUQ3" s="112"/>
      <c r="UUR3" s="112"/>
      <c r="UUS3" s="112"/>
      <c r="UUT3" s="112"/>
      <c r="UUU3" s="112"/>
      <c r="UUV3" s="112"/>
      <c r="UUW3" s="112"/>
      <c r="UUX3" s="112"/>
      <c r="UUY3" s="112"/>
      <c r="UUZ3" s="112"/>
      <c r="UVA3" s="112"/>
      <c r="UVB3" s="112"/>
      <c r="UVC3" s="112"/>
      <c r="UVD3" s="112"/>
      <c r="UVE3" s="112"/>
      <c r="UVF3" s="112"/>
      <c r="UVG3" s="112"/>
      <c r="UVH3" s="112"/>
      <c r="UVI3" s="112"/>
      <c r="UVJ3" s="112"/>
      <c r="UVK3" s="112"/>
      <c r="UVL3" s="112"/>
      <c r="UVM3" s="112"/>
      <c r="UVN3" s="112"/>
      <c r="UVO3" s="112"/>
      <c r="UVP3" s="112"/>
      <c r="UVQ3" s="112"/>
      <c r="UVR3" s="112"/>
      <c r="UVS3" s="112"/>
      <c r="UVT3" s="112"/>
      <c r="UVU3" s="112"/>
      <c r="UVV3" s="112"/>
      <c r="UVW3" s="112"/>
      <c r="UVX3" s="112"/>
      <c r="UVY3" s="112"/>
      <c r="UVZ3" s="112"/>
      <c r="UWA3" s="112"/>
      <c r="UWB3" s="112"/>
      <c r="UWC3" s="112"/>
      <c r="UWD3" s="112"/>
      <c r="UWE3" s="112"/>
      <c r="UWF3" s="112"/>
      <c r="UWG3" s="112"/>
      <c r="UWH3" s="112"/>
      <c r="UWI3" s="112"/>
      <c r="UWJ3" s="112"/>
      <c r="UWK3" s="112"/>
      <c r="UWL3" s="112"/>
      <c r="UWM3" s="112"/>
      <c r="UWN3" s="112"/>
      <c r="UWO3" s="112"/>
      <c r="UWP3" s="112"/>
      <c r="UWQ3" s="112"/>
      <c r="UWR3" s="112"/>
      <c r="UWS3" s="112"/>
      <c r="UWT3" s="112"/>
      <c r="UWU3" s="112"/>
      <c r="UWV3" s="112"/>
      <c r="UWW3" s="112"/>
      <c r="UWX3" s="112"/>
      <c r="UWY3" s="112"/>
      <c r="UWZ3" s="112"/>
      <c r="UXA3" s="112"/>
      <c r="UXB3" s="112"/>
      <c r="UXC3" s="112"/>
      <c r="UXD3" s="112"/>
      <c r="UXE3" s="112"/>
      <c r="UXF3" s="112"/>
      <c r="UXG3" s="112"/>
      <c r="UXH3" s="112"/>
      <c r="UXI3" s="112"/>
      <c r="UXJ3" s="112"/>
      <c r="UXK3" s="112"/>
      <c r="UXL3" s="112"/>
      <c r="UXM3" s="112"/>
      <c r="UXN3" s="112"/>
      <c r="UXO3" s="112"/>
      <c r="UXP3" s="112"/>
      <c r="UXQ3" s="112"/>
      <c r="UXR3" s="112"/>
      <c r="UXS3" s="112"/>
      <c r="UXT3" s="112"/>
      <c r="UXU3" s="112"/>
      <c r="UXV3" s="112"/>
      <c r="UXW3" s="112"/>
      <c r="UXX3" s="112"/>
      <c r="UXY3" s="112"/>
      <c r="UXZ3" s="112"/>
      <c r="UYA3" s="112"/>
      <c r="UYB3" s="112"/>
      <c r="UYC3" s="112"/>
      <c r="UYD3" s="112"/>
      <c r="UYE3" s="112"/>
      <c r="UYF3" s="112"/>
      <c r="UYG3" s="112"/>
      <c r="UYH3" s="112"/>
      <c r="UYI3" s="112"/>
      <c r="UYJ3" s="112"/>
      <c r="UYK3" s="112"/>
      <c r="UYL3" s="112"/>
      <c r="UYM3" s="112"/>
      <c r="UYN3" s="112"/>
      <c r="UYO3" s="112"/>
      <c r="UYP3" s="112"/>
      <c r="UYQ3" s="112"/>
      <c r="UYR3" s="112"/>
      <c r="UYS3" s="112"/>
      <c r="UYT3" s="112"/>
      <c r="UYU3" s="112"/>
      <c r="UYV3" s="112"/>
      <c r="UYW3" s="112"/>
      <c r="UYX3" s="112"/>
      <c r="UYY3" s="112"/>
      <c r="UYZ3" s="112"/>
      <c r="UZA3" s="112"/>
      <c r="UZB3" s="112"/>
      <c r="UZC3" s="112"/>
      <c r="UZD3" s="112"/>
      <c r="UZE3" s="112"/>
      <c r="UZF3" s="112"/>
      <c r="UZG3" s="112"/>
      <c r="UZH3" s="112"/>
      <c r="UZI3" s="112"/>
      <c r="UZJ3" s="112"/>
      <c r="UZK3" s="112"/>
      <c r="UZL3" s="112"/>
      <c r="UZM3" s="112"/>
      <c r="UZN3" s="112"/>
      <c r="UZO3" s="112"/>
      <c r="UZP3" s="112"/>
      <c r="UZQ3" s="112"/>
      <c r="UZR3" s="112"/>
      <c r="UZS3" s="112"/>
      <c r="UZT3" s="112"/>
      <c r="UZU3" s="112"/>
      <c r="UZV3" s="112"/>
      <c r="UZW3" s="112"/>
      <c r="UZX3" s="112"/>
      <c r="UZY3" s="112"/>
      <c r="UZZ3" s="112"/>
      <c r="VAA3" s="112"/>
      <c r="VAB3" s="112"/>
      <c r="VAC3" s="112"/>
      <c r="VAD3" s="112"/>
      <c r="VAE3" s="112"/>
      <c r="VAF3" s="112"/>
      <c r="VAG3" s="112"/>
      <c r="VAH3" s="112"/>
      <c r="VAI3" s="112"/>
      <c r="VAJ3" s="112"/>
      <c r="VAK3" s="112"/>
      <c r="VAL3" s="112"/>
      <c r="VAM3" s="112"/>
      <c r="VAN3" s="112"/>
      <c r="VAO3" s="112"/>
      <c r="VAP3" s="112"/>
      <c r="VAQ3" s="112"/>
      <c r="VAR3" s="112"/>
      <c r="VAS3" s="112"/>
      <c r="VAT3" s="112"/>
      <c r="VAU3" s="112"/>
      <c r="VAV3" s="112"/>
      <c r="VAW3" s="112"/>
      <c r="VAX3" s="112"/>
      <c r="VAY3" s="112"/>
      <c r="VAZ3" s="112"/>
      <c r="VBA3" s="112"/>
      <c r="VBB3" s="112"/>
      <c r="VBC3" s="112"/>
      <c r="VBD3" s="112"/>
      <c r="VBE3" s="112"/>
      <c r="VBF3" s="112"/>
      <c r="VBG3" s="112"/>
      <c r="VBH3" s="112"/>
      <c r="VBI3" s="112"/>
      <c r="VBJ3" s="112"/>
      <c r="VBK3" s="112"/>
      <c r="VBL3" s="112"/>
      <c r="VBM3" s="112"/>
      <c r="VBN3" s="112"/>
      <c r="VBO3" s="112"/>
      <c r="VBP3" s="112"/>
      <c r="VBQ3" s="112"/>
      <c r="VBR3" s="112"/>
      <c r="VBS3" s="112"/>
      <c r="VBT3" s="112"/>
      <c r="VBU3" s="112"/>
      <c r="VBV3" s="112"/>
      <c r="VBW3" s="112"/>
      <c r="VBX3" s="112"/>
      <c r="VBY3" s="112"/>
      <c r="VBZ3" s="112"/>
      <c r="VCA3" s="112"/>
      <c r="VCB3" s="112"/>
      <c r="VCC3" s="112"/>
      <c r="VCD3" s="112"/>
      <c r="VCE3" s="112"/>
      <c r="VCF3" s="112"/>
      <c r="VCG3" s="112"/>
      <c r="VCH3" s="112"/>
      <c r="VCI3" s="112"/>
      <c r="VCJ3" s="112"/>
      <c r="VCK3" s="112"/>
      <c r="VCL3" s="112"/>
      <c r="VCM3" s="112"/>
      <c r="VCN3" s="112"/>
      <c r="VCO3" s="112"/>
      <c r="VCP3" s="112"/>
      <c r="VCQ3" s="112"/>
      <c r="VCR3" s="112"/>
      <c r="VCS3" s="112"/>
      <c r="VCT3" s="112"/>
      <c r="VCU3" s="112"/>
      <c r="VCV3" s="112"/>
      <c r="VCW3" s="112"/>
      <c r="VCX3" s="112"/>
      <c r="VCY3" s="112"/>
      <c r="VCZ3" s="112"/>
      <c r="VDA3" s="112"/>
      <c r="VDB3" s="112"/>
      <c r="VDC3" s="112"/>
      <c r="VDD3" s="112"/>
      <c r="VDE3" s="112"/>
      <c r="VDF3" s="112"/>
      <c r="VDG3" s="112"/>
      <c r="VDH3" s="112"/>
      <c r="VDI3" s="112"/>
      <c r="VDJ3" s="112"/>
      <c r="VDK3" s="112"/>
      <c r="VDL3" s="112"/>
      <c r="VDM3" s="112"/>
      <c r="VDN3" s="112"/>
      <c r="VDO3" s="112"/>
      <c r="VDP3" s="112"/>
      <c r="VDQ3" s="112"/>
      <c r="VDR3" s="112"/>
      <c r="VDS3" s="112"/>
      <c r="VDT3" s="112"/>
      <c r="VDU3" s="112"/>
      <c r="VDV3" s="112"/>
      <c r="VDW3" s="112"/>
      <c r="VDX3" s="112"/>
      <c r="VDY3" s="112"/>
      <c r="VDZ3" s="112"/>
      <c r="VEA3" s="112"/>
      <c r="VEB3" s="112"/>
      <c r="VEC3" s="112"/>
      <c r="VED3" s="112"/>
      <c r="VEE3" s="112"/>
      <c r="VEF3" s="112"/>
      <c r="VEG3" s="112"/>
      <c r="VEH3" s="112"/>
      <c r="VEI3" s="112"/>
      <c r="VEJ3" s="112"/>
      <c r="VEK3" s="112"/>
      <c r="VEL3" s="112"/>
      <c r="VEM3" s="112"/>
      <c r="VEN3" s="112"/>
      <c r="VEO3" s="112"/>
      <c r="VEP3" s="112"/>
      <c r="VEQ3" s="112"/>
      <c r="VER3" s="112"/>
      <c r="VES3" s="112"/>
      <c r="VET3" s="112"/>
      <c r="VEU3" s="112"/>
      <c r="VEV3" s="112"/>
      <c r="VEW3" s="112"/>
      <c r="VEX3" s="112"/>
      <c r="VEY3" s="112"/>
      <c r="VEZ3" s="112"/>
      <c r="VFA3" s="112"/>
      <c r="VFB3" s="112"/>
      <c r="VFC3" s="112"/>
      <c r="VFD3" s="112"/>
      <c r="VFE3" s="112"/>
      <c r="VFF3" s="112"/>
      <c r="VFG3" s="112"/>
      <c r="VFH3" s="112"/>
      <c r="VFI3" s="112"/>
      <c r="VFJ3" s="112"/>
      <c r="VFK3" s="112"/>
      <c r="VFL3" s="112"/>
      <c r="VFM3" s="112"/>
      <c r="VFN3" s="112"/>
      <c r="VFO3" s="112"/>
      <c r="VFP3" s="112"/>
      <c r="VFQ3" s="112"/>
      <c r="VFR3" s="112"/>
      <c r="VFS3" s="112"/>
      <c r="VFT3" s="112"/>
      <c r="VFU3" s="112"/>
      <c r="VFV3" s="112"/>
      <c r="VFW3" s="112"/>
      <c r="VFX3" s="112"/>
      <c r="VFY3" s="112"/>
      <c r="VFZ3" s="112"/>
      <c r="VGA3" s="112"/>
      <c r="VGB3" s="112"/>
      <c r="VGC3" s="112"/>
      <c r="VGD3" s="112"/>
      <c r="VGE3" s="112"/>
      <c r="VGF3" s="112"/>
      <c r="VGG3" s="112"/>
      <c r="VGH3" s="112"/>
      <c r="VGI3" s="112"/>
      <c r="VGJ3" s="112"/>
      <c r="VGK3" s="112"/>
      <c r="VGL3" s="112"/>
      <c r="VGM3" s="112"/>
      <c r="VGN3" s="112"/>
      <c r="VGO3" s="112"/>
      <c r="VGP3" s="112"/>
      <c r="VGQ3" s="112"/>
      <c r="VGR3" s="112"/>
      <c r="VGS3" s="112"/>
      <c r="VGT3" s="112"/>
      <c r="VGU3" s="112"/>
      <c r="VGV3" s="112"/>
      <c r="VGW3" s="112"/>
      <c r="VGX3" s="112"/>
      <c r="VGY3" s="112"/>
      <c r="VGZ3" s="112"/>
      <c r="VHA3" s="112"/>
      <c r="VHB3" s="112"/>
      <c r="VHC3" s="112"/>
      <c r="VHD3" s="112"/>
      <c r="VHE3" s="112"/>
      <c r="VHF3" s="112"/>
      <c r="VHG3" s="112"/>
      <c r="VHH3" s="112"/>
      <c r="VHI3" s="112"/>
      <c r="VHJ3" s="112"/>
      <c r="VHK3" s="112"/>
      <c r="VHL3" s="112"/>
      <c r="VHM3" s="112"/>
      <c r="VHN3" s="112"/>
      <c r="VHO3" s="112"/>
      <c r="VHP3" s="112"/>
      <c r="VHQ3" s="112"/>
      <c r="VHR3" s="112"/>
      <c r="VHS3" s="112"/>
      <c r="VHT3" s="112"/>
      <c r="VHU3" s="112"/>
      <c r="VHV3" s="112"/>
      <c r="VHW3" s="112"/>
      <c r="VHX3" s="112"/>
      <c r="VHY3" s="112"/>
      <c r="VHZ3" s="112"/>
      <c r="VIA3" s="112"/>
      <c r="VIB3" s="112"/>
      <c r="VIC3" s="112"/>
      <c r="VID3" s="112"/>
      <c r="VIE3" s="112"/>
      <c r="VIF3" s="112"/>
      <c r="VIG3" s="112"/>
      <c r="VIH3" s="112"/>
      <c r="VII3" s="112"/>
      <c r="VIJ3" s="112"/>
      <c r="VIK3" s="112"/>
      <c r="VIL3" s="112"/>
      <c r="VIM3" s="112"/>
      <c r="VIN3" s="112"/>
      <c r="VIO3" s="112"/>
      <c r="VIP3" s="112"/>
      <c r="VIQ3" s="112"/>
      <c r="VIR3" s="112"/>
      <c r="VIS3" s="112"/>
      <c r="VIT3" s="112"/>
      <c r="VIU3" s="112"/>
      <c r="VIV3" s="112"/>
      <c r="VIW3" s="112"/>
      <c r="VIX3" s="112"/>
      <c r="VIY3" s="112"/>
      <c r="VIZ3" s="112"/>
      <c r="VJA3" s="112"/>
      <c r="VJB3" s="112"/>
      <c r="VJC3" s="112"/>
      <c r="VJD3" s="112"/>
      <c r="VJE3" s="112"/>
      <c r="VJF3" s="112"/>
      <c r="VJG3" s="112"/>
      <c r="VJH3" s="112"/>
      <c r="VJI3" s="112"/>
      <c r="VJJ3" s="112"/>
      <c r="VJK3" s="112"/>
      <c r="VJL3" s="112"/>
      <c r="VJM3" s="112"/>
      <c r="VJN3" s="112"/>
      <c r="VJO3" s="112"/>
      <c r="VJP3" s="112"/>
      <c r="VJQ3" s="112"/>
      <c r="VJR3" s="112"/>
      <c r="VJS3" s="112"/>
      <c r="VJT3" s="112"/>
      <c r="VJU3" s="112"/>
      <c r="VJV3" s="112"/>
      <c r="VJW3" s="112"/>
      <c r="VJX3" s="112"/>
      <c r="VJY3" s="112"/>
      <c r="VJZ3" s="112"/>
      <c r="VKA3" s="112"/>
      <c r="VKB3" s="112"/>
      <c r="VKC3" s="112"/>
      <c r="VKD3" s="112"/>
      <c r="VKE3" s="112"/>
      <c r="VKF3" s="112"/>
      <c r="VKG3" s="112"/>
      <c r="VKH3" s="112"/>
      <c r="VKI3" s="112"/>
      <c r="VKJ3" s="112"/>
      <c r="VKK3" s="112"/>
      <c r="VKL3" s="112"/>
      <c r="VKM3" s="112"/>
      <c r="VKN3" s="112"/>
      <c r="VKO3" s="112"/>
      <c r="VKP3" s="112"/>
      <c r="VKQ3" s="112"/>
      <c r="VKR3" s="112"/>
      <c r="VKS3" s="112"/>
      <c r="VKT3" s="112"/>
      <c r="VKU3" s="112"/>
      <c r="VKV3" s="112"/>
      <c r="VKW3" s="112"/>
      <c r="VKX3" s="112"/>
      <c r="VKY3" s="112"/>
      <c r="VKZ3" s="112"/>
      <c r="VLA3" s="112"/>
      <c r="VLB3" s="112"/>
      <c r="VLC3" s="112"/>
      <c r="VLD3" s="112"/>
      <c r="VLE3" s="112"/>
      <c r="VLF3" s="112"/>
      <c r="VLG3" s="112"/>
      <c r="VLH3" s="112"/>
      <c r="VLI3" s="112"/>
      <c r="VLJ3" s="112"/>
      <c r="VLK3" s="112"/>
      <c r="VLL3" s="112"/>
      <c r="VLM3" s="112"/>
      <c r="VLN3" s="112"/>
      <c r="VLO3" s="112"/>
      <c r="VLP3" s="112"/>
      <c r="VLQ3" s="112"/>
      <c r="VLR3" s="112"/>
      <c r="VLS3" s="112"/>
      <c r="VLT3" s="112"/>
      <c r="VLU3" s="112"/>
      <c r="VLV3" s="112"/>
      <c r="VLW3" s="112"/>
      <c r="VLX3" s="112"/>
      <c r="VLY3" s="112"/>
      <c r="VLZ3" s="112"/>
      <c r="VMA3" s="112"/>
      <c r="VMB3" s="112"/>
      <c r="VMC3" s="112"/>
      <c r="VMD3" s="112"/>
      <c r="VME3" s="112"/>
      <c r="VMF3" s="112"/>
      <c r="VMG3" s="112"/>
      <c r="VMH3" s="112"/>
      <c r="VMI3" s="112"/>
      <c r="VMJ3" s="112"/>
      <c r="VMK3" s="112"/>
      <c r="VML3" s="112"/>
      <c r="VMM3" s="112"/>
      <c r="VMN3" s="112"/>
      <c r="VMO3" s="112"/>
      <c r="VMP3" s="112"/>
      <c r="VMQ3" s="112"/>
      <c r="VMR3" s="112"/>
      <c r="VMS3" s="112"/>
      <c r="VMT3" s="112"/>
      <c r="VMU3" s="112"/>
      <c r="VMV3" s="112"/>
      <c r="VMW3" s="112"/>
      <c r="VMX3" s="112"/>
      <c r="VMY3" s="112"/>
      <c r="VMZ3" s="112"/>
      <c r="VNA3" s="112"/>
      <c r="VNB3" s="112"/>
      <c r="VNC3" s="112"/>
      <c r="VND3" s="112"/>
      <c r="VNE3" s="112"/>
      <c r="VNF3" s="112"/>
      <c r="VNG3" s="112"/>
      <c r="VNH3" s="112"/>
      <c r="VNI3" s="112"/>
      <c r="VNJ3" s="112"/>
      <c r="VNK3" s="112"/>
      <c r="VNL3" s="112"/>
      <c r="VNM3" s="112"/>
      <c r="VNN3" s="112"/>
      <c r="VNO3" s="112"/>
      <c r="VNP3" s="112"/>
      <c r="VNQ3" s="112"/>
      <c r="VNR3" s="112"/>
      <c r="VNS3" s="112"/>
      <c r="VNT3" s="112"/>
      <c r="VNU3" s="112"/>
      <c r="VNV3" s="112"/>
      <c r="VNW3" s="112"/>
      <c r="VNX3" s="112"/>
      <c r="VNY3" s="112"/>
      <c r="VNZ3" s="112"/>
      <c r="VOA3" s="112"/>
      <c r="VOB3" s="112"/>
      <c r="VOC3" s="112"/>
      <c r="VOD3" s="112"/>
      <c r="VOE3" s="112"/>
      <c r="VOF3" s="112"/>
      <c r="VOG3" s="112"/>
      <c r="VOH3" s="112"/>
      <c r="VOI3" s="112"/>
      <c r="VOJ3" s="112"/>
      <c r="VOK3" s="112"/>
      <c r="VOL3" s="112"/>
      <c r="VOM3" s="112"/>
      <c r="VON3" s="112"/>
      <c r="VOO3" s="112"/>
      <c r="VOP3" s="112"/>
      <c r="VOQ3" s="112"/>
      <c r="VOR3" s="112"/>
      <c r="VOS3" s="112"/>
      <c r="VOT3" s="112"/>
      <c r="VOU3" s="112"/>
      <c r="VOV3" s="112"/>
      <c r="VOW3" s="112"/>
      <c r="VOX3" s="112"/>
      <c r="VOY3" s="112"/>
      <c r="VOZ3" s="112"/>
      <c r="VPA3" s="112"/>
      <c r="VPB3" s="112"/>
      <c r="VPC3" s="112"/>
      <c r="VPD3" s="112"/>
      <c r="VPE3" s="112"/>
      <c r="VPF3" s="112"/>
      <c r="VPG3" s="112"/>
      <c r="VPH3" s="112"/>
      <c r="VPI3" s="112"/>
      <c r="VPJ3" s="112"/>
      <c r="VPK3" s="112"/>
      <c r="VPL3" s="112"/>
      <c r="VPM3" s="112"/>
      <c r="VPN3" s="112"/>
      <c r="VPO3" s="112"/>
      <c r="VPP3" s="112"/>
      <c r="VPQ3" s="112"/>
      <c r="VPR3" s="112"/>
      <c r="VPS3" s="112"/>
      <c r="VPT3" s="112"/>
      <c r="VPU3" s="112"/>
      <c r="VPV3" s="112"/>
      <c r="VPW3" s="112"/>
      <c r="VPX3" s="112"/>
      <c r="VPY3" s="112"/>
      <c r="VPZ3" s="112"/>
      <c r="VQA3" s="112"/>
      <c r="VQB3" s="112"/>
      <c r="VQC3" s="112"/>
      <c r="VQD3" s="112"/>
      <c r="VQE3" s="112"/>
      <c r="VQF3" s="112"/>
      <c r="VQG3" s="112"/>
      <c r="VQH3" s="112"/>
      <c r="VQI3" s="112"/>
      <c r="VQJ3" s="112"/>
      <c r="VQK3" s="112"/>
      <c r="VQL3" s="112"/>
      <c r="VQM3" s="112"/>
      <c r="VQN3" s="112"/>
      <c r="VQO3" s="112"/>
      <c r="VQP3" s="112"/>
      <c r="VQQ3" s="112"/>
      <c r="VQR3" s="112"/>
      <c r="VQS3" s="112"/>
      <c r="VQT3" s="112"/>
      <c r="VQU3" s="112"/>
      <c r="VQV3" s="112"/>
      <c r="VQW3" s="112"/>
      <c r="VQX3" s="112"/>
      <c r="VQY3" s="112"/>
      <c r="VQZ3" s="112"/>
      <c r="VRA3" s="112"/>
      <c r="VRB3" s="112"/>
      <c r="VRC3" s="112"/>
      <c r="VRD3" s="112"/>
      <c r="VRE3" s="112"/>
      <c r="VRF3" s="112"/>
      <c r="VRG3" s="112"/>
      <c r="VRH3" s="112"/>
      <c r="VRI3" s="112"/>
      <c r="VRJ3" s="112"/>
      <c r="VRK3" s="112"/>
      <c r="VRL3" s="112"/>
      <c r="VRM3" s="112"/>
      <c r="VRN3" s="112"/>
      <c r="VRO3" s="112"/>
      <c r="VRP3" s="112"/>
      <c r="VRQ3" s="112"/>
      <c r="VRR3" s="112"/>
      <c r="VRS3" s="112"/>
      <c r="VRT3" s="112"/>
      <c r="VRU3" s="112"/>
      <c r="VRV3" s="112"/>
      <c r="VRW3" s="112"/>
      <c r="VRX3" s="112"/>
      <c r="VRY3" s="112"/>
      <c r="VRZ3" s="112"/>
      <c r="VSA3" s="112"/>
      <c r="VSB3" s="112"/>
      <c r="VSC3" s="112"/>
      <c r="VSD3" s="112"/>
      <c r="VSE3" s="112"/>
      <c r="VSF3" s="112"/>
      <c r="VSG3" s="112"/>
      <c r="VSH3" s="112"/>
      <c r="VSI3" s="112"/>
      <c r="VSJ3" s="112"/>
      <c r="VSK3" s="112"/>
      <c r="VSL3" s="112"/>
      <c r="VSM3" s="112"/>
      <c r="VSN3" s="112"/>
      <c r="VSO3" s="112"/>
      <c r="VSP3" s="112"/>
      <c r="VSQ3" s="112"/>
      <c r="VSR3" s="112"/>
      <c r="VSS3" s="112"/>
      <c r="VST3" s="112"/>
      <c r="VSU3" s="112"/>
      <c r="VSV3" s="112"/>
      <c r="VSW3" s="112"/>
      <c r="VSX3" s="112"/>
      <c r="VSY3" s="112"/>
      <c r="VSZ3" s="112"/>
      <c r="VTA3" s="112"/>
      <c r="VTB3" s="112"/>
      <c r="VTC3" s="112"/>
      <c r="VTD3" s="112"/>
      <c r="VTE3" s="112"/>
      <c r="VTF3" s="112"/>
      <c r="VTG3" s="112"/>
      <c r="VTH3" s="112"/>
      <c r="VTI3" s="112"/>
      <c r="VTJ3" s="112"/>
      <c r="VTK3" s="112"/>
      <c r="VTL3" s="112"/>
      <c r="VTM3" s="112"/>
      <c r="VTN3" s="112"/>
      <c r="VTO3" s="112"/>
      <c r="VTP3" s="112"/>
      <c r="VTQ3" s="112"/>
      <c r="VTR3" s="112"/>
      <c r="VTS3" s="112"/>
      <c r="VTT3" s="112"/>
      <c r="VTU3" s="112"/>
      <c r="VTV3" s="112"/>
      <c r="VTW3" s="112"/>
      <c r="VTX3" s="112"/>
      <c r="VTY3" s="112"/>
      <c r="VTZ3" s="112"/>
      <c r="VUA3" s="112"/>
      <c r="VUB3" s="112"/>
      <c r="VUC3" s="112"/>
      <c r="VUD3" s="112"/>
      <c r="VUE3" s="112"/>
      <c r="VUF3" s="112"/>
      <c r="VUG3" s="112"/>
      <c r="VUH3" s="112"/>
      <c r="VUI3" s="112"/>
      <c r="VUJ3" s="112"/>
      <c r="VUK3" s="112"/>
      <c r="VUL3" s="112"/>
      <c r="VUM3" s="112"/>
      <c r="VUN3" s="112"/>
      <c r="VUO3" s="112"/>
      <c r="VUP3" s="112"/>
      <c r="VUQ3" s="112"/>
      <c r="VUR3" s="112"/>
      <c r="VUS3" s="112"/>
      <c r="VUT3" s="112"/>
      <c r="VUU3" s="112"/>
      <c r="VUV3" s="112"/>
      <c r="VUW3" s="112"/>
      <c r="VUX3" s="112"/>
      <c r="VUY3" s="112"/>
      <c r="VUZ3" s="112"/>
      <c r="VVA3" s="112"/>
      <c r="VVB3" s="112"/>
      <c r="VVC3" s="112"/>
      <c r="VVD3" s="112"/>
      <c r="VVE3" s="112"/>
      <c r="VVF3" s="112"/>
      <c r="VVG3" s="112"/>
      <c r="VVH3" s="112"/>
      <c r="VVI3" s="112"/>
      <c r="VVJ3" s="112"/>
      <c r="VVK3" s="112"/>
      <c r="VVL3" s="112"/>
      <c r="VVM3" s="112"/>
      <c r="VVN3" s="112"/>
      <c r="VVO3" s="112"/>
      <c r="VVP3" s="112"/>
      <c r="VVQ3" s="112"/>
      <c r="VVR3" s="112"/>
      <c r="VVS3" s="112"/>
      <c r="VVT3" s="112"/>
      <c r="VVU3" s="112"/>
      <c r="VVV3" s="112"/>
      <c r="VVW3" s="112"/>
      <c r="VVX3" s="112"/>
      <c r="VVY3" s="112"/>
      <c r="VVZ3" s="112"/>
      <c r="VWA3" s="112"/>
      <c r="VWB3" s="112"/>
      <c r="VWC3" s="112"/>
      <c r="VWD3" s="112"/>
      <c r="VWE3" s="112"/>
      <c r="VWF3" s="112"/>
      <c r="VWG3" s="112"/>
      <c r="VWH3" s="112"/>
      <c r="VWI3" s="112"/>
      <c r="VWJ3" s="112"/>
      <c r="VWK3" s="112"/>
      <c r="VWL3" s="112"/>
      <c r="VWM3" s="112"/>
      <c r="VWN3" s="112"/>
      <c r="VWO3" s="112"/>
      <c r="VWP3" s="112"/>
      <c r="VWQ3" s="112"/>
      <c r="VWR3" s="112"/>
      <c r="VWS3" s="112"/>
      <c r="VWT3" s="112"/>
      <c r="VWU3" s="112"/>
      <c r="VWV3" s="112"/>
      <c r="VWW3" s="112"/>
      <c r="VWX3" s="112"/>
      <c r="VWY3" s="112"/>
      <c r="VWZ3" s="112"/>
      <c r="VXA3" s="112"/>
      <c r="VXB3" s="112"/>
      <c r="VXC3" s="112"/>
      <c r="VXD3" s="112"/>
      <c r="VXE3" s="112"/>
      <c r="VXF3" s="112"/>
      <c r="VXG3" s="112"/>
      <c r="VXH3" s="112"/>
      <c r="VXI3" s="112"/>
      <c r="VXJ3" s="112"/>
      <c r="VXK3" s="112"/>
      <c r="VXL3" s="112"/>
      <c r="VXM3" s="112"/>
      <c r="VXN3" s="112"/>
      <c r="VXO3" s="112"/>
      <c r="VXP3" s="112"/>
      <c r="VXQ3" s="112"/>
      <c r="VXR3" s="112"/>
      <c r="VXS3" s="112"/>
      <c r="VXT3" s="112"/>
      <c r="VXU3" s="112"/>
      <c r="VXV3" s="112"/>
      <c r="VXW3" s="112"/>
      <c r="VXX3" s="112"/>
      <c r="VXY3" s="112"/>
      <c r="VXZ3" s="112"/>
      <c r="VYA3" s="112"/>
      <c r="VYB3" s="112"/>
      <c r="VYC3" s="112"/>
      <c r="VYD3" s="112"/>
      <c r="VYE3" s="112"/>
      <c r="VYF3" s="112"/>
      <c r="VYG3" s="112"/>
      <c r="VYH3" s="112"/>
      <c r="VYI3" s="112"/>
      <c r="VYJ3" s="112"/>
      <c r="VYK3" s="112"/>
      <c r="VYL3" s="112"/>
      <c r="VYM3" s="112"/>
      <c r="VYN3" s="112"/>
      <c r="VYO3" s="112"/>
      <c r="VYP3" s="112"/>
      <c r="VYQ3" s="112"/>
      <c r="VYR3" s="112"/>
      <c r="VYS3" s="112"/>
      <c r="VYT3" s="112"/>
      <c r="VYU3" s="112"/>
      <c r="VYV3" s="112"/>
      <c r="VYW3" s="112"/>
      <c r="VYX3" s="112"/>
      <c r="VYY3" s="112"/>
      <c r="VYZ3" s="112"/>
      <c r="VZA3" s="112"/>
      <c r="VZB3" s="112"/>
      <c r="VZC3" s="112"/>
      <c r="VZD3" s="112"/>
      <c r="VZE3" s="112"/>
      <c r="VZF3" s="112"/>
      <c r="VZG3" s="112"/>
      <c r="VZH3" s="112"/>
      <c r="VZI3" s="112"/>
      <c r="VZJ3" s="112"/>
      <c r="VZK3" s="112"/>
      <c r="VZL3" s="112"/>
      <c r="VZM3" s="112"/>
      <c r="VZN3" s="112"/>
      <c r="VZO3" s="112"/>
      <c r="VZP3" s="112"/>
      <c r="VZQ3" s="112"/>
      <c r="VZR3" s="112"/>
      <c r="VZS3" s="112"/>
      <c r="VZT3" s="112"/>
      <c r="VZU3" s="112"/>
      <c r="VZV3" s="112"/>
      <c r="VZW3" s="112"/>
      <c r="VZX3" s="112"/>
      <c r="VZY3" s="112"/>
      <c r="VZZ3" s="112"/>
      <c r="WAA3" s="112"/>
      <c r="WAB3" s="112"/>
      <c r="WAC3" s="112"/>
      <c r="WAD3" s="112"/>
      <c r="WAE3" s="112"/>
      <c r="WAF3" s="112"/>
      <c r="WAG3" s="112"/>
      <c r="WAH3" s="112"/>
      <c r="WAI3" s="112"/>
      <c r="WAJ3" s="112"/>
      <c r="WAK3" s="112"/>
      <c r="WAL3" s="112"/>
      <c r="WAM3" s="112"/>
      <c r="WAN3" s="112"/>
      <c r="WAO3" s="112"/>
      <c r="WAP3" s="112"/>
      <c r="WAQ3" s="112"/>
      <c r="WAR3" s="112"/>
      <c r="WAS3" s="112"/>
      <c r="WAT3" s="112"/>
      <c r="WAU3" s="112"/>
      <c r="WAV3" s="112"/>
      <c r="WAW3" s="112"/>
      <c r="WAX3" s="112"/>
      <c r="WAY3" s="112"/>
      <c r="WAZ3" s="112"/>
      <c r="WBA3" s="112"/>
      <c r="WBB3" s="112"/>
      <c r="WBC3" s="112"/>
      <c r="WBD3" s="112"/>
      <c r="WBE3" s="112"/>
      <c r="WBF3" s="112"/>
      <c r="WBG3" s="112"/>
      <c r="WBH3" s="112"/>
      <c r="WBI3" s="112"/>
      <c r="WBJ3" s="112"/>
      <c r="WBK3" s="112"/>
      <c r="WBL3" s="112"/>
      <c r="WBM3" s="112"/>
      <c r="WBN3" s="112"/>
      <c r="WBO3" s="112"/>
      <c r="WBP3" s="112"/>
      <c r="WBQ3" s="112"/>
      <c r="WBR3" s="112"/>
      <c r="WBS3" s="112"/>
      <c r="WBT3" s="112"/>
      <c r="WBU3" s="112"/>
      <c r="WBV3" s="112"/>
      <c r="WBW3" s="112"/>
      <c r="WBX3" s="112"/>
      <c r="WBY3" s="112"/>
      <c r="WBZ3" s="112"/>
      <c r="WCA3" s="112"/>
      <c r="WCB3" s="112"/>
      <c r="WCC3" s="112"/>
      <c r="WCD3" s="112"/>
      <c r="WCE3" s="112"/>
      <c r="WCF3" s="112"/>
      <c r="WCG3" s="112"/>
      <c r="WCH3" s="112"/>
      <c r="WCI3" s="112"/>
      <c r="WCJ3" s="112"/>
      <c r="WCK3" s="112"/>
      <c r="WCL3" s="112"/>
      <c r="WCM3" s="112"/>
      <c r="WCN3" s="112"/>
      <c r="WCO3" s="112"/>
      <c r="WCP3" s="112"/>
      <c r="WCQ3" s="112"/>
      <c r="WCR3" s="112"/>
      <c r="WCS3" s="112"/>
      <c r="WCT3" s="112"/>
      <c r="WCU3" s="112"/>
      <c r="WCV3" s="112"/>
      <c r="WCW3" s="112"/>
      <c r="WCX3" s="112"/>
      <c r="WCY3" s="112"/>
      <c r="WCZ3" s="112"/>
      <c r="WDA3" s="112"/>
      <c r="WDB3" s="112"/>
      <c r="WDC3" s="112"/>
      <c r="WDD3" s="112"/>
      <c r="WDE3" s="112"/>
      <c r="WDF3" s="112"/>
      <c r="WDG3" s="112"/>
      <c r="WDH3" s="112"/>
      <c r="WDI3" s="112"/>
      <c r="WDJ3" s="112"/>
      <c r="WDK3" s="112"/>
      <c r="WDL3" s="112"/>
      <c r="WDM3" s="112"/>
      <c r="WDN3" s="112"/>
      <c r="WDO3" s="112"/>
      <c r="WDP3" s="112"/>
      <c r="WDQ3" s="112"/>
      <c r="WDR3" s="112"/>
      <c r="WDS3" s="112"/>
      <c r="WDT3" s="112"/>
      <c r="WDU3" s="112"/>
      <c r="WDV3" s="112"/>
      <c r="WDW3" s="112"/>
      <c r="WDX3" s="112"/>
      <c r="WDY3" s="112"/>
      <c r="WDZ3" s="112"/>
      <c r="WEA3" s="112"/>
      <c r="WEB3" s="112"/>
      <c r="WEC3" s="112"/>
      <c r="WED3" s="112"/>
      <c r="WEE3" s="112"/>
      <c r="WEF3" s="112"/>
      <c r="WEG3" s="112"/>
      <c r="WEH3" s="112"/>
      <c r="WEI3" s="112"/>
      <c r="WEJ3" s="112"/>
      <c r="WEK3" s="112"/>
      <c r="WEL3" s="112"/>
      <c r="WEM3" s="112"/>
      <c r="WEN3" s="112"/>
      <c r="WEO3" s="112"/>
      <c r="WEP3" s="112"/>
      <c r="WEQ3" s="112"/>
      <c r="WER3" s="112"/>
      <c r="WES3" s="112"/>
      <c r="WET3" s="112"/>
      <c r="WEU3" s="112"/>
      <c r="WEV3" s="112"/>
      <c r="WEW3" s="112"/>
      <c r="WEX3" s="112"/>
      <c r="WEY3" s="112"/>
      <c r="WEZ3" s="112"/>
      <c r="WFA3" s="112"/>
      <c r="WFB3" s="112"/>
      <c r="WFC3" s="112"/>
      <c r="WFD3" s="112"/>
      <c r="WFE3" s="112"/>
      <c r="WFF3" s="112"/>
      <c r="WFG3" s="112"/>
      <c r="WFH3" s="112"/>
      <c r="WFI3" s="112"/>
      <c r="WFJ3" s="112"/>
      <c r="WFK3" s="112"/>
      <c r="WFL3" s="112"/>
      <c r="WFM3" s="112"/>
      <c r="WFN3" s="112"/>
      <c r="WFO3" s="112"/>
      <c r="WFP3" s="112"/>
      <c r="WFQ3" s="112"/>
      <c r="WFR3" s="112"/>
      <c r="WFS3" s="112"/>
      <c r="WFT3" s="112"/>
      <c r="WFU3" s="112"/>
      <c r="WFV3" s="112"/>
      <c r="WFW3" s="112"/>
      <c r="WFX3" s="112"/>
      <c r="WFY3" s="112"/>
      <c r="WFZ3" s="112"/>
      <c r="WGA3" s="112"/>
      <c r="WGB3" s="112"/>
      <c r="WGC3" s="112"/>
      <c r="WGD3" s="112"/>
      <c r="WGE3" s="112"/>
      <c r="WGF3" s="112"/>
      <c r="WGG3" s="112"/>
      <c r="WGH3" s="112"/>
      <c r="WGI3" s="112"/>
      <c r="WGJ3" s="112"/>
      <c r="WGK3" s="112"/>
      <c r="WGL3" s="112"/>
      <c r="WGM3" s="112"/>
      <c r="WGN3" s="112"/>
      <c r="WGO3" s="112"/>
      <c r="WGP3" s="112"/>
      <c r="WGQ3" s="112"/>
      <c r="WGR3" s="112"/>
      <c r="WGS3" s="112"/>
      <c r="WGT3" s="112"/>
      <c r="WGU3" s="112"/>
      <c r="WGV3" s="112"/>
      <c r="WGW3" s="112"/>
      <c r="WGX3" s="112"/>
      <c r="WGY3" s="112"/>
      <c r="WGZ3" s="112"/>
      <c r="WHA3" s="112"/>
      <c r="WHB3" s="112"/>
      <c r="WHC3" s="112"/>
      <c r="WHD3" s="112"/>
      <c r="WHE3" s="112"/>
      <c r="WHF3" s="112"/>
      <c r="WHG3" s="112"/>
      <c r="WHH3" s="112"/>
      <c r="WHI3" s="112"/>
      <c r="WHJ3" s="112"/>
      <c r="WHK3" s="112"/>
      <c r="WHL3" s="112"/>
      <c r="WHM3" s="112"/>
      <c r="WHN3" s="112"/>
      <c r="WHO3" s="112"/>
      <c r="WHP3" s="112"/>
      <c r="WHQ3" s="112"/>
      <c r="WHR3" s="112"/>
      <c r="WHS3" s="112"/>
      <c r="WHT3" s="112"/>
      <c r="WHU3" s="112"/>
      <c r="WHV3" s="112"/>
      <c r="WHW3" s="112"/>
      <c r="WHX3" s="112"/>
      <c r="WHY3" s="112"/>
      <c r="WHZ3" s="112"/>
      <c r="WIA3" s="112"/>
      <c r="WIB3" s="112"/>
      <c r="WIC3" s="112"/>
      <c r="WID3" s="112"/>
      <c r="WIE3" s="112"/>
      <c r="WIF3" s="112"/>
      <c r="WIG3" s="112"/>
      <c r="WIH3" s="112"/>
      <c r="WII3" s="112"/>
      <c r="WIJ3" s="112"/>
      <c r="WIK3" s="112"/>
      <c r="WIL3" s="112"/>
      <c r="WIM3" s="112"/>
      <c r="WIN3" s="112"/>
      <c r="WIO3" s="112"/>
      <c r="WIP3" s="112"/>
      <c r="WIQ3" s="112"/>
      <c r="WIR3" s="112"/>
      <c r="WIS3" s="112"/>
      <c r="WIT3" s="112"/>
      <c r="WIU3" s="112"/>
      <c r="WIV3" s="112"/>
      <c r="WIW3" s="112"/>
      <c r="WIX3" s="112"/>
      <c r="WIY3" s="112"/>
      <c r="WIZ3" s="112"/>
      <c r="WJA3" s="112"/>
      <c r="WJB3" s="112"/>
      <c r="WJC3" s="112"/>
      <c r="WJD3" s="112"/>
      <c r="WJE3" s="112"/>
      <c r="WJF3" s="112"/>
      <c r="WJG3" s="112"/>
      <c r="WJH3" s="112"/>
      <c r="WJI3" s="112"/>
      <c r="WJJ3" s="112"/>
      <c r="WJK3" s="112"/>
      <c r="WJL3" s="112"/>
      <c r="WJM3" s="112"/>
      <c r="WJN3" s="112"/>
      <c r="WJO3" s="112"/>
      <c r="WJP3" s="112"/>
      <c r="WJQ3" s="112"/>
      <c r="WJR3" s="112"/>
      <c r="WJS3" s="112"/>
      <c r="WJT3" s="112"/>
      <c r="WJU3" s="112"/>
      <c r="WJV3" s="112"/>
      <c r="WJW3" s="112"/>
      <c r="WJX3" s="112"/>
      <c r="WJY3" s="112"/>
      <c r="WJZ3" s="112"/>
      <c r="WKA3" s="112"/>
      <c r="WKB3" s="112"/>
      <c r="WKC3" s="112"/>
      <c r="WKD3" s="112"/>
      <c r="WKE3" s="112"/>
      <c r="WKF3" s="112"/>
      <c r="WKG3" s="112"/>
      <c r="WKH3" s="112"/>
      <c r="WKI3" s="112"/>
      <c r="WKJ3" s="112"/>
      <c r="WKK3" s="112"/>
      <c r="WKL3" s="112"/>
      <c r="WKM3" s="112"/>
      <c r="WKN3" s="112"/>
      <c r="WKO3" s="112"/>
      <c r="WKP3" s="112"/>
      <c r="WKQ3" s="112"/>
      <c r="WKR3" s="112"/>
      <c r="WKS3" s="112"/>
      <c r="WKT3" s="112"/>
      <c r="WKU3" s="112"/>
      <c r="WKV3" s="112"/>
      <c r="WKW3" s="112"/>
      <c r="WKX3" s="112"/>
      <c r="WKY3" s="112"/>
      <c r="WKZ3" s="112"/>
      <c r="WLA3" s="112"/>
      <c r="WLB3" s="112"/>
      <c r="WLC3" s="112"/>
      <c r="WLD3" s="112"/>
      <c r="WLE3" s="112"/>
      <c r="WLF3" s="112"/>
      <c r="WLG3" s="112"/>
      <c r="WLH3" s="112"/>
      <c r="WLI3" s="112"/>
      <c r="WLJ3" s="112"/>
      <c r="WLK3" s="112"/>
      <c r="WLL3" s="112"/>
      <c r="WLM3" s="112"/>
      <c r="WLN3" s="112"/>
      <c r="WLO3" s="112"/>
      <c r="WLP3" s="112"/>
      <c r="WLQ3" s="112"/>
      <c r="WLR3" s="112"/>
      <c r="WLS3" s="112"/>
      <c r="WLT3" s="112"/>
      <c r="WLU3" s="112"/>
      <c r="WLV3" s="112"/>
      <c r="WLW3" s="112"/>
      <c r="WLX3" s="112"/>
      <c r="WLY3" s="112"/>
      <c r="WLZ3" s="112"/>
      <c r="WMA3" s="112"/>
      <c r="WMB3" s="112"/>
      <c r="WMC3" s="112"/>
      <c r="WMD3" s="112"/>
      <c r="WME3" s="112"/>
      <c r="WMF3" s="112"/>
      <c r="WMG3" s="112"/>
      <c r="WMH3" s="112"/>
      <c r="WMI3" s="112"/>
      <c r="WMJ3" s="112"/>
      <c r="WMK3" s="112"/>
      <c r="WML3" s="112"/>
      <c r="WMM3" s="112"/>
      <c r="WMN3" s="112"/>
      <c r="WMO3" s="112"/>
      <c r="WMP3" s="112"/>
      <c r="WMQ3" s="112"/>
      <c r="WMR3" s="112"/>
      <c r="WMS3" s="112"/>
      <c r="WMT3" s="112"/>
      <c r="WMU3" s="112"/>
      <c r="WMV3" s="112"/>
      <c r="WMW3" s="112"/>
      <c r="WMX3" s="112"/>
      <c r="WMY3" s="112"/>
      <c r="WMZ3" s="112"/>
      <c r="WNA3" s="112"/>
      <c r="WNB3" s="112"/>
      <c r="WNC3" s="112"/>
      <c r="WND3" s="112"/>
      <c r="WNE3" s="112"/>
      <c r="WNF3" s="112"/>
      <c r="WNG3" s="112"/>
      <c r="WNH3" s="112"/>
      <c r="WNI3" s="112"/>
      <c r="WNJ3" s="112"/>
      <c r="WNK3" s="112"/>
      <c r="WNL3" s="112"/>
      <c r="WNM3" s="112"/>
      <c r="WNN3" s="112"/>
      <c r="WNO3" s="112"/>
      <c r="WNP3" s="112"/>
      <c r="WNQ3" s="112"/>
      <c r="WNR3" s="112"/>
      <c r="WNS3" s="112"/>
      <c r="WNT3" s="112"/>
      <c r="WNU3" s="112"/>
      <c r="WNV3" s="112"/>
      <c r="WNW3" s="112"/>
      <c r="WNX3" s="112"/>
      <c r="WNY3" s="112"/>
      <c r="WNZ3" s="112"/>
      <c r="WOA3" s="112"/>
      <c r="WOB3" s="112"/>
      <c r="WOC3" s="112"/>
      <c r="WOD3" s="112"/>
      <c r="WOE3" s="112"/>
      <c r="WOF3" s="112"/>
      <c r="WOG3" s="112"/>
      <c r="WOH3" s="112"/>
      <c r="WOI3" s="112"/>
      <c r="WOJ3" s="112"/>
      <c r="WOK3" s="112"/>
      <c r="WOL3" s="112"/>
      <c r="WOM3" s="112"/>
      <c r="WON3" s="112"/>
      <c r="WOO3" s="112"/>
      <c r="WOP3" s="112"/>
      <c r="WOQ3" s="112"/>
      <c r="WOR3" s="112"/>
      <c r="WOS3" s="112"/>
      <c r="WOT3" s="112"/>
      <c r="WOU3" s="112"/>
      <c r="WOV3" s="112"/>
      <c r="WOW3" s="112"/>
      <c r="WOX3" s="112"/>
      <c r="WOY3" s="112"/>
      <c r="WOZ3" s="112"/>
      <c r="WPA3" s="112"/>
      <c r="WPB3" s="112"/>
      <c r="WPC3" s="112"/>
      <c r="WPD3" s="112"/>
      <c r="WPE3" s="112"/>
      <c r="WPF3" s="112"/>
      <c r="WPG3" s="112"/>
      <c r="WPH3" s="112"/>
      <c r="WPI3" s="112"/>
      <c r="WPJ3" s="112"/>
      <c r="WPK3" s="112"/>
      <c r="WPL3" s="112"/>
      <c r="WPM3" s="112"/>
      <c r="WPN3" s="112"/>
      <c r="WPO3" s="112"/>
      <c r="WPP3" s="112"/>
      <c r="WPQ3" s="112"/>
      <c r="WPR3" s="112"/>
      <c r="WPS3" s="112"/>
      <c r="WPT3" s="112"/>
      <c r="WPU3" s="112"/>
      <c r="WPV3" s="112"/>
      <c r="WPW3" s="112"/>
      <c r="WPX3" s="112"/>
      <c r="WPY3" s="112"/>
      <c r="WPZ3" s="112"/>
      <c r="WQA3" s="112"/>
      <c r="WQB3" s="112"/>
      <c r="WQC3" s="112"/>
      <c r="WQD3" s="112"/>
      <c r="WQE3" s="112"/>
      <c r="WQF3" s="112"/>
      <c r="WQG3" s="112"/>
      <c r="WQH3" s="112"/>
      <c r="WQI3" s="112"/>
      <c r="WQJ3" s="112"/>
      <c r="WQK3" s="112"/>
      <c r="WQL3" s="112"/>
      <c r="WQM3" s="112"/>
      <c r="WQN3" s="112"/>
      <c r="WQO3" s="112"/>
      <c r="WQP3" s="112"/>
      <c r="WQQ3" s="112"/>
      <c r="WQR3" s="112"/>
      <c r="WQS3" s="112"/>
      <c r="WQT3" s="112"/>
      <c r="WQU3" s="112"/>
      <c r="WQV3" s="112"/>
      <c r="WQW3" s="112"/>
      <c r="WQX3" s="112"/>
      <c r="WQY3" s="112"/>
      <c r="WQZ3" s="112"/>
      <c r="WRA3" s="112"/>
      <c r="WRB3" s="112"/>
      <c r="WRC3" s="112"/>
      <c r="WRD3" s="112"/>
      <c r="WRE3" s="112"/>
      <c r="WRF3" s="112"/>
      <c r="WRG3" s="112"/>
      <c r="WRH3" s="112"/>
      <c r="WRI3" s="112"/>
      <c r="WRJ3" s="112"/>
      <c r="WRK3" s="112"/>
      <c r="WRL3" s="112"/>
      <c r="WRM3" s="112"/>
      <c r="WRN3" s="112"/>
      <c r="WRO3" s="112"/>
      <c r="WRP3" s="112"/>
      <c r="WRQ3" s="112"/>
      <c r="WRR3" s="112"/>
      <c r="WRS3" s="112"/>
      <c r="WRT3" s="112"/>
      <c r="WRU3" s="112"/>
      <c r="WRV3" s="112"/>
      <c r="WRW3" s="112"/>
      <c r="WRX3" s="112"/>
      <c r="WRY3" s="112"/>
      <c r="WRZ3" s="112"/>
      <c r="WSA3" s="112"/>
      <c r="WSB3" s="112"/>
      <c r="WSC3" s="112"/>
      <c r="WSD3" s="112"/>
      <c r="WSE3" s="112"/>
      <c r="WSF3" s="112"/>
      <c r="WSG3" s="112"/>
      <c r="WSH3" s="112"/>
      <c r="WSI3" s="112"/>
      <c r="WSJ3" s="112"/>
      <c r="WSK3" s="112"/>
      <c r="WSL3" s="112"/>
      <c r="WSM3" s="112"/>
      <c r="WSN3" s="112"/>
      <c r="WSO3" s="112"/>
      <c r="WSP3" s="112"/>
      <c r="WSQ3" s="112"/>
      <c r="WSR3" s="112"/>
      <c r="WSS3" s="112"/>
      <c r="WST3" s="112"/>
      <c r="WSU3" s="112"/>
      <c r="WSV3" s="112"/>
      <c r="WSW3" s="112"/>
      <c r="WSX3" s="112"/>
      <c r="WSY3" s="112"/>
      <c r="WSZ3" s="112"/>
      <c r="WTA3" s="112"/>
      <c r="WTB3" s="112"/>
      <c r="WTC3" s="112"/>
      <c r="WTD3" s="112"/>
      <c r="WTE3" s="112"/>
      <c r="WTF3" s="112"/>
      <c r="WTG3" s="112"/>
      <c r="WTH3" s="112"/>
      <c r="WTI3" s="112"/>
      <c r="WTJ3" s="112"/>
      <c r="WTK3" s="112"/>
      <c r="WTL3" s="112"/>
      <c r="WTM3" s="112"/>
      <c r="WTN3" s="112"/>
      <c r="WTO3" s="112"/>
      <c r="WTP3" s="112"/>
      <c r="WTQ3" s="112"/>
      <c r="WTR3" s="112"/>
      <c r="WTS3" s="112"/>
      <c r="WTT3" s="112"/>
      <c r="WTU3" s="112"/>
      <c r="WTV3" s="112"/>
      <c r="WTW3" s="112"/>
      <c r="WTX3" s="112"/>
      <c r="WTY3" s="112"/>
      <c r="WTZ3" s="112"/>
      <c r="WUA3" s="112"/>
      <c r="WUB3" s="112"/>
      <c r="WUC3" s="112"/>
      <c r="WUD3" s="112"/>
      <c r="WUE3" s="112"/>
      <c r="WUF3" s="112"/>
      <c r="WUG3" s="112"/>
      <c r="WUH3" s="112"/>
      <c r="WUI3" s="112"/>
      <c r="WUJ3" s="112"/>
      <c r="WUK3" s="112"/>
      <c r="WUL3" s="112"/>
      <c r="WUM3" s="112"/>
      <c r="WUN3" s="112"/>
      <c r="WUO3" s="112"/>
      <c r="WUP3" s="112"/>
      <c r="WUQ3" s="112"/>
      <c r="WUR3" s="112"/>
      <c r="WUS3" s="112"/>
      <c r="WUT3" s="112"/>
      <c r="WUU3" s="112"/>
      <c r="WUV3" s="112"/>
      <c r="WUW3" s="112"/>
      <c r="WUX3" s="112"/>
      <c r="WUY3" s="112"/>
      <c r="WUZ3" s="112"/>
      <c r="WVA3" s="112"/>
      <c r="WVB3" s="112"/>
      <c r="WVC3" s="112"/>
      <c r="WVD3" s="112"/>
      <c r="WVE3" s="112"/>
      <c r="WVF3" s="112"/>
      <c r="WVG3" s="112"/>
      <c r="WVH3" s="112"/>
      <c r="WVI3" s="112"/>
      <c r="WVJ3" s="112"/>
      <c r="WVK3" s="112"/>
      <c r="WVL3" s="112"/>
      <c r="WVM3" s="112"/>
      <c r="WVN3" s="112"/>
      <c r="WVO3" s="112"/>
      <c r="WVP3" s="112"/>
      <c r="WVQ3" s="112"/>
      <c r="WVR3" s="112"/>
      <c r="WVS3" s="112"/>
      <c r="WVT3" s="112"/>
      <c r="WVU3" s="112"/>
      <c r="WVV3" s="112"/>
      <c r="WVW3" s="112"/>
      <c r="WVX3" s="112"/>
      <c r="WVY3" s="112"/>
      <c r="WVZ3" s="112"/>
      <c r="WWA3" s="112"/>
      <c r="WWB3" s="112"/>
      <c r="WWC3" s="112"/>
      <c r="WWD3" s="112"/>
      <c r="WWE3" s="112"/>
      <c r="WWF3" s="112"/>
      <c r="WWG3" s="112"/>
      <c r="WWH3" s="112"/>
      <c r="WWI3" s="112"/>
      <c r="WWJ3" s="112"/>
      <c r="WWK3" s="112"/>
      <c r="WWL3" s="112"/>
      <c r="WWM3" s="112"/>
      <c r="WWN3" s="112"/>
      <c r="WWO3" s="112"/>
      <c r="WWP3" s="112"/>
      <c r="WWQ3" s="112"/>
      <c r="WWR3" s="112"/>
      <c r="WWS3" s="112"/>
      <c r="WWT3" s="112"/>
      <c r="WWU3" s="112"/>
      <c r="WWV3" s="112"/>
      <c r="WWW3" s="112"/>
      <c r="WWX3" s="112"/>
      <c r="WWY3" s="112"/>
      <c r="WWZ3" s="112"/>
      <c r="WXA3" s="112"/>
      <c r="WXB3" s="112"/>
      <c r="WXC3" s="112"/>
      <c r="WXD3" s="112"/>
      <c r="WXE3" s="112"/>
      <c r="WXF3" s="112"/>
      <c r="WXG3" s="112"/>
      <c r="WXH3" s="112"/>
      <c r="WXI3" s="112"/>
      <c r="WXJ3" s="112"/>
      <c r="WXK3" s="112"/>
      <c r="WXL3" s="112"/>
      <c r="WXM3" s="112"/>
      <c r="WXN3" s="112"/>
      <c r="WXO3" s="112"/>
      <c r="WXP3" s="112"/>
      <c r="WXQ3" s="112"/>
      <c r="WXR3" s="112"/>
      <c r="WXS3" s="112"/>
      <c r="WXT3" s="112"/>
      <c r="WXU3" s="112"/>
      <c r="WXV3" s="112"/>
      <c r="WXW3" s="112"/>
      <c r="WXX3" s="112"/>
      <c r="WXY3" s="112"/>
      <c r="WXZ3" s="112"/>
      <c r="WYA3" s="112"/>
      <c r="WYB3" s="112"/>
      <c r="WYC3" s="112"/>
      <c r="WYD3" s="112"/>
      <c r="WYE3" s="112"/>
      <c r="WYF3" s="112"/>
      <c r="WYG3" s="112"/>
      <c r="WYH3" s="112"/>
      <c r="WYI3" s="112"/>
      <c r="WYJ3" s="112"/>
      <c r="WYK3" s="112"/>
      <c r="WYL3" s="112"/>
      <c r="WYM3" s="112"/>
      <c r="WYN3" s="112"/>
      <c r="WYO3" s="112"/>
      <c r="WYP3" s="112"/>
      <c r="WYQ3" s="112"/>
      <c r="WYR3" s="112"/>
      <c r="WYS3" s="112"/>
      <c r="WYT3" s="112"/>
      <c r="WYU3" s="112"/>
      <c r="WYV3" s="112"/>
      <c r="WYW3" s="112"/>
      <c r="WYX3" s="112"/>
      <c r="WYY3" s="112"/>
      <c r="WYZ3" s="112"/>
      <c r="WZA3" s="112"/>
      <c r="WZB3" s="112"/>
      <c r="WZC3" s="112"/>
      <c r="WZD3" s="112"/>
      <c r="WZE3" s="112"/>
      <c r="WZF3" s="112"/>
      <c r="WZG3" s="112"/>
      <c r="WZH3" s="112"/>
      <c r="WZI3" s="112"/>
      <c r="WZJ3" s="112"/>
      <c r="WZK3" s="112"/>
      <c r="WZL3" s="112"/>
      <c r="WZM3" s="112"/>
      <c r="WZN3" s="112"/>
      <c r="WZO3" s="112"/>
      <c r="WZP3" s="112"/>
      <c r="WZQ3" s="112"/>
      <c r="WZR3" s="112"/>
      <c r="WZS3" s="112"/>
      <c r="WZT3" s="112"/>
      <c r="WZU3" s="112"/>
      <c r="WZV3" s="112"/>
      <c r="WZW3" s="112"/>
      <c r="WZX3" s="112"/>
      <c r="WZY3" s="112"/>
      <c r="WZZ3" s="112"/>
      <c r="XAA3" s="112"/>
      <c r="XAB3" s="112"/>
      <c r="XAC3" s="112"/>
      <c r="XAD3" s="112"/>
      <c r="XAE3" s="112"/>
      <c r="XAF3" s="112"/>
      <c r="XAG3" s="112"/>
      <c r="XAH3" s="112"/>
      <c r="XAI3" s="112"/>
      <c r="XAJ3" s="112"/>
      <c r="XAK3" s="112"/>
      <c r="XAL3" s="112"/>
      <c r="XAM3" s="112"/>
      <c r="XAN3" s="112"/>
      <c r="XAO3" s="112"/>
      <c r="XAP3" s="112"/>
      <c r="XAQ3" s="112"/>
      <c r="XAR3" s="112"/>
      <c r="XAS3" s="112"/>
      <c r="XAT3" s="112"/>
      <c r="XAU3" s="112"/>
      <c r="XAV3" s="112"/>
      <c r="XAW3" s="112"/>
      <c r="XAX3" s="112"/>
      <c r="XAY3" s="112"/>
      <c r="XAZ3" s="112"/>
      <c r="XBA3" s="112"/>
      <c r="XBB3" s="112"/>
      <c r="XBC3" s="112"/>
      <c r="XBD3" s="112"/>
      <c r="XBE3" s="112"/>
      <c r="XBF3" s="112"/>
      <c r="XBG3" s="112"/>
      <c r="XBH3" s="112"/>
      <c r="XBI3" s="112"/>
      <c r="XBJ3" s="112"/>
      <c r="XBK3" s="112"/>
      <c r="XBL3" s="112"/>
      <c r="XBM3" s="112"/>
      <c r="XBN3" s="112"/>
      <c r="XBO3" s="112"/>
      <c r="XBP3" s="112"/>
      <c r="XBQ3" s="112"/>
      <c r="XBR3" s="112"/>
      <c r="XBS3" s="112"/>
      <c r="XBT3" s="112"/>
      <c r="XBU3" s="112"/>
      <c r="XBV3" s="112"/>
      <c r="XBW3" s="112"/>
      <c r="XBX3" s="112"/>
      <c r="XBY3" s="112"/>
      <c r="XBZ3" s="112"/>
      <c r="XCA3" s="112"/>
      <c r="XCB3" s="112"/>
      <c r="XCC3" s="112"/>
      <c r="XCD3" s="112"/>
      <c r="XCE3" s="112"/>
      <c r="XCF3" s="112"/>
      <c r="XCG3" s="112"/>
      <c r="XCH3" s="112"/>
      <c r="XCI3" s="112"/>
      <c r="XCJ3" s="112"/>
      <c r="XCK3" s="112"/>
      <c r="XCL3" s="112"/>
      <c r="XCM3" s="112"/>
      <c r="XCN3" s="112"/>
      <c r="XCO3" s="112"/>
      <c r="XCP3" s="112"/>
      <c r="XCQ3" s="112"/>
      <c r="XCR3" s="112"/>
      <c r="XCS3" s="112"/>
      <c r="XCT3" s="112"/>
      <c r="XCU3" s="112"/>
      <c r="XCV3" s="112"/>
      <c r="XCW3" s="112"/>
      <c r="XCX3" s="112"/>
      <c r="XCY3" s="112"/>
      <c r="XCZ3" s="112"/>
      <c r="XDA3" s="112"/>
      <c r="XDB3" s="112"/>
      <c r="XDC3" s="112"/>
      <c r="XDD3" s="112"/>
      <c r="XDE3" s="112"/>
      <c r="XDF3" s="112"/>
      <c r="XDG3" s="112"/>
      <c r="XDH3" s="112"/>
      <c r="XDI3" s="112"/>
      <c r="XDJ3" s="112"/>
      <c r="XDK3" s="112"/>
      <c r="XDL3" s="112"/>
      <c r="XDM3" s="112"/>
      <c r="XDN3" s="112"/>
      <c r="XDO3" s="112"/>
      <c r="XDP3" s="112"/>
      <c r="XDQ3" s="112"/>
      <c r="XDR3" s="112"/>
      <c r="XDS3" s="112"/>
      <c r="XDT3" s="112"/>
      <c r="XDU3" s="112"/>
      <c r="XDV3" s="112"/>
      <c r="XDW3" s="112"/>
      <c r="XDX3" s="112"/>
      <c r="XDY3" s="112"/>
      <c r="XDZ3" s="112"/>
      <c r="XEA3" s="112"/>
      <c r="XEB3" s="112"/>
      <c r="XEC3" s="112"/>
      <c r="XED3" s="112"/>
      <c r="XEE3" s="112"/>
      <c r="XEF3" s="112"/>
      <c r="XEG3" s="112"/>
      <c r="XEH3" s="112"/>
      <c r="XEI3" s="112"/>
      <c r="XEJ3" s="112"/>
      <c r="XEK3" s="112"/>
      <c r="XEL3" s="112"/>
      <c r="XEM3" s="112"/>
      <c r="XEN3" s="112"/>
      <c r="XEO3" s="112"/>
      <c r="XEP3" s="112"/>
      <c r="XEQ3" s="112"/>
      <c r="XER3" s="112"/>
      <c r="XES3" s="112"/>
      <c r="XET3" s="112"/>
      <c r="XEU3" s="112"/>
      <c r="XEV3" s="112"/>
      <c r="XEW3" s="112"/>
      <c r="XEX3" s="112"/>
      <c r="XEY3" s="112"/>
      <c r="XEZ3" s="112"/>
      <c r="XFA3" s="112"/>
      <c r="XFB3" s="112"/>
    </row>
    <row r="4" spans="1:16382" ht="123.75" x14ac:dyDescent="0.25">
      <c r="A4" s="4">
        <v>2018</v>
      </c>
      <c r="B4" s="8" t="s">
        <v>1503</v>
      </c>
      <c r="C4" s="4">
        <v>4</v>
      </c>
      <c r="D4" s="124" t="s">
        <v>627</v>
      </c>
      <c r="E4" s="124" t="s">
        <v>628</v>
      </c>
      <c r="F4" s="11" t="s">
        <v>68</v>
      </c>
      <c r="G4" s="124" t="s">
        <v>632</v>
      </c>
      <c r="H4" s="124" t="s">
        <v>633</v>
      </c>
      <c r="I4" s="8" t="s">
        <v>614</v>
      </c>
      <c r="J4" s="14" t="s">
        <v>634</v>
      </c>
      <c r="K4" s="14">
        <v>1</v>
      </c>
      <c r="L4" s="22">
        <v>43654</v>
      </c>
      <c r="M4" s="22">
        <v>43769</v>
      </c>
      <c r="N4" s="4">
        <v>1</v>
      </c>
      <c r="O4" s="170">
        <v>1</v>
      </c>
      <c r="P4" s="270"/>
      <c r="Q4" s="334"/>
      <c r="R4" s="344"/>
      <c r="S4" s="344"/>
      <c r="T4" s="53" t="s">
        <v>30</v>
      </c>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c r="TB4" s="112"/>
      <c r="TC4" s="112"/>
      <c r="TD4" s="112"/>
      <c r="TE4" s="112"/>
      <c r="TF4" s="112"/>
      <c r="TG4" s="112"/>
      <c r="TH4" s="112"/>
      <c r="TI4" s="112"/>
      <c r="TJ4" s="112"/>
      <c r="TK4" s="112"/>
      <c r="TL4" s="112"/>
      <c r="TM4" s="112"/>
      <c r="TN4" s="112"/>
      <c r="TO4" s="112"/>
      <c r="TP4" s="112"/>
      <c r="TQ4" s="112"/>
      <c r="TR4" s="112"/>
      <c r="TS4" s="112"/>
      <c r="TT4" s="112"/>
      <c r="TU4" s="112"/>
      <c r="TV4" s="112"/>
      <c r="TW4" s="112"/>
      <c r="TX4" s="112"/>
      <c r="TY4" s="112"/>
      <c r="TZ4" s="112"/>
      <c r="UA4" s="112"/>
      <c r="UB4" s="112"/>
      <c r="UC4" s="112"/>
      <c r="UD4" s="112"/>
      <c r="UE4" s="112"/>
      <c r="UF4" s="112"/>
      <c r="UG4" s="112"/>
      <c r="UH4" s="112"/>
      <c r="UI4" s="112"/>
      <c r="UJ4" s="112"/>
      <c r="UK4" s="112"/>
      <c r="UL4" s="112"/>
      <c r="UM4" s="112"/>
      <c r="UN4" s="112"/>
      <c r="UO4" s="112"/>
      <c r="UP4" s="112"/>
      <c r="UQ4" s="112"/>
      <c r="UR4" s="112"/>
      <c r="US4" s="112"/>
      <c r="UT4" s="112"/>
      <c r="UU4" s="112"/>
      <c r="UV4" s="112"/>
      <c r="UW4" s="112"/>
      <c r="UX4" s="112"/>
      <c r="UY4" s="112"/>
      <c r="UZ4" s="112"/>
      <c r="VA4" s="112"/>
      <c r="VB4" s="112"/>
      <c r="VC4" s="112"/>
      <c r="VD4" s="112"/>
      <c r="VE4" s="112"/>
      <c r="VF4" s="112"/>
      <c r="VG4" s="112"/>
      <c r="VH4" s="112"/>
      <c r="VI4" s="112"/>
      <c r="VJ4" s="112"/>
      <c r="VK4" s="112"/>
      <c r="VL4" s="112"/>
      <c r="VM4" s="112"/>
      <c r="VN4" s="112"/>
      <c r="VO4" s="112"/>
      <c r="VP4" s="112"/>
      <c r="VQ4" s="112"/>
      <c r="VR4" s="112"/>
      <c r="VS4" s="112"/>
      <c r="VT4" s="112"/>
      <c r="VU4" s="112"/>
      <c r="VV4" s="112"/>
      <c r="VW4" s="112"/>
      <c r="VX4" s="112"/>
      <c r="VY4" s="112"/>
      <c r="VZ4" s="112"/>
      <c r="WA4" s="112"/>
      <c r="WB4" s="112"/>
      <c r="WC4" s="112"/>
      <c r="WD4" s="112"/>
      <c r="WE4" s="112"/>
      <c r="WF4" s="112"/>
      <c r="WG4" s="112"/>
      <c r="WH4" s="112"/>
      <c r="WI4" s="112"/>
      <c r="WJ4" s="112"/>
      <c r="WK4" s="112"/>
      <c r="WL4" s="112"/>
      <c r="WM4" s="112"/>
      <c r="WN4" s="112"/>
      <c r="WO4" s="112"/>
      <c r="WP4" s="112"/>
      <c r="WQ4" s="112"/>
      <c r="WR4" s="112"/>
      <c r="WS4" s="112"/>
      <c r="WT4" s="112"/>
      <c r="WU4" s="112"/>
      <c r="WV4" s="112"/>
      <c r="WW4" s="112"/>
      <c r="WX4" s="112"/>
      <c r="WY4" s="112"/>
      <c r="WZ4" s="112"/>
      <c r="XA4" s="112"/>
      <c r="XB4" s="112"/>
      <c r="XC4" s="112"/>
      <c r="XD4" s="112"/>
      <c r="XE4" s="112"/>
      <c r="XF4" s="112"/>
      <c r="XG4" s="112"/>
      <c r="XH4" s="112"/>
      <c r="XI4" s="112"/>
      <c r="XJ4" s="112"/>
      <c r="XK4" s="112"/>
      <c r="XL4" s="112"/>
      <c r="XM4" s="112"/>
      <c r="XN4" s="112"/>
      <c r="XO4" s="112"/>
      <c r="XP4" s="112"/>
      <c r="XQ4" s="112"/>
      <c r="XR4" s="112"/>
      <c r="XS4" s="112"/>
      <c r="XT4" s="112"/>
      <c r="XU4" s="112"/>
      <c r="XV4" s="112"/>
      <c r="XW4" s="112"/>
      <c r="XX4" s="112"/>
      <c r="XY4" s="112"/>
      <c r="XZ4" s="112"/>
      <c r="YA4" s="112"/>
      <c r="YB4" s="112"/>
      <c r="YC4" s="112"/>
      <c r="YD4" s="112"/>
      <c r="YE4" s="112"/>
      <c r="YF4" s="112"/>
      <c r="YG4" s="112"/>
      <c r="YH4" s="112"/>
      <c r="YI4" s="112"/>
      <c r="YJ4" s="112"/>
      <c r="YK4" s="112"/>
      <c r="YL4" s="112"/>
      <c r="YM4" s="112"/>
      <c r="YN4" s="112"/>
      <c r="YO4" s="112"/>
      <c r="YP4" s="112"/>
      <c r="YQ4" s="112"/>
      <c r="YR4" s="112"/>
      <c r="YS4" s="112"/>
      <c r="YT4" s="112"/>
      <c r="YU4" s="112"/>
      <c r="YV4" s="112"/>
      <c r="YW4" s="112"/>
      <c r="YX4" s="112"/>
      <c r="YY4" s="112"/>
      <c r="YZ4" s="112"/>
      <c r="ZA4" s="112"/>
      <c r="ZB4" s="112"/>
      <c r="ZC4" s="112"/>
      <c r="ZD4" s="112"/>
      <c r="ZE4" s="112"/>
      <c r="ZF4" s="112"/>
      <c r="ZG4" s="112"/>
      <c r="ZH4" s="112"/>
      <c r="ZI4" s="112"/>
      <c r="ZJ4" s="112"/>
      <c r="ZK4" s="112"/>
      <c r="ZL4" s="112"/>
      <c r="ZM4" s="112"/>
      <c r="ZN4" s="112"/>
      <c r="ZO4" s="112"/>
      <c r="ZP4" s="112"/>
      <c r="ZQ4" s="112"/>
      <c r="ZR4" s="112"/>
      <c r="ZS4" s="112"/>
      <c r="ZT4" s="112"/>
      <c r="ZU4" s="112"/>
      <c r="ZV4" s="112"/>
      <c r="ZW4" s="112"/>
      <c r="ZX4" s="112"/>
      <c r="ZY4" s="112"/>
      <c r="ZZ4" s="112"/>
      <c r="AAA4" s="112"/>
      <c r="AAB4" s="112"/>
      <c r="AAC4" s="112"/>
      <c r="AAD4" s="112"/>
      <c r="AAE4" s="112"/>
      <c r="AAF4" s="112"/>
      <c r="AAG4" s="112"/>
      <c r="AAH4" s="112"/>
      <c r="AAI4" s="112"/>
      <c r="AAJ4" s="112"/>
      <c r="AAK4" s="112"/>
      <c r="AAL4" s="112"/>
      <c r="AAM4" s="112"/>
      <c r="AAN4" s="112"/>
      <c r="AAO4" s="112"/>
      <c r="AAP4" s="112"/>
      <c r="AAQ4" s="112"/>
      <c r="AAR4" s="112"/>
      <c r="AAS4" s="112"/>
      <c r="AAT4" s="112"/>
      <c r="AAU4" s="112"/>
      <c r="AAV4" s="112"/>
      <c r="AAW4" s="112"/>
      <c r="AAX4" s="112"/>
      <c r="AAY4" s="112"/>
      <c r="AAZ4" s="112"/>
      <c r="ABA4" s="112"/>
      <c r="ABB4" s="112"/>
      <c r="ABC4" s="112"/>
      <c r="ABD4" s="112"/>
      <c r="ABE4" s="112"/>
      <c r="ABF4" s="112"/>
      <c r="ABG4" s="112"/>
      <c r="ABH4" s="112"/>
      <c r="ABI4" s="112"/>
      <c r="ABJ4" s="112"/>
      <c r="ABK4" s="112"/>
      <c r="ABL4" s="112"/>
      <c r="ABM4" s="112"/>
      <c r="ABN4" s="112"/>
      <c r="ABO4" s="112"/>
      <c r="ABP4" s="112"/>
      <c r="ABQ4" s="112"/>
      <c r="ABR4" s="112"/>
      <c r="ABS4" s="112"/>
      <c r="ABT4" s="112"/>
      <c r="ABU4" s="112"/>
      <c r="ABV4" s="112"/>
      <c r="ABW4" s="112"/>
      <c r="ABX4" s="112"/>
      <c r="ABY4" s="112"/>
      <c r="ABZ4" s="112"/>
      <c r="ACA4" s="112"/>
      <c r="ACB4" s="112"/>
      <c r="ACC4" s="112"/>
      <c r="ACD4" s="112"/>
      <c r="ACE4" s="112"/>
      <c r="ACF4" s="112"/>
      <c r="ACG4" s="112"/>
      <c r="ACH4" s="112"/>
      <c r="ACI4" s="112"/>
      <c r="ACJ4" s="112"/>
      <c r="ACK4" s="112"/>
      <c r="ACL4" s="112"/>
      <c r="ACM4" s="112"/>
      <c r="ACN4" s="112"/>
      <c r="ACO4" s="112"/>
      <c r="ACP4" s="112"/>
      <c r="ACQ4" s="112"/>
      <c r="ACR4" s="112"/>
      <c r="ACS4" s="112"/>
      <c r="ACT4" s="112"/>
      <c r="ACU4" s="112"/>
      <c r="ACV4" s="112"/>
      <c r="ACW4" s="112"/>
      <c r="ACX4" s="112"/>
      <c r="ACY4" s="112"/>
      <c r="ACZ4" s="112"/>
      <c r="ADA4" s="112"/>
      <c r="ADB4" s="112"/>
      <c r="ADC4" s="112"/>
      <c r="ADD4" s="112"/>
      <c r="ADE4" s="112"/>
      <c r="ADF4" s="112"/>
      <c r="ADG4" s="112"/>
      <c r="ADH4" s="112"/>
      <c r="ADI4" s="112"/>
      <c r="ADJ4" s="112"/>
      <c r="ADK4" s="112"/>
      <c r="ADL4" s="112"/>
      <c r="ADM4" s="112"/>
      <c r="ADN4" s="112"/>
      <c r="ADO4" s="112"/>
      <c r="ADP4" s="112"/>
      <c r="ADQ4" s="112"/>
      <c r="ADR4" s="112"/>
      <c r="ADS4" s="112"/>
      <c r="ADT4" s="112"/>
      <c r="ADU4" s="112"/>
      <c r="ADV4" s="112"/>
      <c r="ADW4" s="112"/>
      <c r="ADX4" s="112"/>
      <c r="ADY4" s="112"/>
      <c r="ADZ4" s="112"/>
      <c r="AEA4" s="112"/>
      <c r="AEB4" s="112"/>
      <c r="AEC4" s="112"/>
      <c r="AED4" s="112"/>
      <c r="AEE4" s="112"/>
      <c r="AEF4" s="112"/>
      <c r="AEG4" s="112"/>
      <c r="AEH4" s="112"/>
      <c r="AEI4" s="112"/>
      <c r="AEJ4" s="112"/>
      <c r="AEK4" s="112"/>
      <c r="AEL4" s="112"/>
      <c r="AEM4" s="112"/>
      <c r="AEN4" s="112"/>
      <c r="AEO4" s="112"/>
      <c r="AEP4" s="112"/>
      <c r="AEQ4" s="112"/>
      <c r="AER4" s="112"/>
      <c r="AES4" s="112"/>
      <c r="AET4" s="112"/>
      <c r="AEU4" s="112"/>
      <c r="AEV4" s="112"/>
      <c r="AEW4" s="112"/>
      <c r="AEX4" s="112"/>
      <c r="AEY4" s="112"/>
      <c r="AEZ4" s="112"/>
      <c r="AFA4" s="112"/>
      <c r="AFB4" s="112"/>
      <c r="AFC4" s="112"/>
      <c r="AFD4" s="112"/>
      <c r="AFE4" s="112"/>
      <c r="AFF4" s="112"/>
      <c r="AFG4" s="112"/>
      <c r="AFH4" s="112"/>
      <c r="AFI4" s="112"/>
      <c r="AFJ4" s="112"/>
      <c r="AFK4" s="112"/>
      <c r="AFL4" s="112"/>
      <c r="AFM4" s="112"/>
      <c r="AFN4" s="112"/>
      <c r="AFO4" s="112"/>
      <c r="AFP4" s="112"/>
      <c r="AFQ4" s="112"/>
      <c r="AFR4" s="112"/>
      <c r="AFS4" s="112"/>
      <c r="AFT4" s="112"/>
      <c r="AFU4" s="112"/>
      <c r="AFV4" s="112"/>
      <c r="AFW4" s="112"/>
      <c r="AFX4" s="112"/>
      <c r="AFY4" s="112"/>
      <c r="AFZ4" s="112"/>
      <c r="AGA4" s="112"/>
      <c r="AGB4" s="112"/>
      <c r="AGC4" s="112"/>
      <c r="AGD4" s="112"/>
      <c r="AGE4" s="112"/>
      <c r="AGF4" s="112"/>
      <c r="AGG4" s="112"/>
      <c r="AGH4" s="112"/>
      <c r="AGI4" s="112"/>
      <c r="AGJ4" s="112"/>
      <c r="AGK4" s="112"/>
      <c r="AGL4" s="112"/>
      <c r="AGM4" s="112"/>
      <c r="AGN4" s="112"/>
      <c r="AGO4" s="112"/>
      <c r="AGP4" s="112"/>
      <c r="AGQ4" s="112"/>
      <c r="AGR4" s="112"/>
      <c r="AGS4" s="112"/>
      <c r="AGT4" s="112"/>
      <c r="AGU4" s="112"/>
      <c r="AGV4" s="112"/>
      <c r="AGW4" s="112"/>
      <c r="AGX4" s="112"/>
      <c r="AGY4" s="112"/>
      <c r="AGZ4" s="112"/>
      <c r="AHA4" s="112"/>
      <c r="AHB4" s="112"/>
      <c r="AHC4" s="112"/>
      <c r="AHD4" s="112"/>
      <c r="AHE4" s="112"/>
      <c r="AHF4" s="112"/>
      <c r="AHG4" s="112"/>
      <c r="AHH4" s="112"/>
      <c r="AHI4" s="112"/>
      <c r="AHJ4" s="112"/>
      <c r="AHK4" s="112"/>
      <c r="AHL4" s="112"/>
      <c r="AHM4" s="112"/>
      <c r="AHN4" s="112"/>
      <c r="AHO4" s="112"/>
      <c r="AHP4" s="112"/>
      <c r="AHQ4" s="112"/>
      <c r="AHR4" s="112"/>
      <c r="AHS4" s="112"/>
      <c r="AHT4" s="112"/>
      <c r="AHU4" s="112"/>
      <c r="AHV4" s="112"/>
      <c r="AHW4" s="112"/>
      <c r="AHX4" s="112"/>
      <c r="AHY4" s="112"/>
      <c r="AHZ4" s="112"/>
      <c r="AIA4" s="112"/>
      <c r="AIB4" s="112"/>
      <c r="AIC4" s="112"/>
      <c r="AID4" s="112"/>
      <c r="AIE4" s="112"/>
      <c r="AIF4" s="112"/>
      <c r="AIG4" s="112"/>
      <c r="AIH4" s="112"/>
      <c r="AII4" s="112"/>
      <c r="AIJ4" s="112"/>
      <c r="AIK4" s="112"/>
      <c r="AIL4" s="112"/>
      <c r="AIM4" s="112"/>
      <c r="AIN4" s="112"/>
      <c r="AIO4" s="112"/>
      <c r="AIP4" s="112"/>
      <c r="AIQ4" s="112"/>
      <c r="AIR4" s="112"/>
      <c r="AIS4" s="112"/>
      <c r="AIT4" s="112"/>
      <c r="AIU4" s="112"/>
      <c r="AIV4" s="112"/>
      <c r="AIW4" s="112"/>
      <c r="AIX4" s="112"/>
      <c r="AIY4" s="112"/>
      <c r="AIZ4" s="112"/>
      <c r="AJA4" s="112"/>
      <c r="AJB4" s="112"/>
      <c r="AJC4" s="112"/>
      <c r="AJD4" s="112"/>
      <c r="AJE4" s="112"/>
      <c r="AJF4" s="112"/>
      <c r="AJG4" s="112"/>
      <c r="AJH4" s="112"/>
      <c r="AJI4" s="112"/>
      <c r="AJJ4" s="112"/>
      <c r="AJK4" s="112"/>
      <c r="AJL4" s="112"/>
      <c r="AJM4" s="112"/>
      <c r="AJN4" s="112"/>
      <c r="AJO4" s="112"/>
      <c r="AJP4" s="112"/>
      <c r="AJQ4" s="112"/>
      <c r="AJR4" s="112"/>
      <c r="AJS4" s="112"/>
      <c r="AJT4" s="112"/>
      <c r="AJU4" s="112"/>
      <c r="AJV4" s="112"/>
      <c r="AJW4" s="112"/>
      <c r="AJX4" s="112"/>
      <c r="AJY4" s="112"/>
      <c r="AJZ4" s="112"/>
      <c r="AKA4" s="112"/>
      <c r="AKB4" s="112"/>
      <c r="AKC4" s="112"/>
      <c r="AKD4" s="112"/>
      <c r="AKE4" s="112"/>
      <c r="AKF4" s="112"/>
      <c r="AKG4" s="112"/>
      <c r="AKH4" s="112"/>
      <c r="AKI4" s="112"/>
      <c r="AKJ4" s="112"/>
      <c r="AKK4" s="112"/>
      <c r="AKL4" s="112"/>
      <c r="AKM4" s="112"/>
      <c r="AKN4" s="112"/>
      <c r="AKO4" s="112"/>
      <c r="AKP4" s="112"/>
      <c r="AKQ4" s="112"/>
      <c r="AKR4" s="112"/>
      <c r="AKS4" s="112"/>
      <c r="AKT4" s="112"/>
      <c r="AKU4" s="112"/>
      <c r="AKV4" s="112"/>
      <c r="AKW4" s="112"/>
      <c r="AKX4" s="112"/>
      <c r="AKY4" s="112"/>
      <c r="AKZ4" s="112"/>
      <c r="ALA4" s="112"/>
      <c r="ALB4" s="112"/>
      <c r="ALC4" s="112"/>
      <c r="ALD4" s="112"/>
      <c r="ALE4" s="112"/>
      <c r="ALF4" s="112"/>
      <c r="ALG4" s="112"/>
      <c r="ALH4" s="112"/>
      <c r="ALI4" s="112"/>
      <c r="ALJ4" s="112"/>
      <c r="ALK4" s="112"/>
      <c r="ALL4" s="112"/>
      <c r="ALM4" s="112"/>
      <c r="ALN4" s="112"/>
      <c r="ALO4" s="112"/>
      <c r="ALP4" s="112"/>
      <c r="ALQ4" s="112"/>
      <c r="ALR4" s="112"/>
      <c r="ALS4" s="112"/>
      <c r="ALT4" s="112"/>
      <c r="ALU4" s="112"/>
      <c r="ALV4" s="112"/>
      <c r="ALW4" s="112"/>
      <c r="ALX4" s="112"/>
      <c r="ALY4" s="112"/>
      <c r="ALZ4" s="112"/>
      <c r="AMA4" s="112"/>
      <c r="AMB4" s="112"/>
      <c r="AMC4" s="112"/>
      <c r="AMD4" s="112"/>
      <c r="AME4" s="112"/>
      <c r="AMF4" s="112"/>
      <c r="AMG4" s="112"/>
      <c r="AMH4" s="112"/>
      <c r="AMI4" s="112"/>
      <c r="AMJ4" s="112"/>
      <c r="AMK4" s="112"/>
      <c r="AML4" s="112"/>
      <c r="AMM4" s="112"/>
      <c r="AMN4" s="112"/>
      <c r="AMO4" s="112"/>
      <c r="AMP4" s="112"/>
      <c r="AMQ4" s="112"/>
      <c r="AMR4" s="112"/>
      <c r="AMS4" s="112"/>
      <c r="AMT4" s="112"/>
      <c r="AMU4" s="112"/>
      <c r="AMV4" s="112"/>
      <c r="AMW4" s="112"/>
      <c r="AMX4" s="112"/>
      <c r="AMY4" s="112"/>
      <c r="AMZ4" s="112"/>
      <c r="ANA4" s="112"/>
      <c r="ANB4" s="112"/>
      <c r="ANC4" s="112"/>
      <c r="AND4" s="112"/>
      <c r="ANE4" s="112"/>
      <c r="ANF4" s="112"/>
      <c r="ANG4" s="112"/>
      <c r="ANH4" s="112"/>
      <c r="ANI4" s="112"/>
      <c r="ANJ4" s="112"/>
      <c r="ANK4" s="112"/>
      <c r="ANL4" s="112"/>
      <c r="ANM4" s="112"/>
      <c r="ANN4" s="112"/>
      <c r="ANO4" s="112"/>
      <c r="ANP4" s="112"/>
      <c r="ANQ4" s="112"/>
      <c r="ANR4" s="112"/>
      <c r="ANS4" s="112"/>
      <c r="ANT4" s="112"/>
      <c r="ANU4" s="112"/>
      <c r="ANV4" s="112"/>
      <c r="ANW4" s="112"/>
      <c r="ANX4" s="112"/>
      <c r="ANY4" s="112"/>
      <c r="ANZ4" s="112"/>
      <c r="AOA4" s="112"/>
      <c r="AOB4" s="112"/>
      <c r="AOC4" s="112"/>
      <c r="AOD4" s="112"/>
      <c r="AOE4" s="112"/>
      <c r="AOF4" s="112"/>
      <c r="AOG4" s="112"/>
      <c r="AOH4" s="112"/>
      <c r="AOI4" s="112"/>
      <c r="AOJ4" s="112"/>
      <c r="AOK4" s="112"/>
      <c r="AOL4" s="112"/>
      <c r="AOM4" s="112"/>
      <c r="AON4" s="112"/>
      <c r="AOO4" s="112"/>
      <c r="AOP4" s="112"/>
      <c r="AOQ4" s="112"/>
      <c r="AOR4" s="112"/>
      <c r="AOS4" s="112"/>
      <c r="AOT4" s="112"/>
      <c r="AOU4" s="112"/>
      <c r="AOV4" s="112"/>
      <c r="AOW4" s="112"/>
      <c r="AOX4" s="112"/>
      <c r="AOY4" s="112"/>
      <c r="AOZ4" s="112"/>
      <c r="APA4" s="112"/>
      <c r="APB4" s="112"/>
      <c r="APC4" s="112"/>
      <c r="APD4" s="112"/>
      <c r="APE4" s="112"/>
      <c r="APF4" s="112"/>
      <c r="APG4" s="112"/>
      <c r="APH4" s="112"/>
      <c r="API4" s="112"/>
      <c r="APJ4" s="112"/>
      <c r="APK4" s="112"/>
      <c r="APL4" s="112"/>
      <c r="APM4" s="112"/>
      <c r="APN4" s="112"/>
      <c r="APO4" s="112"/>
      <c r="APP4" s="112"/>
      <c r="APQ4" s="112"/>
      <c r="APR4" s="112"/>
      <c r="APS4" s="112"/>
      <c r="APT4" s="112"/>
      <c r="APU4" s="112"/>
      <c r="APV4" s="112"/>
      <c r="APW4" s="112"/>
      <c r="APX4" s="112"/>
      <c r="APY4" s="112"/>
      <c r="APZ4" s="112"/>
      <c r="AQA4" s="112"/>
      <c r="AQB4" s="112"/>
      <c r="AQC4" s="112"/>
      <c r="AQD4" s="112"/>
      <c r="AQE4" s="112"/>
      <c r="AQF4" s="112"/>
      <c r="AQG4" s="112"/>
      <c r="AQH4" s="112"/>
      <c r="AQI4" s="112"/>
      <c r="AQJ4" s="112"/>
      <c r="AQK4" s="112"/>
      <c r="AQL4" s="112"/>
      <c r="AQM4" s="112"/>
      <c r="AQN4" s="112"/>
      <c r="AQO4" s="112"/>
      <c r="AQP4" s="112"/>
      <c r="AQQ4" s="112"/>
      <c r="AQR4" s="112"/>
      <c r="AQS4" s="112"/>
      <c r="AQT4" s="112"/>
      <c r="AQU4" s="112"/>
      <c r="AQV4" s="112"/>
      <c r="AQW4" s="112"/>
      <c r="AQX4" s="112"/>
      <c r="AQY4" s="112"/>
      <c r="AQZ4" s="112"/>
      <c r="ARA4" s="112"/>
      <c r="ARB4" s="112"/>
      <c r="ARC4" s="112"/>
      <c r="ARD4" s="112"/>
      <c r="ARE4" s="112"/>
      <c r="ARF4" s="112"/>
      <c r="ARG4" s="112"/>
      <c r="ARH4" s="112"/>
      <c r="ARI4" s="112"/>
      <c r="ARJ4" s="112"/>
      <c r="ARK4" s="112"/>
      <c r="ARL4" s="112"/>
      <c r="ARM4" s="112"/>
      <c r="ARN4" s="112"/>
      <c r="ARO4" s="112"/>
      <c r="ARP4" s="112"/>
      <c r="ARQ4" s="112"/>
      <c r="ARR4" s="112"/>
      <c r="ARS4" s="112"/>
      <c r="ART4" s="112"/>
      <c r="ARU4" s="112"/>
      <c r="ARV4" s="112"/>
      <c r="ARW4" s="112"/>
      <c r="ARX4" s="112"/>
      <c r="ARY4" s="112"/>
      <c r="ARZ4" s="112"/>
      <c r="ASA4" s="112"/>
      <c r="ASB4" s="112"/>
      <c r="ASC4" s="112"/>
      <c r="ASD4" s="112"/>
      <c r="ASE4" s="112"/>
      <c r="ASF4" s="112"/>
      <c r="ASG4" s="112"/>
      <c r="ASH4" s="112"/>
      <c r="ASI4" s="112"/>
      <c r="ASJ4" s="112"/>
      <c r="ASK4" s="112"/>
      <c r="ASL4" s="112"/>
      <c r="ASM4" s="112"/>
      <c r="ASN4" s="112"/>
      <c r="ASO4" s="112"/>
      <c r="ASP4" s="112"/>
      <c r="ASQ4" s="112"/>
      <c r="ASR4" s="112"/>
      <c r="ASS4" s="112"/>
      <c r="AST4" s="112"/>
      <c r="ASU4" s="112"/>
      <c r="ASV4" s="112"/>
      <c r="ASW4" s="112"/>
      <c r="ASX4" s="112"/>
      <c r="ASY4" s="112"/>
      <c r="ASZ4" s="112"/>
      <c r="ATA4" s="112"/>
      <c r="ATB4" s="112"/>
      <c r="ATC4" s="112"/>
      <c r="ATD4" s="112"/>
      <c r="ATE4" s="112"/>
      <c r="ATF4" s="112"/>
      <c r="ATG4" s="112"/>
      <c r="ATH4" s="112"/>
      <c r="ATI4" s="112"/>
      <c r="ATJ4" s="112"/>
      <c r="ATK4" s="112"/>
      <c r="ATL4" s="112"/>
      <c r="ATM4" s="112"/>
      <c r="ATN4" s="112"/>
      <c r="ATO4" s="112"/>
      <c r="ATP4" s="112"/>
      <c r="ATQ4" s="112"/>
      <c r="ATR4" s="112"/>
      <c r="ATS4" s="112"/>
      <c r="ATT4" s="112"/>
      <c r="ATU4" s="112"/>
      <c r="ATV4" s="112"/>
      <c r="ATW4" s="112"/>
      <c r="ATX4" s="112"/>
      <c r="ATY4" s="112"/>
      <c r="ATZ4" s="112"/>
      <c r="AUA4" s="112"/>
      <c r="AUB4" s="112"/>
      <c r="AUC4" s="112"/>
      <c r="AUD4" s="112"/>
      <c r="AUE4" s="112"/>
      <c r="AUF4" s="112"/>
      <c r="AUG4" s="112"/>
      <c r="AUH4" s="112"/>
      <c r="AUI4" s="112"/>
      <c r="AUJ4" s="112"/>
      <c r="AUK4" s="112"/>
      <c r="AUL4" s="112"/>
      <c r="AUM4" s="112"/>
      <c r="AUN4" s="112"/>
      <c r="AUO4" s="112"/>
      <c r="AUP4" s="112"/>
      <c r="AUQ4" s="112"/>
      <c r="AUR4" s="112"/>
      <c r="AUS4" s="112"/>
      <c r="AUT4" s="112"/>
      <c r="AUU4" s="112"/>
      <c r="AUV4" s="112"/>
      <c r="AUW4" s="112"/>
      <c r="AUX4" s="112"/>
      <c r="AUY4" s="112"/>
      <c r="AUZ4" s="112"/>
      <c r="AVA4" s="112"/>
      <c r="AVB4" s="112"/>
      <c r="AVC4" s="112"/>
      <c r="AVD4" s="112"/>
      <c r="AVE4" s="112"/>
      <c r="AVF4" s="112"/>
      <c r="AVG4" s="112"/>
      <c r="AVH4" s="112"/>
      <c r="AVI4" s="112"/>
      <c r="AVJ4" s="112"/>
      <c r="AVK4" s="112"/>
      <c r="AVL4" s="112"/>
      <c r="AVM4" s="112"/>
      <c r="AVN4" s="112"/>
      <c r="AVO4" s="112"/>
      <c r="AVP4" s="112"/>
      <c r="AVQ4" s="112"/>
      <c r="AVR4" s="112"/>
      <c r="AVS4" s="112"/>
      <c r="AVT4" s="112"/>
      <c r="AVU4" s="112"/>
      <c r="AVV4" s="112"/>
      <c r="AVW4" s="112"/>
      <c r="AVX4" s="112"/>
      <c r="AVY4" s="112"/>
      <c r="AVZ4" s="112"/>
      <c r="AWA4" s="112"/>
      <c r="AWB4" s="112"/>
      <c r="AWC4" s="112"/>
      <c r="AWD4" s="112"/>
      <c r="AWE4" s="112"/>
      <c r="AWF4" s="112"/>
      <c r="AWG4" s="112"/>
      <c r="AWH4" s="112"/>
      <c r="AWI4" s="112"/>
      <c r="AWJ4" s="112"/>
      <c r="AWK4" s="112"/>
      <c r="AWL4" s="112"/>
      <c r="AWM4" s="112"/>
      <c r="AWN4" s="112"/>
      <c r="AWO4" s="112"/>
      <c r="AWP4" s="112"/>
      <c r="AWQ4" s="112"/>
      <c r="AWR4" s="112"/>
      <c r="AWS4" s="112"/>
      <c r="AWT4" s="112"/>
      <c r="AWU4" s="112"/>
      <c r="AWV4" s="112"/>
      <c r="AWW4" s="112"/>
      <c r="AWX4" s="112"/>
      <c r="AWY4" s="112"/>
      <c r="AWZ4" s="112"/>
      <c r="AXA4" s="112"/>
      <c r="AXB4" s="112"/>
      <c r="AXC4" s="112"/>
      <c r="AXD4" s="112"/>
      <c r="AXE4" s="112"/>
      <c r="AXF4" s="112"/>
      <c r="AXG4" s="112"/>
      <c r="AXH4" s="112"/>
      <c r="AXI4" s="112"/>
      <c r="AXJ4" s="112"/>
      <c r="AXK4" s="112"/>
      <c r="AXL4" s="112"/>
      <c r="AXM4" s="112"/>
      <c r="AXN4" s="112"/>
      <c r="AXO4" s="112"/>
      <c r="AXP4" s="112"/>
      <c r="AXQ4" s="112"/>
      <c r="AXR4" s="112"/>
      <c r="AXS4" s="112"/>
      <c r="AXT4" s="112"/>
      <c r="AXU4" s="112"/>
      <c r="AXV4" s="112"/>
      <c r="AXW4" s="112"/>
      <c r="AXX4" s="112"/>
      <c r="AXY4" s="112"/>
      <c r="AXZ4" s="112"/>
      <c r="AYA4" s="112"/>
      <c r="AYB4" s="112"/>
      <c r="AYC4" s="112"/>
      <c r="AYD4" s="112"/>
      <c r="AYE4" s="112"/>
      <c r="AYF4" s="112"/>
      <c r="AYG4" s="112"/>
      <c r="AYH4" s="112"/>
      <c r="AYI4" s="112"/>
      <c r="AYJ4" s="112"/>
      <c r="AYK4" s="112"/>
      <c r="AYL4" s="112"/>
      <c r="AYM4" s="112"/>
      <c r="AYN4" s="112"/>
      <c r="AYO4" s="112"/>
      <c r="AYP4" s="112"/>
      <c r="AYQ4" s="112"/>
      <c r="AYR4" s="112"/>
      <c r="AYS4" s="112"/>
      <c r="AYT4" s="112"/>
      <c r="AYU4" s="112"/>
      <c r="AYV4" s="112"/>
      <c r="AYW4" s="112"/>
      <c r="AYX4" s="112"/>
      <c r="AYY4" s="112"/>
      <c r="AYZ4" s="112"/>
      <c r="AZA4" s="112"/>
      <c r="AZB4" s="112"/>
      <c r="AZC4" s="112"/>
      <c r="AZD4" s="112"/>
      <c r="AZE4" s="112"/>
      <c r="AZF4" s="112"/>
      <c r="AZG4" s="112"/>
      <c r="AZH4" s="112"/>
      <c r="AZI4" s="112"/>
      <c r="AZJ4" s="112"/>
      <c r="AZK4" s="112"/>
      <c r="AZL4" s="112"/>
      <c r="AZM4" s="112"/>
      <c r="AZN4" s="112"/>
      <c r="AZO4" s="112"/>
      <c r="AZP4" s="112"/>
      <c r="AZQ4" s="112"/>
      <c r="AZR4" s="112"/>
      <c r="AZS4" s="112"/>
      <c r="AZT4" s="112"/>
      <c r="AZU4" s="112"/>
      <c r="AZV4" s="112"/>
      <c r="AZW4" s="112"/>
      <c r="AZX4" s="112"/>
      <c r="AZY4" s="112"/>
      <c r="AZZ4" s="112"/>
      <c r="BAA4" s="112"/>
      <c r="BAB4" s="112"/>
      <c r="BAC4" s="112"/>
      <c r="BAD4" s="112"/>
      <c r="BAE4" s="112"/>
      <c r="BAF4" s="112"/>
      <c r="BAG4" s="112"/>
      <c r="BAH4" s="112"/>
      <c r="BAI4" s="112"/>
      <c r="BAJ4" s="112"/>
      <c r="BAK4" s="112"/>
      <c r="BAL4" s="112"/>
      <c r="BAM4" s="112"/>
      <c r="BAN4" s="112"/>
      <c r="BAO4" s="112"/>
      <c r="BAP4" s="112"/>
      <c r="BAQ4" s="112"/>
      <c r="BAR4" s="112"/>
      <c r="BAS4" s="112"/>
      <c r="BAT4" s="112"/>
      <c r="BAU4" s="112"/>
      <c r="BAV4" s="112"/>
      <c r="BAW4" s="112"/>
      <c r="BAX4" s="112"/>
      <c r="BAY4" s="112"/>
      <c r="BAZ4" s="112"/>
      <c r="BBA4" s="112"/>
      <c r="BBB4" s="112"/>
      <c r="BBC4" s="112"/>
      <c r="BBD4" s="112"/>
      <c r="BBE4" s="112"/>
      <c r="BBF4" s="112"/>
      <c r="BBG4" s="112"/>
      <c r="BBH4" s="112"/>
      <c r="BBI4" s="112"/>
      <c r="BBJ4" s="112"/>
      <c r="BBK4" s="112"/>
      <c r="BBL4" s="112"/>
      <c r="BBM4" s="112"/>
      <c r="BBN4" s="112"/>
      <c r="BBO4" s="112"/>
      <c r="BBP4" s="112"/>
      <c r="BBQ4" s="112"/>
      <c r="BBR4" s="112"/>
      <c r="BBS4" s="112"/>
      <c r="BBT4" s="112"/>
      <c r="BBU4" s="112"/>
      <c r="BBV4" s="112"/>
      <c r="BBW4" s="112"/>
      <c r="BBX4" s="112"/>
      <c r="BBY4" s="112"/>
      <c r="BBZ4" s="112"/>
      <c r="BCA4" s="112"/>
      <c r="BCB4" s="112"/>
      <c r="BCC4" s="112"/>
      <c r="BCD4" s="112"/>
      <c r="BCE4" s="112"/>
      <c r="BCF4" s="112"/>
      <c r="BCG4" s="112"/>
      <c r="BCH4" s="112"/>
      <c r="BCI4" s="112"/>
      <c r="BCJ4" s="112"/>
      <c r="BCK4" s="112"/>
      <c r="BCL4" s="112"/>
      <c r="BCM4" s="112"/>
      <c r="BCN4" s="112"/>
      <c r="BCO4" s="112"/>
      <c r="BCP4" s="112"/>
      <c r="BCQ4" s="112"/>
      <c r="BCR4" s="112"/>
      <c r="BCS4" s="112"/>
      <c r="BCT4" s="112"/>
      <c r="BCU4" s="112"/>
      <c r="BCV4" s="112"/>
      <c r="BCW4" s="112"/>
      <c r="BCX4" s="112"/>
      <c r="BCY4" s="112"/>
      <c r="BCZ4" s="112"/>
      <c r="BDA4" s="112"/>
      <c r="BDB4" s="112"/>
      <c r="BDC4" s="112"/>
      <c r="BDD4" s="112"/>
      <c r="BDE4" s="112"/>
      <c r="BDF4" s="112"/>
      <c r="BDG4" s="112"/>
      <c r="BDH4" s="112"/>
      <c r="BDI4" s="112"/>
      <c r="BDJ4" s="112"/>
      <c r="BDK4" s="112"/>
      <c r="BDL4" s="112"/>
      <c r="BDM4" s="112"/>
      <c r="BDN4" s="112"/>
      <c r="BDO4" s="112"/>
      <c r="BDP4" s="112"/>
      <c r="BDQ4" s="112"/>
      <c r="BDR4" s="112"/>
      <c r="BDS4" s="112"/>
      <c r="BDT4" s="112"/>
      <c r="BDU4" s="112"/>
      <c r="BDV4" s="112"/>
      <c r="BDW4" s="112"/>
      <c r="BDX4" s="112"/>
      <c r="BDY4" s="112"/>
      <c r="BDZ4" s="112"/>
      <c r="BEA4" s="112"/>
      <c r="BEB4" s="112"/>
      <c r="BEC4" s="112"/>
      <c r="BED4" s="112"/>
      <c r="BEE4" s="112"/>
      <c r="BEF4" s="112"/>
      <c r="BEG4" s="112"/>
      <c r="BEH4" s="112"/>
      <c r="BEI4" s="112"/>
      <c r="BEJ4" s="112"/>
      <c r="BEK4" s="112"/>
      <c r="BEL4" s="112"/>
      <c r="BEM4" s="112"/>
      <c r="BEN4" s="112"/>
      <c r="BEO4" s="112"/>
      <c r="BEP4" s="112"/>
      <c r="BEQ4" s="112"/>
      <c r="BER4" s="112"/>
      <c r="BES4" s="112"/>
      <c r="BET4" s="112"/>
      <c r="BEU4" s="112"/>
      <c r="BEV4" s="112"/>
      <c r="BEW4" s="112"/>
      <c r="BEX4" s="112"/>
      <c r="BEY4" s="112"/>
      <c r="BEZ4" s="112"/>
      <c r="BFA4" s="112"/>
      <c r="BFB4" s="112"/>
      <c r="BFC4" s="112"/>
      <c r="BFD4" s="112"/>
      <c r="BFE4" s="112"/>
      <c r="BFF4" s="112"/>
      <c r="BFG4" s="112"/>
      <c r="BFH4" s="112"/>
      <c r="BFI4" s="112"/>
      <c r="BFJ4" s="112"/>
      <c r="BFK4" s="112"/>
      <c r="BFL4" s="112"/>
      <c r="BFM4" s="112"/>
      <c r="BFN4" s="112"/>
      <c r="BFO4" s="112"/>
      <c r="BFP4" s="112"/>
      <c r="BFQ4" s="112"/>
      <c r="BFR4" s="112"/>
      <c r="BFS4" s="112"/>
      <c r="BFT4" s="112"/>
      <c r="BFU4" s="112"/>
      <c r="BFV4" s="112"/>
      <c r="BFW4" s="112"/>
      <c r="BFX4" s="112"/>
      <c r="BFY4" s="112"/>
      <c r="BFZ4" s="112"/>
      <c r="BGA4" s="112"/>
      <c r="BGB4" s="112"/>
      <c r="BGC4" s="112"/>
      <c r="BGD4" s="112"/>
      <c r="BGE4" s="112"/>
      <c r="BGF4" s="112"/>
      <c r="BGG4" s="112"/>
      <c r="BGH4" s="112"/>
      <c r="BGI4" s="112"/>
      <c r="BGJ4" s="112"/>
      <c r="BGK4" s="112"/>
      <c r="BGL4" s="112"/>
      <c r="BGM4" s="112"/>
      <c r="BGN4" s="112"/>
      <c r="BGO4" s="112"/>
      <c r="BGP4" s="112"/>
      <c r="BGQ4" s="112"/>
      <c r="BGR4" s="112"/>
      <c r="BGS4" s="112"/>
      <c r="BGT4" s="112"/>
      <c r="BGU4" s="112"/>
      <c r="BGV4" s="112"/>
      <c r="BGW4" s="112"/>
      <c r="BGX4" s="112"/>
      <c r="BGY4" s="112"/>
      <c r="BGZ4" s="112"/>
      <c r="BHA4" s="112"/>
      <c r="BHB4" s="112"/>
      <c r="BHC4" s="112"/>
      <c r="BHD4" s="112"/>
      <c r="BHE4" s="112"/>
      <c r="BHF4" s="112"/>
      <c r="BHG4" s="112"/>
      <c r="BHH4" s="112"/>
      <c r="BHI4" s="112"/>
      <c r="BHJ4" s="112"/>
      <c r="BHK4" s="112"/>
      <c r="BHL4" s="112"/>
      <c r="BHM4" s="112"/>
      <c r="BHN4" s="112"/>
      <c r="BHO4" s="112"/>
      <c r="BHP4" s="112"/>
      <c r="BHQ4" s="112"/>
      <c r="BHR4" s="112"/>
      <c r="BHS4" s="112"/>
      <c r="BHT4" s="112"/>
      <c r="BHU4" s="112"/>
      <c r="BHV4" s="112"/>
      <c r="BHW4" s="112"/>
      <c r="BHX4" s="112"/>
      <c r="BHY4" s="112"/>
      <c r="BHZ4" s="112"/>
      <c r="BIA4" s="112"/>
      <c r="BIB4" s="112"/>
      <c r="BIC4" s="112"/>
      <c r="BID4" s="112"/>
      <c r="BIE4" s="112"/>
      <c r="BIF4" s="112"/>
      <c r="BIG4" s="112"/>
      <c r="BIH4" s="112"/>
      <c r="BII4" s="112"/>
      <c r="BIJ4" s="112"/>
      <c r="BIK4" s="112"/>
      <c r="BIL4" s="112"/>
      <c r="BIM4" s="112"/>
      <c r="BIN4" s="112"/>
      <c r="BIO4" s="112"/>
      <c r="BIP4" s="112"/>
      <c r="BIQ4" s="112"/>
      <c r="BIR4" s="112"/>
      <c r="BIS4" s="112"/>
      <c r="BIT4" s="112"/>
      <c r="BIU4" s="112"/>
      <c r="BIV4" s="112"/>
      <c r="BIW4" s="112"/>
      <c r="BIX4" s="112"/>
      <c r="BIY4" s="112"/>
      <c r="BIZ4" s="112"/>
      <c r="BJA4" s="112"/>
      <c r="BJB4" s="112"/>
      <c r="BJC4" s="112"/>
      <c r="BJD4" s="112"/>
      <c r="BJE4" s="112"/>
      <c r="BJF4" s="112"/>
      <c r="BJG4" s="112"/>
      <c r="BJH4" s="112"/>
      <c r="BJI4" s="112"/>
      <c r="BJJ4" s="112"/>
      <c r="BJK4" s="112"/>
      <c r="BJL4" s="112"/>
      <c r="BJM4" s="112"/>
      <c r="BJN4" s="112"/>
      <c r="BJO4" s="112"/>
      <c r="BJP4" s="112"/>
      <c r="BJQ4" s="112"/>
      <c r="BJR4" s="112"/>
      <c r="BJS4" s="112"/>
      <c r="BJT4" s="112"/>
      <c r="BJU4" s="112"/>
      <c r="BJV4" s="112"/>
      <c r="BJW4" s="112"/>
      <c r="BJX4" s="112"/>
      <c r="BJY4" s="112"/>
      <c r="BJZ4" s="112"/>
      <c r="BKA4" s="112"/>
      <c r="BKB4" s="112"/>
      <c r="BKC4" s="112"/>
      <c r="BKD4" s="112"/>
      <c r="BKE4" s="112"/>
      <c r="BKF4" s="112"/>
      <c r="BKG4" s="112"/>
      <c r="BKH4" s="112"/>
      <c r="BKI4" s="112"/>
      <c r="BKJ4" s="112"/>
      <c r="BKK4" s="112"/>
      <c r="BKL4" s="112"/>
      <c r="BKM4" s="112"/>
      <c r="BKN4" s="112"/>
      <c r="BKO4" s="112"/>
      <c r="BKP4" s="112"/>
      <c r="BKQ4" s="112"/>
      <c r="BKR4" s="112"/>
      <c r="BKS4" s="112"/>
      <c r="BKT4" s="112"/>
      <c r="BKU4" s="112"/>
      <c r="BKV4" s="112"/>
      <c r="BKW4" s="112"/>
      <c r="BKX4" s="112"/>
      <c r="BKY4" s="112"/>
      <c r="BKZ4" s="112"/>
      <c r="BLA4" s="112"/>
      <c r="BLB4" s="112"/>
      <c r="BLC4" s="112"/>
      <c r="BLD4" s="112"/>
      <c r="BLE4" s="112"/>
      <c r="BLF4" s="112"/>
      <c r="BLG4" s="112"/>
      <c r="BLH4" s="112"/>
      <c r="BLI4" s="112"/>
      <c r="BLJ4" s="112"/>
      <c r="BLK4" s="112"/>
      <c r="BLL4" s="112"/>
      <c r="BLM4" s="112"/>
      <c r="BLN4" s="112"/>
      <c r="BLO4" s="112"/>
      <c r="BLP4" s="112"/>
      <c r="BLQ4" s="112"/>
      <c r="BLR4" s="112"/>
      <c r="BLS4" s="112"/>
      <c r="BLT4" s="112"/>
      <c r="BLU4" s="112"/>
      <c r="BLV4" s="112"/>
      <c r="BLW4" s="112"/>
      <c r="BLX4" s="112"/>
      <c r="BLY4" s="112"/>
      <c r="BLZ4" s="112"/>
      <c r="BMA4" s="112"/>
      <c r="BMB4" s="112"/>
      <c r="BMC4" s="112"/>
      <c r="BMD4" s="112"/>
      <c r="BME4" s="112"/>
      <c r="BMF4" s="112"/>
      <c r="BMG4" s="112"/>
      <c r="BMH4" s="112"/>
      <c r="BMI4" s="112"/>
      <c r="BMJ4" s="112"/>
      <c r="BMK4" s="112"/>
      <c r="BML4" s="112"/>
      <c r="BMM4" s="112"/>
      <c r="BMN4" s="112"/>
      <c r="BMO4" s="112"/>
      <c r="BMP4" s="112"/>
      <c r="BMQ4" s="112"/>
      <c r="BMR4" s="112"/>
      <c r="BMS4" s="112"/>
      <c r="BMT4" s="112"/>
      <c r="BMU4" s="112"/>
      <c r="BMV4" s="112"/>
      <c r="BMW4" s="112"/>
      <c r="BMX4" s="112"/>
      <c r="BMY4" s="112"/>
      <c r="BMZ4" s="112"/>
      <c r="BNA4" s="112"/>
      <c r="BNB4" s="112"/>
      <c r="BNC4" s="112"/>
      <c r="BND4" s="112"/>
      <c r="BNE4" s="112"/>
      <c r="BNF4" s="112"/>
      <c r="BNG4" s="112"/>
      <c r="BNH4" s="112"/>
      <c r="BNI4" s="112"/>
      <c r="BNJ4" s="112"/>
      <c r="BNK4" s="112"/>
      <c r="BNL4" s="112"/>
      <c r="BNM4" s="112"/>
      <c r="BNN4" s="112"/>
      <c r="BNO4" s="112"/>
      <c r="BNP4" s="112"/>
      <c r="BNQ4" s="112"/>
      <c r="BNR4" s="112"/>
      <c r="BNS4" s="112"/>
      <c r="BNT4" s="112"/>
      <c r="BNU4" s="112"/>
      <c r="BNV4" s="112"/>
      <c r="BNW4" s="112"/>
      <c r="BNX4" s="112"/>
      <c r="BNY4" s="112"/>
      <c r="BNZ4" s="112"/>
      <c r="BOA4" s="112"/>
      <c r="BOB4" s="112"/>
      <c r="BOC4" s="112"/>
      <c r="BOD4" s="112"/>
      <c r="BOE4" s="112"/>
      <c r="BOF4" s="112"/>
      <c r="BOG4" s="112"/>
      <c r="BOH4" s="112"/>
      <c r="BOI4" s="112"/>
      <c r="BOJ4" s="112"/>
      <c r="BOK4" s="112"/>
      <c r="BOL4" s="112"/>
      <c r="BOM4" s="112"/>
      <c r="BON4" s="112"/>
      <c r="BOO4" s="112"/>
      <c r="BOP4" s="112"/>
      <c r="BOQ4" s="112"/>
      <c r="BOR4" s="112"/>
      <c r="BOS4" s="112"/>
      <c r="BOT4" s="112"/>
      <c r="BOU4" s="112"/>
      <c r="BOV4" s="112"/>
      <c r="BOW4" s="112"/>
      <c r="BOX4" s="112"/>
      <c r="BOY4" s="112"/>
      <c r="BOZ4" s="112"/>
      <c r="BPA4" s="112"/>
      <c r="BPB4" s="112"/>
      <c r="BPC4" s="112"/>
      <c r="BPD4" s="112"/>
      <c r="BPE4" s="112"/>
      <c r="BPF4" s="112"/>
      <c r="BPG4" s="112"/>
      <c r="BPH4" s="112"/>
      <c r="BPI4" s="112"/>
      <c r="BPJ4" s="112"/>
      <c r="BPK4" s="112"/>
      <c r="BPL4" s="112"/>
      <c r="BPM4" s="112"/>
      <c r="BPN4" s="112"/>
      <c r="BPO4" s="112"/>
      <c r="BPP4" s="112"/>
      <c r="BPQ4" s="112"/>
      <c r="BPR4" s="112"/>
      <c r="BPS4" s="112"/>
      <c r="BPT4" s="112"/>
      <c r="BPU4" s="112"/>
      <c r="BPV4" s="112"/>
      <c r="BPW4" s="112"/>
      <c r="BPX4" s="112"/>
      <c r="BPY4" s="112"/>
      <c r="BPZ4" s="112"/>
      <c r="BQA4" s="112"/>
      <c r="BQB4" s="112"/>
      <c r="BQC4" s="112"/>
      <c r="BQD4" s="112"/>
      <c r="BQE4" s="112"/>
      <c r="BQF4" s="112"/>
      <c r="BQG4" s="112"/>
      <c r="BQH4" s="112"/>
      <c r="BQI4" s="112"/>
      <c r="BQJ4" s="112"/>
      <c r="BQK4" s="112"/>
      <c r="BQL4" s="112"/>
      <c r="BQM4" s="112"/>
      <c r="BQN4" s="112"/>
      <c r="BQO4" s="112"/>
      <c r="BQP4" s="112"/>
      <c r="BQQ4" s="112"/>
      <c r="BQR4" s="112"/>
      <c r="BQS4" s="112"/>
      <c r="BQT4" s="112"/>
      <c r="BQU4" s="112"/>
      <c r="BQV4" s="112"/>
      <c r="BQW4" s="112"/>
      <c r="BQX4" s="112"/>
      <c r="BQY4" s="112"/>
      <c r="BQZ4" s="112"/>
      <c r="BRA4" s="112"/>
      <c r="BRB4" s="112"/>
      <c r="BRC4" s="112"/>
      <c r="BRD4" s="112"/>
      <c r="BRE4" s="112"/>
      <c r="BRF4" s="112"/>
      <c r="BRG4" s="112"/>
      <c r="BRH4" s="112"/>
      <c r="BRI4" s="112"/>
      <c r="BRJ4" s="112"/>
      <c r="BRK4" s="112"/>
      <c r="BRL4" s="112"/>
      <c r="BRM4" s="112"/>
      <c r="BRN4" s="112"/>
      <c r="BRO4" s="112"/>
      <c r="BRP4" s="112"/>
      <c r="BRQ4" s="112"/>
      <c r="BRR4" s="112"/>
      <c r="BRS4" s="112"/>
      <c r="BRT4" s="112"/>
      <c r="BRU4" s="112"/>
      <c r="BRV4" s="112"/>
      <c r="BRW4" s="112"/>
      <c r="BRX4" s="112"/>
      <c r="BRY4" s="112"/>
      <c r="BRZ4" s="112"/>
      <c r="BSA4" s="112"/>
      <c r="BSB4" s="112"/>
      <c r="BSC4" s="112"/>
      <c r="BSD4" s="112"/>
      <c r="BSE4" s="112"/>
      <c r="BSF4" s="112"/>
      <c r="BSG4" s="112"/>
      <c r="BSH4" s="112"/>
      <c r="BSI4" s="112"/>
      <c r="BSJ4" s="112"/>
      <c r="BSK4" s="112"/>
      <c r="BSL4" s="112"/>
      <c r="BSM4" s="112"/>
      <c r="BSN4" s="112"/>
      <c r="BSO4" s="112"/>
      <c r="BSP4" s="112"/>
      <c r="BSQ4" s="112"/>
      <c r="BSR4" s="112"/>
      <c r="BSS4" s="112"/>
      <c r="BST4" s="112"/>
      <c r="BSU4" s="112"/>
      <c r="BSV4" s="112"/>
      <c r="BSW4" s="112"/>
      <c r="BSX4" s="112"/>
      <c r="BSY4" s="112"/>
      <c r="BSZ4" s="112"/>
      <c r="BTA4" s="112"/>
      <c r="BTB4" s="112"/>
      <c r="BTC4" s="112"/>
      <c r="BTD4" s="112"/>
      <c r="BTE4" s="112"/>
      <c r="BTF4" s="112"/>
      <c r="BTG4" s="112"/>
      <c r="BTH4" s="112"/>
      <c r="BTI4" s="112"/>
      <c r="BTJ4" s="112"/>
      <c r="BTK4" s="112"/>
      <c r="BTL4" s="112"/>
      <c r="BTM4" s="112"/>
      <c r="BTN4" s="112"/>
      <c r="BTO4" s="112"/>
      <c r="BTP4" s="112"/>
      <c r="BTQ4" s="112"/>
      <c r="BTR4" s="112"/>
      <c r="BTS4" s="112"/>
      <c r="BTT4" s="112"/>
      <c r="BTU4" s="112"/>
      <c r="BTV4" s="112"/>
      <c r="BTW4" s="112"/>
      <c r="BTX4" s="112"/>
      <c r="BTY4" s="112"/>
      <c r="BTZ4" s="112"/>
      <c r="BUA4" s="112"/>
      <c r="BUB4" s="112"/>
      <c r="BUC4" s="112"/>
      <c r="BUD4" s="112"/>
      <c r="BUE4" s="112"/>
      <c r="BUF4" s="112"/>
      <c r="BUG4" s="112"/>
      <c r="BUH4" s="112"/>
      <c r="BUI4" s="112"/>
      <c r="BUJ4" s="112"/>
      <c r="BUK4" s="112"/>
      <c r="BUL4" s="112"/>
      <c r="BUM4" s="112"/>
      <c r="BUN4" s="112"/>
      <c r="BUO4" s="112"/>
      <c r="BUP4" s="112"/>
      <c r="BUQ4" s="112"/>
      <c r="BUR4" s="112"/>
      <c r="BUS4" s="112"/>
      <c r="BUT4" s="112"/>
      <c r="BUU4" s="112"/>
      <c r="BUV4" s="112"/>
      <c r="BUW4" s="112"/>
      <c r="BUX4" s="112"/>
      <c r="BUY4" s="112"/>
      <c r="BUZ4" s="112"/>
      <c r="BVA4" s="112"/>
      <c r="BVB4" s="112"/>
      <c r="BVC4" s="112"/>
      <c r="BVD4" s="112"/>
      <c r="BVE4" s="112"/>
      <c r="BVF4" s="112"/>
      <c r="BVG4" s="112"/>
      <c r="BVH4" s="112"/>
      <c r="BVI4" s="112"/>
      <c r="BVJ4" s="112"/>
      <c r="BVK4" s="112"/>
      <c r="BVL4" s="112"/>
      <c r="BVM4" s="112"/>
      <c r="BVN4" s="112"/>
      <c r="BVO4" s="112"/>
      <c r="BVP4" s="112"/>
      <c r="BVQ4" s="112"/>
      <c r="BVR4" s="112"/>
      <c r="BVS4" s="112"/>
      <c r="BVT4" s="112"/>
      <c r="BVU4" s="112"/>
      <c r="BVV4" s="112"/>
      <c r="BVW4" s="112"/>
      <c r="BVX4" s="112"/>
      <c r="BVY4" s="112"/>
      <c r="BVZ4" s="112"/>
      <c r="BWA4" s="112"/>
      <c r="BWB4" s="112"/>
      <c r="BWC4" s="112"/>
      <c r="BWD4" s="112"/>
      <c r="BWE4" s="112"/>
      <c r="BWF4" s="112"/>
      <c r="BWG4" s="112"/>
      <c r="BWH4" s="112"/>
      <c r="BWI4" s="112"/>
      <c r="BWJ4" s="112"/>
      <c r="BWK4" s="112"/>
      <c r="BWL4" s="112"/>
      <c r="BWM4" s="112"/>
      <c r="BWN4" s="112"/>
      <c r="BWO4" s="112"/>
      <c r="BWP4" s="112"/>
      <c r="BWQ4" s="112"/>
      <c r="BWR4" s="112"/>
      <c r="BWS4" s="112"/>
      <c r="BWT4" s="112"/>
      <c r="BWU4" s="112"/>
      <c r="BWV4" s="112"/>
      <c r="BWW4" s="112"/>
      <c r="BWX4" s="112"/>
      <c r="BWY4" s="112"/>
      <c r="BWZ4" s="112"/>
      <c r="BXA4" s="112"/>
      <c r="BXB4" s="112"/>
      <c r="BXC4" s="112"/>
      <c r="BXD4" s="112"/>
      <c r="BXE4" s="112"/>
      <c r="BXF4" s="112"/>
      <c r="BXG4" s="112"/>
      <c r="BXH4" s="112"/>
      <c r="BXI4" s="112"/>
      <c r="BXJ4" s="112"/>
      <c r="BXK4" s="112"/>
      <c r="BXL4" s="112"/>
      <c r="BXM4" s="112"/>
      <c r="BXN4" s="112"/>
      <c r="BXO4" s="112"/>
      <c r="BXP4" s="112"/>
      <c r="BXQ4" s="112"/>
      <c r="BXR4" s="112"/>
      <c r="BXS4" s="112"/>
      <c r="BXT4" s="112"/>
      <c r="BXU4" s="112"/>
      <c r="BXV4" s="112"/>
      <c r="BXW4" s="112"/>
      <c r="BXX4" s="112"/>
      <c r="BXY4" s="112"/>
      <c r="BXZ4" s="112"/>
      <c r="BYA4" s="112"/>
      <c r="BYB4" s="112"/>
      <c r="BYC4" s="112"/>
      <c r="BYD4" s="112"/>
      <c r="BYE4" s="112"/>
      <c r="BYF4" s="112"/>
      <c r="BYG4" s="112"/>
      <c r="BYH4" s="112"/>
      <c r="BYI4" s="112"/>
      <c r="BYJ4" s="112"/>
      <c r="BYK4" s="112"/>
      <c r="BYL4" s="112"/>
      <c r="BYM4" s="112"/>
      <c r="BYN4" s="112"/>
      <c r="BYO4" s="112"/>
      <c r="BYP4" s="112"/>
      <c r="BYQ4" s="112"/>
      <c r="BYR4" s="112"/>
      <c r="BYS4" s="112"/>
      <c r="BYT4" s="112"/>
      <c r="BYU4" s="112"/>
      <c r="BYV4" s="112"/>
      <c r="BYW4" s="112"/>
      <c r="BYX4" s="112"/>
      <c r="BYY4" s="112"/>
      <c r="BYZ4" s="112"/>
      <c r="BZA4" s="112"/>
      <c r="BZB4" s="112"/>
      <c r="BZC4" s="112"/>
      <c r="BZD4" s="112"/>
      <c r="BZE4" s="112"/>
      <c r="BZF4" s="112"/>
      <c r="BZG4" s="112"/>
      <c r="BZH4" s="112"/>
      <c r="BZI4" s="112"/>
      <c r="BZJ4" s="112"/>
      <c r="BZK4" s="112"/>
      <c r="BZL4" s="112"/>
      <c r="BZM4" s="112"/>
      <c r="BZN4" s="112"/>
      <c r="BZO4" s="112"/>
      <c r="BZP4" s="112"/>
      <c r="BZQ4" s="112"/>
      <c r="BZR4" s="112"/>
      <c r="BZS4" s="112"/>
      <c r="BZT4" s="112"/>
      <c r="BZU4" s="112"/>
      <c r="BZV4" s="112"/>
      <c r="BZW4" s="112"/>
      <c r="BZX4" s="112"/>
      <c r="BZY4" s="112"/>
      <c r="BZZ4" s="112"/>
      <c r="CAA4" s="112"/>
      <c r="CAB4" s="112"/>
      <c r="CAC4" s="112"/>
      <c r="CAD4" s="112"/>
      <c r="CAE4" s="112"/>
      <c r="CAF4" s="112"/>
      <c r="CAG4" s="112"/>
      <c r="CAH4" s="112"/>
      <c r="CAI4" s="112"/>
      <c r="CAJ4" s="112"/>
      <c r="CAK4" s="112"/>
      <c r="CAL4" s="112"/>
      <c r="CAM4" s="112"/>
      <c r="CAN4" s="112"/>
      <c r="CAO4" s="112"/>
      <c r="CAP4" s="112"/>
      <c r="CAQ4" s="112"/>
      <c r="CAR4" s="112"/>
      <c r="CAS4" s="112"/>
      <c r="CAT4" s="112"/>
      <c r="CAU4" s="112"/>
      <c r="CAV4" s="112"/>
      <c r="CAW4" s="112"/>
      <c r="CAX4" s="112"/>
      <c r="CAY4" s="112"/>
      <c r="CAZ4" s="112"/>
      <c r="CBA4" s="112"/>
      <c r="CBB4" s="112"/>
      <c r="CBC4" s="112"/>
      <c r="CBD4" s="112"/>
      <c r="CBE4" s="112"/>
      <c r="CBF4" s="112"/>
      <c r="CBG4" s="112"/>
      <c r="CBH4" s="112"/>
      <c r="CBI4" s="112"/>
      <c r="CBJ4" s="112"/>
      <c r="CBK4" s="112"/>
      <c r="CBL4" s="112"/>
      <c r="CBM4" s="112"/>
      <c r="CBN4" s="112"/>
      <c r="CBO4" s="112"/>
      <c r="CBP4" s="112"/>
      <c r="CBQ4" s="112"/>
      <c r="CBR4" s="112"/>
      <c r="CBS4" s="112"/>
      <c r="CBT4" s="112"/>
      <c r="CBU4" s="112"/>
      <c r="CBV4" s="112"/>
      <c r="CBW4" s="112"/>
      <c r="CBX4" s="112"/>
      <c r="CBY4" s="112"/>
      <c r="CBZ4" s="112"/>
      <c r="CCA4" s="112"/>
      <c r="CCB4" s="112"/>
      <c r="CCC4" s="112"/>
      <c r="CCD4" s="112"/>
      <c r="CCE4" s="112"/>
      <c r="CCF4" s="112"/>
      <c r="CCG4" s="112"/>
      <c r="CCH4" s="112"/>
      <c r="CCI4" s="112"/>
      <c r="CCJ4" s="112"/>
      <c r="CCK4" s="112"/>
      <c r="CCL4" s="112"/>
      <c r="CCM4" s="112"/>
      <c r="CCN4" s="112"/>
      <c r="CCO4" s="112"/>
      <c r="CCP4" s="112"/>
      <c r="CCQ4" s="112"/>
      <c r="CCR4" s="112"/>
      <c r="CCS4" s="112"/>
      <c r="CCT4" s="112"/>
      <c r="CCU4" s="112"/>
      <c r="CCV4" s="112"/>
      <c r="CCW4" s="112"/>
      <c r="CCX4" s="112"/>
      <c r="CCY4" s="112"/>
      <c r="CCZ4" s="112"/>
      <c r="CDA4" s="112"/>
      <c r="CDB4" s="112"/>
      <c r="CDC4" s="112"/>
      <c r="CDD4" s="112"/>
      <c r="CDE4" s="112"/>
      <c r="CDF4" s="112"/>
      <c r="CDG4" s="112"/>
      <c r="CDH4" s="112"/>
      <c r="CDI4" s="112"/>
      <c r="CDJ4" s="112"/>
      <c r="CDK4" s="112"/>
      <c r="CDL4" s="112"/>
      <c r="CDM4" s="112"/>
      <c r="CDN4" s="112"/>
      <c r="CDO4" s="112"/>
      <c r="CDP4" s="112"/>
      <c r="CDQ4" s="112"/>
      <c r="CDR4" s="112"/>
      <c r="CDS4" s="112"/>
      <c r="CDT4" s="112"/>
      <c r="CDU4" s="112"/>
      <c r="CDV4" s="112"/>
      <c r="CDW4" s="112"/>
      <c r="CDX4" s="112"/>
      <c r="CDY4" s="112"/>
      <c r="CDZ4" s="112"/>
      <c r="CEA4" s="112"/>
      <c r="CEB4" s="112"/>
      <c r="CEC4" s="112"/>
      <c r="CED4" s="112"/>
      <c r="CEE4" s="112"/>
      <c r="CEF4" s="112"/>
      <c r="CEG4" s="112"/>
      <c r="CEH4" s="112"/>
      <c r="CEI4" s="112"/>
      <c r="CEJ4" s="112"/>
      <c r="CEK4" s="112"/>
      <c r="CEL4" s="112"/>
      <c r="CEM4" s="112"/>
      <c r="CEN4" s="112"/>
      <c r="CEO4" s="112"/>
      <c r="CEP4" s="112"/>
      <c r="CEQ4" s="112"/>
      <c r="CER4" s="112"/>
      <c r="CES4" s="112"/>
      <c r="CET4" s="112"/>
      <c r="CEU4" s="112"/>
      <c r="CEV4" s="112"/>
      <c r="CEW4" s="112"/>
      <c r="CEX4" s="112"/>
      <c r="CEY4" s="112"/>
      <c r="CEZ4" s="112"/>
      <c r="CFA4" s="112"/>
      <c r="CFB4" s="112"/>
      <c r="CFC4" s="112"/>
      <c r="CFD4" s="112"/>
      <c r="CFE4" s="112"/>
      <c r="CFF4" s="112"/>
      <c r="CFG4" s="112"/>
      <c r="CFH4" s="112"/>
      <c r="CFI4" s="112"/>
      <c r="CFJ4" s="112"/>
      <c r="CFK4" s="112"/>
      <c r="CFL4" s="112"/>
      <c r="CFM4" s="112"/>
      <c r="CFN4" s="112"/>
      <c r="CFO4" s="112"/>
      <c r="CFP4" s="112"/>
      <c r="CFQ4" s="112"/>
      <c r="CFR4" s="112"/>
      <c r="CFS4" s="112"/>
      <c r="CFT4" s="112"/>
      <c r="CFU4" s="112"/>
      <c r="CFV4" s="112"/>
      <c r="CFW4" s="112"/>
      <c r="CFX4" s="112"/>
      <c r="CFY4" s="112"/>
      <c r="CFZ4" s="112"/>
      <c r="CGA4" s="112"/>
      <c r="CGB4" s="112"/>
      <c r="CGC4" s="112"/>
      <c r="CGD4" s="112"/>
      <c r="CGE4" s="112"/>
      <c r="CGF4" s="112"/>
      <c r="CGG4" s="112"/>
      <c r="CGH4" s="112"/>
      <c r="CGI4" s="112"/>
      <c r="CGJ4" s="112"/>
      <c r="CGK4" s="112"/>
      <c r="CGL4" s="112"/>
      <c r="CGM4" s="112"/>
      <c r="CGN4" s="112"/>
      <c r="CGO4" s="112"/>
      <c r="CGP4" s="112"/>
      <c r="CGQ4" s="112"/>
      <c r="CGR4" s="112"/>
      <c r="CGS4" s="112"/>
      <c r="CGT4" s="112"/>
      <c r="CGU4" s="112"/>
      <c r="CGV4" s="112"/>
      <c r="CGW4" s="112"/>
      <c r="CGX4" s="112"/>
      <c r="CGY4" s="112"/>
      <c r="CGZ4" s="112"/>
      <c r="CHA4" s="112"/>
      <c r="CHB4" s="112"/>
      <c r="CHC4" s="112"/>
      <c r="CHD4" s="112"/>
      <c r="CHE4" s="112"/>
      <c r="CHF4" s="112"/>
      <c r="CHG4" s="112"/>
      <c r="CHH4" s="112"/>
      <c r="CHI4" s="112"/>
      <c r="CHJ4" s="112"/>
      <c r="CHK4" s="112"/>
      <c r="CHL4" s="112"/>
      <c r="CHM4" s="112"/>
      <c r="CHN4" s="112"/>
      <c r="CHO4" s="112"/>
      <c r="CHP4" s="112"/>
      <c r="CHQ4" s="112"/>
      <c r="CHR4" s="112"/>
      <c r="CHS4" s="112"/>
      <c r="CHT4" s="112"/>
      <c r="CHU4" s="112"/>
      <c r="CHV4" s="112"/>
      <c r="CHW4" s="112"/>
      <c r="CHX4" s="112"/>
      <c r="CHY4" s="112"/>
      <c r="CHZ4" s="112"/>
      <c r="CIA4" s="112"/>
      <c r="CIB4" s="112"/>
      <c r="CIC4" s="112"/>
      <c r="CID4" s="112"/>
      <c r="CIE4" s="112"/>
      <c r="CIF4" s="112"/>
      <c r="CIG4" s="112"/>
      <c r="CIH4" s="112"/>
      <c r="CII4" s="112"/>
      <c r="CIJ4" s="112"/>
      <c r="CIK4" s="112"/>
      <c r="CIL4" s="112"/>
      <c r="CIM4" s="112"/>
      <c r="CIN4" s="112"/>
      <c r="CIO4" s="112"/>
      <c r="CIP4" s="112"/>
      <c r="CIQ4" s="112"/>
      <c r="CIR4" s="112"/>
      <c r="CIS4" s="112"/>
      <c r="CIT4" s="112"/>
      <c r="CIU4" s="112"/>
      <c r="CIV4" s="112"/>
      <c r="CIW4" s="112"/>
      <c r="CIX4" s="112"/>
      <c r="CIY4" s="112"/>
      <c r="CIZ4" s="112"/>
      <c r="CJA4" s="112"/>
      <c r="CJB4" s="112"/>
      <c r="CJC4" s="112"/>
      <c r="CJD4" s="112"/>
      <c r="CJE4" s="112"/>
      <c r="CJF4" s="112"/>
      <c r="CJG4" s="112"/>
      <c r="CJH4" s="112"/>
      <c r="CJI4" s="112"/>
      <c r="CJJ4" s="112"/>
      <c r="CJK4" s="112"/>
      <c r="CJL4" s="112"/>
      <c r="CJM4" s="112"/>
      <c r="CJN4" s="112"/>
      <c r="CJO4" s="112"/>
      <c r="CJP4" s="112"/>
      <c r="CJQ4" s="112"/>
      <c r="CJR4" s="112"/>
      <c r="CJS4" s="112"/>
      <c r="CJT4" s="112"/>
      <c r="CJU4" s="112"/>
      <c r="CJV4" s="112"/>
      <c r="CJW4" s="112"/>
      <c r="CJX4" s="112"/>
      <c r="CJY4" s="112"/>
      <c r="CJZ4" s="112"/>
      <c r="CKA4" s="112"/>
      <c r="CKB4" s="112"/>
      <c r="CKC4" s="112"/>
      <c r="CKD4" s="112"/>
      <c r="CKE4" s="112"/>
      <c r="CKF4" s="112"/>
      <c r="CKG4" s="112"/>
      <c r="CKH4" s="112"/>
      <c r="CKI4" s="112"/>
      <c r="CKJ4" s="112"/>
      <c r="CKK4" s="112"/>
      <c r="CKL4" s="112"/>
      <c r="CKM4" s="112"/>
      <c r="CKN4" s="112"/>
      <c r="CKO4" s="112"/>
      <c r="CKP4" s="112"/>
      <c r="CKQ4" s="112"/>
      <c r="CKR4" s="112"/>
      <c r="CKS4" s="112"/>
      <c r="CKT4" s="112"/>
      <c r="CKU4" s="112"/>
      <c r="CKV4" s="112"/>
      <c r="CKW4" s="112"/>
      <c r="CKX4" s="112"/>
      <c r="CKY4" s="112"/>
      <c r="CKZ4" s="112"/>
      <c r="CLA4" s="112"/>
      <c r="CLB4" s="112"/>
      <c r="CLC4" s="112"/>
      <c r="CLD4" s="112"/>
      <c r="CLE4" s="112"/>
      <c r="CLF4" s="112"/>
      <c r="CLG4" s="112"/>
      <c r="CLH4" s="112"/>
      <c r="CLI4" s="112"/>
      <c r="CLJ4" s="112"/>
      <c r="CLK4" s="112"/>
      <c r="CLL4" s="112"/>
      <c r="CLM4" s="112"/>
      <c r="CLN4" s="112"/>
      <c r="CLO4" s="112"/>
      <c r="CLP4" s="112"/>
      <c r="CLQ4" s="112"/>
      <c r="CLR4" s="112"/>
      <c r="CLS4" s="112"/>
      <c r="CLT4" s="112"/>
      <c r="CLU4" s="112"/>
      <c r="CLV4" s="112"/>
      <c r="CLW4" s="112"/>
      <c r="CLX4" s="112"/>
      <c r="CLY4" s="112"/>
      <c r="CLZ4" s="112"/>
      <c r="CMA4" s="112"/>
      <c r="CMB4" s="112"/>
      <c r="CMC4" s="112"/>
      <c r="CMD4" s="112"/>
      <c r="CME4" s="112"/>
      <c r="CMF4" s="112"/>
      <c r="CMG4" s="112"/>
      <c r="CMH4" s="112"/>
      <c r="CMI4" s="112"/>
      <c r="CMJ4" s="112"/>
      <c r="CMK4" s="112"/>
      <c r="CML4" s="112"/>
      <c r="CMM4" s="112"/>
      <c r="CMN4" s="112"/>
      <c r="CMO4" s="112"/>
      <c r="CMP4" s="112"/>
      <c r="CMQ4" s="112"/>
      <c r="CMR4" s="112"/>
      <c r="CMS4" s="112"/>
      <c r="CMT4" s="112"/>
      <c r="CMU4" s="112"/>
      <c r="CMV4" s="112"/>
      <c r="CMW4" s="112"/>
      <c r="CMX4" s="112"/>
      <c r="CMY4" s="112"/>
      <c r="CMZ4" s="112"/>
      <c r="CNA4" s="112"/>
      <c r="CNB4" s="112"/>
      <c r="CNC4" s="112"/>
      <c r="CND4" s="112"/>
      <c r="CNE4" s="112"/>
      <c r="CNF4" s="112"/>
      <c r="CNG4" s="112"/>
      <c r="CNH4" s="112"/>
      <c r="CNI4" s="112"/>
      <c r="CNJ4" s="112"/>
      <c r="CNK4" s="112"/>
      <c r="CNL4" s="112"/>
      <c r="CNM4" s="112"/>
      <c r="CNN4" s="112"/>
      <c r="CNO4" s="112"/>
      <c r="CNP4" s="112"/>
      <c r="CNQ4" s="112"/>
      <c r="CNR4" s="112"/>
      <c r="CNS4" s="112"/>
      <c r="CNT4" s="112"/>
      <c r="CNU4" s="112"/>
      <c r="CNV4" s="112"/>
      <c r="CNW4" s="112"/>
      <c r="CNX4" s="112"/>
      <c r="CNY4" s="112"/>
      <c r="CNZ4" s="112"/>
      <c r="COA4" s="112"/>
      <c r="COB4" s="112"/>
      <c r="COC4" s="112"/>
      <c r="COD4" s="112"/>
      <c r="COE4" s="112"/>
      <c r="COF4" s="112"/>
      <c r="COG4" s="112"/>
      <c r="COH4" s="112"/>
      <c r="COI4" s="112"/>
      <c r="COJ4" s="112"/>
      <c r="COK4" s="112"/>
      <c r="COL4" s="112"/>
      <c r="COM4" s="112"/>
      <c r="CON4" s="112"/>
      <c r="COO4" s="112"/>
      <c r="COP4" s="112"/>
      <c r="COQ4" s="112"/>
      <c r="COR4" s="112"/>
      <c r="COS4" s="112"/>
      <c r="COT4" s="112"/>
      <c r="COU4" s="112"/>
      <c r="COV4" s="112"/>
      <c r="COW4" s="112"/>
      <c r="COX4" s="112"/>
      <c r="COY4" s="112"/>
      <c r="COZ4" s="112"/>
      <c r="CPA4" s="112"/>
      <c r="CPB4" s="112"/>
      <c r="CPC4" s="112"/>
      <c r="CPD4" s="112"/>
      <c r="CPE4" s="112"/>
      <c r="CPF4" s="112"/>
      <c r="CPG4" s="112"/>
      <c r="CPH4" s="112"/>
      <c r="CPI4" s="112"/>
      <c r="CPJ4" s="112"/>
      <c r="CPK4" s="112"/>
      <c r="CPL4" s="112"/>
      <c r="CPM4" s="112"/>
      <c r="CPN4" s="112"/>
      <c r="CPO4" s="112"/>
      <c r="CPP4" s="112"/>
      <c r="CPQ4" s="112"/>
      <c r="CPR4" s="112"/>
      <c r="CPS4" s="112"/>
      <c r="CPT4" s="112"/>
      <c r="CPU4" s="112"/>
      <c r="CPV4" s="112"/>
      <c r="CPW4" s="112"/>
      <c r="CPX4" s="112"/>
      <c r="CPY4" s="112"/>
      <c r="CPZ4" s="112"/>
      <c r="CQA4" s="112"/>
      <c r="CQB4" s="112"/>
      <c r="CQC4" s="112"/>
      <c r="CQD4" s="112"/>
      <c r="CQE4" s="112"/>
      <c r="CQF4" s="112"/>
      <c r="CQG4" s="112"/>
      <c r="CQH4" s="112"/>
      <c r="CQI4" s="112"/>
      <c r="CQJ4" s="112"/>
      <c r="CQK4" s="112"/>
      <c r="CQL4" s="112"/>
      <c r="CQM4" s="112"/>
      <c r="CQN4" s="112"/>
      <c r="CQO4" s="112"/>
      <c r="CQP4" s="112"/>
      <c r="CQQ4" s="112"/>
      <c r="CQR4" s="112"/>
      <c r="CQS4" s="112"/>
      <c r="CQT4" s="112"/>
      <c r="CQU4" s="112"/>
      <c r="CQV4" s="112"/>
      <c r="CQW4" s="112"/>
      <c r="CQX4" s="112"/>
      <c r="CQY4" s="112"/>
      <c r="CQZ4" s="112"/>
      <c r="CRA4" s="112"/>
      <c r="CRB4" s="112"/>
      <c r="CRC4" s="112"/>
      <c r="CRD4" s="112"/>
      <c r="CRE4" s="112"/>
      <c r="CRF4" s="112"/>
      <c r="CRG4" s="112"/>
      <c r="CRH4" s="112"/>
      <c r="CRI4" s="112"/>
      <c r="CRJ4" s="112"/>
      <c r="CRK4" s="112"/>
      <c r="CRL4" s="112"/>
      <c r="CRM4" s="112"/>
      <c r="CRN4" s="112"/>
      <c r="CRO4" s="112"/>
      <c r="CRP4" s="112"/>
      <c r="CRQ4" s="112"/>
      <c r="CRR4" s="112"/>
      <c r="CRS4" s="112"/>
      <c r="CRT4" s="112"/>
      <c r="CRU4" s="112"/>
      <c r="CRV4" s="112"/>
      <c r="CRW4" s="112"/>
      <c r="CRX4" s="112"/>
      <c r="CRY4" s="112"/>
      <c r="CRZ4" s="112"/>
      <c r="CSA4" s="112"/>
      <c r="CSB4" s="112"/>
      <c r="CSC4" s="112"/>
      <c r="CSD4" s="112"/>
      <c r="CSE4" s="112"/>
      <c r="CSF4" s="112"/>
      <c r="CSG4" s="112"/>
      <c r="CSH4" s="112"/>
      <c r="CSI4" s="112"/>
      <c r="CSJ4" s="112"/>
      <c r="CSK4" s="112"/>
      <c r="CSL4" s="112"/>
      <c r="CSM4" s="112"/>
      <c r="CSN4" s="112"/>
      <c r="CSO4" s="112"/>
      <c r="CSP4" s="112"/>
      <c r="CSQ4" s="112"/>
      <c r="CSR4" s="112"/>
      <c r="CSS4" s="112"/>
      <c r="CST4" s="112"/>
      <c r="CSU4" s="112"/>
      <c r="CSV4" s="112"/>
      <c r="CSW4" s="112"/>
      <c r="CSX4" s="112"/>
      <c r="CSY4" s="112"/>
      <c r="CSZ4" s="112"/>
      <c r="CTA4" s="112"/>
      <c r="CTB4" s="112"/>
      <c r="CTC4" s="112"/>
      <c r="CTD4" s="112"/>
      <c r="CTE4" s="112"/>
      <c r="CTF4" s="112"/>
      <c r="CTG4" s="112"/>
      <c r="CTH4" s="112"/>
      <c r="CTI4" s="112"/>
      <c r="CTJ4" s="112"/>
      <c r="CTK4" s="112"/>
      <c r="CTL4" s="112"/>
      <c r="CTM4" s="112"/>
      <c r="CTN4" s="112"/>
      <c r="CTO4" s="112"/>
      <c r="CTP4" s="112"/>
      <c r="CTQ4" s="112"/>
      <c r="CTR4" s="112"/>
      <c r="CTS4" s="112"/>
      <c r="CTT4" s="112"/>
      <c r="CTU4" s="112"/>
      <c r="CTV4" s="112"/>
      <c r="CTW4" s="112"/>
      <c r="CTX4" s="112"/>
      <c r="CTY4" s="112"/>
      <c r="CTZ4" s="112"/>
      <c r="CUA4" s="112"/>
      <c r="CUB4" s="112"/>
      <c r="CUC4" s="112"/>
      <c r="CUD4" s="112"/>
      <c r="CUE4" s="112"/>
      <c r="CUF4" s="112"/>
      <c r="CUG4" s="112"/>
      <c r="CUH4" s="112"/>
      <c r="CUI4" s="112"/>
      <c r="CUJ4" s="112"/>
      <c r="CUK4" s="112"/>
      <c r="CUL4" s="112"/>
      <c r="CUM4" s="112"/>
      <c r="CUN4" s="112"/>
      <c r="CUO4" s="112"/>
      <c r="CUP4" s="112"/>
      <c r="CUQ4" s="112"/>
      <c r="CUR4" s="112"/>
      <c r="CUS4" s="112"/>
      <c r="CUT4" s="112"/>
      <c r="CUU4" s="112"/>
      <c r="CUV4" s="112"/>
      <c r="CUW4" s="112"/>
      <c r="CUX4" s="112"/>
      <c r="CUY4" s="112"/>
      <c r="CUZ4" s="112"/>
      <c r="CVA4" s="112"/>
      <c r="CVB4" s="112"/>
      <c r="CVC4" s="112"/>
      <c r="CVD4" s="112"/>
      <c r="CVE4" s="112"/>
      <c r="CVF4" s="112"/>
      <c r="CVG4" s="112"/>
      <c r="CVH4" s="112"/>
      <c r="CVI4" s="112"/>
      <c r="CVJ4" s="112"/>
      <c r="CVK4" s="112"/>
      <c r="CVL4" s="112"/>
      <c r="CVM4" s="112"/>
      <c r="CVN4" s="112"/>
      <c r="CVO4" s="112"/>
      <c r="CVP4" s="112"/>
      <c r="CVQ4" s="112"/>
      <c r="CVR4" s="112"/>
      <c r="CVS4" s="112"/>
      <c r="CVT4" s="112"/>
      <c r="CVU4" s="112"/>
      <c r="CVV4" s="112"/>
      <c r="CVW4" s="112"/>
      <c r="CVX4" s="112"/>
      <c r="CVY4" s="112"/>
      <c r="CVZ4" s="112"/>
      <c r="CWA4" s="112"/>
      <c r="CWB4" s="112"/>
      <c r="CWC4" s="112"/>
      <c r="CWD4" s="112"/>
      <c r="CWE4" s="112"/>
      <c r="CWF4" s="112"/>
      <c r="CWG4" s="112"/>
      <c r="CWH4" s="112"/>
      <c r="CWI4" s="112"/>
      <c r="CWJ4" s="112"/>
      <c r="CWK4" s="112"/>
      <c r="CWL4" s="112"/>
      <c r="CWM4" s="112"/>
      <c r="CWN4" s="112"/>
      <c r="CWO4" s="112"/>
      <c r="CWP4" s="112"/>
      <c r="CWQ4" s="112"/>
      <c r="CWR4" s="112"/>
      <c r="CWS4" s="112"/>
      <c r="CWT4" s="112"/>
      <c r="CWU4" s="112"/>
      <c r="CWV4" s="112"/>
      <c r="CWW4" s="112"/>
      <c r="CWX4" s="112"/>
      <c r="CWY4" s="112"/>
      <c r="CWZ4" s="112"/>
      <c r="CXA4" s="112"/>
      <c r="CXB4" s="112"/>
      <c r="CXC4" s="112"/>
      <c r="CXD4" s="112"/>
      <c r="CXE4" s="112"/>
      <c r="CXF4" s="112"/>
      <c r="CXG4" s="112"/>
      <c r="CXH4" s="112"/>
      <c r="CXI4" s="112"/>
      <c r="CXJ4" s="112"/>
      <c r="CXK4" s="112"/>
      <c r="CXL4" s="112"/>
      <c r="CXM4" s="112"/>
      <c r="CXN4" s="112"/>
      <c r="CXO4" s="112"/>
      <c r="CXP4" s="112"/>
      <c r="CXQ4" s="112"/>
      <c r="CXR4" s="112"/>
      <c r="CXS4" s="112"/>
      <c r="CXT4" s="112"/>
      <c r="CXU4" s="112"/>
      <c r="CXV4" s="112"/>
      <c r="CXW4" s="112"/>
      <c r="CXX4" s="112"/>
      <c r="CXY4" s="112"/>
      <c r="CXZ4" s="112"/>
      <c r="CYA4" s="112"/>
      <c r="CYB4" s="112"/>
      <c r="CYC4" s="112"/>
      <c r="CYD4" s="112"/>
      <c r="CYE4" s="112"/>
      <c r="CYF4" s="112"/>
      <c r="CYG4" s="112"/>
      <c r="CYH4" s="112"/>
      <c r="CYI4" s="112"/>
      <c r="CYJ4" s="112"/>
      <c r="CYK4" s="112"/>
      <c r="CYL4" s="112"/>
      <c r="CYM4" s="112"/>
      <c r="CYN4" s="112"/>
      <c r="CYO4" s="112"/>
      <c r="CYP4" s="112"/>
      <c r="CYQ4" s="112"/>
      <c r="CYR4" s="112"/>
      <c r="CYS4" s="112"/>
      <c r="CYT4" s="112"/>
      <c r="CYU4" s="112"/>
      <c r="CYV4" s="112"/>
      <c r="CYW4" s="112"/>
      <c r="CYX4" s="112"/>
      <c r="CYY4" s="112"/>
      <c r="CYZ4" s="112"/>
      <c r="CZA4" s="112"/>
      <c r="CZB4" s="112"/>
      <c r="CZC4" s="112"/>
      <c r="CZD4" s="112"/>
      <c r="CZE4" s="112"/>
      <c r="CZF4" s="112"/>
      <c r="CZG4" s="112"/>
      <c r="CZH4" s="112"/>
      <c r="CZI4" s="112"/>
      <c r="CZJ4" s="112"/>
      <c r="CZK4" s="112"/>
      <c r="CZL4" s="112"/>
      <c r="CZM4" s="112"/>
      <c r="CZN4" s="112"/>
      <c r="CZO4" s="112"/>
      <c r="CZP4" s="112"/>
      <c r="CZQ4" s="112"/>
      <c r="CZR4" s="112"/>
      <c r="CZS4" s="112"/>
      <c r="CZT4" s="112"/>
      <c r="CZU4" s="112"/>
      <c r="CZV4" s="112"/>
      <c r="CZW4" s="112"/>
      <c r="CZX4" s="112"/>
      <c r="CZY4" s="112"/>
      <c r="CZZ4" s="112"/>
      <c r="DAA4" s="112"/>
      <c r="DAB4" s="112"/>
      <c r="DAC4" s="112"/>
      <c r="DAD4" s="112"/>
      <c r="DAE4" s="112"/>
      <c r="DAF4" s="112"/>
      <c r="DAG4" s="112"/>
      <c r="DAH4" s="112"/>
      <c r="DAI4" s="112"/>
      <c r="DAJ4" s="112"/>
      <c r="DAK4" s="112"/>
      <c r="DAL4" s="112"/>
      <c r="DAM4" s="112"/>
      <c r="DAN4" s="112"/>
      <c r="DAO4" s="112"/>
      <c r="DAP4" s="112"/>
      <c r="DAQ4" s="112"/>
      <c r="DAR4" s="112"/>
      <c r="DAS4" s="112"/>
      <c r="DAT4" s="112"/>
      <c r="DAU4" s="112"/>
      <c r="DAV4" s="112"/>
      <c r="DAW4" s="112"/>
      <c r="DAX4" s="112"/>
      <c r="DAY4" s="112"/>
      <c r="DAZ4" s="112"/>
      <c r="DBA4" s="112"/>
      <c r="DBB4" s="112"/>
      <c r="DBC4" s="112"/>
      <c r="DBD4" s="112"/>
      <c r="DBE4" s="112"/>
      <c r="DBF4" s="112"/>
      <c r="DBG4" s="112"/>
      <c r="DBH4" s="112"/>
      <c r="DBI4" s="112"/>
      <c r="DBJ4" s="112"/>
      <c r="DBK4" s="112"/>
      <c r="DBL4" s="112"/>
      <c r="DBM4" s="112"/>
      <c r="DBN4" s="112"/>
      <c r="DBO4" s="112"/>
      <c r="DBP4" s="112"/>
      <c r="DBQ4" s="112"/>
      <c r="DBR4" s="112"/>
      <c r="DBS4" s="112"/>
      <c r="DBT4" s="112"/>
      <c r="DBU4" s="112"/>
      <c r="DBV4" s="112"/>
      <c r="DBW4" s="112"/>
      <c r="DBX4" s="112"/>
      <c r="DBY4" s="112"/>
      <c r="DBZ4" s="112"/>
      <c r="DCA4" s="112"/>
      <c r="DCB4" s="112"/>
      <c r="DCC4" s="112"/>
      <c r="DCD4" s="112"/>
      <c r="DCE4" s="112"/>
      <c r="DCF4" s="112"/>
      <c r="DCG4" s="112"/>
      <c r="DCH4" s="112"/>
      <c r="DCI4" s="112"/>
      <c r="DCJ4" s="112"/>
      <c r="DCK4" s="112"/>
      <c r="DCL4" s="112"/>
      <c r="DCM4" s="112"/>
      <c r="DCN4" s="112"/>
      <c r="DCO4" s="112"/>
      <c r="DCP4" s="112"/>
      <c r="DCQ4" s="112"/>
      <c r="DCR4" s="112"/>
      <c r="DCS4" s="112"/>
      <c r="DCT4" s="112"/>
      <c r="DCU4" s="112"/>
      <c r="DCV4" s="112"/>
      <c r="DCW4" s="112"/>
      <c r="DCX4" s="112"/>
      <c r="DCY4" s="112"/>
      <c r="DCZ4" s="112"/>
      <c r="DDA4" s="112"/>
      <c r="DDB4" s="112"/>
      <c r="DDC4" s="112"/>
      <c r="DDD4" s="112"/>
      <c r="DDE4" s="112"/>
      <c r="DDF4" s="112"/>
      <c r="DDG4" s="112"/>
      <c r="DDH4" s="112"/>
      <c r="DDI4" s="112"/>
      <c r="DDJ4" s="112"/>
      <c r="DDK4" s="112"/>
      <c r="DDL4" s="112"/>
      <c r="DDM4" s="112"/>
      <c r="DDN4" s="112"/>
      <c r="DDO4" s="112"/>
      <c r="DDP4" s="112"/>
      <c r="DDQ4" s="112"/>
      <c r="DDR4" s="112"/>
      <c r="DDS4" s="112"/>
      <c r="DDT4" s="112"/>
      <c r="DDU4" s="112"/>
      <c r="DDV4" s="112"/>
      <c r="DDW4" s="112"/>
      <c r="DDX4" s="112"/>
      <c r="DDY4" s="112"/>
      <c r="DDZ4" s="112"/>
      <c r="DEA4" s="112"/>
      <c r="DEB4" s="112"/>
      <c r="DEC4" s="112"/>
      <c r="DED4" s="112"/>
      <c r="DEE4" s="112"/>
      <c r="DEF4" s="112"/>
      <c r="DEG4" s="112"/>
      <c r="DEH4" s="112"/>
      <c r="DEI4" s="112"/>
      <c r="DEJ4" s="112"/>
      <c r="DEK4" s="112"/>
      <c r="DEL4" s="112"/>
      <c r="DEM4" s="112"/>
      <c r="DEN4" s="112"/>
      <c r="DEO4" s="112"/>
      <c r="DEP4" s="112"/>
      <c r="DEQ4" s="112"/>
      <c r="DER4" s="112"/>
      <c r="DES4" s="112"/>
      <c r="DET4" s="112"/>
      <c r="DEU4" s="112"/>
      <c r="DEV4" s="112"/>
      <c r="DEW4" s="112"/>
      <c r="DEX4" s="112"/>
      <c r="DEY4" s="112"/>
      <c r="DEZ4" s="112"/>
      <c r="DFA4" s="112"/>
      <c r="DFB4" s="112"/>
      <c r="DFC4" s="112"/>
      <c r="DFD4" s="112"/>
      <c r="DFE4" s="112"/>
      <c r="DFF4" s="112"/>
      <c r="DFG4" s="112"/>
      <c r="DFH4" s="112"/>
      <c r="DFI4" s="112"/>
      <c r="DFJ4" s="112"/>
      <c r="DFK4" s="112"/>
      <c r="DFL4" s="112"/>
      <c r="DFM4" s="112"/>
      <c r="DFN4" s="112"/>
      <c r="DFO4" s="112"/>
      <c r="DFP4" s="112"/>
      <c r="DFQ4" s="112"/>
      <c r="DFR4" s="112"/>
      <c r="DFS4" s="112"/>
      <c r="DFT4" s="112"/>
      <c r="DFU4" s="112"/>
      <c r="DFV4" s="112"/>
      <c r="DFW4" s="112"/>
      <c r="DFX4" s="112"/>
      <c r="DFY4" s="112"/>
      <c r="DFZ4" s="112"/>
      <c r="DGA4" s="112"/>
      <c r="DGB4" s="112"/>
      <c r="DGC4" s="112"/>
      <c r="DGD4" s="112"/>
      <c r="DGE4" s="112"/>
      <c r="DGF4" s="112"/>
      <c r="DGG4" s="112"/>
      <c r="DGH4" s="112"/>
      <c r="DGI4" s="112"/>
      <c r="DGJ4" s="112"/>
      <c r="DGK4" s="112"/>
      <c r="DGL4" s="112"/>
      <c r="DGM4" s="112"/>
      <c r="DGN4" s="112"/>
      <c r="DGO4" s="112"/>
      <c r="DGP4" s="112"/>
      <c r="DGQ4" s="112"/>
      <c r="DGR4" s="112"/>
      <c r="DGS4" s="112"/>
      <c r="DGT4" s="112"/>
      <c r="DGU4" s="112"/>
      <c r="DGV4" s="112"/>
      <c r="DGW4" s="112"/>
      <c r="DGX4" s="112"/>
      <c r="DGY4" s="112"/>
      <c r="DGZ4" s="112"/>
      <c r="DHA4" s="112"/>
      <c r="DHB4" s="112"/>
      <c r="DHC4" s="112"/>
      <c r="DHD4" s="112"/>
      <c r="DHE4" s="112"/>
      <c r="DHF4" s="112"/>
      <c r="DHG4" s="112"/>
      <c r="DHH4" s="112"/>
      <c r="DHI4" s="112"/>
      <c r="DHJ4" s="112"/>
      <c r="DHK4" s="112"/>
      <c r="DHL4" s="112"/>
      <c r="DHM4" s="112"/>
      <c r="DHN4" s="112"/>
      <c r="DHO4" s="112"/>
      <c r="DHP4" s="112"/>
      <c r="DHQ4" s="112"/>
      <c r="DHR4" s="112"/>
      <c r="DHS4" s="112"/>
      <c r="DHT4" s="112"/>
      <c r="DHU4" s="112"/>
      <c r="DHV4" s="112"/>
      <c r="DHW4" s="112"/>
      <c r="DHX4" s="112"/>
      <c r="DHY4" s="112"/>
      <c r="DHZ4" s="112"/>
      <c r="DIA4" s="112"/>
      <c r="DIB4" s="112"/>
      <c r="DIC4" s="112"/>
      <c r="DID4" s="112"/>
      <c r="DIE4" s="112"/>
      <c r="DIF4" s="112"/>
      <c r="DIG4" s="112"/>
      <c r="DIH4" s="112"/>
      <c r="DII4" s="112"/>
      <c r="DIJ4" s="112"/>
      <c r="DIK4" s="112"/>
      <c r="DIL4" s="112"/>
      <c r="DIM4" s="112"/>
      <c r="DIN4" s="112"/>
      <c r="DIO4" s="112"/>
      <c r="DIP4" s="112"/>
      <c r="DIQ4" s="112"/>
      <c r="DIR4" s="112"/>
      <c r="DIS4" s="112"/>
      <c r="DIT4" s="112"/>
      <c r="DIU4" s="112"/>
      <c r="DIV4" s="112"/>
      <c r="DIW4" s="112"/>
      <c r="DIX4" s="112"/>
      <c r="DIY4" s="112"/>
      <c r="DIZ4" s="112"/>
      <c r="DJA4" s="112"/>
      <c r="DJB4" s="112"/>
      <c r="DJC4" s="112"/>
      <c r="DJD4" s="112"/>
      <c r="DJE4" s="112"/>
      <c r="DJF4" s="112"/>
      <c r="DJG4" s="112"/>
      <c r="DJH4" s="112"/>
      <c r="DJI4" s="112"/>
      <c r="DJJ4" s="112"/>
      <c r="DJK4" s="112"/>
      <c r="DJL4" s="112"/>
      <c r="DJM4" s="112"/>
      <c r="DJN4" s="112"/>
      <c r="DJO4" s="112"/>
      <c r="DJP4" s="112"/>
      <c r="DJQ4" s="112"/>
      <c r="DJR4" s="112"/>
      <c r="DJS4" s="112"/>
      <c r="DJT4" s="112"/>
      <c r="DJU4" s="112"/>
      <c r="DJV4" s="112"/>
      <c r="DJW4" s="112"/>
      <c r="DJX4" s="112"/>
      <c r="DJY4" s="112"/>
      <c r="DJZ4" s="112"/>
      <c r="DKA4" s="112"/>
      <c r="DKB4" s="112"/>
      <c r="DKC4" s="112"/>
      <c r="DKD4" s="112"/>
      <c r="DKE4" s="112"/>
      <c r="DKF4" s="112"/>
      <c r="DKG4" s="112"/>
      <c r="DKH4" s="112"/>
      <c r="DKI4" s="112"/>
      <c r="DKJ4" s="112"/>
      <c r="DKK4" s="112"/>
      <c r="DKL4" s="112"/>
      <c r="DKM4" s="112"/>
      <c r="DKN4" s="112"/>
      <c r="DKO4" s="112"/>
      <c r="DKP4" s="112"/>
      <c r="DKQ4" s="112"/>
      <c r="DKR4" s="112"/>
      <c r="DKS4" s="112"/>
      <c r="DKT4" s="112"/>
      <c r="DKU4" s="112"/>
      <c r="DKV4" s="112"/>
      <c r="DKW4" s="112"/>
      <c r="DKX4" s="112"/>
      <c r="DKY4" s="112"/>
      <c r="DKZ4" s="112"/>
      <c r="DLA4" s="112"/>
      <c r="DLB4" s="112"/>
      <c r="DLC4" s="112"/>
      <c r="DLD4" s="112"/>
      <c r="DLE4" s="112"/>
      <c r="DLF4" s="112"/>
      <c r="DLG4" s="112"/>
      <c r="DLH4" s="112"/>
      <c r="DLI4" s="112"/>
      <c r="DLJ4" s="112"/>
      <c r="DLK4" s="112"/>
      <c r="DLL4" s="112"/>
      <c r="DLM4" s="112"/>
      <c r="DLN4" s="112"/>
      <c r="DLO4" s="112"/>
      <c r="DLP4" s="112"/>
      <c r="DLQ4" s="112"/>
      <c r="DLR4" s="112"/>
      <c r="DLS4" s="112"/>
      <c r="DLT4" s="112"/>
      <c r="DLU4" s="112"/>
      <c r="DLV4" s="112"/>
      <c r="DLW4" s="112"/>
      <c r="DLX4" s="112"/>
      <c r="DLY4" s="112"/>
      <c r="DLZ4" s="112"/>
      <c r="DMA4" s="112"/>
      <c r="DMB4" s="112"/>
      <c r="DMC4" s="112"/>
      <c r="DMD4" s="112"/>
      <c r="DME4" s="112"/>
      <c r="DMF4" s="112"/>
      <c r="DMG4" s="112"/>
      <c r="DMH4" s="112"/>
      <c r="DMI4" s="112"/>
      <c r="DMJ4" s="112"/>
      <c r="DMK4" s="112"/>
      <c r="DML4" s="112"/>
      <c r="DMM4" s="112"/>
      <c r="DMN4" s="112"/>
      <c r="DMO4" s="112"/>
      <c r="DMP4" s="112"/>
      <c r="DMQ4" s="112"/>
      <c r="DMR4" s="112"/>
      <c r="DMS4" s="112"/>
      <c r="DMT4" s="112"/>
      <c r="DMU4" s="112"/>
      <c r="DMV4" s="112"/>
      <c r="DMW4" s="112"/>
      <c r="DMX4" s="112"/>
      <c r="DMY4" s="112"/>
      <c r="DMZ4" s="112"/>
      <c r="DNA4" s="112"/>
      <c r="DNB4" s="112"/>
      <c r="DNC4" s="112"/>
      <c r="DND4" s="112"/>
      <c r="DNE4" s="112"/>
      <c r="DNF4" s="112"/>
      <c r="DNG4" s="112"/>
      <c r="DNH4" s="112"/>
      <c r="DNI4" s="112"/>
      <c r="DNJ4" s="112"/>
      <c r="DNK4" s="112"/>
      <c r="DNL4" s="112"/>
      <c r="DNM4" s="112"/>
      <c r="DNN4" s="112"/>
      <c r="DNO4" s="112"/>
      <c r="DNP4" s="112"/>
      <c r="DNQ4" s="112"/>
      <c r="DNR4" s="112"/>
      <c r="DNS4" s="112"/>
      <c r="DNT4" s="112"/>
      <c r="DNU4" s="112"/>
      <c r="DNV4" s="112"/>
      <c r="DNW4" s="112"/>
      <c r="DNX4" s="112"/>
      <c r="DNY4" s="112"/>
      <c r="DNZ4" s="112"/>
      <c r="DOA4" s="112"/>
      <c r="DOB4" s="112"/>
      <c r="DOC4" s="112"/>
      <c r="DOD4" s="112"/>
      <c r="DOE4" s="112"/>
      <c r="DOF4" s="112"/>
      <c r="DOG4" s="112"/>
      <c r="DOH4" s="112"/>
      <c r="DOI4" s="112"/>
      <c r="DOJ4" s="112"/>
      <c r="DOK4" s="112"/>
      <c r="DOL4" s="112"/>
      <c r="DOM4" s="112"/>
      <c r="DON4" s="112"/>
      <c r="DOO4" s="112"/>
      <c r="DOP4" s="112"/>
      <c r="DOQ4" s="112"/>
      <c r="DOR4" s="112"/>
      <c r="DOS4" s="112"/>
      <c r="DOT4" s="112"/>
      <c r="DOU4" s="112"/>
      <c r="DOV4" s="112"/>
      <c r="DOW4" s="112"/>
      <c r="DOX4" s="112"/>
      <c r="DOY4" s="112"/>
      <c r="DOZ4" s="112"/>
      <c r="DPA4" s="112"/>
      <c r="DPB4" s="112"/>
      <c r="DPC4" s="112"/>
      <c r="DPD4" s="112"/>
      <c r="DPE4" s="112"/>
      <c r="DPF4" s="112"/>
      <c r="DPG4" s="112"/>
      <c r="DPH4" s="112"/>
      <c r="DPI4" s="112"/>
      <c r="DPJ4" s="112"/>
      <c r="DPK4" s="112"/>
      <c r="DPL4" s="112"/>
      <c r="DPM4" s="112"/>
      <c r="DPN4" s="112"/>
      <c r="DPO4" s="112"/>
      <c r="DPP4" s="112"/>
      <c r="DPQ4" s="112"/>
      <c r="DPR4" s="112"/>
      <c r="DPS4" s="112"/>
      <c r="DPT4" s="112"/>
      <c r="DPU4" s="112"/>
      <c r="DPV4" s="112"/>
      <c r="DPW4" s="112"/>
      <c r="DPX4" s="112"/>
      <c r="DPY4" s="112"/>
      <c r="DPZ4" s="112"/>
      <c r="DQA4" s="112"/>
      <c r="DQB4" s="112"/>
      <c r="DQC4" s="112"/>
      <c r="DQD4" s="112"/>
      <c r="DQE4" s="112"/>
      <c r="DQF4" s="112"/>
      <c r="DQG4" s="112"/>
      <c r="DQH4" s="112"/>
      <c r="DQI4" s="112"/>
      <c r="DQJ4" s="112"/>
      <c r="DQK4" s="112"/>
      <c r="DQL4" s="112"/>
      <c r="DQM4" s="112"/>
      <c r="DQN4" s="112"/>
      <c r="DQO4" s="112"/>
      <c r="DQP4" s="112"/>
      <c r="DQQ4" s="112"/>
      <c r="DQR4" s="112"/>
      <c r="DQS4" s="112"/>
      <c r="DQT4" s="112"/>
      <c r="DQU4" s="112"/>
      <c r="DQV4" s="112"/>
      <c r="DQW4" s="112"/>
      <c r="DQX4" s="112"/>
      <c r="DQY4" s="112"/>
      <c r="DQZ4" s="112"/>
      <c r="DRA4" s="112"/>
      <c r="DRB4" s="112"/>
      <c r="DRC4" s="112"/>
      <c r="DRD4" s="112"/>
      <c r="DRE4" s="112"/>
      <c r="DRF4" s="112"/>
      <c r="DRG4" s="112"/>
      <c r="DRH4" s="112"/>
      <c r="DRI4" s="112"/>
      <c r="DRJ4" s="112"/>
      <c r="DRK4" s="112"/>
      <c r="DRL4" s="112"/>
      <c r="DRM4" s="112"/>
      <c r="DRN4" s="112"/>
      <c r="DRO4" s="112"/>
      <c r="DRP4" s="112"/>
      <c r="DRQ4" s="112"/>
      <c r="DRR4" s="112"/>
      <c r="DRS4" s="112"/>
      <c r="DRT4" s="112"/>
      <c r="DRU4" s="112"/>
      <c r="DRV4" s="112"/>
      <c r="DRW4" s="112"/>
      <c r="DRX4" s="112"/>
      <c r="DRY4" s="112"/>
      <c r="DRZ4" s="112"/>
      <c r="DSA4" s="112"/>
      <c r="DSB4" s="112"/>
      <c r="DSC4" s="112"/>
      <c r="DSD4" s="112"/>
      <c r="DSE4" s="112"/>
      <c r="DSF4" s="112"/>
      <c r="DSG4" s="112"/>
      <c r="DSH4" s="112"/>
      <c r="DSI4" s="112"/>
      <c r="DSJ4" s="112"/>
      <c r="DSK4" s="112"/>
      <c r="DSL4" s="112"/>
      <c r="DSM4" s="112"/>
      <c r="DSN4" s="112"/>
      <c r="DSO4" s="112"/>
      <c r="DSP4" s="112"/>
      <c r="DSQ4" s="112"/>
      <c r="DSR4" s="112"/>
      <c r="DSS4" s="112"/>
      <c r="DST4" s="112"/>
      <c r="DSU4" s="112"/>
      <c r="DSV4" s="112"/>
      <c r="DSW4" s="112"/>
      <c r="DSX4" s="112"/>
      <c r="DSY4" s="112"/>
      <c r="DSZ4" s="112"/>
      <c r="DTA4" s="112"/>
      <c r="DTB4" s="112"/>
      <c r="DTC4" s="112"/>
      <c r="DTD4" s="112"/>
      <c r="DTE4" s="112"/>
      <c r="DTF4" s="112"/>
      <c r="DTG4" s="112"/>
      <c r="DTH4" s="112"/>
      <c r="DTI4" s="112"/>
      <c r="DTJ4" s="112"/>
      <c r="DTK4" s="112"/>
      <c r="DTL4" s="112"/>
      <c r="DTM4" s="112"/>
      <c r="DTN4" s="112"/>
      <c r="DTO4" s="112"/>
      <c r="DTP4" s="112"/>
      <c r="DTQ4" s="112"/>
      <c r="DTR4" s="112"/>
      <c r="DTS4" s="112"/>
      <c r="DTT4" s="112"/>
      <c r="DTU4" s="112"/>
      <c r="DTV4" s="112"/>
      <c r="DTW4" s="112"/>
      <c r="DTX4" s="112"/>
      <c r="DTY4" s="112"/>
      <c r="DTZ4" s="112"/>
      <c r="DUA4" s="112"/>
      <c r="DUB4" s="112"/>
      <c r="DUC4" s="112"/>
      <c r="DUD4" s="112"/>
      <c r="DUE4" s="112"/>
      <c r="DUF4" s="112"/>
      <c r="DUG4" s="112"/>
      <c r="DUH4" s="112"/>
      <c r="DUI4" s="112"/>
      <c r="DUJ4" s="112"/>
      <c r="DUK4" s="112"/>
      <c r="DUL4" s="112"/>
      <c r="DUM4" s="112"/>
      <c r="DUN4" s="112"/>
      <c r="DUO4" s="112"/>
      <c r="DUP4" s="112"/>
      <c r="DUQ4" s="112"/>
      <c r="DUR4" s="112"/>
      <c r="DUS4" s="112"/>
      <c r="DUT4" s="112"/>
      <c r="DUU4" s="112"/>
      <c r="DUV4" s="112"/>
      <c r="DUW4" s="112"/>
      <c r="DUX4" s="112"/>
      <c r="DUY4" s="112"/>
      <c r="DUZ4" s="112"/>
      <c r="DVA4" s="112"/>
      <c r="DVB4" s="112"/>
      <c r="DVC4" s="112"/>
      <c r="DVD4" s="112"/>
      <c r="DVE4" s="112"/>
      <c r="DVF4" s="112"/>
      <c r="DVG4" s="112"/>
      <c r="DVH4" s="112"/>
      <c r="DVI4" s="112"/>
      <c r="DVJ4" s="112"/>
      <c r="DVK4" s="112"/>
      <c r="DVL4" s="112"/>
      <c r="DVM4" s="112"/>
      <c r="DVN4" s="112"/>
      <c r="DVO4" s="112"/>
      <c r="DVP4" s="112"/>
      <c r="DVQ4" s="112"/>
      <c r="DVR4" s="112"/>
      <c r="DVS4" s="112"/>
      <c r="DVT4" s="112"/>
      <c r="DVU4" s="112"/>
      <c r="DVV4" s="112"/>
      <c r="DVW4" s="112"/>
      <c r="DVX4" s="112"/>
      <c r="DVY4" s="112"/>
      <c r="DVZ4" s="112"/>
      <c r="DWA4" s="112"/>
      <c r="DWB4" s="112"/>
      <c r="DWC4" s="112"/>
      <c r="DWD4" s="112"/>
      <c r="DWE4" s="112"/>
      <c r="DWF4" s="112"/>
      <c r="DWG4" s="112"/>
      <c r="DWH4" s="112"/>
      <c r="DWI4" s="112"/>
      <c r="DWJ4" s="112"/>
      <c r="DWK4" s="112"/>
      <c r="DWL4" s="112"/>
      <c r="DWM4" s="112"/>
      <c r="DWN4" s="112"/>
      <c r="DWO4" s="112"/>
      <c r="DWP4" s="112"/>
      <c r="DWQ4" s="112"/>
      <c r="DWR4" s="112"/>
      <c r="DWS4" s="112"/>
      <c r="DWT4" s="112"/>
      <c r="DWU4" s="112"/>
      <c r="DWV4" s="112"/>
      <c r="DWW4" s="112"/>
      <c r="DWX4" s="112"/>
      <c r="DWY4" s="112"/>
      <c r="DWZ4" s="112"/>
      <c r="DXA4" s="112"/>
      <c r="DXB4" s="112"/>
      <c r="DXC4" s="112"/>
      <c r="DXD4" s="112"/>
      <c r="DXE4" s="112"/>
      <c r="DXF4" s="112"/>
      <c r="DXG4" s="112"/>
      <c r="DXH4" s="112"/>
      <c r="DXI4" s="112"/>
      <c r="DXJ4" s="112"/>
      <c r="DXK4" s="112"/>
      <c r="DXL4" s="112"/>
      <c r="DXM4" s="112"/>
      <c r="DXN4" s="112"/>
      <c r="DXO4" s="112"/>
      <c r="DXP4" s="112"/>
      <c r="DXQ4" s="112"/>
      <c r="DXR4" s="112"/>
      <c r="DXS4" s="112"/>
      <c r="DXT4" s="112"/>
      <c r="DXU4" s="112"/>
      <c r="DXV4" s="112"/>
      <c r="DXW4" s="112"/>
      <c r="DXX4" s="112"/>
      <c r="DXY4" s="112"/>
      <c r="DXZ4" s="112"/>
      <c r="DYA4" s="112"/>
      <c r="DYB4" s="112"/>
      <c r="DYC4" s="112"/>
      <c r="DYD4" s="112"/>
      <c r="DYE4" s="112"/>
      <c r="DYF4" s="112"/>
      <c r="DYG4" s="112"/>
      <c r="DYH4" s="112"/>
      <c r="DYI4" s="112"/>
      <c r="DYJ4" s="112"/>
      <c r="DYK4" s="112"/>
      <c r="DYL4" s="112"/>
      <c r="DYM4" s="112"/>
      <c r="DYN4" s="112"/>
      <c r="DYO4" s="112"/>
      <c r="DYP4" s="112"/>
      <c r="DYQ4" s="112"/>
      <c r="DYR4" s="112"/>
      <c r="DYS4" s="112"/>
      <c r="DYT4" s="112"/>
      <c r="DYU4" s="112"/>
      <c r="DYV4" s="112"/>
      <c r="DYW4" s="112"/>
      <c r="DYX4" s="112"/>
      <c r="DYY4" s="112"/>
      <c r="DYZ4" s="112"/>
      <c r="DZA4" s="112"/>
      <c r="DZB4" s="112"/>
      <c r="DZC4" s="112"/>
      <c r="DZD4" s="112"/>
      <c r="DZE4" s="112"/>
      <c r="DZF4" s="112"/>
      <c r="DZG4" s="112"/>
      <c r="DZH4" s="112"/>
      <c r="DZI4" s="112"/>
      <c r="DZJ4" s="112"/>
      <c r="DZK4" s="112"/>
      <c r="DZL4" s="112"/>
      <c r="DZM4" s="112"/>
      <c r="DZN4" s="112"/>
      <c r="DZO4" s="112"/>
      <c r="DZP4" s="112"/>
      <c r="DZQ4" s="112"/>
      <c r="DZR4" s="112"/>
      <c r="DZS4" s="112"/>
      <c r="DZT4" s="112"/>
      <c r="DZU4" s="112"/>
      <c r="DZV4" s="112"/>
      <c r="DZW4" s="112"/>
      <c r="DZX4" s="112"/>
      <c r="DZY4" s="112"/>
      <c r="DZZ4" s="112"/>
      <c r="EAA4" s="112"/>
      <c r="EAB4" s="112"/>
      <c r="EAC4" s="112"/>
      <c r="EAD4" s="112"/>
      <c r="EAE4" s="112"/>
      <c r="EAF4" s="112"/>
      <c r="EAG4" s="112"/>
      <c r="EAH4" s="112"/>
      <c r="EAI4" s="112"/>
      <c r="EAJ4" s="112"/>
      <c r="EAK4" s="112"/>
      <c r="EAL4" s="112"/>
      <c r="EAM4" s="112"/>
      <c r="EAN4" s="112"/>
      <c r="EAO4" s="112"/>
      <c r="EAP4" s="112"/>
      <c r="EAQ4" s="112"/>
      <c r="EAR4" s="112"/>
      <c r="EAS4" s="112"/>
      <c r="EAT4" s="112"/>
      <c r="EAU4" s="112"/>
      <c r="EAV4" s="112"/>
      <c r="EAW4" s="112"/>
      <c r="EAX4" s="112"/>
      <c r="EAY4" s="112"/>
      <c r="EAZ4" s="112"/>
      <c r="EBA4" s="112"/>
      <c r="EBB4" s="112"/>
      <c r="EBC4" s="112"/>
      <c r="EBD4" s="112"/>
      <c r="EBE4" s="112"/>
      <c r="EBF4" s="112"/>
      <c r="EBG4" s="112"/>
      <c r="EBH4" s="112"/>
      <c r="EBI4" s="112"/>
      <c r="EBJ4" s="112"/>
      <c r="EBK4" s="112"/>
      <c r="EBL4" s="112"/>
      <c r="EBM4" s="112"/>
      <c r="EBN4" s="112"/>
      <c r="EBO4" s="112"/>
      <c r="EBP4" s="112"/>
      <c r="EBQ4" s="112"/>
      <c r="EBR4" s="112"/>
      <c r="EBS4" s="112"/>
      <c r="EBT4" s="112"/>
      <c r="EBU4" s="112"/>
      <c r="EBV4" s="112"/>
      <c r="EBW4" s="112"/>
      <c r="EBX4" s="112"/>
      <c r="EBY4" s="112"/>
      <c r="EBZ4" s="112"/>
      <c r="ECA4" s="112"/>
      <c r="ECB4" s="112"/>
      <c r="ECC4" s="112"/>
      <c r="ECD4" s="112"/>
      <c r="ECE4" s="112"/>
      <c r="ECF4" s="112"/>
      <c r="ECG4" s="112"/>
      <c r="ECH4" s="112"/>
      <c r="ECI4" s="112"/>
      <c r="ECJ4" s="112"/>
      <c r="ECK4" s="112"/>
      <c r="ECL4" s="112"/>
      <c r="ECM4" s="112"/>
      <c r="ECN4" s="112"/>
      <c r="ECO4" s="112"/>
      <c r="ECP4" s="112"/>
      <c r="ECQ4" s="112"/>
      <c r="ECR4" s="112"/>
      <c r="ECS4" s="112"/>
      <c r="ECT4" s="112"/>
      <c r="ECU4" s="112"/>
      <c r="ECV4" s="112"/>
      <c r="ECW4" s="112"/>
      <c r="ECX4" s="112"/>
      <c r="ECY4" s="112"/>
      <c r="ECZ4" s="112"/>
      <c r="EDA4" s="112"/>
      <c r="EDB4" s="112"/>
      <c r="EDC4" s="112"/>
      <c r="EDD4" s="112"/>
      <c r="EDE4" s="112"/>
      <c r="EDF4" s="112"/>
      <c r="EDG4" s="112"/>
      <c r="EDH4" s="112"/>
      <c r="EDI4" s="112"/>
      <c r="EDJ4" s="112"/>
      <c r="EDK4" s="112"/>
      <c r="EDL4" s="112"/>
      <c r="EDM4" s="112"/>
      <c r="EDN4" s="112"/>
      <c r="EDO4" s="112"/>
      <c r="EDP4" s="112"/>
      <c r="EDQ4" s="112"/>
      <c r="EDR4" s="112"/>
      <c r="EDS4" s="112"/>
      <c r="EDT4" s="112"/>
      <c r="EDU4" s="112"/>
      <c r="EDV4" s="112"/>
      <c r="EDW4" s="112"/>
      <c r="EDX4" s="112"/>
      <c r="EDY4" s="112"/>
      <c r="EDZ4" s="112"/>
      <c r="EEA4" s="112"/>
      <c r="EEB4" s="112"/>
      <c r="EEC4" s="112"/>
      <c r="EED4" s="112"/>
      <c r="EEE4" s="112"/>
      <c r="EEF4" s="112"/>
      <c r="EEG4" s="112"/>
      <c r="EEH4" s="112"/>
      <c r="EEI4" s="112"/>
      <c r="EEJ4" s="112"/>
      <c r="EEK4" s="112"/>
      <c r="EEL4" s="112"/>
      <c r="EEM4" s="112"/>
      <c r="EEN4" s="112"/>
      <c r="EEO4" s="112"/>
      <c r="EEP4" s="112"/>
      <c r="EEQ4" s="112"/>
      <c r="EER4" s="112"/>
      <c r="EES4" s="112"/>
      <c r="EET4" s="112"/>
      <c r="EEU4" s="112"/>
      <c r="EEV4" s="112"/>
      <c r="EEW4" s="112"/>
      <c r="EEX4" s="112"/>
      <c r="EEY4" s="112"/>
      <c r="EEZ4" s="112"/>
      <c r="EFA4" s="112"/>
      <c r="EFB4" s="112"/>
      <c r="EFC4" s="112"/>
      <c r="EFD4" s="112"/>
      <c r="EFE4" s="112"/>
      <c r="EFF4" s="112"/>
      <c r="EFG4" s="112"/>
      <c r="EFH4" s="112"/>
      <c r="EFI4" s="112"/>
      <c r="EFJ4" s="112"/>
      <c r="EFK4" s="112"/>
      <c r="EFL4" s="112"/>
      <c r="EFM4" s="112"/>
      <c r="EFN4" s="112"/>
      <c r="EFO4" s="112"/>
      <c r="EFP4" s="112"/>
      <c r="EFQ4" s="112"/>
      <c r="EFR4" s="112"/>
      <c r="EFS4" s="112"/>
      <c r="EFT4" s="112"/>
      <c r="EFU4" s="112"/>
      <c r="EFV4" s="112"/>
      <c r="EFW4" s="112"/>
      <c r="EFX4" s="112"/>
      <c r="EFY4" s="112"/>
      <c r="EFZ4" s="112"/>
      <c r="EGA4" s="112"/>
      <c r="EGB4" s="112"/>
      <c r="EGC4" s="112"/>
      <c r="EGD4" s="112"/>
      <c r="EGE4" s="112"/>
      <c r="EGF4" s="112"/>
      <c r="EGG4" s="112"/>
      <c r="EGH4" s="112"/>
      <c r="EGI4" s="112"/>
      <c r="EGJ4" s="112"/>
      <c r="EGK4" s="112"/>
      <c r="EGL4" s="112"/>
      <c r="EGM4" s="112"/>
      <c r="EGN4" s="112"/>
      <c r="EGO4" s="112"/>
      <c r="EGP4" s="112"/>
      <c r="EGQ4" s="112"/>
      <c r="EGR4" s="112"/>
      <c r="EGS4" s="112"/>
      <c r="EGT4" s="112"/>
      <c r="EGU4" s="112"/>
      <c r="EGV4" s="112"/>
      <c r="EGW4" s="112"/>
      <c r="EGX4" s="112"/>
      <c r="EGY4" s="112"/>
      <c r="EGZ4" s="112"/>
      <c r="EHA4" s="112"/>
      <c r="EHB4" s="112"/>
      <c r="EHC4" s="112"/>
      <c r="EHD4" s="112"/>
      <c r="EHE4" s="112"/>
      <c r="EHF4" s="112"/>
      <c r="EHG4" s="112"/>
      <c r="EHH4" s="112"/>
      <c r="EHI4" s="112"/>
      <c r="EHJ4" s="112"/>
      <c r="EHK4" s="112"/>
      <c r="EHL4" s="112"/>
      <c r="EHM4" s="112"/>
      <c r="EHN4" s="112"/>
      <c r="EHO4" s="112"/>
      <c r="EHP4" s="112"/>
      <c r="EHQ4" s="112"/>
      <c r="EHR4" s="112"/>
      <c r="EHS4" s="112"/>
      <c r="EHT4" s="112"/>
      <c r="EHU4" s="112"/>
      <c r="EHV4" s="112"/>
      <c r="EHW4" s="112"/>
      <c r="EHX4" s="112"/>
      <c r="EHY4" s="112"/>
      <c r="EHZ4" s="112"/>
      <c r="EIA4" s="112"/>
      <c r="EIB4" s="112"/>
      <c r="EIC4" s="112"/>
      <c r="EID4" s="112"/>
      <c r="EIE4" s="112"/>
      <c r="EIF4" s="112"/>
      <c r="EIG4" s="112"/>
      <c r="EIH4" s="112"/>
      <c r="EII4" s="112"/>
      <c r="EIJ4" s="112"/>
      <c r="EIK4" s="112"/>
      <c r="EIL4" s="112"/>
      <c r="EIM4" s="112"/>
      <c r="EIN4" s="112"/>
      <c r="EIO4" s="112"/>
      <c r="EIP4" s="112"/>
      <c r="EIQ4" s="112"/>
      <c r="EIR4" s="112"/>
      <c r="EIS4" s="112"/>
      <c r="EIT4" s="112"/>
      <c r="EIU4" s="112"/>
      <c r="EIV4" s="112"/>
      <c r="EIW4" s="112"/>
      <c r="EIX4" s="112"/>
      <c r="EIY4" s="112"/>
      <c r="EIZ4" s="112"/>
      <c r="EJA4" s="112"/>
      <c r="EJB4" s="112"/>
      <c r="EJC4" s="112"/>
      <c r="EJD4" s="112"/>
      <c r="EJE4" s="112"/>
      <c r="EJF4" s="112"/>
      <c r="EJG4" s="112"/>
      <c r="EJH4" s="112"/>
      <c r="EJI4" s="112"/>
      <c r="EJJ4" s="112"/>
      <c r="EJK4" s="112"/>
      <c r="EJL4" s="112"/>
      <c r="EJM4" s="112"/>
      <c r="EJN4" s="112"/>
      <c r="EJO4" s="112"/>
      <c r="EJP4" s="112"/>
      <c r="EJQ4" s="112"/>
      <c r="EJR4" s="112"/>
      <c r="EJS4" s="112"/>
      <c r="EJT4" s="112"/>
      <c r="EJU4" s="112"/>
      <c r="EJV4" s="112"/>
      <c r="EJW4" s="112"/>
      <c r="EJX4" s="112"/>
      <c r="EJY4" s="112"/>
      <c r="EJZ4" s="112"/>
      <c r="EKA4" s="112"/>
      <c r="EKB4" s="112"/>
      <c r="EKC4" s="112"/>
      <c r="EKD4" s="112"/>
      <c r="EKE4" s="112"/>
      <c r="EKF4" s="112"/>
      <c r="EKG4" s="112"/>
      <c r="EKH4" s="112"/>
      <c r="EKI4" s="112"/>
      <c r="EKJ4" s="112"/>
      <c r="EKK4" s="112"/>
      <c r="EKL4" s="112"/>
      <c r="EKM4" s="112"/>
      <c r="EKN4" s="112"/>
      <c r="EKO4" s="112"/>
      <c r="EKP4" s="112"/>
      <c r="EKQ4" s="112"/>
      <c r="EKR4" s="112"/>
      <c r="EKS4" s="112"/>
      <c r="EKT4" s="112"/>
      <c r="EKU4" s="112"/>
      <c r="EKV4" s="112"/>
      <c r="EKW4" s="112"/>
      <c r="EKX4" s="112"/>
      <c r="EKY4" s="112"/>
      <c r="EKZ4" s="112"/>
      <c r="ELA4" s="112"/>
      <c r="ELB4" s="112"/>
      <c r="ELC4" s="112"/>
      <c r="ELD4" s="112"/>
      <c r="ELE4" s="112"/>
      <c r="ELF4" s="112"/>
      <c r="ELG4" s="112"/>
      <c r="ELH4" s="112"/>
      <c r="ELI4" s="112"/>
      <c r="ELJ4" s="112"/>
      <c r="ELK4" s="112"/>
      <c r="ELL4" s="112"/>
      <c r="ELM4" s="112"/>
      <c r="ELN4" s="112"/>
      <c r="ELO4" s="112"/>
      <c r="ELP4" s="112"/>
      <c r="ELQ4" s="112"/>
      <c r="ELR4" s="112"/>
      <c r="ELS4" s="112"/>
      <c r="ELT4" s="112"/>
      <c r="ELU4" s="112"/>
      <c r="ELV4" s="112"/>
      <c r="ELW4" s="112"/>
      <c r="ELX4" s="112"/>
      <c r="ELY4" s="112"/>
      <c r="ELZ4" s="112"/>
      <c r="EMA4" s="112"/>
      <c r="EMB4" s="112"/>
      <c r="EMC4" s="112"/>
      <c r="EMD4" s="112"/>
      <c r="EME4" s="112"/>
      <c r="EMF4" s="112"/>
      <c r="EMG4" s="112"/>
      <c r="EMH4" s="112"/>
      <c r="EMI4" s="112"/>
      <c r="EMJ4" s="112"/>
      <c r="EMK4" s="112"/>
      <c r="EML4" s="112"/>
      <c r="EMM4" s="112"/>
      <c r="EMN4" s="112"/>
      <c r="EMO4" s="112"/>
      <c r="EMP4" s="112"/>
      <c r="EMQ4" s="112"/>
      <c r="EMR4" s="112"/>
      <c r="EMS4" s="112"/>
      <c r="EMT4" s="112"/>
      <c r="EMU4" s="112"/>
      <c r="EMV4" s="112"/>
      <c r="EMW4" s="112"/>
      <c r="EMX4" s="112"/>
      <c r="EMY4" s="112"/>
      <c r="EMZ4" s="112"/>
      <c r="ENA4" s="112"/>
      <c r="ENB4" s="112"/>
      <c r="ENC4" s="112"/>
      <c r="END4" s="112"/>
      <c r="ENE4" s="112"/>
      <c r="ENF4" s="112"/>
      <c r="ENG4" s="112"/>
      <c r="ENH4" s="112"/>
      <c r="ENI4" s="112"/>
      <c r="ENJ4" s="112"/>
      <c r="ENK4" s="112"/>
      <c r="ENL4" s="112"/>
      <c r="ENM4" s="112"/>
      <c r="ENN4" s="112"/>
      <c r="ENO4" s="112"/>
      <c r="ENP4" s="112"/>
      <c r="ENQ4" s="112"/>
      <c r="ENR4" s="112"/>
      <c r="ENS4" s="112"/>
      <c r="ENT4" s="112"/>
      <c r="ENU4" s="112"/>
      <c r="ENV4" s="112"/>
      <c r="ENW4" s="112"/>
      <c r="ENX4" s="112"/>
      <c r="ENY4" s="112"/>
      <c r="ENZ4" s="112"/>
      <c r="EOA4" s="112"/>
      <c r="EOB4" s="112"/>
      <c r="EOC4" s="112"/>
      <c r="EOD4" s="112"/>
      <c r="EOE4" s="112"/>
      <c r="EOF4" s="112"/>
      <c r="EOG4" s="112"/>
      <c r="EOH4" s="112"/>
      <c r="EOI4" s="112"/>
      <c r="EOJ4" s="112"/>
      <c r="EOK4" s="112"/>
      <c r="EOL4" s="112"/>
      <c r="EOM4" s="112"/>
      <c r="EON4" s="112"/>
      <c r="EOO4" s="112"/>
      <c r="EOP4" s="112"/>
      <c r="EOQ4" s="112"/>
      <c r="EOR4" s="112"/>
      <c r="EOS4" s="112"/>
      <c r="EOT4" s="112"/>
      <c r="EOU4" s="112"/>
      <c r="EOV4" s="112"/>
      <c r="EOW4" s="112"/>
      <c r="EOX4" s="112"/>
      <c r="EOY4" s="112"/>
      <c r="EOZ4" s="112"/>
      <c r="EPA4" s="112"/>
      <c r="EPB4" s="112"/>
      <c r="EPC4" s="112"/>
      <c r="EPD4" s="112"/>
      <c r="EPE4" s="112"/>
      <c r="EPF4" s="112"/>
      <c r="EPG4" s="112"/>
      <c r="EPH4" s="112"/>
      <c r="EPI4" s="112"/>
      <c r="EPJ4" s="112"/>
      <c r="EPK4" s="112"/>
      <c r="EPL4" s="112"/>
      <c r="EPM4" s="112"/>
      <c r="EPN4" s="112"/>
      <c r="EPO4" s="112"/>
      <c r="EPP4" s="112"/>
      <c r="EPQ4" s="112"/>
      <c r="EPR4" s="112"/>
      <c r="EPS4" s="112"/>
      <c r="EPT4" s="112"/>
      <c r="EPU4" s="112"/>
      <c r="EPV4" s="112"/>
      <c r="EPW4" s="112"/>
      <c r="EPX4" s="112"/>
      <c r="EPY4" s="112"/>
      <c r="EPZ4" s="112"/>
      <c r="EQA4" s="112"/>
      <c r="EQB4" s="112"/>
      <c r="EQC4" s="112"/>
      <c r="EQD4" s="112"/>
      <c r="EQE4" s="112"/>
      <c r="EQF4" s="112"/>
      <c r="EQG4" s="112"/>
      <c r="EQH4" s="112"/>
      <c r="EQI4" s="112"/>
      <c r="EQJ4" s="112"/>
      <c r="EQK4" s="112"/>
      <c r="EQL4" s="112"/>
      <c r="EQM4" s="112"/>
      <c r="EQN4" s="112"/>
      <c r="EQO4" s="112"/>
      <c r="EQP4" s="112"/>
      <c r="EQQ4" s="112"/>
      <c r="EQR4" s="112"/>
      <c r="EQS4" s="112"/>
      <c r="EQT4" s="112"/>
      <c r="EQU4" s="112"/>
      <c r="EQV4" s="112"/>
      <c r="EQW4" s="112"/>
      <c r="EQX4" s="112"/>
      <c r="EQY4" s="112"/>
      <c r="EQZ4" s="112"/>
      <c r="ERA4" s="112"/>
      <c r="ERB4" s="112"/>
      <c r="ERC4" s="112"/>
      <c r="ERD4" s="112"/>
      <c r="ERE4" s="112"/>
      <c r="ERF4" s="112"/>
      <c r="ERG4" s="112"/>
      <c r="ERH4" s="112"/>
      <c r="ERI4" s="112"/>
      <c r="ERJ4" s="112"/>
      <c r="ERK4" s="112"/>
      <c r="ERL4" s="112"/>
      <c r="ERM4" s="112"/>
      <c r="ERN4" s="112"/>
      <c r="ERO4" s="112"/>
      <c r="ERP4" s="112"/>
      <c r="ERQ4" s="112"/>
      <c r="ERR4" s="112"/>
      <c r="ERS4" s="112"/>
      <c r="ERT4" s="112"/>
      <c r="ERU4" s="112"/>
      <c r="ERV4" s="112"/>
      <c r="ERW4" s="112"/>
      <c r="ERX4" s="112"/>
      <c r="ERY4" s="112"/>
      <c r="ERZ4" s="112"/>
      <c r="ESA4" s="112"/>
      <c r="ESB4" s="112"/>
      <c r="ESC4" s="112"/>
      <c r="ESD4" s="112"/>
      <c r="ESE4" s="112"/>
      <c r="ESF4" s="112"/>
      <c r="ESG4" s="112"/>
      <c r="ESH4" s="112"/>
      <c r="ESI4" s="112"/>
      <c r="ESJ4" s="112"/>
      <c r="ESK4" s="112"/>
      <c r="ESL4" s="112"/>
      <c r="ESM4" s="112"/>
      <c r="ESN4" s="112"/>
      <c r="ESO4" s="112"/>
      <c r="ESP4" s="112"/>
      <c r="ESQ4" s="112"/>
      <c r="ESR4" s="112"/>
      <c r="ESS4" s="112"/>
      <c r="EST4" s="112"/>
      <c r="ESU4" s="112"/>
      <c r="ESV4" s="112"/>
      <c r="ESW4" s="112"/>
      <c r="ESX4" s="112"/>
      <c r="ESY4" s="112"/>
      <c r="ESZ4" s="112"/>
      <c r="ETA4" s="112"/>
      <c r="ETB4" s="112"/>
      <c r="ETC4" s="112"/>
      <c r="ETD4" s="112"/>
      <c r="ETE4" s="112"/>
      <c r="ETF4" s="112"/>
      <c r="ETG4" s="112"/>
      <c r="ETH4" s="112"/>
      <c r="ETI4" s="112"/>
      <c r="ETJ4" s="112"/>
      <c r="ETK4" s="112"/>
      <c r="ETL4" s="112"/>
      <c r="ETM4" s="112"/>
      <c r="ETN4" s="112"/>
      <c r="ETO4" s="112"/>
      <c r="ETP4" s="112"/>
      <c r="ETQ4" s="112"/>
      <c r="ETR4" s="112"/>
      <c r="ETS4" s="112"/>
      <c r="ETT4" s="112"/>
      <c r="ETU4" s="112"/>
      <c r="ETV4" s="112"/>
      <c r="ETW4" s="112"/>
      <c r="ETX4" s="112"/>
      <c r="ETY4" s="112"/>
      <c r="ETZ4" s="112"/>
      <c r="EUA4" s="112"/>
      <c r="EUB4" s="112"/>
      <c r="EUC4" s="112"/>
      <c r="EUD4" s="112"/>
      <c r="EUE4" s="112"/>
      <c r="EUF4" s="112"/>
      <c r="EUG4" s="112"/>
      <c r="EUH4" s="112"/>
      <c r="EUI4" s="112"/>
      <c r="EUJ4" s="112"/>
      <c r="EUK4" s="112"/>
      <c r="EUL4" s="112"/>
      <c r="EUM4" s="112"/>
      <c r="EUN4" s="112"/>
      <c r="EUO4" s="112"/>
      <c r="EUP4" s="112"/>
      <c r="EUQ4" s="112"/>
      <c r="EUR4" s="112"/>
      <c r="EUS4" s="112"/>
      <c r="EUT4" s="112"/>
      <c r="EUU4" s="112"/>
      <c r="EUV4" s="112"/>
      <c r="EUW4" s="112"/>
      <c r="EUX4" s="112"/>
      <c r="EUY4" s="112"/>
      <c r="EUZ4" s="112"/>
      <c r="EVA4" s="112"/>
      <c r="EVB4" s="112"/>
      <c r="EVC4" s="112"/>
      <c r="EVD4" s="112"/>
      <c r="EVE4" s="112"/>
      <c r="EVF4" s="112"/>
      <c r="EVG4" s="112"/>
      <c r="EVH4" s="112"/>
      <c r="EVI4" s="112"/>
      <c r="EVJ4" s="112"/>
      <c r="EVK4" s="112"/>
      <c r="EVL4" s="112"/>
      <c r="EVM4" s="112"/>
      <c r="EVN4" s="112"/>
      <c r="EVO4" s="112"/>
      <c r="EVP4" s="112"/>
      <c r="EVQ4" s="112"/>
      <c r="EVR4" s="112"/>
      <c r="EVS4" s="112"/>
      <c r="EVT4" s="112"/>
      <c r="EVU4" s="112"/>
      <c r="EVV4" s="112"/>
      <c r="EVW4" s="112"/>
      <c r="EVX4" s="112"/>
      <c r="EVY4" s="112"/>
      <c r="EVZ4" s="112"/>
      <c r="EWA4" s="112"/>
      <c r="EWB4" s="112"/>
      <c r="EWC4" s="112"/>
      <c r="EWD4" s="112"/>
      <c r="EWE4" s="112"/>
      <c r="EWF4" s="112"/>
      <c r="EWG4" s="112"/>
      <c r="EWH4" s="112"/>
      <c r="EWI4" s="112"/>
      <c r="EWJ4" s="112"/>
      <c r="EWK4" s="112"/>
      <c r="EWL4" s="112"/>
      <c r="EWM4" s="112"/>
      <c r="EWN4" s="112"/>
      <c r="EWO4" s="112"/>
      <c r="EWP4" s="112"/>
      <c r="EWQ4" s="112"/>
      <c r="EWR4" s="112"/>
      <c r="EWS4" s="112"/>
      <c r="EWT4" s="112"/>
      <c r="EWU4" s="112"/>
      <c r="EWV4" s="112"/>
      <c r="EWW4" s="112"/>
      <c r="EWX4" s="112"/>
      <c r="EWY4" s="112"/>
      <c r="EWZ4" s="112"/>
      <c r="EXA4" s="112"/>
      <c r="EXB4" s="112"/>
      <c r="EXC4" s="112"/>
      <c r="EXD4" s="112"/>
      <c r="EXE4" s="112"/>
      <c r="EXF4" s="112"/>
      <c r="EXG4" s="112"/>
      <c r="EXH4" s="112"/>
      <c r="EXI4" s="112"/>
      <c r="EXJ4" s="112"/>
      <c r="EXK4" s="112"/>
      <c r="EXL4" s="112"/>
      <c r="EXM4" s="112"/>
      <c r="EXN4" s="112"/>
      <c r="EXO4" s="112"/>
      <c r="EXP4" s="112"/>
      <c r="EXQ4" s="112"/>
      <c r="EXR4" s="112"/>
      <c r="EXS4" s="112"/>
      <c r="EXT4" s="112"/>
      <c r="EXU4" s="112"/>
      <c r="EXV4" s="112"/>
      <c r="EXW4" s="112"/>
      <c r="EXX4" s="112"/>
      <c r="EXY4" s="112"/>
      <c r="EXZ4" s="112"/>
      <c r="EYA4" s="112"/>
      <c r="EYB4" s="112"/>
      <c r="EYC4" s="112"/>
      <c r="EYD4" s="112"/>
      <c r="EYE4" s="112"/>
      <c r="EYF4" s="112"/>
      <c r="EYG4" s="112"/>
      <c r="EYH4" s="112"/>
      <c r="EYI4" s="112"/>
      <c r="EYJ4" s="112"/>
      <c r="EYK4" s="112"/>
      <c r="EYL4" s="112"/>
      <c r="EYM4" s="112"/>
      <c r="EYN4" s="112"/>
      <c r="EYO4" s="112"/>
      <c r="EYP4" s="112"/>
      <c r="EYQ4" s="112"/>
      <c r="EYR4" s="112"/>
      <c r="EYS4" s="112"/>
      <c r="EYT4" s="112"/>
      <c r="EYU4" s="112"/>
      <c r="EYV4" s="112"/>
      <c r="EYW4" s="112"/>
      <c r="EYX4" s="112"/>
      <c r="EYY4" s="112"/>
      <c r="EYZ4" s="112"/>
      <c r="EZA4" s="112"/>
      <c r="EZB4" s="112"/>
      <c r="EZC4" s="112"/>
      <c r="EZD4" s="112"/>
      <c r="EZE4" s="112"/>
      <c r="EZF4" s="112"/>
      <c r="EZG4" s="112"/>
      <c r="EZH4" s="112"/>
      <c r="EZI4" s="112"/>
      <c r="EZJ4" s="112"/>
      <c r="EZK4" s="112"/>
      <c r="EZL4" s="112"/>
      <c r="EZM4" s="112"/>
      <c r="EZN4" s="112"/>
      <c r="EZO4" s="112"/>
      <c r="EZP4" s="112"/>
      <c r="EZQ4" s="112"/>
      <c r="EZR4" s="112"/>
      <c r="EZS4" s="112"/>
      <c r="EZT4" s="112"/>
      <c r="EZU4" s="112"/>
      <c r="EZV4" s="112"/>
      <c r="EZW4" s="112"/>
      <c r="EZX4" s="112"/>
      <c r="EZY4" s="112"/>
      <c r="EZZ4" s="112"/>
      <c r="FAA4" s="112"/>
      <c r="FAB4" s="112"/>
      <c r="FAC4" s="112"/>
      <c r="FAD4" s="112"/>
      <c r="FAE4" s="112"/>
      <c r="FAF4" s="112"/>
      <c r="FAG4" s="112"/>
      <c r="FAH4" s="112"/>
      <c r="FAI4" s="112"/>
      <c r="FAJ4" s="112"/>
      <c r="FAK4" s="112"/>
      <c r="FAL4" s="112"/>
      <c r="FAM4" s="112"/>
      <c r="FAN4" s="112"/>
      <c r="FAO4" s="112"/>
      <c r="FAP4" s="112"/>
      <c r="FAQ4" s="112"/>
      <c r="FAR4" s="112"/>
      <c r="FAS4" s="112"/>
      <c r="FAT4" s="112"/>
      <c r="FAU4" s="112"/>
      <c r="FAV4" s="112"/>
      <c r="FAW4" s="112"/>
      <c r="FAX4" s="112"/>
      <c r="FAY4" s="112"/>
      <c r="FAZ4" s="112"/>
      <c r="FBA4" s="112"/>
      <c r="FBB4" s="112"/>
      <c r="FBC4" s="112"/>
      <c r="FBD4" s="112"/>
      <c r="FBE4" s="112"/>
      <c r="FBF4" s="112"/>
      <c r="FBG4" s="112"/>
      <c r="FBH4" s="112"/>
      <c r="FBI4" s="112"/>
      <c r="FBJ4" s="112"/>
      <c r="FBK4" s="112"/>
      <c r="FBL4" s="112"/>
      <c r="FBM4" s="112"/>
      <c r="FBN4" s="112"/>
      <c r="FBO4" s="112"/>
      <c r="FBP4" s="112"/>
      <c r="FBQ4" s="112"/>
      <c r="FBR4" s="112"/>
      <c r="FBS4" s="112"/>
      <c r="FBT4" s="112"/>
      <c r="FBU4" s="112"/>
      <c r="FBV4" s="112"/>
      <c r="FBW4" s="112"/>
      <c r="FBX4" s="112"/>
      <c r="FBY4" s="112"/>
      <c r="FBZ4" s="112"/>
      <c r="FCA4" s="112"/>
      <c r="FCB4" s="112"/>
      <c r="FCC4" s="112"/>
      <c r="FCD4" s="112"/>
      <c r="FCE4" s="112"/>
      <c r="FCF4" s="112"/>
      <c r="FCG4" s="112"/>
      <c r="FCH4" s="112"/>
      <c r="FCI4" s="112"/>
      <c r="FCJ4" s="112"/>
      <c r="FCK4" s="112"/>
      <c r="FCL4" s="112"/>
      <c r="FCM4" s="112"/>
      <c r="FCN4" s="112"/>
      <c r="FCO4" s="112"/>
      <c r="FCP4" s="112"/>
      <c r="FCQ4" s="112"/>
      <c r="FCR4" s="112"/>
      <c r="FCS4" s="112"/>
      <c r="FCT4" s="112"/>
      <c r="FCU4" s="112"/>
      <c r="FCV4" s="112"/>
      <c r="FCW4" s="112"/>
      <c r="FCX4" s="112"/>
      <c r="FCY4" s="112"/>
      <c r="FCZ4" s="112"/>
      <c r="FDA4" s="112"/>
      <c r="FDB4" s="112"/>
      <c r="FDC4" s="112"/>
      <c r="FDD4" s="112"/>
      <c r="FDE4" s="112"/>
      <c r="FDF4" s="112"/>
      <c r="FDG4" s="112"/>
      <c r="FDH4" s="112"/>
      <c r="FDI4" s="112"/>
      <c r="FDJ4" s="112"/>
      <c r="FDK4" s="112"/>
      <c r="FDL4" s="112"/>
      <c r="FDM4" s="112"/>
      <c r="FDN4" s="112"/>
      <c r="FDO4" s="112"/>
      <c r="FDP4" s="112"/>
      <c r="FDQ4" s="112"/>
      <c r="FDR4" s="112"/>
      <c r="FDS4" s="112"/>
      <c r="FDT4" s="112"/>
      <c r="FDU4" s="112"/>
      <c r="FDV4" s="112"/>
      <c r="FDW4" s="112"/>
      <c r="FDX4" s="112"/>
      <c r="FDY4" s="112"/>
      <c r="FDZ4" s="112"/>
      <c r="FEA4" s="112"/>
      <c r="FEB4" s="112"/>
      <c r="FEC4" s="112"/>
      <c r="FED4" s="112"/>
      <c r="FEE4" s="112"/>
      <c r="FEF4" s="112"/>
      <c r="FEG4" s="112"/>
      <c r="FEH4" s="112"/>
      <c r="FEI4" s="112"/>
      <c r="FEJ4" s="112"/>
      <c r="FEK4" s="112"/>
      <c r="FEL4" s="112"/>
      <c r="FEM4" s="112"/>
      <c r="FEN4" s="112"/>
      <c r="FEO4" s="112"/>
      <c r="FEP4" s="112"/>
      <c r="FEQ4" s="112"/>
      <c r="FER4" s="112"/>
      <c r="FES4" s="112"/>
      <c r="FET4" s="112"/>
      <c r="FEU4" s="112"/>
      <c r="FEV4" s="112"/>
      <c r="FEW4" s="112"/>
      <c r="FEX4" s="112"/>
      <c r="FEY4" s="112"/>
      <c r="FEZ4" s="112"/>
      <c r="FFA4" s="112"/>
      <c r="FFB4" s="112"/>
      <c r="FFC4" s="112"/>
      <c r="FFD4" s="112"/>
      <c r="FFE4" s="112"/>
      <c r="FFF4" s="112"/>
      <c r="FFG4" s="112"/>
      <c r="FFH4" s="112"/>
      <c r="FFI4" s="112"/>
      <c r="FFJ4" s="112"/>
      <c r="FFK4" s="112"/>
      <c r="FFL4" s="112"/>
      <c r="FFM4" s="112"/>
      <c r="FFN4" s="112"/>
      <c r="FFO4" s="112"/>
      <c r="FFP4" s="112"/>
      <c r="FFQ4" s="112"/>
      <c r="FFR4" s="112"/>
      <c r="FFS4" s="112"/>
      <c r="FFT4" s="112"/>
      <c r="FFU4" s="112"/>
      <c r="FFV4" s="112"/>
      <c r="FFW4" s="112"/>
      <c r="FFX4" s="112"/>
      <c r="FFY4" s="112"/>
      <c r="FFZ4" s="112"/>
      <c r="FGA4" s="112"/>
      <c r="FGB4" s="112"/>
      <c r="FGC4" s="112"/>
      <c r="FGD4" s="112"/>
      <c r="FGE4" s="112"/>
      <c r="FGF4" s="112"/>
      <c r="FGG4" s="112"/>
      <c r="FGH4" s="112"/>
      <c r="FGI4" s="112"/>
      <c r="FGJ4" s="112"/>
      <c r="FGK4" s="112"/>
      <c r="FGL4" s="112"/>
      <c r="FGM4" s="112"/>
      <c r="FGN4" s="112"/>
      <c r="FGO4" s="112"/>
      <c r="FGP4" s="112"/>
      <c r="FGQ4" s="112"/>
      <c r="FGR4" s="112"/>
      <c r="FGS4" s="112"/>
      <c r="FGT4" s="112"/>
      <c r="FGU4" s="112"/>
      <c r="FGV4" s="112"/>
      <c r="FGW4" s="112"/>
      <c r="FGX4" s="112"/>
      <c r="FGY4" s="112"/>
      <c r="FGZ4" s="112"/>
      <c r="FHA4" s="112"/>
      <c r="FHB4" s="112"/>
      <c r="FHC4" s="112"/>
      <c r="FHD4" s="112"/>
      <c r="FHE4" s="112"/>
      <c r="FHF4" s="112"/>
      <c r="FHG4" s="112"/>
      <c r="FHH4" s="112"/>
      <c r="FHI4" s="112"/>
      <c r="FHJ4" s="112"/>
      <c r="FHK4" s="112"/>
      <c r="FHL4" s="112"/>
      <c r="FHM4" s="112"/>
      <c r="FHN4" s="112"/>
      <c r="FHO4" s="112"/>
      <c r="FHP4" s="112"/>
      <c r="FHQ4" s="112"/>
      <c r="FHR4" s="112"/>
      <c r="FHS4" s="112"/>
      <c r="FHT4" s="112"/>
      <c r="FHU4" s="112"/>
      <c r="FHV4" s="112"/>
      <c r="FHW4" s="112"/>
      <c r="FHX4" s="112"/>
      <c r="FHY4" s="112"/>
      <c r="FHZ4" s="112"/>
      <c r="FIA4" s="112"/>
      <c r="FIB4" s="112"/>
      <c r="FIC4" s="112"/>
      <c r="FID4" s="112"/>
      <c r="FIE4" s="112"/>
      <c r="FIF4" s="112"/>
      <c r="FIG4" s="112"/>
      <c r="FIH4" s="112"/>
      <c r="FII4" s="112"/>
      <c r="FIJ4" s="112"/>
      <c r="FIK4" s="112"/>
      <c r="FIL4" s="112"/>
      <c r="FIM4" s="112"/>
      <c r="FIN4" s="112"/>
      <c r="FIO4" s="112"/>
      <c r="FIP4" s="112"/>
      <c r="FIQ4" s="112"/>
      <c r="FIR4" s="112"/>
      <c r="FIS4" s="112"/>
      <c r="FIT4" s="112"/>
      <c r="FIU4" s="112"/>
      <c r="FIV4" s="112"/>
      <c r="FIW4" s="112"/>
      <c r="FIX4" s="112"/>
      <c r="FIY4" s="112"/>
      <c r="FIZ4" s="112"/>
      <c r="FJA4" s="112"/>
      <c r="FJB4" s="112"/>
      <c r="FJC4" s="112"/>
      <c r="FJD4" s="112"/>
      <c r="FJE4" s="112"/>
      <c r="FJF4" s="112"/>
      <c r="FJG4" s="112"/>
      <c r="FJH4" s="112"/>
      <c r="FJI4" s="112"/>
      <c r="FJJ4" s="112"/>
      <c r="FJK4" s="112"/>
      <c r="FJL4" s="112"/>
      <c r="FJM4" s="112"/>
      <c r="FJN4" s="112"/>
      <c r="FJO4" s="112"/>
      <c r="FJP4" s="112"/>
      <c r="FJQ4" s="112"/>
      <c r="FJR4" s="112"/>
      <c r="FJS4" s="112"/>
      <c r="FJT4" s="112"/>
      <c r="FJU4" s="112"/>
      <c r="FJV4" s="112"/>
      <c r="FJW4" s="112"/>
      <c r="FJX4" s="112"/>
      <c r="FJY4" s="112"/>
      <c r="FJZ4" s="112"/>
      <c r="FKA4" s="112"/>
      <c r="FKB4" s="112"/>
      <c r="FKC4" s="112"/>
      <c r="FKD4" s="112"/>
      <c r="FKE4" s="112"/>
      <c r="FKF4" s="112"/>
      <c r="FKG4" s="112"/>
      <c r="FKH4" s="112"/>
      <c r="FKI4" s="112"/>
      <c r="FKJ4" s="112"/>
      <c r="FKK4" s="112"/>
      <c r="FKL4" s="112"/>
      <c r="FKM4" s="112"/>
      <c r="FKN4" s="112"/>
      <c r="FKO4" s="112"/>
      <c r="FKP4" s="112"/>
      <c r="FKQ4" s="112"/>
      <c r="FKR4" s="112"/>
      <c r="FKS4" s="112"/>
      <c r="FKT4" s="112"/>
      <c r="FKU4" s="112"/>
      <c r="FKV4" s="112"/>
      <c r="FKW4" s="112"/>
      <c r="FKX4" s="112"/>
      <c r="FKY4" s="112"/>
      <c r="FKZ4" s="112"/>
      <c r="FLA4" s="112"/>
      <c r="FLB4" s="112"/>
      <c r="FLC4" s="112"/>
      <c r="FLD4" s="112"/>
      <c r="FLE4" s="112"/>
      <c r="FLF4" s="112"/>
      <c r="FLG4" s="112"/>
      <c r="FLH4" s="112"/>
      <c r="FLI4" s="112"/>
      <c r="FLJ4" s="112"/>
      <c r="FLK4" s="112"/>
      <c r="FLL4" s="112"/>
      <c r="FLM4" s="112"/>
      <c r="FLN4" s="112"/>
      <c r="FLO4" s="112"/>
      <c r="FLP4" s="112"/>
      <c r="FLQ4" s="112"/>
      <c r="FLR4" s="112"/>
      <c r="FLS4" s="112"/>
      <c r="FLT4" s="112"/>
      <c r="FLU4" s="112"/>
      <c r="FLV4" s="112"/>
      <c r="FLW4" s="112"/>
      <c r="FLX4" s="112"/>
      <c r="FLY4" s="112"/>
      <c r="FLZ4" s="112"/>
      <c r="FMA4" s="112"/>
      <c r="FMB4" s="112"/>
      <c r="FMC4" s="112"/>
      <c r="FMD4" s="112"/>
      <c r="FME4" s="112"/>
      <c r="FMF4" s="112"/>
      <c r="FMG4" s="112"/>
      <c r="FMH4" s="112"/>
      <c r="FMI4" s="112"/>
      <c r="FMJ4" s="112"/>
      <c r="FMK4" s="112"/>
      <c r="FML4" s="112"/>
      <c r="FMM4" s="112"/>
      <c r="FMN4" s="112"/>
      <c r="FMO4" s="112"/>
      <c r="FMP4" s="112"/>
      <c r="FMQ4" s="112"/>
      <c r="FMR4" s="112"/>
      <c r="FMS4" s="112"/>
      <c r="FMT4" s="112"/>
      <c r="FMU4" s="112"/>
      <c r="FMV4" s="112"/>
      <c r="FMW4" s="112"/>
      <c r="FMX4" s="112"/>
      <c r="FMY4" s="112"/>
      <c r="FMZ4" s="112"/>
      <c r="FNA4" s="112"/>
      <c r="FNB4" s="112"/>
      <c r="FNC4" s="112"/>
      <c r="FND4" s="112"/>
      <c r="FNE4" s="112"/>
      <c r="FNF4" s="112"/>
      <c r="FNG4" s="112"/>
      <c r="FNH4" s="112"/>
      <c r="FNI4" s="112"/>
      <c r="FNJ4" s="112"/>
      <c r="FNK4" s="112"/>
      <c r="FNL4" s="112"/>
      <c r="FNM4" s="112"/>
      <c r="FNN4" s="112"/>
      <c r="FNO4" s="112"/>
      <c r="FNP4" s="112"/>
      <c r="FNQ4" s="112"/>
      <c r="FNR4" s="112"/>
      <c r="FNS4" s="112"/>
      <c r="FNT4" s="112"/>
      <c r="FNU4" s="112"/>
      <c r="FNV4" s="112"/>
      <c r="FNW4" s="112"/>
      <c r="FNX4" s="112"/>
      <c r="FNY4" s="112"/>
      <c r="FNZ4" s="112"/>
      <c r="FOA4" s="112"/>
      <c r="FOB4" s="112"/>
      <c r="FOC4" s="112"/>
      <c r="FOD4" s="112"/>
      <c r="FOE4" s="112"/>
      <c r="FOF4" s="112"/>
      <c r="FOG4" s="112"/>
      <c r="FOH4" s="112"/>
      <c r="FOI4" s="112"/>
      <c r="FOJ4" s="112"/>
      <c r="FOK4" s="112"/>
      <c r="FOL4" s="112"/>
      <c r="FOM4" s="112"/>
      <c r="FON4" s="112"/>
      <c r="FOO4" s="112"/>
      <c r="FOP4" s="112"/>
      <c r="FOQ4" s="112"/>
      <c r="FOR4" s="112"/>
      <c r="FOS4" s="112"/>
      <c r="FOT4" s="112"/>
      <c r="FOU4" s="112"/>
      <c r="FOV4" s="112"/>
      <c r="FOW4" s="112"/>
      <c r="FOX4" s="112"/>
      <c r="FOY4" s="112"/>
      <c r="FOZ4" s="112"/>
      <c r="FPA4" s="112"/>
      <c r="FPB4" s="112"/>
      <c r="FPC4" s="112"/>
      <c r="FPD4" s="112"/>
      <c r="FPE4" s="112"/>
      <c r="FPF4" s="112"/>
      <c r="FPG4" s="112"/>
      <c r="FPH4" s="112"/>
      <c r="FPI4" s="112"/>
      <c r="FPJ4" s="112"/>
      <c r="FPK4" s="112"/>
      <c r="FPL4" s="112"/>
      <c r="FPM4" s="112"/>
      <c r="FPN4" s="112"/>
      <c r="FPO4" s="112"/>
      <c r="FPP4" s="112"/>
      <c r="FPQ4" s="112"/>
      <c r="FPR4" s="112"/>
      <c r="FPS4" s="112"/>
      <c r="FPT4" s="112"/>
      <c r="FPU4" s="112"/>
      <c r="FPV4" s="112"/>
      <c r="FPW4" s="112"/>
      <c r="FPX4" s="112"/>
      <c r="FPY4" s="112"/>
      <c r="FPZ4" s="112"/>
      <c r="FQA4" s="112"/>
      <c r="FQB4" s="112"/>
      <c r="FQC4" s="112"/>
      <c r="FQD4" s="112"/>
      <c r="FQE4" s="112"/>
      <c r="FQF4" s="112"/>
      <c r="FQG4" s="112"/>
      <c r="FQH4" s="112"/>
      <c r="FQI4" s="112"/>
      <c r="FQJ4" s="112"/>
      <c r="FQK4" s="112"/>
      <c r="FQL4" s="112"/>
      <c r="FQM4" s="112"/>
      <c r="FQN4" s="112"/>
      <c r="FQO4" s="112"/>
      <c r="FQP4" s="112"/>
      <c r="FQQ4" s="112"/>
      <c r="FQR4" s="112"/>
      <c r="FQS4" s="112"/>
      <c r="FQT4" s="112"/>
      <c r="FQU4" s="112"/>
      <c r="FQV4" s="112"/>
      <c r="FQW4" s="112"/>
      <c r="FQX4" s="112"/>
      <c r="FQY4" s="112"/>
      <c r="FQZ4" s="112"/>
      <c r="FRA4" s="112"/>
      <c r="FRB4" s="112"/>
      <c r="FRC4" s="112"/>
      <c r="FRD4" s="112"/>
      <c r="FRE4" s="112"/>
      <c r="FRF4" s="112"/>
      <c r="FRG4" s="112"/>
      <c r="FRH4" s="112"/>
      <c r="FRI4" s="112"/>
      <c r="FRJ4" s="112"/>
      <c r="FRK4" s="112"/>
      <c r="FRL4" s="112"/>
      <c r="FRM4" s="112"/>
      <c r="FRN4" s="112"/>
      <c r="FRO4" s="112"/>
      <c r="FRP4" s="112"/>
      <c r="FRQ4" s="112"/>
      <c r="FRR4" s="112"/>
      <c r="FRS4" s="112"/>
      <c r="FRT4" s="112"/>
      <c r="FRU4" s="112"/>
      <c r="FRV4" s="112"/>
      <c r="FRW4" s="112"/>
      <c r="FRX4" s="112"/>
      <c r="FRY4" s="112"/>
      <c r="FRZ4" s="112"/>
      <c r="FSA4" s="112"/>
      <c r="FSB4" s="112"/>
      <c r="FSC4" s="112"/>
      <c r="FSD4" s="112"/>
      <c r="FSE4" s="112"/>
      <c r="FSF4" s="112"/>
      <c r="FSG4" s="112"/>
      <c r="FSH4" s="112"/>
      <c r="FSI4" s="112"/>
      <c r="FSJ4" s="112"/>
      <c r="FSK4" s="112"/>
      <c r="FSL4" s="112"/>
      <c r="FSM4" s="112"/>
      <c r="FSN4" s="112"/>
      <c r="FSO4" s="112"/>
      <c r="FSP4" s="112"/>
      <c r="FSQ4" s="112"/>
      <c r="FSR4" s="112"/>
      <c r="FSS4" s="112"/>
      <c r="FST4" s="112"/>
      <c r="FSU4" s="112"/>
      <c r="FSV4" s="112"/>
      <c r="FSW4" s="112"/>
      <c r="FSX4" s="112"/>
      <c r="FSY4" s="112"/>
      <c r="FSZ4" s="112"/>
      <c r="FTA4" s="112"/>
      <c r="FTB4" s="112"/>
      <c r="FTC4" s="112"/>
      <c r="FTD4" s="112"/>
      <c r="FTE4" s="112"/>
      <c r="FTF4" s="112"/>
      <c r="FTG4" s="112"/>
      <c r="FTH4" s="112"/>
      <c r="FTI4" s="112"/>
      <c r="FTJ4" s="112"/>
      <c r="FTK4" s="112"/>
      <c r="FTL4" s="112"/>
      <c r="FTM4" s="112"/>
      <c r="FTN4" s="112"/>
      <c r="FTO4" s="112"/>
      <c r="FTP4" s="112"/>
      <c r="FTQ4" s="112"/>
      <c r="FTR4" s="112"/>
      <c r="FTS4" s="112"/>
      <c r="FTT4" s="112"/>
      <c r="FTU4" s="112"/>
      <c r="FTV4" s="112"/>
      <c r="FTW4" s="112"/>
      <c r="FTX4" s="112"/>
      <c r="FTY4" s="112"/>
      <c r="FTZ4" s="112"/>
      <c r="FUA4" s="112"/>
      <c r="FUB4" s="112"/>
      <c r="FUC4" s="112"/>
      <c r="FUD4" s="112"/>
      <c r="FUE4" s="112"/>
      <c r="FUF4" s="112"/>
      <c r="FUG4" s="112"/>
      <c r="FUH4" s="112"/>
      <c r="FUI4" s="112"/>
      <c r="FUJ4" s="112"/>
      <c r="FUK4" s="112"/>
      <c r="FUL4" s="112"/>
      <c r="FUM4" s="112"/>
      <c r="FUN4" s="112"/>
      <c r="FUO4" s="112"/>
      <c r="FUP4" s="112"/>
      <c r="FUQ4" s="112"/>
      <c r="FUR4" s="112"/>
      <c r="FUS4" s="112"/>
      <c r="FUT4" s="112"/>
      <c r="FUU4" s="112"/>
      <c r="FUV4" s="112"/>
      <c r="FUW4" s="112"/>
      <c r="FUX4" s="112"/>
      <c r="FUY4" s="112"/>
      <c r="FUZ4" s="112"/>
      <c r="FVA4" s="112"/>
      <c r="FVB4" s="112"/>
      <c r="FVC4" s="112"/>
      <c r="FVD4" s="112"/>
      <c r="FVE4" s="112"/>
      <c r="FVF4" s="112"/>
      <c r="FVG4" s="112"/>
      <c r="FVH4" s="112"/>
      <c r="FVI4" s="112"/>
      <c r="FVJ4" s="112"/>
      <c r="FVK4" s="112"/>
      <c r="FVL4" s="112"/>
      <c r="FVM4" s="112"/>
      <c r="FVN4" s="112"/>
      <c r="FVO4" s="112"/>
      <c r="FVP4" s="112"/>
      <c r="FVQ4" s="112"/>
      <c r="FVR4" s="112"/>
      <c r="FVS4" s="112"/>
      <c r="FVT4" s="112"/>
      <c r="FVU4" s="112"/>
      <c r="FVV4" s="112"/>
      <c r="FVW4" s="112"/>
      <c r="FVX4" s="112"/>
      <c r="FVY4" s="112"/>
      <c r="FVZ4" s="112"/>
      <c r="FWA4" s="112"/>
      <c r="FWB4" s="112"/>
      <c r="FWC4" s="112"/>
      <c r="FWD4" s="112"/>
      <c r="FWE4" s="112"/>
      <c r="FWF4" s="112"/>
      <c r="FWG4" s="112"/>
      <c r="FWH4" s="112"/>
      <c r="FWI4" s="112"/>
      <c r="FWJ4" s="112"/>
      <c r="FWK4" s="112"/>
      <c r="FWL4" s="112"/>
      <c r="FWM4" s="112"/>
      <c r="FWN4" s="112"/>
      <c r="FWO4" s="112"/>
      <c r="FWP4" s="112"/>
      <c r="FWQ4" s="112"/>
      <c r="FWR4" s="112"/>
      <c r="FWS4" s="112"/>
      <c r="FWT4" s="112"/>
      <c r="FWU4" s="112"/>
      <c r="FWV4" s="112"/>
      <c r="FWW4" s="112"/>
      <c r="FWX4" s="112"/>
      <c r="FWY4" s="112"/>
      <c r="FWZ4" s="112"/>
      <c r="FXA4" s="112"/>
      <c r="FXB4" s="112"/>
      <c r="FXC4" s="112"/>
      <c r="FXD4" s="112"/>
      <c r="FXE4" s="112"/>
      <c r="FXF4" s="112"/>
      <c r="FXG4" s="112"/>
      <c r="FXH4" s="112"/>
      <c r="FXI4" s="112"/>
      <c r="FXJ4" s="112"/>
      <c r="FXK4" s="112"/>
      <c r="FXL4" s="112"/>
      <c r="FXM4" s="112"/>
      <c r="FXN4" s="112"/>
      <c r="FXO4" s="112"/>
      <c r="FXP4" s="112"/>
      <c r="FXQ4" s="112"/>
      <c r="FXR4" s="112"/>
      <c r="FXS4" s="112"/>
      <c r="FXT4" s="112"/>
      <c r="FXU4" s="112"/>
      <c r="FXV4" s="112"/>
      <c r="FXW4" s="112"/>
      <c r="FXX4" s="112"/>
      <c r="FXY4" s="112"/>
      <c r="FXZ4" s="112"/>
      <c r="FYA4" s="112"/>
      <c r="FYB4" s="112"/>
      <c r="FYC4" s="112"/>
      <c r="FYD4" s="112"/>
      <c r="FYE4" s="112"/>
      <c r="FYF4" s="112"/>
      <c r="FYG4" s="112"/>
      <c r="FYH4" s="112"/>
      <c r="FYI4" s="112"/>
      <c r="FYJ4" s="112"/>
      <c r="FYK4" s="112"/>
      <c r="FYL4" s="112"/>
      <c r="FYM4" s="112"/>
      <c r="FYN4" s="112"/>
      <c r="FYO4" s="112"/>
      <c r="FYP4" s="112"/>
      <c r="FYQ4" s="112"/>
      <c r="FYR4" s="112"/>
      <c r="FYS4" s="112"/>
      <c r="FYT4" s="112"/>
      <c r="FYU4" s="112"/>
      <c r="FYV4" s="112"/>
      <c r="FYW4" s="112"/>
      <c r="FYX4" s="112"/>
      <c r="FYY4" s="112"/>
      <c r="FYZ4" s="112"/>
      <c r="FZA4" s="112"/>
      <c r="FZB4" s="112"/>
      <c r="FZC4" s="112"/>
      <c r="FZD4" s="112"/>
      <c r="FZE4" s="112"/>
      <c r="FZF4" s="112"/>
      <c r="FZG4" s="112"/>
      <c r="FZH4" s="112"/>
      <c r="FZI4" s="112"/>
      <c r="FZJ4" s="112"/>
      <c r="FZK4" s="112"/>
      <c r="FZL4" s="112"/>
      <c r="FZM4" s="112"/>
      <c r="FZN4" s="112"/>
      <c r="FZO4" s="112"/>
      <c r="FZP4" s="112"/>
      <c r="FZQ4" s="112"/>
      <c r="FZR4" s="112"/>
      <c r="FZS4" s="112"/>
      <c r="FZT4" s="112"/>
      <c r="FZU4" s="112"/>
      <c r="FZV4" s="112"/>
      <c r="FZW4" s="112"/>
      <c r="FZX4" s="112"/>
      <c r="FZY4" s="112"/>
      <c r="FZZ4" s="112"/>
      <c r="GAA4" s="112"/>
      <c r="GAB4" s="112"/>
      <c r="GAC4" s="112"/>
      <c r="GAD4" s="112"/>
      <c r="GAE4" s="112"/>
      <c r="GAF4" s="112"/>
      <c r="GAG4" s="112"/>
      <c r="GAH4" s="112"/>
      <c r="GAI4" s="112"/>
      <c r="GAJ4" s="112"/>
      <c r="GAK4" s="112"/>
      <c r="GAL4" s="112"/>
      <c r="GAM4" s="112"/>
      <c r="GAN4" s="112"/>
      <c r="GAO4" s="112"/>
      <c r="GAP4" s="112"/>
      <c r="GAQ4" s="112"/>
      <c r="GAR4" s="112"/>
      <c r="GAS4" s="112"/>
      <c r="GAT4" s="112"/>
      <c r="GAU4" s="112"/>
      <c r="GAV4" s="112"/>
      <c r="GAW4" s="112"/>
      <c r="GAX4" s="112"/>
      <c r="GAY4" s="112"/>
      <c r="GAZ4" s="112"/>
      <c r="GBA4" s="112"/>
      <c r="GBB4" s="112"/>
      <c r="GBC4" s="112"/>
      <c r="GBD4" s="112"/>
      <c r="GBE4" s="112"/>
      <c r="GBF4" s="112"/>
      <c r="GBG4" s="112"/>
      <c r="GBH4" s="112"/>
      <c r="GBI4" s="112"/>
      <c r="GBJ4" s="112"/>
      <c r="GBK4" s="112"/>
      <c r="GBL4" s="112"/>
      <c r="GBM4" s="112"/>
      <c r="GBN4" s="112"/>
      <c r="GBO4" s="112"/>
      <c r="GBP4" s="112"/>
      <c r="GBQ4" s="112"/>
      <c r="GBR4" s="112"/>
      <c r="GBS4" s="112"/>
      <c r="GBT4" s="112"/>
      <c r="GBU4" s="112"/>
      <c r="GBV4" s="112"/>
      <c r="GBW4" s="112"/>
      <c r="GBX4" s="112"/>
      <c r="GBY4" s="112"/>
      <c r="GBZ4" s="112"/>
      <c r="GCA4" s="112"/>
      <c r="GCB4" s="112"/>
      <c r="GCC4" s="112"/>
      <c r="GCD4" s="112"/>
      <c r="GCE4" s="112"/>
      <c r="GCF4" s="112"/>
      <c r="GCG4" s="112"/>
      <c r="GCH4" s="112"/>
      <c r="GCI4" s="112"/>
      <c r="GCJ4" s="112"/>
      <c r="GCK4" s="112"/>
      <c r="GCL4" s="112"/>
      <c r="GCM4" s="112"/>
      <c r="GCN4" s="112"/>
      <c r="GCO4" s="112"/>
      <c r="GCP4" s="112"/>
      <c r="GCQ4" s="112"/>
      <c r="GCR4" s="112"/>
      <c r="GCS4" s="112"/>
      <c r="GCT4" s="112"/>
      <c r="GCU4" s="112"/>
      <c r="GCV4" s="112"/>
      <c r="GCW4" s="112"/>
      <c r="GCX4" s="112"/>
      <c r="GCY4" s="112"/>
      <c r="GCZ4" s="112"/>
      <c r="GDA4" s="112"/>
      <c r="GDB4" s="112"/>
      <c r="GDC4" s="112"/>
      <c r="GDD4" s="112"/>
      <c r="GDE4" s="112"/>
      <c r="GDF4" s="112"/>
      <c r="GDG4" s="112"/>
      <c r="GDH4" s="112"/>
      <c r="GDI4" s="112"/>
      <c r="GDJ4" s="112"/>
      <c r="GDK4" s="112"/>
      <c r="GDL4" s="112"/>
      <c r="GDM4" s="112"/>
      <c r="GDN4" s="112"/>
      <c r="GDO4" s="112"/>
      <c r="GDP4" s="112"/>
      <c r="GDQ4" s="112"/>
      <c r="GDR4" s="112"/>
      <c r="GDS4" s="112"/>
      <c r="GDT4" s="112"/>
      <c r="GDU4" s="112"/>
      <c r="GDV4" s="112"/>
      <c r="GDW4" s="112"/>
      <c r="GDX4" s="112"/>
      <c r="GDY4" s="112"/>
      <c r="GDZ4" s="112"/>
      <c r="GEA4" s="112"/>
      <c r="GEB4" s="112"/>
      <c r="GEC4" s="112"/>
      <c r="GED4" s="112"/>
      <c r="GEE4" s="112"/>
      <c r="GEF4" s="112"/>
      <c r="GEG4" s="112"/>
      <c r="GEH4" s="112"/>
      <c r="GEI4" s="112"/>
      <c r="GEJ4" s="112"/>
      <c r="GEK4" s="112"/>
      <c r="GEL4" s="112"/>
      <c r="GEM4" s="112"/>
      <c r="GEN4" s="112"/>
      <c r="GEO4" s="112"/>
      <c r="GEP4" s="112"/>
      <c r="GEQ4" s="112"/>
      <c r="GER4" s="112"/>
      <c r="GES4" s="112"/>
      <c r="GET4" s="112"/>
      <c r="GEU4" s="112"/>
      <c r="GEV4" s="112"/>
      <c r="GEW4" s="112"/>
      <c r="GEX4" s="112"/>
      <c r="GEY4" s="112"/>
      <c r="GEZ4" s="112"/>
      <c r="GFA4" s="112"/>
      <c r="GFB4" s="112"/>
      <c r="GFC4" s="112"/>
      <c r="GFD4" s="112"/>
      <c r="GFE4" s="112"/>
      <c r="GFF4" s="112"/>
      <c r="GFG4" s="112"/>
      <c r="GFH4" s="112"/>
      <c r="GFI4" s="112"/>
      <c r="GFJ4" s="112"/>
      <c r="GFK4" s="112"/>
      <c r="GFL4" s="112"/>
      <c r="GFM4" s="112"/>
      <c r="GFN4" s="112"/>
      <c r="GFO4" s="112"/>
      <c r="GFP4" s="112"/>
      <c r="GFQ4" s="112"/>
      <c r="GFR4" s="112"/>
      <c r="GFS4" s="112"/>
      <c r="GFT4" s="112"/>
      <c r="GFU4" s="112"/>
      <c r="GFV4" s="112"/>
      <c r="GFW4" s="112"/>
      <c r="GFX4" s="112"/>
      <c r="GFY4" s="112"/>
      <c r="GFZ4" s="112"/>
      <c r="GGA4" s="112"/>
      <c r="GGB4" s="112"/>
      <c r="GGC4" s="112"/>
      <c r="GGD4" s="112"/>
      <c r="GGE4" s="112"/>
      <c r="GGF4" s="112"/>
      <c r="GGG4" s="112"/>
      <c r="GGH4" s="112"/>
      <c r="GGI4" s="112"/>
      <c r="GGJ4" s="112"/>
      <c r="GGK4" s="112"/>
      <c r="GGL4" s="112"/>
      <c r="GGM4" s="112"/>
      <c r="GGN4" s="112"/>
      <c r="GGO4" s="112"/>
      <c r="GGP4" s="112"/>
      <c r="GGQ4" s="112"/>
      <c r="GGR4" s="112"/>
      <c r="GGS4" s="112"/>
      <c r="GGT4" s="112"/>
      <c r="GGU4" s="112"/>
      <c r="GGV4" s="112"/>
      <c r="GGW4" s="112"/>
      <c r="GGX4" s="112"/>
      <c r="GGY4" s="112"/>
      <c r="GGZ4" s="112"/>
      <c r="GHA4" s="112"/>
      <c r="GHB4" s="112"/>
      <c r="GHC4" s="112"/>
      <c r="GHD4" s="112"/>
      <c r="GHE4" s="112"/>
      <c r="GHF4" s="112"/>
      <c r="GHG4" s="112"/>
      <c r="GHH4" s="112"/>
      <c r="GHI4" s="112"/>
      <c r="GHJ4" s="112"/>
      <c r="GHK4" s="112"/>
      <c r="GHL4" s="112"/>
      <c r="GHM4" s="112"/>
      <c r="GHN4" s="112"/>
      <c r="GHO4" s="112"/>
      <c r="GHP4" s="112"/>
      <c r="GHQ4" s="112"/>
      <c r="GHR4" s="112"/>
      <c r="GHS4" s="112"/>
      <c r="GHT4" s="112"/>
      <c r="GHU4" s="112"/>
      <c r="GHV4" s="112"/>
      <c r="GHW4" s="112"/>
      <c r="GHX4" s="112"/>
      <c r="GHY4" s="112"/>
      <c r="GHZ4" s="112"/>
      <c r="GIA4" s="112"/>
      <c r="GIB4" s="112"/>
      <c r="GIC4" s="112"/>
      <c r="GID4" s="112"/>
      <c r="GIE4" s="112"/>
      <c r="GIF4" s="112"/>
      <c r="GIG4" s="112"/>
      <c r="GIH4" s="112"/>
      <c r="GII4" s="112"/>
      <c r="GIJ4" s="112"/>
      <c r="GIK4" s="112"/>
      <c r="GIL4" s="112"/>
      <c r="GIM4" s="112"/>
      <c r="GIN4" s="112"/>
      <c r="GIO4" s="112"/>
      <c r="GIP4" s="112"/>
      <c r="GIQ4" s="112"/>
      <c r="GIR4" s="112"/>
      <c r="GIS4" s="112"/>
      <c r="GIT4" s="112"/>
      <c r="GIU4" s="112"/>
      <c r="GIV4" s="112"/>
      <c r="GIW4" s="112"/>
      <c r="GIX4" s="112"/>
      <c r="GIY4" s="112"/>
      <c r="GIZ4" s="112"/>
      <c r="GJA4" s="112"/>
      <c r="GJB4" s="112"/>
      <c r="GJC4" s="112"/>
      <c r="GJD4" s="112"/>
      <c r="GJE4" s="112"/>
      <c r="GJF4" s="112"/>
      <c r="GJG4" s="112"/>
      <c r="GJH4" s="112"/>
      <c r="GJI4" s="112"/>
      <c r="GJJ4" s="112"/>
      <c r="GJK4" s="112"/>
      <c r="GJL4" s="112"/>
      <c r="GJM4" s="112"/>
      <c r="GJN4" s="112"/>
      <c r="GJO4" s="112"/>
      <c r="GJP4" s="112"/>
      <c r="GJQ4" s="112"/>
      <c r="GJR4" s="112"/>
      <c r="GJS4" s="112"/>
      <c r="GJT4" s="112"/>
      <c r="GJU4" s="112"/>
      <c r="GJV4" s="112"/>
      <c r="GJW4" s="112"/>
      <c r="GJX4" s="112"/>
      <c r="GJY4" s="112"/>
      <c r="GJZ4" s="112"/>
      <c r="GKA4" s="112"/>
      <c r="GKB4" s="112"/>
      <c r="GKC4" s="112"/>
      <c r="GKD4" s="112"/>
      <c r="GKE4" s="112"/>
      <c r="GKF4" s="112"/>
      <c r="GKG4" s="112"/>
      <c r="GKH4" s="112"/>
      <c r="GKI4" s="112"/>
      <c r="GKJ4" s="112"/>
      <c r="GKK4" s="112"/>
      <c r="GKL4" s="112"/>
      <c r="GKM4" s="112"/>
      <c r="GKN4" s="112"/>
      <c r="GKO4" s="112"/>
      <c r="GKP4" s="112"/>
      <c r="GKQ4" s="112"/>
      <c r="GKR4" s="112"/>
      <c r="GKS4" s="112"/>
      <c r="GKT4" s="112"/>
      <c r="GKU4" s="112"/>
      <c r="GKV4" s="112"/>
      <c r="GKW4" s="112"/>
      <c r="GKX4" s="112"/>
      <c r="GKY4" s="112"/>
      <c r="GKZ4" s="112"/>
      <c r="GLA4" s="112"/>
      <c r="GLB4" s="112"/>
      <c r="GLC4" s="112"/>
      <c r="GLD4" s="112"/>
      <c r="GLE4" s="112"/>
      <c r="GLF4" s="112"/>
      <c r="GLG4" s="112"/>
      <c r="GLH4" s="112"/>
      <c r="GLI4" s="112"/>
      <c r="GLJ4" s="112"/>
      <c r="GLK4" s="112"/>
      <c r="GLL4" s="112"/>
      <c r="GLM4" s="112"/>
      <c r="GLN4" s="112"/>
      <c r="GLO4" s="112"/>
      <c r="GLP4" s="112"/>
      <c r="GLQ4" s="112"/>
      <c r="GLR4" s="112"/>
      <c r="GLS4" s="112"/>
      <c r="GLT4" s="112"/>
      <c r="GLU4" s="112"/>
      <c r="GLV4" s="112"/>
      <c r="GLW4" s="112"/>
      <c r="GLX4" s="112"/>
      <c r="GLY4" s="112"/>
      <c r="GLZ4" s="112"/>
      <c r="GMA4" s="112"/>
      <c r="GMB4" s="112"/>
      <c r="GMC4" s="112"/>
      <c r="GMD4" s="112"/>
      <c r="GME4" s="112"/>
      <c r="GMF4" s="112"/>
      <c r="GMG4" s="112"/>
      <c r="GMH4" s="112"/>
      <c r="GMI4" s="112"/>
      <c r="GMJ4" s="112"/>
      <c r="GMK4" s="112"/>
      <c r="GML4" s="112"/>
      <c r="GMM4" s="112"/>
      <c r="GMN4" s="112"/>
      <c r="GMO4" s="112"/>
      <c r="GMP4" s="112"/>
      <c r="GMQ4" s="112"/>
      <c r="GMR4" s="112"/>
      <c r="GMS4" s="112"/>
      <c r="GMT4" s="112"/>
      <c r="GMU4" s="112"/>
      <c r="GMV4" s="112"/>
      <c r="GMW4" s="112"/>
      <c r="GMX4" s="112"/>
      <c r="GMY4" s="112"/>
      <c r="GMZ4" s="112"/>
      <c r="GNA4" s="112"/>
      <c r="GNB4" s="112"/>
      <c r="GNC4" s="112"/>
      <c r="GND4" s="112"/>
      <c r="GNE4" s="112"/>
      <c r="GNF4" s="112"/>
      <c r="GNG4" s="112"/>
      <c r="GNH4" s="112"/>
      <c r="GNI4" s="112"/>
      <c r="GNJ4" s="112"/>
      <c r="GNK4" s="112"/>
      <c r="GNL4" s="112"/>
      <c r="GNM4" s="112"/>
      <c r="GNN4" s="112"/>
      <c r="GNO4" s="112"/>
      <c r="GNP4" s="112"/>
      <c r="GNQ4" s="112"/>
      <c r="GNR4" s="112"/>
      <c r="GNS4" s="112"/>
      <c r="GNT4" s="112"/>
      <c r="GNU4" s="112"/>
      <c r="GNV4" s="112"/>
      <c r="GNW4" s="112"/>
      <c r="GNX4" s="112"/>
      <c r="GNY4" s="112"/>
      <c r="GNZ4" s="112"/>
      <c r="GOA4" s="112"/>
      <c r="GOB4" s="112"/>
      <c r="GOC4" s="112"/>
      <c r="GOD4" s="112"/>
      <c r="GOE4" s="112"/>
      <c r="GOF4" s="112"/>
      <c r="GOG4" s="112"/>
      <c r="GOH4" s="112"/>
      <c r="GOI4" s="112"/>
      <c r="GOJ4" s="112"/>
      <c r="GOK4" s="112"/>
      <c r="GOL4" s="112"/>
      <c r="GOM4" s="112"/>
      <c r="GON4" s="112"/>
      <c r="GOO4" s="112"/>
      <c r="GOP4" s="112"/>
      <c r="GOQ4" s="112"/>
      <c r="GOR4" s="112"/>
      <c r="GOS4" s="112"/>
      <c r="GOT4" s="112"/>
      <c r="GOU4" s="112"/>
      <c r="GOV4" s="112"/>
      <c r="GOW4" s="112"/>
      <c r="GOX4" s="112"/>
      <c r="GOY4" s="112"/>
      <c r="GOZ4" s="112"/>
      <c r="GPA4" s="112"/>
      <c r="GPB4" s="112"/>
      <c r="GPC4" s="112"/>
      <c r="GPD4" s="112"/>
      <c r="GPE4" s="112"/>
      <c r="GPF4" s="112"/>
      <c r="GPG4" s="112"/>
      <c r="GPH4" s="112"/>
      <c r="GPI4" s="112"/>
      <c r="GPJ4" s="112"/>
      <c r="GPK4" s="112"/>
      <c r="GPL4" s="112"/>
      <c r="GPM4" s="112"/>
      <c r="GPN4" s="112"/>
      <c r="GPO4" s="112"/>
      <c r="GPP4" s="112"/>
      <c r="GPQ4" s="112"/>
      <c r="GPR4" s="112"/>
      <c r="GPS4" s="112"/>
      <c r="GPT4" s="112"/>
      <c r="GPU4" s="112"/>
      <c r="GPV4" s="112"/>
      <c r="GPW4" s="112"/>
      <c r="GPX4" s="112"/>
      <c r="GPY4" s="112"/>
      <c r="GPZ4" s="112"/>
      <c r="GQA4" s="112"/>
      <c r="GQB4" s="112"/>
      <c r="GQC4" s="112"/>
      <c r="GQD4" s="112"/>
      <c r="GQE4" s="112"/>
      <c r="GQF4" s="112"/>
      <c r="GQG4" s="112"/>
      <c r="GQH4" s="112"/>
      <c r="GQI4" s="112"/>
      <c r="GQJ4" s="112"/>
      <c r="GQK4" s="112"/>
      <c r="GQL4" s="112"/>
      <c r="GQM4" s="112"/>
      <c r="GQN4" s="112"/>
      <c r="GQO4" s="112"/>
      <c r="GQP4" s="112"/>
      <c r="GQQ4" s="112"/>
      <c r="GQR4" s="112"/>
      <c r="GQS4" s="112"/>
      <c r="GQT4" s="112"/>
      <c r="GQU4" s="112"/>
      <c r="GQV4" s="112"/>
      <c r="GQW4" s="112"/>
      <c r="GQX4" s="112"/>
      <c r="GQY4" s="112"/>
      <c r="GQZ4" s="112"/>
      <c r="GRA4" s="112"/>
      <c r="GRB4" s="112"/>
      <c r="GRC4" s="112"/>
      <c r="GRD4" s="112"/>
      <c r="GRE4" s="112"/>
      <c r="GRF4" s="112"/>
      <c r="GRG4" s="112"/>
      <c r="GRH4" s="112"/>
      <c r="GRI4" s="112"/>
      <c r="GRJ4" s="112"/>
      <c r="GRK4" s="112"/>
      <c r="GRL4" s="112"/>
      <c r="GRM4" s="112"/>
      <c r="GRN4" s="112"/>
      <c r="GRO4" s="112"/>
      <c r="GRP4" s="112"/>
      <c r="GRQ4" s="112"/>
      <c r="GRR4" s="112"/>
      <c r="GRS4" s="112"/>
      <c r="GRT4" s="112"/>
      <c r="GRU4" s="112"/>
      <c r="GRV4" s="112"/>
      <c r="GRW4" s="112"/>
      <c r="GRX4" s="112"/>
      <c r="GRY4" s="112"/>
      <c r="GRZ4" s="112"/>
      <c r="GSA4" s="112"/>
      <c r="GSB4" s="112"/>
      <c r="GSC4" s="112"/>
      <c r="GSD4" s="112"/>
      <c r="GSE4" s="112"/>
      <c r="GSF4" s="112"/>
      <c r="GSG4" s="112"/>
      <c r="GSH4" s="112"/>
      <c r="GSI4" s="112"/>
      <c r="GSJ4" s="112"/>
      <c r="GSK4" s="112"/>
      <c r="GSL4" s="112"/>
      <c r="GSM4" s="112"/>
      <c r="GSN4" s="112"/>
      <c r="GSO4" s="112"/>
      <c r="GSP4" s="112"/>
      <c r="GSQ4" s="112"/>
      <c r="GSR4" s="112"/>
      <c r="GSS4" s="112"/>
      <c r="GST4" s="112"/>
      <c r="GSU4" s="112"/>
      <c r="GSV4" s="112"/>
      <c r="GSW4" s="112"/>
      <c r="GSX4" s="112"/>
      <c r="GSY4" s="112"/>
      <c r="GSZ4" s="112"/>
      <c r="GTA4" s="112"/>
      <c r="GTB4" s="112"/>
      <c r="GTC4" s="112"/>
      <c r="GTD4" s="112"/>
      <c r="GTE4" s="112"/>
      <c r="GTF4" s="112"/>
      <c r="GTG4" s="112"/>
      <c r="GTH4" s="112"/>
      <c r="GTI4" s="112"/>
      <c r="GTJ4" s="112"/>
      <c r="GTK4" s="112"/>
      <c r="GTL4" s="112"/>
      <c r="GTM4" s="112"/>
      <c r="GTN4" s="112"/>
      <c r="GTO4" s="112"/>
      <c r="GTP4" s="112"/>
      <c r="GTQ4" s="112"/>
      <c r="GTR4" s="112"/>
      <c r="GTS4" s="112"/>
      <c r="GTT4" s="112"/>
      <c r="GTU4" s="112"/>
      <c r="GTV4" s="112"/>
      <c r="GTW4" s="112"/>
      <c r="GTX4" s="112"/>
      <c r="GTY4" s="112"/>
      <c r="GTZ4" s="112"/>
      <c r="GUA4" s="112"/>
      <c r="GUB4" s="112"/>
      <c r="GUC4" s="112"/>
      <c r="GUD4" s="112"/>
      <c r="GUE4" s="112"/>
      <c r="GUF4" s="112"/>
      <c r="GUG4" s="112"/>
      <c r="GUH4" s="112"/>
      <c r="GUI4" s="112"/>
      <c r="GUJ4" s="112"/>
      <c r="GUK4" s="112"/>
      <c r="GUL4" s="112"/>
      <c r="GUM4" s="112"/>
      <c r="GUN4" s="112"/>
      <c r="GUO4" s="112"/>
      <c r="GUP4" s="112"/>
      <c r="GUQ4" s="112"/>
      <c r="GUR4" s="112"/>
      <c r="GUS4" s="112"/>
      <c r="GUT4" s="112"/>
      <c r="GUU4" s="112"/>
      <c r="GUV4" s="112"/>
      <c r="GUW4" s="112"/>
      <c r="GUX4" s="112"/>
      <c r="GUY4" s="112"/>
      <c r="GUZ4" s="112"/>
      <c r="GVA4" s="112"/>
      <c r="GVB4" s="112"/>
      <c r="GVC4" s="112"/>
      <c r="GVD4" s="112"/>
      <c r="GVE4" s="112"/>
      <c r="GVF4" s="112"/>
      <c r="GVG4" s="112"/>
      <c r="GVH4" s="112"/>
      <c r="GVI4" s="112"/>
      <c r="GVJ4" s="112"/>
      <c r="GVK4" s="112"/>
      <c r="GVL4" s="112"/>
      <c r="GVM4" s="112"/>
      <c r="GVN4" s="112"/>
      <c r="GVO4" s="112"/>
      <c r="GVP4" s="112"/>
      <c r="GVQ4" s="112"/>
      <c r="GVR4" s="112"/>
      <c r="GVS4" s="112"/>
      <c r="GVT4" s="112"/>
      <c r="GVU4" s="112"/>
      <c r="GVV4" s="112"/>
      <c r="GVW4" s="112"/>
      <c r="GVX4" s="112"/>
      <c r="GVY4" s="112"/>
      <c r="GVZ4" s="112"/>
      <c r="GWA4" s="112"/>
      <c r="GWB4" s="112"/>
      <c r="GWC4" s="112"/>
      <c r="GWD4" s="112"/>
      <c r="GWE4" s="112"/>
      <c r="GWF4" s="112"/>
      <c r="GWG4" s="112"/>
      <c r="GWH4" s="112"/>
      <c r="GWI4" s="112"/>
      <c r="GWJ4" s="112"/>
      <c r="GWK4" s="112"/>
      <c r="GWL4" s="112"/>
      <c r="GWM4" s="112"/>
      <c r="GWN4" s="112"/>
      <c r="GWO4" s="112"/>
      <c r="GWP4" s="112"/>
      <c r="GWQ4" s="112"/>
      <c r="GWR4" s="112"/>
      <c r="GWS4" s="112"/>
      <c r="GWT4" s="112"/>
      <c r="GWU4" s="112"/>
      <c r="GWV4" s="112"/>
      <c r="GWW4" s="112"/>
      <c r="GWX4" s="112"/>
      <c r="GWY4" s="112"/>
      <c r="GWZ4" s="112"/>
      <c r="GXA4" s="112"/>
      <c r="GXB4" s="112"/>
      <c r="GXC4" s="112"/>
      <c r="GXD4" s="112"/>
      <c r="GXE4" s="112"/>
      <c r="GXF4" s="112"/>
      <c r="GXG4" s="112"/>
      <c r="GXH4" s="112"/>
      <c r="GXI4" s="112"/>
      <c r="GXJ4" s="112"/>
      <c r="GXK4" s="112"/>
      <c r="GXL4" s="112"/>
      <c r="GXM4" s="112"/>
      <c r="GXN4" s="112"/>
      <c r="GXO4" s="112"/>
      <c r="GXP4" s="112"/>
      <c r="GXQ4" s="112"/>
      <c r="GXR4" s="112"/>
      <c r="GXS4" s="112"/>
      <c r="GXT4" s="112"/>
      <c r="GXU4" s="112"/>
      <c r="GXV4" s="112"/>
      <c r="GXW4" s="112"/>
      <c r="GXX4" s="112"/>
      <c r="GXY4" s="112"/>
      <c r="GXZ4" s="112"/>
      <c r="GYA4" s="112"/>
      <c r="GYB4" s="112"/>
      <c r="GYC4" s="112"/>
      <c r="GYD4" s="112"/>
      <c r="GYE4" s="112"/>
      <c r="GYF4" s="112"/>
      <c r="GYG4" s="112"/>
      <c r="GYH4" s="112"/>
      <c r="GYI4" s="112"/>
      <c r="GYJ4" s="112"/>
      <c r="GYK4" s="112"/>
      <c r="GYL4" s="112"/>
      <c r="GYM4" s="112"/>
      <c r="GYN4" s="112"/>
      <c r="GYO4" s="112"/>
      <c r="GYP4" s="112"/>
      <c r="GYQ4" s="112"/>
      <c r="GYR4" s="112"/>
      <c r="GYS4" s="112"/>
      <c r="GYT4" s="112"/>
      <c r="GYU4" s="112"/>
      <c r="GYV4" s="112"/>
      <c r="GYW4" s="112"/>
      <c r="GYX4" s="112"/>
      <c r="GYY4" s="112"/>
      <c r="GYZ4" s="112"/>
      <c r="GZA4" s="112"/>
      <c r="GZB4" s="112"/>
      <c r="GZC4" s="112"/>
      <c r="GZD4" s="112"/>
      <c r="GZE4" s="112"/>
      <c r="GZF4" s="112"/>
      <c r="GZG4" s="112"/>
      <c r="GZH4" s="112"/>
      <c r="GZI4" s="112"/>
      <c r="GZJ4" s="112"/>
      <c r="GZK4" s="112"/>
      <c r="GZL4" s="112"/>
      <c r="GZM4" s="112"/>
      <c r="GZN4" s="112"/>
      <c r="GZO4" s="112"/>
      <c r="GZP4" s="112"/>
      <c r="GZQ4" s="112"/>
      <c r="GZR4" s="112"/>
      <c r="GZS4" s="112"/>
      <c r="GZT4" s="112"/>
      <c r="GZU4" s="112"/>
      <c r="GZV4" s="112"/>
      <c r="GZW4" s="112"/>
      <c r="GZX4" s="112"/>
      <c r="GZY4" s="112"/>
      <c r="GZZ4" s="112"/>
      <c r="HAA4" s="112"/>
      <c r="HAB4" s="112"/>
      <c r="HAC4" s="112"/>
      <c r="HAD4" s="112"/>
      <c r="HAE4" s="112"/>
      <c r="HAF4" s="112"/>
      <c r="HAG4" s="112"/>
      <c r="HAH4" s="112"/>
      <c r="HAI4" s="112"/>
      <c r="HAJ4" s="112"/>
      <c r="HAK4" s="112"/>
      <c r="HAL4" s="112"/>
      <c r="HAM4" s="112"/>
      <c r="HAN4" s="112"/>
      <c r="HAO4" s="112"/>
      <c r="HAP4" s="112"/>
      <c r="HAQ4" s="112"/>
      <c r="HAR4" s="112"/>
      <c r="HAS4" s="112"/>
      <c r="HAT4" s="112"/>
      <c r="HAU4" s="112"/>
      <c r="HAV4" s="112"/>
      <c r="HAW4" s="112"/>
      <c r="HAX4" s="112"/>
      <c r="HAY4" s="112"/>
      <c r="HAZ4" s="112"/>
      <c r="HBA4" s="112"/>
      <c r="HBB4" s="112"/>
      <c r="HBC4" s="112"/>
      <c r="HBD4" s="112"/>
      <c r="HBE4" s="112"/>
      <c r="HBF4" s="112"/>
      <c r="HBG4" s="112"/>
      <c r="HBH4" s="112"/>
      <c r="HBI4" s="112"/>
      <c r="HBJ4" s="112"/>
      <c r="HBK4" s="112"/>
      <c r="HBL4" s="112"/>
      <c r="HBM4" s="112"/>
      <c r="HBN4" s="112"/>
      <c r="HBO4" s="112"/>
      <c r="HBP4" s="112"/>
      <c r="HBQ4" s="112"/>
      <c r="HBR4" s="112"/>
      <c r="HBS4" s="112"/>
      <c r="HBT4" s="112"/>
      <c r="HBU4" s="112"/>
      <c r="HBV4" s="112"/>
      <c r="HBW4" s="112"/>
      <c r="HBX4" s="112"/>
      <c r="HBY4" s="112"/>
      <c r="HBZ4" s="112"/>
      <c r="HCA4" s="112"/>
      <c r="HCB4" s="112"/>
      <c r="HCC4" s="112"/>
      <c r="HCD4" s="112"/>
      <c r="HCE4" s="112"/>
      <c r="HCF4" s="112"/>
      <c r="HCG4" s="112"/>
      <c r="HCH4" s="112"/>
      <c r="HCI4" s="112"/>
      <c r="HCJ4" s="112"/>
      <c r="HCK4" s="112"/>
      <c r="HCL4" s="112"/>
      <c r="HCM4" s="112"/>
      <c r="HCN4" s="112"/>
      <c r="HCO4" s="112"/>
      <c r="HCP4" s="112"/>
      <c r="HCQ4" s="112"/>
      <c r="HCR4" s="112"/>
      <c r="HCS4" s="112"/>
      <c r="HCT4" s="112"/>
      <c r="HCU4" s="112"/>
      <c r="HCV4" s="112"/>
      <c r="HCW4" s="112"/>
      <c r="HCX4" s="112"/>
      <c r="HCY4" s="112"/>
      <c r="HCZ4" s="112"/>
      <c r="HDA4" s="112"/>
      <c r="HDB4" s="112"/>
      <c r="HDC4" s="112"/>
      <c r="HDD4" s="112"/>
      <c r="HDE4" s="112"/>
      <c r="HDF4" s="112"/>
      <c r="HDG4" s="112"/>
      <c r="HDH4" s="112"/>
      <c r="HDI4" s="112"/>
      <c r="HDJ4" s="112"/>
      <c r="HDK4" s="112"/>
      <c r="HDL4" s="112"/>
      <c r="HDM4" s="112"/>
      <c r="HDN4" s="112"/>
      <c r="HDO4" s="112"/>
      <c r="HDP4" s="112"/>
      <c r="HDQ4" s="112"/>
      <c r="HDR4" s="112"/>
      <c r="HDS4" s="112"/>
      <c r="HDT4" s="112"/>
      <c r="HDU4" s="112"/>
      <c r="HDV4" s="112"/>
      <c r="HDW4" s="112"/>
      <c r="HDX4" s="112"/>
      <c r="HDY4" s="112"/>
      <c r="HDZ4" s="112"/>
      <c r="HEA4" s="112"/>
      <c r="HEB4" s="112"/>
      <c r="HEC4" s="112"/>
      <c r="HED4" s="112"/>
      <c r="HEE4" s="112"/>
      <c r="HEF4" s="112"/>
      <c r="HEG4" s="112"/>
      <c r="HEH4" s="112"/>
      <c r="HEI4" s="112"/>
      <c r="HEJ4" s="112"/>
      <c r="HEK4" s="112"/>
      <c r="HEL4" s="112"/>
      <c r="HEM4" s="112"/>
      <c r="HEN4" s="112"/>
      <c r="HEO4" s="112"/>
      <c r="HEP4" s="112"/>
      <c r="HEQ4" s="112"/>
      <c r="HER4" s="112"/>
      <c r="HES4" s="112"/>
      <c r="HET4" s="112"/>
      <c r="HEU4" s="112"/>
      <c r="HEV4" s="112"/>
      <c r="HEW4" s="112"/>
      <c r="HEX4" s="112"/>
      <c r="HEY4" s="112"/>
      <c r="HEZ4" s="112"/>
      <c r="HFA4" s="112"/>
      <c r="HFB4" s="112"/>
      <c r="HFC4" s="112"/>
      <c r="HFD4" s="112"/>
      <c r="HFE4" s="112"/>
      <c r="HFF4" s="112"/>
      <c r="HFG4" s="112"/>
      <c r="HFH4" s="112"/>
      <c r="HFI4" s="112"/>
      <c r="HFJ4" s="112"/>
      <c r="HFK4" s="112"/>
      <c r="HFL4" s="112"/>
      <c r="HFM4" s="112"/>
      <c r="HFN4" s="112"/>
      <c r="HFO4" s="112"/>
      <c r="HFP4" s="112"/>
      <c r="HFQ4" s="112"/>
      <c r="HFR4" s="112"/>
      <c r="HFS4" s="112"/>
      <c r="HFT4" s="112"/>
      <c r="HFU4" s="112"/>
      <c r="HFV4" s="112"/>
      <c r="HFW4" s="112"/>
      <c r="HFX4" s="112"/>
      <c r="HFY4" s="112"/>
      <c r="HFZ4" s="112"/>
      <c r="HGA4" s="112"/>
      <c r="HGB4" s="112"/>
      <c r="HGC4" s="112"/>
      <c r="HGD4" s="112"/>
      <c r="HGE4" s="112"/>
      <c r="HGF4" s="112"/>
      <c r="HGG4" s="112"/>
      <c r="HGH4" s="112"/>
      <c r="HGI4" s="112"/>
      <c r="HGJ4" s="112"/>
      <c r="HGK4" s="112"/>
      <c r="HGL4" s="112"/>
      <c r="HGM4" s="112"/>
      <c r="HGN4" s="112"/>
      <c r="HGO4" s="112"/>
      <c r="HGP4" s="112"/>
      <c r="HGQ4" s="112"/>
      <c r="HGR4" s="112"/>
      <c r="HGS4" s="112"/>
      <c r="HGT4" s="112"/>
      <c r="HGU4" s="112"/>
      <c r="HGV4" s="112"/>
      <c r="HGW4" s="112"/>
      <c r="HGX4" s="112"/>
      <c r="HGY4" s="112"/>
      <c r="HGZ4" s="112"/>
      <c r="HHA4" s="112"/>
      <c r="HHB4" s="112"/>
      <c r="HHC4" s="112"/>
      <c r="HHD4" s="112"/>
      <c r="HHE4" s="112"/>
      <c r="HHF4" s="112"/>
      <c r="HHG4" s="112"/>
      <c r="HHH4" s="112"/>
      <c r="HHI4" s="112"/>
      <c r="HHJ4" s="112"/>
      <c r="HHK4" s="112"/>
      <c r="HHL4" s="112"/>
      <c r="HHM4" s="112"/>
      <c r="HHN4" s="112"/>
      <c r="HHO4" s="112"/>
      <c r="HHP4" s="112"/>
      <c r="HHQ4" s="112"/>
      <c r="HHR4" s="112"/>
      <c r="HHS4" s="112"/>
      <c r="HHT4" s="112"/>
      <c r="HHU4" s="112"/>
      <c r="HHV4" s="112"/>
      <c r="HHW4" s="112"/>
      <c r="HHX4" s="112"/>
      <c r="HHY4" s="112"/>
      <c r="HHZ4" s="112"/>
      <c r="HIA4" s="112"/>
      <c r="HIB4" s="112"/>
      <c r="HIC4" s="112"/>
      <c r="HID4" s="112"/>
      <c r="HIE4" s="112"/>
      <c r="HIF4" s="112"/>
      <c r="HIG4" s="112"/>
      <c r="HIH4" s="112"/>
      <c r="HII4" s="112"/>
      <c r="HIJ4" s="112"/>
      <c r="HIK4" s="112"/>
      <c r="HIL4" s="112"/>
      <c r="HIM4" s="112"/>
      <c r="HIN4" s="112"/>
      <c r="HIO4" s="112"/>
      <c r="HIP4" s="112"/>
      <c r="HIQ4" s="112"/>
      <c r="HIR4" s="112"/>
      <c r="HIS4" s="112"/>
      <c r="HIT4" s="112"/>
      <c r="HIU4" s="112"/>
      <c r="HIV4" s="112"/>
      <c r="HIW4" s="112"/>
      <c r="HIX4" s="112"/>
      <c r="HIY4" s="112"/>
      <c r="HIZ4" s="112"/>
      <c r="HJA4" s="112"/>
      <c r="HJB4" s="112"/>
      <c r="HJC4" s="112"/>
      <c r="HJD4" s="112"/>
      <c r="HJE4" s="112"/>
      <c r="HJF4" s="112"/>
      <c r="HJG4" s="112"/>
      <c r="HJH4" s="112"/>
      <c r="HJI4" s="112"/>
      <c r="HJJ4" s="112"/>
      <c r="HJK4" s="112"/>
      <c r="HJL4" s="112"/>
      <c r="HJM4" s="112"/>
      <c r="HJN4" s="112"/>
      <c r="HJO4" s="112"/>
      <c r="HJP4" s="112"/>
      <c r="HJQ4" s="112"/>
      <c r="HJR4" s="112"/>
      <c r="HJS4" s="112"/>
      <c r="HJT4" s="112"/>
      <c r="HJU4" s="112"/>
      <c r="HJV4" s="112"/>
      <c r="HJW4" s="112"/>
      <c r="HJX4" s="112"/>
      <c r="HJY4" s="112"/>
      <c r="HJZ4" s="112"/>
      <c r="HKA4" s="112"/>
      <c r="HKB4" s="112"/>
      <c r="HKC4" s="112"/>
      <c r="HKD4" s="112"/>
      <c r="HKE4" s="112"/>
      <c r="HKF4" s="112"/>
      <c r="HKG4" s="112"/>
      <c r="HKH4" s="112"/>
      <c r="HKI4" s="112"/>
      <c r="HKJ4" s="112"/>
      <c r="HKK4" s="112"/>
      <c r="HKL4" s="112"/>
      <c r="HKM4" s="112"/>
      <c r="HKN4" s="112"/>
      <c r="HKO4" s="112"/>
      <c r="HKP4" s="112"/>
      <c r="HKQ4" s="112"/>
      <c r="HKR4" s="112"/>
      <c r="HKS4" s="112"/>
      <c r="HKT4" s="112"/>
      <c r="HKU4" s="112"/>
      <c r="HKV4" s="112"/>
      <c r="HKW4" s="112"/>
      <c r="HKX4" s="112"/>
      <c r="HKY4" s="112"/>
      <c r="HKZ4" s="112"/>
      <c r="HLA4" s="112"/>
      <c r="HLB4" s="112"/>
      <c r="HLC4" s="112"/>
      <c r="HLD4" s="112"/>
      <c r="HLE4" s="112"/>
      <c r="HLF4" s="112"/>
      <c r="HLG4" s="112"/>
      <c r="HLH4" s="112"/>
      <c r="HLI4" s="112"/>
      <c r="HLJ4" s="112"/>
      <c r="HLK4" s="112"/>
      <c r="HLL4" s="112"/>
      <c r="HLM4" s="112"/>
      <c r="HLN4" s="112"/>
      <c r="HLO4" s="112"/>
      <c r="HLP4" s="112"/>
      <c r="HLQ4" s="112"/>
      <c r="HLR4" s="112"/>
      <c r="HLS4" s="112"/>
      <c r="HLT4" s="112"/>
      <c r="HLU4" s="112"/>
      <c r="HLV4" s="112"/>
      <c r="HLW4" s="112"/>
      <c r="HLX4" s="112"/>
      <c r="HLY4" s="112"/>
      <c r="HLZ4" s="112"/>
      <c r="HMA4" s="112"/>
      <c r="HMB4" s="112"/>
      <c r="HMC4" s="112"/>
      <c r="HMD4" s="112"/>
      <c r="HME4" s="112"/>
      <c r="HMF4" s="112"/>
      <c r="HMG4" s="112"/>
      <c r="HMH4" s="112"/>
      <c r="HMI4" s="112"/>
      <c r="HMJ4" s="112"/>
      <c r="HMK4" s="112"/>
      <c r="HML4" s="112"/>
      <c r="HMM4" s="112"/>
      <c r="HMN4" s="112"/>
      <c r="HMO4" s="112"/>
      <c r="HMP4" s="112"/>
      <c r="HMQ4" s="112"/>
      <c r="HMR4" s="112"/>
      <c r="HMS4" s="112"/>
      <c r="HMT4" s="112"/>
      <c r="HMU4" s="112"/>
      <c r="HMV4" s="112"/>
      <c r="HMW4" s="112"/>
      <c r="HMX4" s="112"/>
      <c r="HMY4" s="112"/>
      <c r="HMZ4" s="112"/>
      <c r="HNA4" s="112"/>
      <c r="HNB4" s="112"/>
      <c r="HNC4" s="112"/>
      <c r="HND4" s="112"/>
      <c r="HNE4" s="112"/>
      <c r="HNF4" s="112"/>
      <c r="HNG4" s="112"/>
      <c r="HNH4" s="112"/>
      <c r="HNI4" s="112"/>
      <c r="HNJ4" s="112"/>
      <c r="HNK4" s="112"/>
      <c r="HNL4" s="112"/>
      <c r="HNM4" s="112"/>
      <c r="HNN4" s="112"/>
      <c r="HNO4" s="112"/>
      <c r="HNP4" s="112"/>
      <c r="HNQ4" s="112"/>
      <c r="HNR4" s="112"/>
      <c r="HNS4" s="112"/>
      <c r="HNT4" s="112"/>
      <c r="HNU4" s="112"/>
      <c r="HNV4" s="112"/>
      <c r="HNW4" s="112"/>
      <c r="HNX4" s="112"/>
      <c r="HNY4" s="112"/>
      <c r="HNZ4" s="112"/>
      <c r="HOA4" s="112"/>
      <c r="HOB4" s="112"/>
      <c r="HOC4" s="112"/>
      <c r="HOD4" s="112"/>
      <c r="HOE4" s="112"/>
      <c r="HOF4" s="112"/>
      <c r="HOG4" s="112"/>
      <c r="HOH4" s="112"/>
      <c r="HOI4" s="112"/>
      <c r="HOJ4" s="112"/>
      <c r="HOK4" s="112"/>
      <c r="HOL4" s="112"/>
      <c r="HOM4" s="112"/>
      <c r="HON4" s="112"/>
      <c r="HOO4" s="112"/>
      <c r="HOP4" s="112"/>
      <c r="HOQ4" s="112"/>
      <c r="HOR4" s="112"/>
      <c r="HOS4" s="112"/>
      <c r="HOT4" s="112"/>
      <c r="HOU4" s="112"/>
      <c r="HOV4" s="112"/>
      <c r="HOW4" s="112"/>
      <c r="HOX4" s="112"/>
      <c r="HOY4" s="112"/>
      <c r="HOZ4" s="112"/>
      <c r="HPA4" s="112"/>
      <c r="HPB4" s="112"/>
      <c r="HPC4" s="112"/>
      <c r="HPD4" s="112"/>
      <c r="HPE4" s="112"/>
      <c r="HPF4" s="112"/>
      <c r="HPG4" s="112"/>
      <c r="HPH4" s="112"/>
      <c r="HPI4" s="112"/>
      <c r="HPJ4" s="112"/>
      <c r="HPK4" s="112"/>
      <c r="HPL4" s="112"/>
      <c r="HPM4" s="112"/>
      <c r="HPN4" s="112"/>
      <c r="HPO4" s="112"/>
      <c r="HPP4" s="112"/>
      <c r="HPQ4" s="112"/>
      <c r="HPR4" s="112"/>
      <c r="HPS4" s="112"/>
      <c r="HPT4" s="112"/>
      <c r="HPU4" s="112"/>
      <c r="HPV4" s="112"/>
      <c r="HPW4" s="112"/>
      <c r="HPX4" s="112"/>
      <c r="HPY4" s="112"/>
      <c r="HPZ4" s="112"/>
      <c r="HQA4" s="112"/>
      <c r="HQB4" s="112"/>
      <c r="HQC4" s="112"/>
      <c r="HQD4" s="112"/>
      <c r="HQE4" s="112"/>
      <c r="HQF4" s="112"/>
      <c r="HQG4" s="112"/>
      <c r="HQH4" s="112"/>
      <c r="HQI4" s="112"/>
      <c r="HQJ4" s="112"/>
      <c r="HQK4" s="112"/>
      <c r="HQL4" s="112"/>
      <c r="HQM4" s="112"/>
      <c r="HQN4" s="112"/>
      <c r="HQO4" s="112"/>
      <c r="HQP4" s="112"/>
      <c r="HQQ4" s="112"/>
      <c r="HQR4" s="112"/>
      <c r="HQS4" s="112"/>
      <c r="HQT4" s="112"/>
      <c r="HQU4" s="112"/>
      <c r="HQV4" s="112"/>
      <c r="HQW4" s="112"/>
      <c r="HQX4" s="112"/>
      <c r="HQY4" s="112"/>
      <c r="HQZ4" s="112"/>
      <c r="HRA4" s="112"/>
      <c r="HRB4" s="112"/>
      <c r="HRC4" s="112"/>
      <c r="HRD4" s="112"/>
      <c r="HRE4" s="112"/>
      <c r="HRF4" s="112"/>
      <c r="HRG4" s="112"/>
      <c r="HRH4" s="112"/>
      <c r="HRI4" s="112"/>
      <c r="HRJ4" s="112"/>
      <c r="HRK4" s="112"/>
      <c r="HRL4" s="112"/>
      <c r="HRM4" s="112"/>
      <c r="HRN4" s="112"/>
      <c r="HRO4" s="112"/>
      <c r="HRP4" s="112"/>
      <c r="HRQ4" s="112"/>
      <c r="HRR4" s="112"/>
      <c r="HRS4" s="112"/>
      <c r="HRT4" s="112"/>
      <c r="HRU4" s="112"/>
      <c r="HRV4" s="112"/>
      <c r="HRW4" s="112"/>
      <c r="HRX4" s="112"/>
      <c r="HRY4" s="112"/>
      <c r="HRZ4" s="112"/>
      <c r="HSA4" s="112"/>
      <c r="HSB4" s="112"/>
      <c r="HSC4" s="112"/>
      <c r="HSD4" s="112"/>
      <c r="HSE4" s="112"/>
      <c r="HSF4" s="112"/>
      <c r="HSG4" s="112"/>
      <c r="HSH4" s="112"/>
      <c r="HSI4" s="112"/>
      <c r="HSJ4" s="112"/>
      <c r="HSK4" s="112"/>
      <c r="HSL4" s="112"/>
      <c r="HSM4" s="112"/>
      <c r="HSN4" s="112"/>
      <c r="HSO4" s="112"/>
      <c r="HSP4" s="112"/>
      <c r="HSQ4" s="112"/>
      <c r="HSR4" s="112"/>
      <c r="HSS4" s="112"/>
      <c r="HST4" s="112"/>
      <c r="HSU4" s="112"/>
      <c r="HSV4" s="112"/>
      <c r="HSW4" s="112"/>
      <c r="HSX4" s="112"/>
      <c r="HSY4" s="112"/>
      <c r="HSZ4" s="112"/>
      <c r="HTA4" s="112"/>
      <c r="HTB4" s="112"/>
      <c r="HTC4" s="112"/>
      <c r="HTD4" s="112"/>
      <c r="HTE4" s="112"/>
      <c r="HTF4" s="112"/>
      <c r="HTG4" s="112"/>
      <c r="HTH4" s="112"/>
      <c r="HTI4" s="112"/>
      <c r="HTJ4" s="112"/>
      <c r="HTK4" s="112"/>
      <c r="HTL4" s="112"/>
      <c r="HTM4" s="112"/>
      <c r="HTN4" s="112"/>
      <c r="HTO4" s="112"/>
      <c r="HTP4" s="112"/>
      <c r="HTQ4" s="112"/>
      <c r="HTR4" s="112"/>
      <c r="HTS4" s="112"/>
      <c r="HTT4" s="112"/>
      <c r="HTU4" s="112"/>
      <c r="HTV4" s="112"/>
      <c r="HTW4" s="112"/>
      <c r="HTX4" s="112"/>
      <c r="HTY4" s="112"/>
      <c r="HTZ4" s="112"/>
      <c r="HUA4" s="112"/>
      <c r="HUB4" s="112"/>
      <c r="HUC4" s="112"/>
      <c r="HUD4" s="112"/>
      <c r="HUE4" s="112"/>
      <c r="HUF4" s="112"/>
      <c r="HUG4" s="112"/>
      <c r="HUH4" s="112"/>
      <c r="HUI4" s="112"/>
      <c r="HUJ4" s="112"/>
      <c r="HUK4" s="112"/>
      <c r="HUL4" s="112"/>
      <c r="HUM4" s="112"/>
      <c r="HUN4" s="112"/>
      <c r="HUO4" s="112"/>
      <c r="HUP4" s="112"/>
      <c r="HUQ4" s="112"/>
      <c r="HUR4" s="112"/>
      <c r="HUS4" s="112"/>
      <c r="HUT4" s="112"/>
      <c r="HUU4" s="112"/>
      <c r="HUV4" s="112"/>
      <c r="HUW4" s="112"/>
      <c r="HUX4" s="112"/>
      <c r="HUY4" s="112"/>
      <c r="HUZ4" s="112"/>
      <c r="HVA4" s="112"/>
      <c r="HVB4" s="112"/>
      <c r="HVC4" s="112"/>
      <c r="HVD4" s="112"/>
      <c r="HVE4" s="112"/>
      <c r="HVF4" s="112"/>
      <c r="HVG4" s="112"/>
      <c r="HVH4" s="112"/>
      <c r="HVI4" s="112"/>
      <c r="HVJ4" s="112"/>
      <c r="HVK4" s="112"/>
      <c r="HVL4" s="112"/>
      <c r="HVM4" s="112"/>
      <c r="HVN4" s="112"/>
      <c r="HVO4" s="112"/>
      <c r="HVP4" s="112"/>
      <c r="HVQ4" s="112"/>
      <c r="HVR4" s="112"/>
      <c r="HVS4" s="112"/>
      <c r="HVT4" s="112"/>
      <c r="HVU4" s="112"/>
      <c r="HVV4" s="112"/>
      <c r="HVW4" s="112"/>
      <c r="HVX4" s="112"/>
      <c r="HVY4" s="112"/>
      <c r="HVZ4" s="112"/>
      <c r="HWA4" s="112"/>
      <c r="HWB4" s="112"/>
      <c r="HWC4" s="112"/>
      <c r="HWD4" s="112"/>
      <c r="HWE4" s="112"/>
      <c r="HWF4" s="112"/>
      <c r="HWG4" s="112"/>
      <c r="HWH4" s="112"/>
      <c r="HWI4" s="112"/>
      <c r="HWJ4" s="112"/>
      <c r="HWK4" s="112"/>
      <c r="HWL4" s="112"/>
      <c r="HWM4" s="112"/>
      <c r="HWN4" s="112"/>
      <c r="HWO4" s="112"/>
      <c r="HWP4" s="112"/>
      <c r="HWQ4" s="112"/>
      <c r="HWR4" s="112"/>
      <c r="HWS4" s="112"/>
      <c r="HWT4" s="112"/>
      <c r="HWU4" s="112"/>
      <c r="HWV4" s="112"/>
      <c r="HWW4" s="112"/>
      <c r="HWX4" s="112"/>
      <c r="HWY4" s="112"/>
      <c r="HWZ4" s="112"/>
      <c r="HXA4" s="112"/>
      <c r="HXB4" s="112"/>
      <c r="HXC4" s="112"/>
      <c r="HXD4" s="112"/>
      <c r="HXE4" s="112"/>
      <c r="HXF4" s="112"/>
      <c r="HXG4" s="112"/>
      <c r="HXH4" s="112"/>
      <c r="HXI4" s="112"/>
      <c r="HXJ4" s="112"/>
      <c r="HXK4" s="112"/>
      <c r="HXL4" s="112"/>
      <c r="HXM4" s="112"/>
      <c r="HXN4" s="112"/>
      <c r="HXO4" s="112"/>
      <c r="HXP4" s="112"/>
      <c r="HXQ4" s="112"/>
      <c r="HXR4" s="112"/>
      <c r="HXS4" s="112"/>
      <c r="HXT4" s="112"/>
      <c r="HXU4" s="112"/>
      <c r="HXV4" s="112"/>
      <c r="HXW4" s="112"/>
      <c r="HXX4" s="112"/>
      <c r="HXY4" s="112"/>
      <c r="HXZ4" s="112"/>
      <c r="HYA4" s="112"/>
      <c r="HYB4" s="112"/>
      <c r="HYC4" s="112"/>
      <c r="HYD4" s="112"/>
      <c r="HYE4" s="112"/>
      <c r="HYF4" s="112"/>
      <c r="HYG4" s="112"/>
      <c r="HYH4" s="112"/>
      <c r="HYI4" s="112"/>
      <c r="HYJ4" s="112"/>
      <c r="HYK4" s="112"/>
      <c r="HYL4" s="112"/>
      <c r="HYM4" s="112"/>
      <c r="HYN4" s="112"/>
      <c r="HYO4" s="112"/>
      <c r="HYP4" s="112"/>
      <c r="HYQ4" s="112"/>
      <c r="HYR4" s="112"/>
      <c r="HYS4" s="112"/>
      <c r="HYT4" s="112"/>
      <c r="HYU4" s="112"/>
      <c r="HYV4" s="112"/>
      <c r="HYW4" s="112"/>
      <c r="HYX4" s="112"/>
      <c r="HYY4" s="112"/>
      <c r="HYZ4" s="112"/>
      <c r="HZA4" s="112"/>
      <c r="HZB4" s="112"/>
      <c r="HZC4" s="112"/>
      <c r="HZD4" s="112"/>
      <c r="HZE4" s="112"/>
      <c r="HZF4" s="112"/>
      <c r="HZG4" s="112"/>
      <c r="HZH4" s="112"/>
      <c r="HZI4" s="112"/>
      <c r="HZJ4" s="112"/>
      <c r="HZK4" s="112"/>
      <c r="HZL4" s="112"/>
      <c r="HZM4" s="112"/>
      <c r="HZN4" s="112"/>
      <c r="HZO4" s="112"/>
      <c r="HZP4" s="112"/>
      <c r="HZQ4" s="112"/>
      <c r="HZR4" s="112"/>
      <c r="HZS4" s="112"/>
      <c r="HZT4" s="112"/>
      <c r="HZU4" s="112"/>
      <c r="HZV4" s="112"/>
      <c r="HZW4" s="112"/>
      <c r="HZX4" s="112"/>
      <c r="HZY4" s="112"/>
      <c r="HZZ4" s="112"/>
      <c r="IAA4" s="112"/>
      <c r="IAB4" s="112"/>
      <c r="IAC4" s="112"/>
      <c r="IAD4" s="112"/>
      <c r="IAE4" s="112"/>
      <c r="IAF4" s="112"/>
      <c r="IAG4" s="112"/>
      <c r="IAH4" s="112"/>
      <c r="IAI4" s="112"/>
      <c r="IAJ4" s="112"/>
      <c r="IAK4" s="112"/>
      <c r="IAL4" s="112"/>
      <c r="IAM4" s="112"/>
      <c r="IAN4" s="112"/>
      <c r="IAO4" s="112"/>
      <c r="IAP4" s="112"/>
      <c r="IAQ4" s="112"/>
      <c r="IAR4" s="112"/>
      <c r="IAS4" s="112"/>
      <c r="IAT4" s="112"/>
      <c r="IAU4" s="112"/>
      <c r="IAV4" s="112"/>
      <c r="IAW4" s="112"/>
      <c r="IAX4" s="112"/>
      <c r="IAY4" s="112"/>
      <c r="IAZ4" s="112"/>
      <c r="IBA4" s="112"/>
      <c r="IBB4" s="112"/>
      <c r="IBC4" s="112"/>
      <c r="IBD4" s="112"/>
      <c r="IBE4" s="112"/>
      <c r="IBF4" s="112"/>
      <c r="IBG4" s="112"/>
      <c r="IBH4" s="112"/>
      <c r="IBI4" s="112"/>
      <c r="IBJ4" s="112"/>
      <c r="IBK4" s="112"/>
      <c r="IBL4" s="112"/>
      <c r="IBM4" s="112"/>
      <c r="IBN4" s="112"/>
      <c r="IBO4" s="112"/>
      <c r="IBP4" s="112"/>
      <c r="IBQ4" s="112"/>
      <c r="IBR4" s="112"/>
      <c r="IBS4" s="112"/>
      <c r="IBT4" s="112"/>
      <c r="IBU4" s="112"/>
      <c r="IBV4" s="112"/>
      <c r="IBW4" s="112"/>
      <c r="IBX4" s="112"/>
      <c r="IBY4" s="112"/>
      <c r="IBZ4" s="112"/>
      <c r="ICA4" s="112"/>
      <c r="ICB4" s="112"/>
      <c r="ICC4" s="112"/>
      <c r="ICD4" s="112"/>
      <c r="ICE4" s="112"/>
      <c r="ICF4" s="112"/>
      <c r="ICG4" s="112"/>
      <c r="ICH4" s="112"/>
      <c r="ICI4" s="112"/>
      <c r="ICJ4" s="112"/>
      <c r="ICK4" s="112"/>
      <c r="ICL4" s="112"/>
      <c r="ICM4" s="112"/>
      <c r="ICN4" s="112"/>
      <c r="ICO4" s="112"/>
      <c r="ICP4" s="112"/>
      <c r="ICQ4" s="112"/>
      <c r="ICR4" s="112"/>
      <c r="ICS4" s="112"/>
      <c r="ICT4" s="112"/>
      <c r="ICU4" s="112"/>
      <c r="ICV4" s="112"/>
      <c r="ICW4" s="112"/>
      <c r="ICX4" s="112"/>
      <c r="ICY4" s="112"/>
      <c r="ICZ4" s="112"/>
      <c r="IDA4" s="112"/>
      <c r="IDB4" s="112"/>
      <c r="IDC4" s="112"/>
      <c r="IDD4" s="112"/>
      <c r="IDE4" s="112"/>
      <c r="IDF4" s="112"/>
      <c r="IDG4" s="112"/>
      <c r="IDH4" s="112"/>
      <c r="IDI4" s="112"/>
      <c r="IDJ4" s="112"/>
      <c r="IDK4" s="112"/>
      <c r="IDL4" s="112"/>
      <c r="IDM4" s="112"/>
      <c r="IDN4" s="112"/>
      <c r="IDO4" s="112"/>
      <c r="IDP4" s="112"/>
      <c r="IDQ4" s="112"/>
      <c r="IDR4" s="112"/>
      <c r="IDS4" s="112"/>
      <c r="IDT4" s="112"/>
      <c r="IDU4" s="112"/>
      <c r="IDV4" s="112"/>
      <c r="IDW4" s="112"/>
      <c r="IDX4" s="112"/>
      <c r="IDY4" s="112"/>
      <c r="IDZ4" s="112"/>
      <c r="IEA4" s="112"/>
      <c r="IEB4" s="112"/>
      <c r="IEC4" s="112"/>
      <c r="IED4" s="112"/>
      <c r="IEE4" s="112"/>
      <c r="IEF4" s="112"/>
      <c r="IEG4" s="112"/>
      <c r="IEH4" s="112"/>
      <c r="IEI4" s="112"/>
      <c r="IEJ4" s="112"/>
      <c r="IEK4" s="112"/>
      <c r="IEL4" s="112"/>
      <c r="IEM4" s="112"/>
      <c r="IEN4" s="112"/>
      <c r="IEO4" s="112"/>
      <c r="IEP4" s="112"/>
      <c r="IEQ4" s="112"/>
      <c r="IER4" s="112"/>
      <c r="IES4" s="112"/>
      <c r="IET4" s="112"/>
      <c r="IEU4" s="112"/>
      <c r="IEV4" s="112"/>
      <c r="IEW4" s="112"/>
      <c r="IEX4" s="112"/>
      <c r="IEY4" s="112"/>
      <c r="IEZ4" s="112"/>
      <c r="IFA4" s="112"/>
      <c r="IFB4" s="112"/>
      <c r="IFC4" s="112"/>
      <c r="IFD4" s="112"/>
      <c r="IFE4" s="112"/>
      <c r="IFF4" s="112"/>
      <c r="IFG4" s="112"/>
      <c r="IFH4" s="112"/>
      <c r="IFI4" s="112"/>
      <c r="IFJ4" s="112"/>
      <c r="IFK4" s="112"/>
      <c r="IFL4" s="112"/>
      <c r="IFM4" s="112"/>
      <c r="IFN4" s="112"/>
      <c r="IFO4" s="112"/>
      <c r="IFP4" s="112"/>
      <c r="IFQ4" s="112"/>
      <c r="IFR4" s="112"/>
      <c r="IFS4" s="112"/>
      <c r="IFT4" s="112"/>
      <c r="IFU4" s="112"/>
      <c r="IFV4" s="112"/>
      <c r="IFW4" s="112"/>
      <c r="IFX4" s="112"/>
      <c r="IFY4" s="112"/>
      <c r="IFZ4" s="112"/>
      <c r="IGA4" s="112"/>
      <c r="IGB4" s="112"/>
      <c r="IGC4" s="112"/>
      <c r="IGD4" s="112"/>
      <c r="IGE4" s="112"/>
      <c r="IGF4" s="112"/>
      <c r="IGG4" s="112"/>
      <c r="IGH4" s="112"/>
      <c r="IGI4" s="112"/>
      <c r="IGJ4" s="112"/>
      <c r="IGK4" s="112"/>
      <c r="IGL4" s="112"/>
      <c r="IGM4" s="112"/>
      <c r="IGN4" s="112"/>
      <c r="IGO4" s="112"/>
      <c r="IGP4" s="112"/>
      <c r="IGQ4" s="112"/>
      <c r="IGR4" s="112"/>
      <c r="IGS4" s="112"/>
      <c r="IGT4" s="112"/>
      <c r="IGU4" s="112"/>
      <c r="IGV4" s="112"/>
      <c r="IGW4" s="112"/>
      <c r="IGX4" s="112"/>
      <c r="IGY4" s="112"/>
      <c r="IGZ4" s="112"/>
      <c r="IHA4" s="112"/>
      <c r="IHB4" s="112"/>
      <c r="IHC4" s="112"/>
      <c r="IHD4" s="112"/>
      <c r="IHE4" s="112"/>
      <c r="IHF4" s="112"/>
      <c r="IHG4" s="112"/>
      <c r="IHH4" s="112"/>
      <c r="IHI4" s="112"/>
      <c r="IHJ4" s="112"/>
      <c r="IHK4" s="112"/>
      <c r="IHL4" s="112"/>
      <c r="IHM4" s="112"/>
      <c r="IHN4" s="112"/>
      <c r="IHO4" s="112"/>
      <c r="IHP4" s="112"/>
      <c r="IHQ4" s="112"/>
      <c r="IHR4" s="112"/>
      <c r="IHS4" s="112"/>
      <c r="IHT4" s="112"/>
      <c r="IHU4" s="112"/>
      <c r="IHV4" s="112"/>
      <c r="IHW4" s="112"/>
      <c r="IHX4" s="112"/>
      <c r="IHY4" s="112"/>
      <c r="IHZ4" s="112"/>
      <c r="IIA4" s="112"/>
      <c r="IIB4" s="112"/>
      <c r="IIC4" s="112"/>
      <c r="IID4" s="112"/>
      <c r="IIE4" s="112"/>
      <c r="IIF4" s="112"/>
      <c r="IIG4" s="112"/>
      <c r="IIH4" s="112"/>
      <c r="III4" s="112"/>
      <c r="IIJ4" s="112"/>
      <c r="IIK4" s="112"/>
      <c r="IIL4" s="112"/>
      <c r="IIM4" s="112"/>
      <c r="IIN4" s="112"/>
      <c r="IIO4" s="112"/>
      <c r="IIP4" s="112"/>
      <c r="IIQ4" s="112"/>
      <c r="IIR4" s="112"/>
      <c r="IIS4" s="112"/>
      <c r="IIT4" s="112"/>
      <c r="IIU4" s="112"/>
      <c r="IIV4" s="112"/>
      <c r="IIW4" s="112"/>
      <c r="IIX4" s="112"/>
      <c r="IIY4" s="112"/>
      <c r="IIZ4" s="112"/>
      <c r="IJA4" s="112"/>
      <c r="IJB4" s="112"/>
      <c r="IJC4" s="112"/>
      <c r="IJD4" s="112"/>
      <c r="IJE4" s="112"/>
      <c r="IJF4" s="112"/>
      <c r="IJG4" s="112"/>
      <c r="IJH4" s="112"/>
      <c r="IJI4" s="112"/>
      <c r="IJJ4" s="112"/>
      <c r="IJK4" s="112"/>
      <c r="IJL4" s="112"/>
      <c r="IJM4" s="112"/>
      <c r="IJN4" s="112"/>
      <c r="IJO4" s="112"/>
      <c r="IJP4" s="112"/>
      <c r="IJQ4" s="112"/>
      <c r="IJR4" s="112"/>
      <c r="IJS4" s="112"/>
      <c r="IJT4" s="112"/>
      <c r="IJU4" s="112"/>
      <c r="IJV4" s="112"/>
      <c r="IJW4" s="112"/>
      <c r="IJX4" s="112"/>
      <c r="IJY4" s="112"/>
      <c r="IJZ4" s="112"/>
      <c r="IKA4" s="112"/>
      <c r="IKB4" s="112"/>
      <c r="IKC4" s="112"/>
      <c r="IKD4" s="112"/>
      <c r="IKE4" s="112"/>
      <c r="IKF4" s="112"/>
      <c r="IKG4" s="112"/>
      <c r="IKH4" s="112"/>
      <c r="IKI4" s="112"/>
      <c r="IKJ4" s="112"/>
      <c r="IKK4" s="112"/>
      <c r="IKL4" s="112"/>
      <c r="IKM4" s="112"/>
      <c r="IKN4" s="112"/>
      <c r="IKO4" s="112"/>
      <c r="IKP4" s="112"/>
      <c r="IKQ4" s="112"/>
      <c r="IKR4" s="112"/>
      <c r="IKS4" s="112"/>
      <c r="IKT4" s="112"/>
      <c r="IKU4" s="112"/>
      <c r="IKV4" s="112"/>
      <c r="IKW4" s="112"/>
      <c r="IKX4" s="112"/>
      <c r="IKY4" s="112"/>
      <c r="IKZ4" s="112"/>
      <c r="ILA4" s="112"/>
      <c r="ILB4" s="112"/>
      <c r="ILC4" s="112"/>
      <c r="ILD4" s="112"/>
      <c r="ILE4" s="112"/>
      <c r="ILF4" s="112"/>
      <c r="ILG4" s="112"/>
      <c r="ILH4" s="112"/>
      <c r="ILI4" s="112"/>
      <c r="ILJ4" s="112"/>
      <c r="ILK4" s="112"/>
      <c r="ILL4" s="112"/>
      <c r="ILM4" s="112"/>
      <c r="ILN4" s="112"/>
      <c r="ILO4" s="112"/>
      <c r="ILP4" s="112"/>
      <c r="ILQ4" s="112"/>
      <c r="ILR4" s="112"/>
      <c r="ILS4" s="112"/>
      <c r="ILT4" s="112"/>
      <c r="ILU4" s="112"/>
      <c r="ILV4" s="112"/>
      <c r="ILW4" s="112"/>
      <c r="ILX4" s="112"/>
      <c r="ILY4" s="112"/>
      <c r="ILZ4" s="112"/>
      <c r="IMA4" s="112"/>
      <c r="IMB4" s="112"/>
      <c r="IMC4" s="112"/>
      <c r="IMD4" s="112"/>
      <c r="IME4" s="112"/>
      <c r="IMF4" s="112"/>
      <c r="IMG4" s="112"/>
      <c r="IMH4" s="112"/>
      <c r="IMI4" s="112"/>
      <c r="IMJ4" s="112"/>
      <c r="IMK4" s="112"/>
      <c r="IML4" s="112"/>
      <c r="IMM4" s="112"/>
      <c r="IMN4" s="112"/>
      <c r="IMO4" s="112"/>
      <c r="IMP4" s="112"/>
      <c r="IMQ4" s="112"/>
      <c r="IMR4" s="112"/>
      <c r="IMS4" s="112"/>
      <c r="IMT4" s="112"/>
      <c r="IMU4" s="112"/>
      <c r="IMV4" s="112"/>
      <c r="IMW4" s="112"/>
      <c r="IMX4" s="112"/>
      <c r="IMY4" s="112"/>
      <c r="IMZ4" s="112"/>
      <c r="INA4" s="112"/>
      <c r="INB4" s="112"/>
      <c r="INC4" s="112"/>
      <c r="IND4" s="112"/>
      <c r="INE4" s="112"/>
      <c r="INF4" s="112"/>
      <c r="ING4" s="112"/>
      <c r="INH4" s="112"/>
      <c r="INI4" s="112"/>
      <c r="INJ4" s="112"/>
      <c r="INK4" s="112"/>
      <c r="INL4" s="112"/>
      <c r="INM4" s="112"/>
      <c r="INN4" s="112"/>
      <c r="INO4" s="112"/>
      <c r="INP4" s="112"/>
      <c r="INQ4" s="112"/>
      <c r="INR4" s="112"/>
      <c r="INS4" s="112"/>
      <c r="INT4" s="112"/>
      <c r="INU4" s="112"/>
      <c r="INV4" s="112"/>
      <c r="INW4" s="112"/>
      <c r="INX4" s="112"/>
      <c r="INY4" s="112"/>
      <c r="INZ4" s="112"/>
      <c r="IOA4" s="112"/>
      <c r="IOB4" s="112"/>
      <c r="IOC4" s="112"/>
      <c r="IOD4" s="112"/>
      <c r="IOE4" s="112"/>
      <c r="IOF4" s="112"/>
      <c r="IOG4" s="112"/>
      <c r="IOH4" s="112"/>
      <c r="IOI4" s="112"/>
      <c r="IOJ4" s="112"/>
      <c r="IOK4" s="112"/>
      <c r="IOL4" s="112"/>
      <c r="IOM4" s="112"/>
      <c r="ION4" s="112"/>
      <c r="IOO4" s="112"/>
      <c r="IOP4" s="112"/>
      <c r="IOQ4" s="112"/>
      <c r="IOR4" s="112"/>
      <c r="IOS4" s="112"/>
      <c r="IOT4" s="112"/>
      <c r="IOU4" s="112"/>
      <c r="IOV4" s="112"/>
      <c r="IOW4" s="112"/>
      <c r="IOX4" s="112"/>
      <c r="IOY4" s="112"/>
      <c r="IOZ4" s="112"/>
      <c r="IPA4" s="112"/>
      <c r="IPB4" s="112"/>
      <c r="IPC4" s="112"/>
      <c r="IPD4" s="112"/>
      <c r="IPE4" s="112"/>
      <c r="IPF4" s="112"/>
      <c r="IPG4" s="112"/>
      <c r="IPH4" s="112"/>
      <c r="IPI4" s="112"/>
      <c r="IPJ4" s="112"/>
      <c r="IPK4" s="112"/>
      <c r="IPL4" s="112"/>
      <c r="IPM4" s="112"/>
      <c r="IPN4" s="112"/>
      <c r="IPO4" s="112"/>
      <c r="IPP4" s="112"/>
      <c r="IPQ4" s="112"/>
      <c r="IPR4" s="112"/>
      <c r="IPS4" s="112"/>
      <c r="IPT4" s="112"/>
      <c r="IPU4" s="112"/>
      <c r="IPV4" s="112"/>
      <c r="IPW4" s="112"/>
      <c r="IPX4" s="112"/>
      <c r="IPY4" s="112"/>
      <c r="IPZ4" s="112"/>
      <c r="IQA4" s="112"/>
      <c r="IQB4" s="112"/>
      <c r="IQC4" s="112"/>
      <c r="IQD4" s="112"/>
      <c r="IQE4" s="112"/>
      <c r="IQF4" s="112"/>
      <c r="IQG4" s="112"/>
      <c r="IQH4" s="112"/>
      <c r="IQI4" s="112"/>
      <c r="IQJ4" s="112"/>
      <c r="IQK4" s="112"/>
      <c r="IQL4" s="112"/>
      <c r="IQM4" s="112"/>
      <c r="IQN4" s="112"/>
      <c r="IQO4" s="112"/>
      <c r="IQP4" s="112"/>
      <c r="IQQ4" s="112"/>
      <c r="IQR4" s="112"/>
      <c r="IQS4" s="112"/>
      <c r="IQT4" s="112"/>
      <c r="IQU4" s="112"/>
      <c r="IQV4" s="112"/>
      <c r="IQW4" s="112"/>
      <c r="IQX4" s="112"/>
      <c r="IQY4" s="112"/>
      <c r="IQZ4" s="112"/>
      <c r="IRA4" s="112"/>
      <c r="IRB4" s="112"/>
      <c r="IRC4" s="112"/>
      <c r="IRD4" s="112"/>
      <c r="IRE4" s="112"/>
      <c r="IRF4" s="112"/>
      <c r="IRG4" s="112"/>
      <c r="IRH4" s="112"/>
      <c r="IRI4" s="112"/>
      <c r="IRJ4" s="112"/>
      <c r="IRK4" s="112"/>
      <c r="IRL4" s="112"/>
      <c r="IRM4" s="112"/>
      <c r="IRN4" s="112"/>
      <c r="IRO4" s="112"/>
      <c r="IRP4" s="112"/>
      <c r="IRQ4" s="112"/>
      <c r="IRR4" s="112"/>
      <c r="IRS4" s="112"/>
      <c r="IRT4" s="112"/>
      <c r="IRU4" s="112"/>
      <c r="IRV4" s="112"/>
      <c r="IRW4" s="112"/>
      <c r="IRX4" s="112"/>
      <c r="IRY4" s="112"/>
      <c r="IRZ4" s="112"/>
      <c r="ISA4" s="112"/>
      <c r="ISB4" s="112"/>
      <c r="ISC4" s="112"/>
      <c r="ISD4" s="112"/>
      <c r="ISE4" s="112"/>
      <c r="ISF4" s="112"/>
      <c r="ISG4" s="112"/>
      <c r="ISH4" s="112"/>
      <c r="ISI4" s="112"/>
      <c r="ISJ4" s="112"/>
      <c r="ISK4" s="112"/>
      <c r="ISL4" s="112"/>
      <c r="ISM4" s="112"/>
      <c r="ISN4" s="112"/>
      <c r="ISO4" s="112"/>
      <c r="ISP4" s="112"/>
      <c r="ISQ4" s="112"/>
      <c r="ISR4" s="112"/>
      <c r="ISS4" s="112"/>
      <c r="IST4" s="112"/>
      <c r="ISU4" s="112"/>
      <c r="ISV4" s="112"/>
      <c r="ISW4" s="112"/>
      <c r="ISX4" s="112"/>
      <c r="ISY4" s="112"/>
      <c r="ISZ4" s="112"/>
      <c r="ITA4" s="112"/>
      <c r="ITB4" s="112"/>
      <c r="ITC4" s="112"/>
      <c r="ITD4" s="112"/>
      <c r="ITE4" s="112"/>
      <c r="ITF4" s="112"/>
      <c r="ITG4" s="112"/>
      <c r="ITH4" s="112"/>
      <c r="ITI4" s="112"/>
      <c r="ITJ4" s="112"/>
      <c r="ITK4" s="112"/>
      <c r="ITL4" s="112"/>
      <c r="ITM4" s="112"/>
      <c r="ITN4" s="112"/>
      <c r="ITO4" s="112"/>
      <c r="ITP4" s="112"/>
      <c r="ITQ4" s="112"/>
      <c r="ITR4" s="112"/>
      <c r="ITS4" s="112"/>
      <c r="ITT4" s="112"/>
      <c r="ITU4" s="112"/>
      <c r="ITV4" s="112"/>
      <c r="ITW4" s="112"/>
      <c r="ITX4" s="112"/>
      <c r="ITY4" s="112"/>
      <c r="ITZ4" s="112"/>
      <c r="IUA4" s="112"/>
      <c r="IUB4" s="112"/>
      <c r="IUC4" s="112"/>
      <c r="IUD4" s="112"/>
      <c r="IUE4" s="112"/>
      <c r="IUF4" s="112"/>
      <c r="IUG4" s="112"/>
      <c r="IUH4" s="112"/>
      <c r="IUI4" s="112"/>
      <c r="IUJ4" s="112"/>
      <c r="IUK4" s="112"/>
      <c r="IUL4" s="112"/>
      <c r="IUM4" s="112"/>
      <c r="IUN4" s="112"/>
      <c r="IUO4" s="112"/>
      <c r="IUP4" s="112"/>
      <c r="IUQ4" s="112"/>
      <c r="IUR4" s="112"/>
      <c r="IUS4" s="112"/>
      <c r="IUT4" s="112"/>
      <c r="IUU4" s="112"/>
      <c r="IUV4" s="112"/>
      <c r="IUW4" s="112"/>
      <c r="IUX4" s="112"/>
      <c r="IUY4" s="112"/>
      <c r="IUZ4" s="112"/>
      <c r="IVA4" s="112"/>
      <c r="IVB4" s="112"/>
      <c r="IVC4" s="112"/>
      <c r="IVD4" s="112"/>
      <c r="IVE4" s="112"/>
      <c r="IVF4" s="112"/>
      <c r="IVG4" s="112"/>
      <c r="IVH4" s="112"/>
      <c r="IVI4" s="112"/>
      <c r="IVJ4" s="112"/>
      <c r="IVK4" s="112"/>
      <c r="IVL4" s="112"/>
      <c r="IVM4" s="112"/>
      <c r="IVN4" s="112"/>
      <c r="IVO4" s="112"/>
      <c r="IVP4" s="112"/>
      <c r="IVQ4" s="112"/>
      <c r="IVR4" s="112"/>
      <c r="IVS4" s="112"/>
      <c r="IVT4" s="112"/>
      <c r="IVU4" s="112"/>
      <c r="IVV4" s="112"/>
      <c r="IVW4" s="112"/>
      <c r="IVX4" s="112"/>
      <c r="IVY4" s="112"/>
      <c r="IVZ4" s="112"/>
      <c r="IWA4" s="112"/>
      <c r="IWB4" s="112"/>
      <c r="IWC4" s="112"/>
      <c r="IWD4" s="112"/>
      <c r="IWE4" s="112"/>
      <c r="IWF4" s="112"/>
      <c r="IWG4" s="112"/>
      <c r="IWH4" s="112"/>
      <c r="IWI4" s="112"/>
      <c r="IWJ4" s="112"/>
      <c r="IWK4" s="112"/>
      <c r="IWL4" s="112"/>
      <c r="IWM4" s="112"/>
      <c r="IWN4" s="112"/>
      <c r="IWO4" s="112"/>
      <c r="IWP4" s="112"/>
      <c r="IWQ4" s="112"/>
      <c r="IWR4" s="112"/>
      <c r="IWS4" s="112"/>
      <c r="IWT4" s="112"/>
      <c r="IWU4" s="112"/>
      <c r="IWV4" s="112"/>
      <c r="IWW4" s="112"/>
      <c r="IWX4" s="112"/>
      <c r="IWY4" s="112"/>
      <c r="IWZ4" s="112"/>
      <c r="IXA4" s="112"/>
      <c r="IXB4" s="112"/>
      <c r="IXC4" s="112"/>
      <c r="IXD4" s="112"/>
      <c r="IXE4" s="112"/>
      <c r="IXF4" s="112"/>
      <c r="IXG4" s="112"/>
      <c r="IXH4" s="112"/>
      <c r="IXI4" s="112"/>
      <c r="IXJ4" s="112"/>
      <c r="IXK4" s="112"/>
      <c r="IXL4" s="112"/>
      <c r="IXM4" s="112"/>
      <c r="IXN4" s="112"/>
      <c r="IXO4" s="112"/>
      <c r="IXP4" s="112"/>
      <c r="IXQ4" s="112"/>
      <c r="IXR4" s="112"/>
      <c r="IXS4" s="112"/>
      <c r="IXT4" s="112"/>
      <c r="IXU4" s="112"/>
      <c r="IXV4" s="112"/>
      <c r="IXW4" s="112"/>
      <c r="IXX4" s="112"/>
      <c r="IXY4" s="112"/>
      <c r="IXZ4" s="112"/>
      <c r="IYA4" s="112"/>
      <c r="IYB4" s="112"/>
      <c r="IYC4" s="112"/>
      <c r="IYD4" s="112"/>
      <c r="IYE4" s="112"/>
      <c r="IYF4" s="112"/>
      <c r="IYG4" s="112"/>
      <c r="IYH4" s="112"/>
      <c r="IYI4" s="112"/>
      <c r="IYJ4" s="112"/>
      <c r="IYK4" s="112"/>
      <c r="IYL4" s="112"/>
      <c r="IYM4" s="112"/>
      <c r="IYN4" s="112"/>
      <c r="IYO4" s="112"/>
      <c r="IYP4" s="112"/>
      <c r="IYQ4" s="112"/>
      <c r="IYR4" s="112"/>
      <c r="IYS4" s="112"/>
      <c r="IYT4" s="112"/>
      <c r="IYU4" s="112"/>
      <c r="IYV4" s="112"/>
      <c r="IYW4" s="112"/>
      <c r="IYX4" s="112"/>
      <c r="IYY4" s="112"/>
      <c r="IYZ4" s="112"/>
      <c r="IZA4" s="112"/>
      <c r="IZB4" s="112"/>
      <c r="IZC4" s="112"/>
      <c r="IZD4" s="112"/>
      <c r="IZE4" s="112"/>
      <c r="IZF4" s="112"/>
      <c r="IZG4" s="112"/>
      <c r="IZH4" s="112"/>
      <c r="IZI4" s="112"/>
      <c r="IZJ4" s="112"/>
      <c r="IZK4" s="112"/>
      <c r="IZL4" s="112"/>
      <c r="IZM4" s="112"/>
      <c r="IZN4" s="112"/>
      <c r="IZO4" s="112"/>
      <c r="IZP4" s="112"/>
      <c r="IZQ4" s="112"/>
      <c r="IZR4" s="112"/>
      <c r="IZS4" s="112"/>
      <c r="IZT4" s="112"/>
      <c r="IZU4" s="112"/>
      <c r="IZV4" s="112"/>
      <c r="IZW4" s="112"/>
      <c r="IZX4" s="112"/>
      <c r="IZY4" s="112"/>
      <c r="IZZ4" s="112"/>
      <c r="JAA4" s="112"/>
      <c r="JAB4" s="112"/>
      <c r="JAC4" s="112"/>
      <c r="JAD4" s="112"/>
      <c r="JAE4" s="112"/>
      <c r="JAF4" s="112"/>
      <c r="JAG4" s="112"/>
      <c r="JAH4" s="112"/>
      <c r="JAI4" s="112"/>
      <c r="JAJ4" s="112"/>
      <c r="JAK4" s="112"/>
      <c r="JAL4" s="112"/>
      <c r="JAM4" s="112"/>
      <c r="JAN4" s="112"/>
      <c r="JAO4" s="112"/>
      <c r="JAP4" s="112"/>
      <c r="JAQ4" s="112"/>
      <c r="JAR4" s="112"/>
      <c r="JAS4" s="112"/>
      <c r="JAT4" s="112"/>
      <c r="JAU4" s="112"/>
      <c r="JAV4" s="112"/>
      <c r="JAW4" s="112"/>
      <c r="JAX4" s="112"/>
      <c r="JAY4" s="112"/>
      <c r="JAZ4" s="112"/>
      <c r="JBA4" s="112"/>
      <c r="JBB4" s="112"/>
      <c r="JBC4" s="112"/>
      <c r="JBD4" s="112"/>
      <c r="JBE4" s="112"/>
      <c r="JBF4" s="112"/>
      <c r="JBG4" s="112"/>
      <c r="JBH4" s="112"/>
      <c r="JBI4" s="112"/>
      <c r="JBJ4" s="112"/>
      <c r="JBK4" s="112"/>
      <c r="JBL4" s="112"/>
      <c r="JBM4" s="112"/>
      <c r="JBN4" s="112"/>
      <c r="JBO4" s="112"/>
      <c r="JBP4" s="112"/>
      <c r="JBQ4" s="112"/>
      <c r="JBR4" s="112"/>
      <c r="JBS4" s="112"/>
      <c r="JBT4" s="112"/>
      <c r="JBU4" s="112"/>
      <c r="JBV4" s="112"/>
      <c r="JBW4" s="112"/>
      <c r="JBX4" s="112"/>
      <c r="JBY4" s="112"/>
      <c r="JBZ4" s="112"/>
      <c r="JCA4" s="112"/>
      <c r="JCB4" s="112"/>
      <c r="JCC4" s="112"/>
      <c r="JCD4" s="112"/>
      <c r="JCE4" s="112"/>
      <c r="JCF4" s="112"/>
      <c r="JCG4" s="112"/>
      <c r="JCH4" s="112"/>
      <c r="JCI4" s="112"/>
      <c r="JCJ4" s="112"/>
      <c r="JCK4" s="112"/>
      <c r="JCL4" s="112"/>
      <c r="JCM4" s="112"/>
      <c r="JCN4" s="112"/>
      <c r="JCO4" s="112"/>
      <c r="JCP4" s="112"/>
      <c r="JCQ4" s="112"/>
      <c r="JCR4" s="112"/>
      <c r="JCS4" s="112"/>
      <c r="JCT4" s="112"/>
      <c r="JCU4" s="112"/>
      <c r="JCV4" s="112"/>
      <c r="JCW4" s="112"/>
      <c r="JCX4" s="112"/>
      <c r="JCY4" s="112"/>
      <c r="JCZ4" s="112"/>
      <c r="JDA4" s="112"/>
      <c r="JDB4" s="112"/>
      <c r="JDC4" s="112"/>
      <c r="JDD4" s="112"/>
      <c r="JDE4" s="112"/>
      <c r="JDF4" s="112"/>
      <c r="JDG4" s="112"/>
      <c r="JDH4" s="112"/>
      <c r="JDI4" s="112"/>
      <c r="JDJ4" s="112"/>
      <c r="JDK4" s="112"/>
      <c r="JDL4" s="112"/>
      <c r="JDM4" s="112"/>
      <c r="JDN4" s="112"/>
      <c r="JDO4" s="112"/>
      <c r="JDP4" s="112"/>
      <c r="JDQ4" s="112"/>
      <c r="JDR4" s="112"/>
      <c r="JDS4" s="112"/>
      <c r="JDT4" s="112"/>
      <c r="JDU4" s="112"/>
      <c r="JDV4" s="112"/>
      <c r="JDW4" s="112"/>
      <c r="JDX4" s="112"/>
      <c r="JDY4" s="112"/>
      <c r="JDZ4" s="112"/>
      <c r="JEA4" s="112"/>
      <c r="JEB4" s="112"/>
      <c r="JEC4" s="112"/>
      <c r="JED4" s="112"/>
      <c r="JEE4" s="112"/>
      <c r="JEF4" s="112"/>
      <c r="JEG4" s="112"/>
      <c r="JEH4" s="112"/>
      <c r="JEI4" s="112"/>
      <c r="JEJ4" s="112"/>
      <c r="JEK4" s="112"/>
      <c r="JEL4" s="112"/>
      <c r="JEM4" s="112"/>
      <c r="JEN4" s="112"/>
      <c r="JEO4" s="112"/>
      <c r="JEP4" s="112"/>
      <c r="JEQ4" s="112"/>
      <c r="JER4" s="112"/>
      <c r="JES4" s="112"/>
      <c r="JET4" s="112"/>
      <c r="JEU4" s="112"/>
      <c r="JEV4" s="112"/>
      <c r="JEW4" s="112"/>
      <c r="JEX4" s="112"/>
      <c r="JEY4" s="112"/>
      <c r="JEZ4" s="112"/>
      <c r="JFA4" s="112"/>
      <c r="JFB4" s="112"/>
      <c r="JFC4" s="112"/>
      <c r="JFD4" s="112"/>
      <c r="JFE4" s="112"/>
      <c r="JFF4" s="112"/>
      <c r="JFG4" s="112"/>
      <c r="JFH4" s="112"/>
      <c r="JFI4" s="112"/>
      <c r="JFJ4" s="112"/>
      <c r="JFK4" s="112"/>
      <c r="JFL4" s="112"/>
      <c r="JFM4" s="112"/>
      <c r="JFN4" s="112"/>
      <c r="JFO4" s="112"/>
      <c r="JFP4" s="112"/>
      <c r="JFQ4" s="112"/>
      <c r="JFR4" s="112"/>
      <c r="JFS4" s="112"/>
      <c r="JFT4" s="112"/>
      <c r="JFU4" s="112"/>
      <c r="JFV4" s="112"/>
      <c r="JFW4" s="112"/>
      <c r="JFX4" s="112"/>
      <c r="JFY4" s="112"/>
      <c r="JFZ4" s="112"/>
      <c r="JGA4" s="112"/>
      <c r="JGB4" s="112"/>
      <c r="JGC4" s="112"/>
      <c r="JGD4" s="112"/>
      <c r="JGE4" s="112"/>
      <c r="JGF4" s="112"/>
      <c r="JGG4" s="112"/>
      <c r="JGH4" s="112"/>
      <c r="JGI4" s="112"/>
      <c r="JGJ4" s="112"/>
      <c r="JGK4" s="112"/>
      <c r="JGL4" s="112"/>
      <c r="JGM4" s="112"/>
      <c r="JGN4" s="112"/>
      <c r="JGO4" s="112"/>
      <c r="JGP4" s="112"/>
      <c r="JGQ4" s="112"/>
      <c r="JGR4" s="112"/>
      <c r="JGS4" s="112"/>
      <c r="JGT4" s="112"/>
      <c r="JGU4" s="112"/>
      <c r="JGV4" s="112"/>
      <c r="JGW4" s="112"/>
      <c r="JGX4" s="112"/>
      <c r="JGY4" s="112"/>
      <c r="JGZ4" s="112"/>
      <c r="JHA4" s="112"/>
      <c r="JHB4" s="112"/>
      <c r="JHC4" s="112"/>
      <c r="JHD4" s="112"/>
      <c r="JHE4" s="112"/>
      <c r="JHF4" s="112"/>
      <c r="JHG4" s="112"/>
      <c r="JHH4" s="112"/>
      <c r="JHI4" s="112"/>
      <c r="JHJ4" s="112"/>
      <c r="JHK4" s="112"/>
      <c r="JHL4" s="112"/>
      <c r="JHM4" s="112"/>
      <c r="JHN4" s="112"/>
      <c r="JHO4" s="112"/>
      <c r="JHP4" s="112"/>
      <c r="JHQ4" s="112"/>
      <c r="JHR4" s="112"/>
      <c r="JHS4" s="112"/>
      <c r="JHT4" s="112"/>
      <c r="JHU4" s="112"/>
      <c r="JHV4" s="112"/>
      <c r="JHW4" s="112"/>
      <c r="JHX4" s="112"/>
      <c r="JHY4" s="112"/>
      <c r="JHZ4" s="112"/>
      <c r="JIA4" s="112"/>
      <c r="JIB4" s="112"/>
      <c r="JIC4" s="112"/>
      <c r="JID4" s="112"/>
      <c r="JIE4" s="112"/>
      <c r="JIF4" s="112"/>
      <c r="JIG4" s="112"/>
      <c r="JIH4" s="112"/>
      <c r="JII4" s="112"/>
      <c r="JIJ4" s="112"/>
      <c r="JIK4" s="112"/>
      <c r="JIL4" s="112"/>
      <c r="JIM4" s="112"/>
      <c r="JIN4" s="112"/>
      <c r="JIO4" s="112"/>
      <c r="JIP4" s="112"/>
      <c r="JIQ4" s="112"/>
      <c r="JIR4" s="112"/>
      <c r="JIS4" s="112"/>
      <c r="JIT4" s="112"/>
      <c r="JIU4" s="112"/>
      <c r="JIV4" s="112"/>
      <c r="JIW4" s="112"/>
      <c r="JIX4" s="112"/>
      <c r="JIY4" s="112"/>
      <c r="JIZ4" s="112"/>
      <c r="JJA4" s="112"/>
      <c r="JJB4" s="112"/>
      <c r="JJC4" s="112"/>
      <c r="JJD4" s="112"/>
      <c r="JJE4" s="112"/>
      <c r="JJF4" s="112"/>
      <c r="JJG4" s="112"/>
      <c r="JJH4" s="112"/>
      <c r="JJI4" s="112"/>
      <c r="JJJ4" s="112"/>
      <c r="JJK4" s="112"/>
      <c r="JJL4" s="112"/>
      <c r="JJM4" s="112"/>
      <c r="JJN4" s="112"/>
      <c r="JJO4" s="112"/>
      <c r="JJP4" s="112"/>
      <c r="JJQ4" s="112"/>
      <c r="JJR4" s="112"/>
      <c r="JJS4" s="112"/>
      <c r="JJT4" s="112"/>
      <c r="JJU4" s="112"/>
      <c r="JJV4" s="112"/>
      <c r="JJW4" s="112"/>
      <c r="JJX4" s="112"/>
      <c r="JJY4" s="112"/>
      <c r="JJZ4" s="112"/>
      <c r="JKA4" s="112"/>
      <c r="JKB4" s="112"/>
      <c r="JKC4" s="112"/>
      <c r="JKD4" s="112"/>
      <c r="JKE4" s="112"/>
      <c r="JKF4" s="112"/>
      <c r="JKG4" s="112"/>
      <c r="JKH4" s="112"/>
      <c r="JKI4" s="112"/>
      <c r="JKJ4" s="112"/>
      <c r="JKK4" s="112"/>
      <c r="JKL4" s="112"/>
      <c r="JKM4" s="112"/>
      <c r="JKN4" s="112"/>
      <c r="JKO4" s="112"/>
      <c r="JKP4" s="112"/>
      <c r="JKQ4" s="112"/>
      <c r="JKR4" s="112"/>
      <c r="JKS4" s="112"/>
      <c r="JKT4" s="112"/>
      <c r="JKU4" s="112"/>
      <c r="JKV4" s="112"/>
      <c r="JKW4" s="112"/>
      <c r="JKX4" s="112"/>
      <c r="JKY4" s="112"/>
      <c r="JKZ4" s="112"/>
      <c r="JLA4" s="112"/>
      <c r="JLB4" s="112"/>
      <c r="JLC4" s="112"/>
      <c r="JLD4" s="112"/>
      <c r="JLE4" s="112"/>
      <c r="JLF4" s="112"/>
      <c r="JLG4" s="112"/>
      <c r="JLH4" s="112"/>
      <c r="JLI4" s="112"/>
      <c r="JLJ4" s="112"/>
      <c r="JLK4" s="112"/>
      <c r="JLL4" s="112"/>
      <c r="JLM4" s="112"/>
      <c r="JLN4" s="112"/>
      <c r="JLO4" s="112"/>
      <c r="JLP4" s="112"/>
      <c r="JLQ4" s="112"/>
      <c r="JLR4" s="112"/>
      <c r="JLS4" s="112"/>
      <c r="JLT4" s="112"/>
      <c r="JLU4" s="112"/>
      <c r="JLV4" s="112"/>
      <c r="JLW4" s="112"/>
      <c r="JLX4" s="112"/>
      <c r="JLY4" s="112"/>
      <c r="JLZ4" s="112"/>
      <c r="JMA4" s="112"/>
      <c r="JMB4" s="112"/>
      <c r="JMC4" s="112"/>
      <c r="JMD4" s="112"/>
      <c r="JME4" s="112"/>
      <c r="JMF4" s="112"/>
      <c r="JMG4" s="112"/>
      <c r="JMH4" s="112"/>
      <c r="JMI4" s="112"/>
      <c r="JMJ4" s="112"/>
      <c r="JMK4" s="112"/>
      <c r="JML4" s="112"/>
      <c r="JMM4" s="112"/>
      <c r="JMN4" s="112"/>
      <c r="JMO4" s="112"/>
      <c r="JMP4" s="112"/>
      <c r="JMQ4" s="112"/>
      <c r="JMR4" s="112"/>
      <c r="JMS4" s="112"/>
      <c r="JMT4" s="112"/>
      <c r="JMU4" s="112"/>
      <c r="JMV4" s="112"/>
      <c r="JMW4" s="112"/>
      <c r="JMX4" s="112"/>
      <c r="JMY4" s="112"/>
      <c r="JMZ4" s="112"/>
      <c r="JNA4" s="112"/>
      <c r="JNB4" s="112"/>
      <c r="JNC4" s="112"/>
      <c r="JND4" s="112"/>
      <c r="JNE4" s="112"/>
      <c r="JNF4" s="112"/>
      <c r="JNG4" s="112"/>
      <c r="JNH4" s="112"/>
      <c r="JNI4" s="112"/>
      <c r="JNJ4" s="112"/>
      <c r="JNK4" s="112"/>
      <c r="JNL4" s="112"/>
      <c r="JNM4" s="112"/>
      <c r="JNN4" s="112"/>
      <c r="JNO4" s="112"/>
      <c r="JNP4" s="112"/>
      <c r="JNQ4" s="112"/>
      <c r="JNR4" s="112"/>
      <c r="JNS4" s="112"/>
      <c r="JNT4" s="112"/>
      <c r="JNU4" s="112"/>
      <c r="JNV4" s="112"/>
      <c r="JNW4" s="112"/>
      <c r="JNX4" s="112"/>
      <c r="JNY4" s="112"/>
      <c r="JNZ4" s="112"/>
      <c r="JOA4" s="112"/>
      <c r="JOB4" s="112"/>
      <c r="JOC4" s="112"/>
      <c r="JOD4" s="112"/>
      <c r="JOE4" s="112"/>
      <c r="JOF4" s="112"/>
      <c r="JOG4" s="112"/>
      <c r="JOH4" s="112"/>
      <c r="JOI4" s="112"/>
      <c r="JOJ4" s="112"/>
      <c r="JOK4" s="112"/>
      <c r="JOL4" s="112"/>
      <c r="JOM4" s="112"/>
      <c r="JON4" s="112"/>
      <c r="JOO4" s="112"/>
      <c r="JOP4" s="112"/>
      <c r="JOQ4" s="112"/>
      <c r="JOR4" s="112"/>
      <c r="JOS4" s="112"/>
      <c r="JOT4" s="112"/>
      <c r="JOU4" s="112"/>
      <c r="JOV4" s="112"/>
      <c r="JOW4" s="112"/>
      <c r="JOX4" s="112"/>
      <c r="JOY4" s="112"/>
      <c r="JOZ4" s="112"/>
      <c r="JPA4" s="112"/>
      <c r="JPB4" s="112"/>
      <c r="JPC4" s="112"/>
      <c r="JPD4" s="112"/>
      <c r="JPE4" s="112"/>
      <c r="JPF4" s="112"/>
      <c r="JPG4" s="112"/>
      <c r="JPH4" s="112"/>
      <c r="JPI4" s="112"/>
      <c r="JPJ4" s="112"/>
      <c r="JPK4" s="112"/>
      <c r="JPL4" s="112"/>
      <c r="JPM4" s="112"/>
      <c r="JPN4" s="112"/>
      <c r="JPO4" s="112"/>
      <c r="JPP4" s="112"/>
      <c r="JPQ4" s="112"/>
      <c r="JPR4" s="112"/>
      <c r="JPS4" s="112"/>
      <c r="JPT4" s="112"/>
      <c r="JPU4" s="112"/>
      <c r="JPV4" s="112"/>
      <c r="JPW4" s="112"/>
      <c r="JPX4" s="112"/>
      <c r="JPY4" s="112"/>
      <c r="JPZ4" s="112"/>
      <c r="JQA4" s="112"/>
      <c r="JQB4" s="112"/>
      <c r="JQC4" s="112"/>
      <c r="JQD4" s="112"/>
      <c r="JQE4" s="112"/>
      <c r="JQF4" s="112"/>
      <c r="JQG4" s="112"/>
      <c r="JQH4" s="112"/>
      <c r="JQI4" s="112"/>
      <c r="JQJ4" s="112"/>
      <c r="JQK4" s="112"/>
      <c r="JQL4" s="112"/>
      <c r="JQM4" s="112"/>
      <c r="JQN4" s="112"/>
      <c r="JQO4" s="112"/>
      <c r="JQP4" s="112"/>
      <c r="JQQ4" s="112"/>
      <c r="JQR4" s="112"/>
      <c r="JQS4" s="112"/>
      <c r="JQT4" s="112"/>
      <c r="JQU4" s="112"/>
      <c r="JQV4" s="112"/>
      <c r="JQW4" s="112"/>
      <c r="JQX4" s="112"/>
      <c r="JQY4" s="112"/>
      <c r="JQZ4" s="112"/>
      <c r="JRA4" s="112"/>
      <c r="JRB4" s="112"/>
      <c r="JRC4" s="112"/>
      <c r="JRD4" s="112"/>
      <c r="JRE4" s="112"/>
      <c r="JRF4" s="112"/>
      <c r="JRG4" s="112"/>
      <c r="JRH4" s="112"/>
      <c r="JRI4" s="112"/>
      <c r="JRJ4" s="112"/>
      <c r="JRK4" s="112"/>
      <c r="JRL4" s="112"/>
      <c r="JRM4" s="112"/>
      <c r="JRN4" s="112"/>
      <c r="JRO4" s="112"/>
      <c r="JRP4" s="112"/>
      <c r="JRQ4" s="112"/>
      <c r="JRR4" s="112"/>
      <c r="JRS4" s="112"/>
      <c r="JRT4" s="112"/>
      <c r="JRU4" s="112"/>
      <c r="JRV4" s="112"/>
      <c r="JRW4" s="112"/>
      <c r="JRX4" s="112"/>
      <c r="JRY4" s="112"/>
      <c r="JRZ4" s="112"/>
      <c r="JSA4" s="112"/>
      <c r="JSB4" s="112"/>
      <c r="JSC4" s="112"/>
      <c r="JSD4" s="112"/>
      <c r="JSE4" s="112"/>
      <c r="JSF4" s="112"/>
      <c r="JSG4" s="112"/>
      <c r="JSH4" s="112"/>
      <c r="JSI4" s="112"/>
      <c r="JSJ4" s="112"/>
      <c r="JSK4" s="112"/>
      <c r="JSL4" s="112"/>
      <c r="JSM4" s="112"/>
      <c r="JSN4" s="112"/>
      <c r="JSO4" s="112"/>
      <c r="JSP4" s="112"/>
      <c r="JSQ4" s="112"/>
      <c r="JSR4" s="112"/>
      <c r="JSS4" s="112"/>
      <c r="JST4" s="112"/>
      <c r="JSU4" s="112"/>
      <c r="JSV4" s="112"/>
      <c r="JSW4" s="112"/>
      <c r="JSX4" s="112"/>
      <c r="JSY4" s="112"/>
      <c r="JSZ4" s="112"/>
      <c r="JTA4" s="112"/>
      <c r="JTB4" s="112"/>
      <c r="JTC4" s="112"/>
      <c r="JTD4" s="112"/>
      <c r="JTE4" s="112"/>
      <c r="JTF4" s="112"/>
      <c r="JTG4" s="112"/>
      <c r="JTH4" s="112"/>
      <c r="JTI4" s="112"/>
      <c r="JTJ4" s="112"/>
      <c r="JTK4" s="112"/>
      <c r="JTL4" s="112"/>
      <c r="JTM4" s="112"/>
      <c r="JTN4" s="112"/>
      <c r="JTO4" s="112"/>
      <c r="JTP4" s="112"/>
      <c r="JTQ4" s="112"/>
      <c r="JTR4" s="112"/>
      <c r="JTS4" s="112"/>
      <c r="JTT4" s="112"/>
      <c r="JTU4" s="112"/>
      <c r="JTV4" s="112"/>
      <c r="JTW4" s="112"/>
      <c r="JTX4" s="112"/>
      <c r="JTY4" s="112"/>
      <c r="JTZ4" s="112"/>
      <c r="JUA4" s="112"/>
      <c r="JUB4" s="112"/>
      <c r="JUC4" s="112"/>
      <c r="JUD4" s="112"/>
      <c r="JUE4" s="112"/>
      <c r="JUF4" s="112"/>
      <c r="JUG4" s="112"/>
      <c r="JUH4" s="112"/>
      <c r="JUI4" s="112"/>
      <c r="JUJ4" s="112"/>
      <c r="JUK4" s="112"/>
      <c r="JUL4" s="112"/>
      <c r="JUM4" s="112"/>
      <c r="JUN4" s="112"/>
      <c r="JUO4" s="112"/>
      <c r="JUP4" s="112"/>
      <c r="JUQ4" s="112"/>
      <c r="JUR4" s="112"/>
      <c r="JUS4" s="112"/>
      <c r="JUT4" s="112"/>
      <c r="JUU4" s="112"/>
      <c r="JUV4" s="112"/>
      <c r="JUW4" s="112"/>
      <c r="JUX4" s="112"/>
      <c r="JUY4" s="112"/>
      <c r="JUZ4" s="112"/>
      <c r="JVA4" s="112"/>
      <c r="JVB4" s="112"/>
      <c r="JVC4" s="112"/>
      <c r="JVD4" s="112"/>
      <c r="JVE4" s="112"/>
      <c r="JVF4" s="112"/>
      <c r="JVG4" s="112"/>
      <c r="JVH4" s="112"/>
      <c r="JVI4" s="112"/>
      <c r="JVJ4" s="112"/>
      <c r="JVK4" s="112"/>
      <c r="JVL4" s="112"/>
      <c r="JVM4" s="112"/>
      <c r="JVN4" s="112"/>
      <c r="JVO4" s="112"/>
      <c r="JVP4" s="112"/>
      <c r="JVQ4" s="112"/>
      <c r="JVR4" s="112"/>
      <c r="JVS4" s="112"/>
      <c r="JVT4" s="112"/>
      <c r="JVU4" s="112"/>
      <c r="JVV4" s="112"/>
      <c r="JVW4" s="112"/>
      <c r="JVX4" s="112"/>
      <c r="JVY4" s="112"/>
      <c r="JVZ4" s="112"/>
      <c r="JWA4" s="112"/>
      <c r="JWB4" s="112"/>
      <c r="JWC4" s="112"/>
      <c r="JWD4" s="112"/>
      <c r="JWE4" s="112"/>
      <c r="JWF4" s="112"/>
      <c r="JWG4" s="112"/>
      <c r="JWH4" s="112"/>
      <c r="JWI4" s="112"/>
      <c r="JWJ4" s="112"/>
      <c r="JWK4" s="112"/>
      <c r="JWL4" s="112"/>
      <c r="JWM4" s="112"/>
      <c r="JWN4" s="112"/>
      <c r="JWO4" s="112"/>
      <c r="JWP4" s="112"/>
      <c r="JWQ4" s="112"/>
      <c r="JWR4" s="112"/>
      <c r="JWS4" s="112"/>
      <c r="JWT4" s="112"/>
      <c r="JWU4" s="112"/>
      <c r="JWV4" s="112"/>
      <c r="JWW4" s="112"/>
      <c r="JWX4" s="112"/>
      <c r="JWY4" s="112"/>
      <c r="JWZ4" s="112"/>
      <c r="JXA4" s="112"/>
      <c r="JXB4" s="112"/>
      <c r="JXC4" s="112"/>
      <c r="JXD4" s="112"/>
      <c r="JXE4" s="112"/>
      <c r="JXF4" s="112"/>
      <c r="JXG4" s="112"/>
      <c r="JXH4" s="112"/>
      <c r="JXI4" s="112"/>
      <c r="JXJ4" s="112"/>
      <c r="JXK4" s="112"/>
      <c r="JXL4" s="112"/>
      <c r="JXM4" s="112"/>
      <c r="JXN4" s="112"/>
      <c r="JXO4" s="112"/>
      <c r="JXP4" s="112"/>
      <c r="JXQ4" s="112"/>
      <c r="JXR4" s="112"/>
      <c r="JXS4" s="112"/>
      <c r="JXT4" s="112"/>
      <c r="JXU4" s="112"/>
      <c r="JXV4" s="112"/>
      <c r="JXW4" s="112"/>
      <c r="JXX4" s="112"/>
      <c r="JXY4" s="112"/>
      <c r="JXZ4" s="112"/>
      <c r="JYA4" s="112"/>
      <c r="JYB4" s="112"/>
      <c r="JYC4" s="112"/>
      <c r="JYD4" s="112"/>
      <c r="JYE4" s="112"/>
      <c r="JYF4" s="112"/>
      <c r="JYG4" s="112"/>
      <c r="JYH4" s="112"/>
      <c r="JYI4" s="112"/>
      <c r="JYJ4" s="112"/>
      <c r="JYK4" s="112"/>
      <c r="JYL4" s="112"/>
      <c r="JYM4" s="112"/>
      <c r="JYN4" s="112"/>
      <c r="JYO4" s="112"/>
      <c r="JYP4" s="112"/>
      <c r="JYQ4" s="112"/>
      <c r="JYR4" s="112"/>
      <c r="JYS4" s="112"/>
      <c r="JYT4" s="112"/>
      <c r="JYU4" s="112"/>
      <c r="JYV4" s="112"/>
      <c r="JYW4" s="112"/>
      <c r="JYX4" s="112"/>
      <c r="JYY4" s="112"/>
      <c r="JYZ4" s="112"/>
      <c r="JZA4" s="112"/>
      <c r="JZB4" s="112"/>
      <c r="JZC4" s="112"/>
      <c r="JZD4" s="112"/>
      <c r="JZE4" s="112"/>
      <c r="JZF4" s="112"/>
      <c r="JZG4" s="112"/>
      <c r="JZH4" s="112"/>
      <c r="JZI4" s="112"/>
      <c r="JZJ4" s="112"/>
      <c r="JZK4" s="112"/>
      <c r="JZL4" s="112"/>
      <c r="JZM4" s="112"/>
      <c r="JZN4" s="112"/>
      <c r="JZO4" s="112"/>
      <c r="JZP4" s="112"/>
      <c r="JZQ4" s="112"/>
      <c r="JZR4" s="112"/>
      <c r="JZS4" s="112"/>
      <c r="JZT4" s="112"/>
      <c r="JZU4" s="112"/>
      <c r="JZV4" s="112"/>
      <c r="JZW4" s="112"/>
      <c r="JZX4" s="112"/>
      <c r="JZY4" s="112"/>
      <c r="JZZ4" s="112"/>
      <c r="KAA4" s="112"/>
      <c r="KAB4" s="112"/>
      <c r="KAC4" s="112"/>
      <c r="KAD4" s="112"/>
      <c r="KAE4" s="112"/>
      <c r="KAF4" s="112"/>
      <c r="KAG4" s="112"/>
      <c r="KAH4" s="112"/>
      <c r="KAI4" s="112"/>
      <c r="KAJ4" s="112"/>
      <c r="KAK4" s="112"/>
      <c r="KAL4" s="112"/>
      <c r="KAM4" s="112"/>
      <c r="KAN4" s="112"/>
      <c r="KAO4" s="112"/>
      <c r="KAP4" s="112"/>
      <c r="KAQ4" s="112"/>
      <c r="KAR4" s="112"/>
      <c r="KAS4" s="112"/>
      <c r="KAT4" s="112"/>
      <c r="KAU4" s="112"/>
      <c r="KAV4" s="112"/>
      <c r="KAW4" s="112"/>
      <c r="KAX4" s="112"/>
      <c r="KAY4" s="112"/>
      <c r="KAZ4" s="112"/>
      <c r="KBA4" s="112"/>
      <c r="KBB4" s="112"/>
      <c r="KBC4" s="112"/>
      <c r="KBD4" s="112"/>
      <c r="KBE4" s="112"/>
      <c r="KBF4" s="112"/>
      <c r="KBG4" s="112"/>
      <c r="KBH4" s="112"/>
      <c r="KBI4" s="112"/>
      <c r="KBJ4" s="112"/>
      <c r="KBK4" s="112"/>
      <c r="KBL4" s="112"/>
      <c r="KBM4" s="112"/>
      <c r="KBN4" s="112"/>
      <c r="KBO4" s="112"/>
      <c r="KBP4" s="112"/>
      <c r="KBQ4" s="112"/>
      <c r="KBR4" s="112"/>
      <c r="KBS4" s="112"/>
      <c r="KBT4" s="112"/>
      <c r="KBU4" s="112"/>
      <c r="KBV4" s="112"/>
      <c r="KBW4" s="112"/>
      <c r="KBX4" s="112"/>
      <c r="KBY4" s="112"/>
      <c r="KBZ4" s="112"/>
      <c r="KCA4" s="112"/>
      <c r="KCB4" s="112"/>
      <c r="KCC4" s="112"/>
      <c r="KCD4" s="112"/>
      <c r="KCE4" s="112"/>
      <c r="KCF4" s="112"/>
      <c r="KCG4" s="112"/>
      <c r="KCH4" s="112"/>
      <c r="KCI4" s="112"/>
      <c r="KCJ4" s="112"/>
      <c r="KCK4" s="112"/>
      <c r="KCL4" s="112"/>
      <c r="KCM4" s="112"/>
      <c r="KCN4" s="112"/>
      <c r="KCO4" s="112"/>
      <c r="KCP4" s="112"/>
      <c r="KCQ4" s="112"/>
      <c r="KCR4" s="112"/>
      <c r="KCS4" s="112"/>
      <c r="KCT4" s="112"/>
      <c r="KCU4" s="112"/>
      <c r="KCV4" s="112"/>
      <c r="KCW4" s="112"/>
      <c r="KCX4" s="112"/>
      <c r="KCY4" s="112"/>
      <c r="KCZ4" s="112"/>
      <c r="KDA4" s="112"/>
      <c r="KDB4" s="112"/>
      <c r="KDC4" s="112"/>
      <c r="KDD4" s="112"/>
      <c r="KDE4" s="112"/>
      <c r="KDF4" s="112"/>
      <c r="KDG4" s="112"/>
      <c r="KDH4" s="112"/>
      <c r="KDI4" s="112"/>
      <c r="KDJ4" s="112"/>
      <c r="KDK4" s="112"/>
      <c r="KDL4" s="112"/>
      <c r="KDM4" s="112"/>
      <c r="KDN4" s="112"/>
      <c r="KDO4" s="112"/>
      <c r="KDP4" s="112"/>
      <c r="KDQ4" s="112"/>
      <c r="KDR4" s="112"/>
      <c r="KDS4" s="112"/>
      <c r="KDT4" s="112"/>
      <c r="KDU4" s="112"/>
      <c r="KDV4" s="112"/>
      <c r="KDW4" s="112"/>
      <c r="KDX4" s="112"/>
      <c r="KDY4" s="112"/>
      <c r="KDZ4" s="112"/>
      <c r="KEA4" s="112"/>
      <c r="KEB4" s="112"/>
      <c r="KEC4" s="112"/>
      <c r="KED4" s="112"/>
      <c r="KEE4" s="112"/>
      <c r="KEF4" s="112"/>
      <c r="KEG4" s="112"/>
      <c r="KEH4" s="112"/>
      <c r="KEI4" s="112"/>
      <c r="KEJ4" s="112"/>
      <c r="KEK4" s="112"/>
      <c r="KEL4" s="112"/>
      <c r="KEM4" s="112"/>
      <c r="KEN4" s="112"/>
      <c r="KEO4" s="112"/>
      <c r="KEP4" s="112"/>
      <c r="KEQ4" s="112"/>
      <c r="KER4" s="112"/>
      <c r="KES4" s="112"/>
      <c r="KET4" s="112"/>
      <c r="KEU4" s="112"/>
      <c r="KEV4" s="112"/>
      <c r="KEW4" s="112"/>
      <c r="KEX4" s="112"/>
      <c r="KEY4" s="112"/>
      <c r="KEZ4" s="112"/>
      <c r="KFA4" s="112"/>
      <c r="KFB4" s="112"/>
      <c r="KFC4" s="112"/>
      <c r="KFD4" s="112"/>
      <c r="KFE4" s="112"/>
      <c r="KFF4" s="112"/>
      <c r="KFG4" s="112"/>
      <c r="KFH4" s="112"/>
      <c r="KFI4" s="112"/>
      <c r="KFJ4" s="112"/>
      <c r="KFK4" s="112"/>
      <c r="KFL4" s="112"/>
      <c r="KFM4" s="112"/>
      <c r="KFN4" s="112"/>
      <c r="KFO4" s="112"/>
      <c r="KFP4" s="112"/>
      <c r="KFQ4" s="112"/>
      <c r="KFR4" s="112"/>
      <c r="KFS4" s="112"/>
      <c r="KFT4" s="112"/>
      <c r="KFU4" s="112"/>
      <c r="KFV4" s="112"/>
      <c r="KFW4" s="112"/>
      <c r="KFX4" s="112"/>
      <c r="KFY4" s="112"/>
      <c r="KFZ4" s="112"/>
      <c r="KGA4" s="112"/>
      <c r="KGB4" s="112"/>
      <c r="KGC4" s="112"/>
      <c r="KGD4" s="112"/>
      <c r="KGE4" s="112"/>
      <c r="KGF4" s="112"/>
      <c r="KGG4" s="112"/>
      <c r="KGH4" s="112"/>
      <c r="KGI4" s="112"/>
      <c r="KGJ4" s="112"/>
      <c r="KGK4" s="112"/>
      <c r="KGL4" s="112"/>
      <c r="KGM4" s="112"/>
      <c r="KGN4" s="112"/>
      <c r="KGO4" s="112"/>
      <c r="KGP4" s="112"/>
      <c r="KGQ4" s="112"/>
      <c r="KGR4" s="112"/>
      <c r="KGS4" s="112"/>
      <c r="KGT4" s="112"/>
      <c r="KGU4" s="112"/>
      <c r="KGV4" s="112"/>
      <c r="KGW4" s="112"/>
      <c r="KGX4" s="112"/>
      <c r="KGY4" s="112"/>
      <c r="KGZ4" s="112"/>
      <c r="KHA4" s="112"/>
      <c r="KHB4" s="112"/>
      <c r="KHC4" s="112"/>
      <c r="KHD4" s="112"/>
      <c r="KHE4" s="112"/>
      <c r="KHF4" s="112"/>
      <c r="KHG4" s="112"/>
      <c r="KHH4" s="112"/>
      <c r="KHI4" s="112"/>
      <c r="KHJ4" s="112"/>
      <c r="KHK4" s="112"/>
      <c r="KHL4" s="112"/>
      <c r="KHM4" s="112"/>
      <c r="KHN4" s="112"/>
      <c r="KHO4" s="112"/>
      <c r="KHP4" s="112"/>
      <c r="KHQ4" s="112"/>
      <c r="KHR4" s="112"/>
      <c r="KHS4" s="112"/>
      <c r="KHT4" s="112"/>
      <c r="KHU4" s="112"/>
      <c r="KHV4" s="112"/>
      <c r="KHW4" s="112"/>
      <c r="KHX4" s="112"/>
      <c r="KHY4" s="112"/>
      <c r="KHZ4" s="112"/>
      <c r="KIA4" s="112"/>
      <c r="KIB4" s="112"/>
      <c r="KIC4" s="112"/>
      <c r="KID4" s="112"/>
      <c r="KIE4" s="112"/>
      <c r="KIF4" s="112"/>
      <c r="KIG4" s="112"/>
      <c r="KIH4" s="112"/>
      <c r="KII4" s="112"/>
      <c r="KIJ4" s="112"/>
      <c r="KIK4" s="112"/>
      <c r="KIL4" s="112"/>
      <c r="KIM4" s="112"/>
      <c r="KIN4" s="112"/>
      <c r="KIO4" s="112"/>
      <c r="KIP4" s="112"/>
      <c r="KIQ4" s="112"/>
      <c r="KIR4" s="112"/>
      <c r="KIS4" s="112"/>
      <c r="KIT4" s="112"/>
      <c r="KIU4" s="112"/>
      <c r="KIV4" s="112"/>
      <c r="KIW4" s="112"/>
      <c r="KIX4" s="112"/>
      <c r="KIY4" s="112"/>
      <c r="KIZ4" s="112"/>
      <c r="KJA4" s="112"/>
      <c r="KJB4" s="112"/>
      <c r="KJC4" s="112"/>
      <c r="KJD4" s="112"/>
      <c r="KJE4" s="112"/>
      <c r="KJF4" s="112"/>
      <c r="KJG4" s="112"/>
      <c r="KJH4" s="112"/>
      <c r="KJI4" s="112"/>
      <c r="KJJ4" s="112"/>
      <c r="KJK4" s="112"/>
      <c r="KJL4" s="112"/>
      <c r="KJM4" s="112"/>
      <c r="KJN4" s="112"/>
      <c r="KJO4" s="112"/>
      <c r="KJP4" s="112"/>
      <c r="KJQ4" s="112"/>
      <c r="KJR4" s="112"/>
      <c r="KJS4" s="112"/>
      <c r="KJT4" s="112"/>
      <c r="KJU4" s="112"/>
      <c r="KJV4" s="112"/>
      <c r="KJW4" s="112"/>
      <c r="KJX4" s="112"/>
      <c r="KJY4" s="112"/>
      <c r="KJZ4" s="112"/>
      <c r="KKA4" s="112"/>
      <c r="KKB4" s="112"/>
      <c r="KKC4" s="112"/>
      <c r="KKD4" s="112"/>
      <c r="KKE4" s="112"/>
      <c r="KKF4" s="112"/>
      <c r="KKG4" s="112"/>
      <c r="KKH4" s="112"/>
      <c r="KKI4" s="112"/>
      <c r="KKJ4" s="112"/>
      <c r="KKK4" s="112"/>
      <c r="KKL4" s="112"/>
      <c r="KKM4" s="112"/>
      <c r="KKN4" s="112"/>
      <c r="KKO4" s="112"/>
      <c r="KKP4" s="112"/>
      <c r="KKQ4" s="112"/>
      <c r="KKR4" s="112"/>
      <c r="KKS4" s="112"/>
      <c r="KKT4" s="112"/>
      <c r="KKU4" s="112"/>
      <c r="KKV4" s="112"/>
      <c r="KKW4" s="112"/>
      <c r="KKX4" s="112"/>
      <c r="KKY4" s="112"/>
      <c r="KKZ4" s="112"/>
      <c r="KLA4" s="112"/>
      <c r="KLB4" s="112"/>
      <c r="KLC4" s="112"/>
      <c r="KLD4" s="112"/>
      <c r="KLE4" s="112"/>
      <c r="KLF4" s="112"/>
      <c r="KLG4" s="112"/>
      <c r="KLH4" s="112"/>
      <c r="KLI4" s="112"/>
      <c r="KLJ4" s="112"/>
      <c r="KLK4" s="112"/>
      <c r="KLL4" s="112"/>
      <c r="KLM4" s="112"/>
      <c r="KLN4" s="112"/>
      <c r="KLO4" s="112"/>
      <c r="KLP4" s="112"/>
      <c r="KLQ4" s="112"/>
      <c r="KLR4" s="112"/>
      <c r="KLS4" s="112"/>
      <c r="KLT4" s="112"/>
      <c r="KLU4" s="112"/>
      <c r="KLV4" s="112"/>
      <c r="KLW4" s="112"/>
      <c r="KLX4" s="112"/>
      <c r="KLY4" s="112"/>
      <c r="KLZ4" s="112"/>
      <c r="KMA4" s="112"/>
      <c r="KMB4" s="112"/>
      <c r="KMC4" s="112"/>
      <c r="KMD4" s="112"/>
      <c r="KME4" s="112"/>
      <c r="KMF4" s="112"/>
      <c r="KMG4" s="112"/>
      <c r="KMH4" s="112"/>
      <c r="KMI4" s="112"/>
      <c r="KMJ4" s="112"/>
      <c r="KMK4" s="112"/>
      <c r="KML4" s="112"/>
      <c r="KMM4" s="112"/>
      <c r="KMN4" s="112"/>
      <c r="KMO4" s="112"/>
      <c r="KMP4" s="112"/>
      <c r="KMQ4" s="112"/>
      <c r="KMR4" s="112"/>
      <c r="KMS4" s="112"/>
      <c r="KMT4" s="112"/>
      <c r="KMU4" s="112"/>
      <c r="KMV4" s="112"/>
      <c r="KMW4" s="112"/>
      <c r="KMX4" s="112"/>
      <c r="KMY4" s="112"/>
      <c r="KMZ4" s="112"/>
      <c r="KNA4" s="112"/>
      <c r="KNB4" s="112"/>
      <c r="KNC4" s="112"/>
      <c r="KND4" s="112"/>
      <c r="KNE4" s="112"/>
      <c r="KNF4" s="112"/>
      <c r="KNG4" s="112"/>
      <c r="KNH4" s="112"/>
      <c r="KNI4" s="112"/>
      <c r="KNJ4" s="112"/>
      <c r="KNK4" s="112"/>
      <c r="KNL4" s="112"/>
      <c r="KNM4" s="112"/>
      <c r="KNN4" s="112"/>
      <c r="KNO4" s="112"/>
      <c r="KNP4" s="112"/>
      <c r="KNQ4" s="112"/>
      <c r="KNR4" s="112"/>
      <c r="KNS4" s="112"/>
      <c r="KNT4" s="112"/>
      <c r="KNU4" s="112"/>
      <c r="KNV4" s="112"/>
      <c r="KNW4" s="112"/>
      <c r="KNX4" s="112"/>
      <c r="KNY4" s="112"/>
      <c r="KNZ4" s="112"/>
      <c r="KOA4" s="112"/>
      <c r="KOB4" s="112"/>
      <c r="KOC4" s="112"/>
      <c r="KOD4" s="112"/>
      <c r="KOE4" s="112"/>
      <c r="KOF4" s="112"/>
      <c r="KOG4" s="112"/>
      <c r="KOH4" s="112"/>
      <c r="KOI4" s="112"/>
      <c r="KOJ4" s="112"/>
      <c r="KOK4" s="112"/>
      <c r="KOL4" s="112"/>
      <c r="KOM4" s="112"/>
      <c r="KON4" s="112"/>
      <c r="KOO4" s="112"/>
      <c r="KOP4" s="112"/>
      <c r="KOQ4" s="112"/>
      <c r="KOR4" s="112"/>
      <c r="KOS4" s="112"/>
      <c r="KOT4" s="112"/>
      <c r="KOU4" s="112"/>
      <c r="KOV4" s="112"/>
      <c r="KOW4" s="112"/>
      <c r="KOX4" s="112"/>
      <c r="KOY4" s="112"/>
      <c r="KOZ4" s="112"/>
      <c r="KPA4" s="112"/>
      <c r="KPB4" s="112"/>
      <c r="KPC4" s="112"/>
      <c r="KPD4" s="112"/>
      <c r="KPE4" s="112"/>
      <c r="KPF4" s="112"/>
      <c r="KPG4" s="112"/>
      <c r="KPH4" s="112"/>
      <c r="KPI4" s="112"/>
      <c r="KPJ4" s="112"/>
      <c r="KPK4" s="112"/>
      <c r="KPL4" s="112"/>
      <c r="KPM4" s="112"/>
      <c r="KPN4" s="112"/>
      <c r="KPO4" s="112"/>
      <c r="KPP4" s="112"/>
      <c r="KPQ4" s="112"/>
      <c r="KPR4" s="112"/>
      <c r="KPS4" s="112"/>
      <c r="KPT4" s="112"/>
      <c r="KPU4" s="112"/>
      <c r="KPV4" s="112"/>
      <c r="KPW4" s="112"/>
      <c r="KPX4" s="112"/>
      <c r="KPY4" s="112"/>
      <c r="KPZ4" s="112"/>
      <c r="KQA4" s="112"/>
      <c r="KQB4" s="112"/>
      <c r="KQC4" s="112"/>
      <c r="KQD4" s="112"/>
      <c r="KQE4" s="112"/>
      <c r="KQF4" s="112"/>
      <c r="KQG4" s="112"/>
      <c r="KQH4" s="112"/>
      <c r="KQI4" s="112"/>
      <c r="KQJ4" s="112"/>
      <c r="KQK4" s="112"/>
      <c r="KQL4" s="112"/>
      <c r="KQM4" s="112"/>
      <c r="KQN4" s="112"/>
      <c r="KQO4" s="112"/>
      <c r="KQP4" s="112"/>
      <c r="KQQ4" s="112"/>
      <c r="KQR4" s="112"/>
      <c r="KQS4" s="112"/>
      <c r="KQT4" s="112"/>
      <c r="KQU4" s="112"/>
      <c r="KQV4" s="112"/>
      <c r="KQW4" s="112"/>
      <c r="KQX4" s="112"/>
      <c r="KQY4" s="112"/>
      <c r="KQZ4" s="112"/>
      <c r="KRA4" s="112"/>
      <c r="KRB4" s="112"/>
      <c r="KRC4" s="112"/>
      <c r="KRD4" s="112"/>
      <c r="KRE4" s="112"/>
      <c r="KRF4" s="112"/>
      <c r="KRG4" s="112"/>
      <c r="KRH4" s="112"/>
      <c r="KRI4" s="112"/>
      <c r="KRJ4" s="112"/>
      <c r="KRK4" s="112"/>
      <c r="KRL4" s="112"/>
      <c r="KRM4" s="112"/>
      <c r="KRN4" s="112"/>
      <c r="KRO4" s="112"/>
      <c r="KRP4" s="112"/>
      <c r="KRQ4" s="112"/>
      <c r="KRR4" s="112"/>
      <c r="KRS4" s="112"/>
      <c r="KRT4" s="112"/>
      <c r="KRU4" s="112"/>
      <c r="KRV4" s="112"/>
      <c r="KRW4" s="112"/>
      <c r="KRX4" s="112"/>
      <c r="KRY4" s="112"/>
      <c r="KRZ4" s="112"/>
      <c r="KSA4" s="112"/>
      <c r="KSB4" s="112"/>
      <c r="KSC4" s="112"/>
      <c r="KSD4" s="112"/>
      <c r="KSE4" s="112"/>
      <c r="KSF4" s="112"/>
      <c r="KSG4" s="112"/>
      <c r="KSH4" s="112"/>
      <c r="KSI4" s="112"/>
      <c r="KSJ4" s="112"/>
      <c r="KSK4" s="112"/>
      <c r="KSL4" s="112"/>
      <c r="KSM4" s="112"/>
      <c r="KSN4" s="112"/>
      <c r="KSO4" s="112"/>
      <c r="KSP4" s="112"/>
      <c r="KSQ4" s="112"/>
      <c r="KSR4" s="112"/>
      <c r="KSS4" s="112"/>
      <c r="KST4" s="112"/>
      <c r="KSU4" s="112"/>
      <c r="KSV4" s="112"/>
      <c r="KSW4" s="112"/>
      <c r="KSX4" s="112"/>
      <c r="KSY4" s="112"/>
      <c r="KSZ4" s="112"/>
      <c r="KTA4" s="112"/>
      <c r="KTB4" s="112"/>
      <c r="KTC4" s="112"/>
      <c r="KTD4" s="112"/>
      <c r="KTE4" s="112"/>
      <c r="KTF4" s="112"/>
      <c r="KTG4" s="112"/>
      <c r="KTH4" s="112"/>
      <c r="KTI4" s="112"/>
      <c r="KTJ4" s="112"/>
      <c r="KTK4" s="112"/>
      <c r="KTL4" s="112"/>
      <c r="KTM4" s="112"/>
      <c r="KTN4" s="112"/>
      <c r="KTO4" s="112"/>
      <c r="KTP4" s="112"/>
      <c r="KTQ4" s="112"/>
      <c r="KTR4" s="112"/>
      <c r="KTS4" s="112"/>
      <c r="KTT4" s="112"/>
      <c r="KTU4" s="112"/>
      <c r="KTV4" s="112"/>
      <c r="KTW4" s="112"/>
      <c r="KTX4" s="112"/>
      <c r="KTY4" s="112"/>
      <c r="KTZ4" s="112"/>
      <c r="KUA4" s="112"/>
      <c r="KUB4" s="112"/>
      <c r="KUC4" s="112"/>
      <c r="KUD4" s="112"/>
      <c r="KUE4" s="112"/>
      <c r="KUF4" s="112"/>
      <c r="KUG4" s="112"/>
      <c r="KUH4" s="112"/>
      <c r="KUI4" s="112"/>
      <c r="KUJ4" s="112"/>
      <c r="KUK4" s="112"/>
      <c r="KUL4" s="112"/>
      <c r="KUM4" s="112"/>
      <c r="KUN4" s="112"/>
      <c r="KUO4" s="112"/>
      <c r="KUP4" s="112"/>
      <c r="KUQ4" s="112"/>
      <c r="KUR4" s="112"/>
      <c r="KUS4" s="112"/>
      <c r="KUT4" s="112"/>
      <c r="KUU4" s="112"/>
      <c r="KUV4" s="112"/>
      <c r="KUW4" s="112"/>
      <c r="KUX4" s="112"/>
      <c r="KUY4" s="112"/>
      <c r="KUZ4" s="112"/>
      <c r="KVA4" s="112"/>
      <c r="KVB4" s="112"/>
      <c r="KVC4" s="112"/>
      <c r="KVD4" s="112"/>
      <c r="KVE4" s="112"/>
      <c r="KVF4" s="112"/>
      <c r="KVG4" s="112"/>
      <c r="KVH4" s="112"/>
      <c r="KVI4" s="112"/>
      <c r="KVJ4" s="112"/>
      <c r="KVK4" s="112"/>
      <c r="KVL4" s="112"/>
      <c r="KVM4" s="112"/>
      <c r="KVN4" s="112"/>
      <c r="KVO4" s="112"/>
      <c r="KVP4" s="112"/>
      <c r="KVQ4" s="112"/>
      <c r="KVR4" s="112"/>
      <c r="KVS4" s="112"/>
      <c r="KVT4" s="112"/>
      <c r="KVU4" s="112"/>
      <c r="KVV4" s="112"/>
      <c r="KVW4" s="112"/>
      <c r="KVX4" s="112"/>
      <c r="KVY4" s="112"/>
      <c r="KVZ4" s="112"/>
      <c r="KWA4" s="112"/>
      <c r="KWB4" s="112"/>
      <c r="KWC4" s="112"/>
      <c r="KWD4" s="112"/>
      <c r="KWE4" s="112"/>
      <c r="KWF4" s="112"/>
      <c r="KWG4" s="112"/>
      <c r="KWH4" s="112"/>
      <c r="KWI4" s="112"/>
      <c r="KWJ4" s="112"/>
      <c r="KWK4" s="112"/>
      <c r="KWL4" s="112"/>
      <c r="KWM4" s="112"/>
      <c r="KWN4" s="112"/>
      <c r="KWO4" s="112"/>
      <c r="KWP4" s="112"/>
      <c r="KWQ4" s="112"/>
      <c r="KWR4" s="112"/>
      <c r="KWS4" s="112"/>
      <c r="KWT4" s="112"/>
      <c r="KWU4" s="112"/>
      <c r="KWV4" s="112"/>
      <c r="KWW4" s="112"/>
      <c r="KWX4" s="112"/>
      <c r="KWY4" s="112"/>
      <c r="KWZ4" s="112"/>
      <c r="KXA4" s="112"/>
      <c r="KXB4" s="112"/>
      <c r="KXC4" s="112"/>
      <c r="KXD4" s="112"/>
      <c r="KXE4" s="112"/>
      <c r="KXF4" s="112"/>
      <c r="KXG4" s="112"/>
      <c r="KXH4" s="112"/>
      <c r="KXI4" s="112"/>
      <c r="KXJ4" s="112"/>
      <c r="KXK4" s="112"/>
      <c r="KXL4" s="112"/>
      <c r="KXM4" s="112"/>
      <c r="KXN4" s="112"/>
      <c r="KXO4" s="112"/>
      <c r="KXP4" s="112"/>
      <c r="KXQ4" s="112"/>
      <c r="KXR4" s="112"/>
      <c r="KXS4" s="112"/>
      <c r="KXT4" s="112"/>
      <c r="KXU4" s="112"/>
      <c r="KXV4" s="112"/>
      <c r="KXW4" s="112"/>
      <c r="KXX4" s="112"/>
      <c r="KXY4" s="112"/>
      <c r="KXZ4" s="112"/>
      <c r="KYA4" s="112"/>
      <c r="KYB4" s="112"/>
      <c r="KYC4" s="112"/>
      <c r="KYD4" s="112"/>
      <c r="KYE4" s="112"/>
      <c r="KYF4" s="112"/>
      <c r="KYG4" s="112"/>
      <c r="KYH4" s="112"/>
      <c r="KYI4" s="112"/>
      <c r="KYJ4" s="112"/>
      <c r="KYK4" s="112"/>
      <c r="KYL4" s="112"/>
      <c r="KYM4" s="112"/>
      <c r="KYN4" s="112"/>
      <c r="KYO4" s="112"/>
      <c r="KYP4" s="112"/>
      <c r="KYQ4" s="112"/>
      <c r="KYR4" s="112"/>
      <c r="KYS4" s="112"/>
      <c r="KYT4" s="112"/>
      <c r="KYU4" s="112"/>
      <c r="KYV4" s="112"/>
      <c r="KYW4" s="112"/>
      <c r="KYX4" s="112"/>
      <c r="KYY4" s="112"/>
      <c r="KYZ4" s="112"/>
      <c r="KZA4" s="112"/>
      <c r="KZB4" s="112"/>
      <c r="KZC4" s="112"/>
      <c r="KZD4" s="112"/>
      <c r="KZE4" s="112"/>
      <c r="KZF4" s="112"/>
      <c r="KZG4" s="112"/>
      <c r="KZH4" s="112"/>
      <c r="KZI4" s="112"/>
      <c r="KZJ4" s="112"/>
      <c r="KZK4" s="112"/>
      <c r="KZL4" s="112"/>
      <c r="KZM4" s="112"/>
      <c r="KZN4" s="112"/>
      <c r="KZO4" s="112"/>
      <c r="KZP4" s="112"/>
      <c r="KZQ4" s="112"/>
      <c r="KZR4" s="112"/>
      <c r="KZS4" s="112"/>
      <c r="KZT4" s="112"/>
      <c r="KZU4" s="112"/>
      <c r="KZV4" s="112"/>
      <c r="KZW4" s="112"/>
      <c r="KZX4" s="112"/>
      <c r="KZY4" s="112"/>
      <c r="KZZ4" s="112"/>
      <c r="LAA4" s="112"/>
      <c r="LAB4" s="112"/>
      <c r="LAC4" s="112"/>
      <c r="LAD4" s="112"/>
      <c r="LAE4" s="112"/>
      <c r="LAF4" s="112"/>
      <c r="LAG4" s="112"/>
      <c r="LAH4" s="112"/>
      <c r="LAI4" s="112"/>
      <c r="LAJ4" s="112"/>
      <c r="LAK4" s="112"/>
      <c r="LAL4" s="112"/>
      <c r="LAM4" s="112"/>
      <c r="LAN4" s="112"/>
      <c r="LAO4" s="112"/>
      <c r="LAP4" s="112"/>
      <c r="LAQ4" s="112"/>
      <c r="LAR4" s="112"/>
      <c r="LAS4" s="112"/>
      <c r="LAT4" s="112"/>
      <c r="LAU4" s="112"/>
      <c r="LAV4" s="112"/>
      <c r="LAW4" s="112"/>
      <c r="LAX4" s="112"/>
      <c r="LAY4" s="112"/>
      <c r="LAZ4" s="112"/>
      <c r="LBA4" s="112"/>
      <c r="LBB4" s="112"/>
      <c r="LBC4" s="112"/>
      <c r="LBD4" s="112"/>
      <c r="LBE4" s="112"/>
      <c r="LBF4" s="112"/>
      <c r="LBG4" s="112"/>
      <c r="LBH4" s="112"/>
      <c r="LBI4" s="112"/>
      <c r="LBJ4" s="112"/>
      <c r="LBK4" s="112"/>
      <c r="LBL4" s="112"/>
      <c r="LBM4" s="112"/>
      <c r="LBN4" s="112"/>
      <c r="LBO4" s="112"/>
      <c r="LBP4" s="112"/>
      <c r="LBQ4" s="112"/>
      <c r="LBR4" s="112"/>
      <c r="LBS4" s="112"/>
      <c r="LBT4" s="112"/>
      <c r="LBU4" s="112"/>
      <c r="LBV4" s="112"/>
      <c r="LBW4" s="112"/>
      <c r="LBX4" s="112"/>
      <c r="LBY4" s="112"/>
      <c r="LBZ4" s="112"/>
      <c r="LCA4" s="112"/>
      <c r="LCB4" s="112"/>
      <c r="LCC4" s="112"/>
      <c r="LCD4" s="112"/>
      <c r="LCE4" s="112"/>
      <c r="LCF4" s="112"/>
      <c r="LCG4" s="112"/>
      <c r="LCH4" s="112"/>
      <c r="LCI4" s="112"/>
      <c r="LCJ4" s="112"/>
      <c r="LCK4" s="112"/>
      <c r="LCL4" s="112"/>
      <c r="LCM4" s="112"/>
      <c r="LCN4" s="112"/>
      <c r="LCO4" s="112"/>
      <c r="LCP4" s="112"/>
      <c r="LCQ4" s="112"/>
      <c r="LCR4" s="112"/>
      <c r="LCS4" s="112"/>
      <c r="LCT4" s="112"/>
      <c r="LCU4" s="112"/>
      <c r="LCV4" s="112"/>
      <c r="LCW4" s="112"/>
      <c r="LCX4" s="112"/>
      <c r="LCY4" s="112"/>
      <c r="LCZ4" s="112"/>
      <c r="LDA4" s="112"/>
      <c r="LDB4" s="112"/>
      <c r="LDC4" s="112"/>
      <c r="LDD4" s="112"/>
      <c r="LDE4" s="112"/>
      <c r="LDF4" s="112"/>
      <c r="LDG4" s="112"/>
      <c r="LDH4" s="112"/>
      <c r="LDI4" s="112"/>
      <c r="LDJ4" s="112"/>
      <c r="LDK4" s="112"/>
      <c r="LDL4" s="112"/>
      <c r="LDM4" s="112"/>
      <c r="LDN4" s="112"/>
      <c r="LDO4" s="112"/>
      <c r="LDP4" s="112"/>
      <c r="LDQ4" s="112"/>
      <c r="LDR4" s="112"/>
      <c r="LDS4" s="112"/>
      <c r="LDT4" s="112"/>
      <c r="LDU4" s="112"/>
      <c r="LDV4" s="112"/>
      <c r="LDW4" s="112"/>
      <c r="LDX4" s="112"/>
      <c r="LDY4" s="112"/>
      <c r="LDZ4" s="112"/>
      <c r="LEA4" s="112"/>
      <c r="LEB4" s="112"/>
      <c r="LEC4" s="112"/>
      <c r="LED4" s="112"/>
      <c r="LEE4" s="112"/>
      <c r="LEF4" s="112"/>
      <c r="LEG4" s="112"/>
      <c r="LEH4" s="112"/>
      <c r="LEI4" s="112"/>
      <c r="LEJ4" s="112"/>
      <c r="LEK4" s="112"/>
      <c r="LEL4" s="112"/>
      <c r="LEM4" s="112"/>
      <c r="LEN4" s="112"/>
      <c r="LEO4" s="112"/>
      <c r="LEP4" s="112"/>
      <c r="LEQ4" s="112"/>
      <c r="LER4" s="112"/>
      <c r="LES4" s="112"/>
      <c r="LET4" s="112"/>
      <c r="LEU4" s="112"/>
      <c r="LEV4" s="112"/>
      <c r="LEW4" s="112"/>
      <c r="LEX4" s="112"/>
      <c r="LEY4" s="112"/>
      <c r="LEZ4" s="112"/>
      <c r="LFA4" s="112"/>
      <c r="LFB4" s="112"/>
      <c r="LFC4" s="112"/>
      <c r="LFD4" s="112"/>
      <c r="LFE4" s="112"/>
      <c r="LFF4" s="112"/>
      <c r="LFG4" s="112"/>
      <c r="LFH4" s="112"/>
      <c r="LFI4" s="112"/>
      <c r="LFJ4" s="112"/>
      <c r="LFK4" s="112"/>
      <c r="LFL4" s="112"/>
      <c r="LFM4" s="112"/>
      <c r="LFN4" s="112"/>
      <c r="LFO4" s="112"/>
      <c r="LFP4" s="112"/>
      <c r="LFQ4" s="112"/>
      <c r="LFR4" s="112"/>
      <c r="LFS4" s="112"/>
      <c r="LFT4" s="112"/>
      <c r="LFU4" s="112"/>
      <c r="LFV4" s="112"/>
      <c r="LFW4" s="112"/>
      <c r="LFX4" s="112"/>
      <c r="LFY4" s="112"/>
      <c r="LFZ4" s="112"/>
      <c r="LGA4" s="112"/>
      <c r="LGB4" s="112"/>
      <c r="LGC4" s="112"/>
      <c r="LGD4" s="112"/>
      <c r="LGE4" s="112"/>
      <c r="LGF4" s="112"/>
      <c r="LGG4" s="112"/>
      <c r="LGH4" s="112"/>
      <c r="LGI4" s="112"/>
      <c r="LGJ4" s="112"/>
      <c r="LGK4" s="112"/>
      <c r="LGL4" s="112"/>
      <c r="LGM4" s="112"/>
      <c r="LGN4" s="112"/>
      <c r="LGO4" s="112"/>
      <c r="LGP4" s="112"/>
      <c r="LGQ4" s="112"/>
      <c r="LGR4" s="112"/>
      <c r="LGS4" s="112"/>
      <c r="LGT4" s="112"/>
      <c r="LGU4" s="112"/>
      <c r="LGV4" s="112"/>
      <c r="LGW4" s="112"/>
      <c r="LGX4" s="112"/>
      <c r="LGY4" s="112"/>
      <c r="LGZ4" s="112"/>
      <c r="LHA4" s="112"/>
      <c r="LHB4" s="112"/>
      <c r="LHC4" s="112"/>
      <c r="LHD4" s="112"/>
      <c r="LHE4" s="112"/>
      <c r="LHF4" s="112"/>
      <c r="LHG4" s="112"/>
      <c r="LHH4" s="112"/>
      <c r="LHI4" s="112"/>
      <c r="LHJ4" s="112"/>
      <c r="LHK4" s="112"/>
      <c r="LHL4" s="112"/>
      <c r="LHM4" s="112"/>
      <c r="LHN4" s="112"/>
      <c r="LHO4" s="112"/>
      <c r="LHP4" s="112"/>
      <c r="LHQ4" s="112"/>
      <c r="LHR4" s="112"/>
      <c r="LHS4" s="112"/>
      <c r="LHT4" s="112"/>
      <c r="LHU4" s="112"/>
      <c r="LHV4" s="112"/>
      <c r="LHW4" s="112"/>
      <c r="LHX4" s="112"/>
      <c r="LHY4" s="112"/>
      <c r="LHZ4" s="112"/>
      <c r="LIA4" s="112"/>
      <c r="LIB4" s="112"/>
      <c r="LIC4" s="112"/>
      <c r="LID4" s="112"/>
      <c r="LIE4" s="112"/>
      <c r="LIF4" s="112"/>
      <c r="LIG4" s="112"/>
      <c r="LIH4" s="112"/>
      <c r="LII4" s="112"/>
      <c r="LIJ4" s="112"/>
      <c r="LIK4" s="112"/>
      <c r="LIL4" s="112"/>
      <c r="LIM4" s="112"/>
      <c r="LIN4" s="112"/>
      <c r="LIO4" s="112"/>
      <c r="LIP4" s="112"/>
      <c r="LIQ4" s="112"/>
      <c r="LIR4" s="112"/>
      <c r="LIS4" s="112"/>
      <c r="LIT4" s="112"/>
      <c r="LIU4" s="112"/>
      <c r="LIV4" s="112"/>
      <c r="LIW4" s="112"/>
      <c r="LIX4" s="112"/>
      <c r="LIY4" s="112"/>
      <c r="LIZ4" s="112"/>
      <c r="LJA4" s="112"/>
      <c r="LJB4" s="112"/>
      <c r="LJC4" s="112"/>
      <c r="LJD4" s="112"/>
      <c r="LJE4" s="112"/>
      <c r="LJF4" s="112"/>
      <c r="LJG4" s="112"/>
      <c r="LJH4" s="112"/>
      <c r="LJI4" s="112"/>
      <c r="LJJ4" s="112"/>
      <c r="LJK4" s="112"/>
      <c r="LJL4" s="112"/>
      <c r="LJM4" s="112"/>
      <c r="LJN4" s="112"/>
      <c r="LJO4" s="112"/>
      <c r="LJP4" s="112"/>
      <c r="LJQ4" s="112"/>
      <c r="LJR4" s="112"/>
      <c r="LJS4" s="112"/>
      <c r="LJT4" s="112"/>
      <c r="LJU4" s="112"/>
      <c r="LJV4" s="112"/>
      <c r="LJW4" s="112"/>
      <c r="LJX4" s="112"/>
      <c r="LJY4" s="112"/>
      <c r="LJZ4" s="112"/>
      <c r="LKA4" s="112"/>
      <c r="LKB4" s="112"/>
      <c r="LKC4" s="112"/>
      <c r="LKD4" s="112"/>
      <c r="LKE4" s="112"/>
      <c r="LKF4" s="112"/>
      <c r="LKG4" s="112"/>
      <c r="LKH4" s="112"/>
      <c r="LKI4" s="112"/>
      <c r="LKJ4" s="112"/>
      <c r="LKK4" s="112"/>
      <c r="LKL4" s="112"/>
      <c r="LKM4" s="112"/>
      <c r="LKN4" s="112"/>
      <c r="LKO4" s="112"/>
      <c r="LKP4" s="112"/>
      <c r="LKQ4" s="112"/>
      <c r="LKR4" s="112"/>
      <c r="LKS4" s="112"/>
      <c r="LKT4" s="112"/>
      <c r="LKU4" s="112"/>
      <c r="LKV4" s="112"/>
      <c r="LKW4" s="112"/>
      <c r="LKX4" s="112"/>
      <c r="LKY4" s="112"/>
      <c r="LKZ4" s="112"/>
      <c r="LLA4" s="112"/>
      <c r="LLB4" s="112"/>
      <c r="LLC4" s="112"/>
      <c r="LLD4" s="112"/>
      <c r="LLE4" s="112"/>
      <c r="LLF4" s="112"/>
      <c r="LLG4" s="112"/>
      <c r="LLH4" s="112"/>
      <c r="LLI4" s="112"/>
      <c r="LLJ4" s="112"/>
      <c r="LLK4" s="112"/>
      <c r="LLL4" s="112"/>
      <c r="LLM4" s="112"/>
      <c r="LLN4" s="112"/>
      <c r="LLO4" s="112"/>
      <c r="LLP4" s="112"/>
      <c r="LLQ4" s="112"/>
      <c r="LLR4" s="112"/>
      <c r="LLS4" s="112"/>
      <c r="LLT4" s="112"/>
      <c r="LLU4" s="112"/>
      <c r="LLV4" s="112"/>
      <c r="LLW4" s="112"/>
      <c r="LLX4" s="112"/>
      <c r="LLY4" s="112"/>
      <c r="LLZ4" s="112"/>
      <c r="LMA4" s="112"/>
      <c r="LMB4" s="112"/>
      <c r="LMC4" s="112"/>
      <c r="LMD4" s="112"/>
      <c r="LME4" s="112"/>
      <c r="LMF4" s="112"/>
      <c r="LMG4" s="112"/>
      <c r="LMH4" s="112"/>
      <c r="LMI4" s="112"/>
      <c r="LMJ4" s="112"/>
      <c r="LMK4" s="112"/>
      <c r="LML4" s="112"/>
      <c r="LMM4" s="112"/>
      <c r="LMN4" s="112"/>
      <c r="LMO4" s="112"/>
      <c r="LMP4" s="112"/>
      <c r="LMQ4" s="112"/>
      <c r="LMR4" s="112"/>
      <c r="LMS4" s="112"/>
      <c r="LMT4" s="112"/>
      <c r="LMU4" s="112"/>
      <c r="LMV4" s="112"/>
      <c r="LMW4" s="112"/>
      <c r="LMX4" s="112"/>
      <c r="LMY4" s="112"/>
      <c r="LMZ4" s="112"/>
      <c r="LNA4" s="112"/>
      <c r="LNB4" s="112"/>
      <c r="LNC4" s="112"/>
      <c r="LND4" s="112"/>
      <c r="LNE4" s="112"/>
      <c r="LNF4" s="112"/>
      <c r="LNG4" s="112"/>
      <c r="LNH4" s="112"/>
      <c r="LNI4" s="112"/>
      <c r="LNJ4" s="112"/>
      <c r="LNK4" s="112"/>
      <c r="LNL4" s="112"/>
      <c r="LNM4" s="112"/>
      <c r="LNN4" s="112"/>
      <c r="LNO4" s="112"/>
      <c r="LNP4" s="112"/>
      <c r="LNQ4" s="112"/>
      <c r="LNR4" s="112"/>
      <c r="LNS4" s="112"/>
      <c r="LNT4" s="112"/>
      <c r="LNU4" s="112"/>
      <c r="LNV4" s="112"/>
      <c r="LNW4" s="112"/>
      <c r="LNX4" s="112"/>
      <c r="LNY4" s="112"/>
      <c r="LNZ4" s="112"/>
      <c r="LOA4" s="112"/>
      <c r="LOB4" s="112"/>
      <c r="LOC4" s="112"/>
      <c r="LOD4" s="112"/>
      <c r="LOE4" s="112"/>
      <c r="LOF4" s="112"/>
      <c r="LOG4" s="112"/>
      <c r="LOH4" s="112"/>
      <c r="LOI4" s="112"/>
      <c r="LOJ4" s="112"/>
      <c r="LOK4" s="112"/>
      <c r="LOL4" s="112"/>
      <c r="LOM4" s="112"/>
      <c r="LON4" s="112"/>
      <c r="LOO4" s="112"/>
      <c r="LOP4" s="112"/>
      <c r="LOQ4" s="112"/>
      <c r="LOR4" s="112"/>
      <c r="LOS4" s="112"/>
      <c r="LOT4" s="112"/>
      <c r="LOU4" s="112"/>
      <c r="LOV4" s="112"/>
      <c r="LOW4" s="112"/>
      <c r="LOX4" s="112"/>
      <c r="LOY4" s="112"/>
      <c r="LOZ4" s="112"/>
      <c r="LPA4" s="112"/>
      <c r="LPB4" s="112"/>
      <c r="LPC4" s="112"/>
      <c r="LPD4" s="112"/>
      <c r="LPE4" s="112"/>
      <c r="LPF4" s="112"/>
      <c r="LPG4" s="112"/>
      <c r="LPH4" s="112"/>
      <c r="LPI4" s="112"/>
      <c r="LPJ4" s="112"/>
      <c r="LPK4" s="112"/>
      <c r="LPL4" s="112"/>
      <c r="LPM4" s="112"/>
      <c r="LPN4" s="112"/>
      <c r="LPO4" s="112"/>
      <c r="LPP4" s="112"/>
      <c r="LPQ4" s="112"/>
      <c r="LPR4" s="112"/>
      <c r="LPS4" s="112"/>
      <c r="LPT4" s="112"/>
      <c r="LPU4" s="112"/>
      <c r="LPV4" s="112"/>
      <c r="LPW4" s="112"/>
      <c r="LPX4" s="112"/>
      <c r="LPY4" s="112"/>
      <c r="LPZ4" s="112"/>
      <c r="LQA4" s="112"/>
      <c r="LQB4" s="112"/>
      <c r="LQC4" s="112"/>
      <c r="LQD4" s="112"/>
      <c r="LQE4" s="112"/>
      <c r="LQF4" s="112"/>
      <c r="LQG4" s="112"/>
      <c r="LQH4" s="112"/>
      <c r="LQI4" s="112"/>
      <c r="LQJ4" s="112"/>
      <c r="LQK4" s="112"/>
      <c r="LQL4" s="112"/>
      <c r="LQM4" s="112"/>
      <c r="LQN4" s="112"/>
      <c r="LQO4" s="112"/>
      <c r="LQP4" s="112"/>
      <c r="LQQ4" s="112"/>
      <c r="LQR4" s="112"/>
      <c r="LQS4" s="112"/>
      <c r="LQT4" s="112"/>
      <c r="LQU4" s="112"/>
      <c r="LQV4" s="112"/>
      <c r="LQW4" s="112"/>
      <c r="LQX4" s="112"/>
      <c r="LQY4" s="112"/>
      <c r="LQZ4" s="112"/>
      <c r="LRA4" s="112"/>
      <c r="LRB4" s="112"/>
      <c r="LRC4" s="112"/>
      <c r="LRD4" s="112"/>
      <c r="LRE4" s="112"/>
      <c r="LRF4" s="112"/>
      <c r="LRG4" s="112"/>
      <c r="LRH4" s="112"/>
      <c r="LRI4" s="112"/>
      <c r="LRJ4" s="112"/>
      <c r="LRK4" s="112"/>
      <c r="LRL4" s="112"/>
      <c r="LRM4" s="112"/>
      <c r="LRN4" s="112"/>
      <c r="LRO4" s="112"/>
      <c r="LRP4" s="112"/>
      <c r="LRQ4" s="112"/>
      <c r="LRR4" s="112"/>
      <c r="LRS4" s="112"/>
      <c r="LRT4" s="112"/>
      <c r="LRU4" s="112"/>
      <c r="LRV4" s="112"/>
      <c r="LRW4" s="112"/>
      <c r="LRX4" s="112"/>
      <c r="LRY4" s="112"/>
      <c r="LRZ4" s="112"/>
      <c r="LSA4" s="112"/>
      <c r="LSB4" s="112"/>
      <c r="LSC4" s="112"/>
      <c r="LSD4" s="112"/>
      <c r="LSE4" s="112"/>
      <c r="LSF4" s="112"/>
      <c r="LSG4" s="112"/>
      <c r="LSH4" s="112"/>
      <c r="LSI4" s="112"/>
      <c r="LSJ4" s="112"/>
      <c r="LSK4" s="112"/>
      <c r="LSL4" s="112"/>
      <c r="LSM4" s="112"/>
      <c r="LSN4" s="112"/>
      <c r="LSO4" s="112"/>
      <c r="LSP4" s="112"/>
      <c r="LSQ4" s="112"/>
      <c r="LSR4" s="112"/>
      <c r="LSS4" s="112"/>
      <c r="LST4" s="112"/>
      <c r="LSU4" s="112"/>
      <c r="LSV4" s="112"/>
      <c r="LSW4" s="112"/>
      <c r="LSX4" s="112"/>
      <c r="LSY4" s="112"/>
      <c r="LSZ4" s="112"/>
      <c r="LTA4" s="112"/>
      <c r="LTB4" s="112"/>
      <c r="LTC4" s="112"/>
      <c r="LTD4" s="112"/>
      <c r="LTE4" s="112"/>
      <c r="LTF4" s="112"/>
      <c r="LTG4" s="112"/>
      <c r="LTH4" s="112"/>
      <c r="LTI4" s="112"/>
      <c r="LTJ4" s="112"/>
      <c r="LTK4" s="112"/>
      <c r="LTL4" s="112"/>
      <c r="LTM4" s="112"/>
      <c r="LTN4" s="112"/>
      <c r="LTO4" s="112"/>
      <c r="LTP4" s="112"/>
      <c r="LTQ4" s="112"/>
      <c r="LTR4" s="112"/>
      <c r="LTS4" s="112"/>
      <c r="LTT4" s="112"/>
      <c r="LTU4" s="112"/>
      <c r="LTV4" s="112"/>
      <c r="LTW4" s="112"/>
      <c r="LTX4" s="112"/>
      <c r="LTY4" s="112"/>
      <c r="LTZ4" s="112"/>
      <c r="LUA4" s="112"/>
      <c r="LUB4" s="112"/>
      <c r="LUC4" s="112"/>
      <c r="LUD4" s="112"/>
      <c r="LUE4" s="112"/>
      <c r="LUF4" s="112"/>
      <c r="LUG4" s="112"/>
      <c r="LUH4" s="112"/>
      <c r="LUI4" s="112"/>
      <c r="LUJ4" s="112"/>
      <c r="LUK4" s="112"/>
      <c r="LUL4" s="112"/>
      <c r="LUM4" s="112"/>
      <c r="LUN4" s="112"/>
      <c r="LUO4" s="112"/>
      <c r="LUP4" s="112"/>
      <c r="LUQ4" s="112"/>
      <c r="LUR4" s="112"/>
      <c r="LUS4" s="112"/>
      <c r="LUT4" s="112"/>
      <c r="LUU4" s="112"/>
      <c r="LUV4" s="112"/>
      <c r="LUW4" s="112"/>
      <c r="LUX4" s="112"/>
      <c r="LUY4" s="112"/>
      <c r="LUZ4" s="112"/>
      <c r="LVA4" s="112"/>
      <c r="LVB4" s="112"/>
      <c r="LVC4" s="112"/>
      <c r="LVD4" s="112"/>
      <c r="LVE4" s="112"/>
      <c r="LVF4" s="112"/>
      <c r="LVG4" s="112"/>
      <c r="LVH4" s="112"/>
      <c r="LVI4" s="112"/>
      <c r="LVJ4" s="112"/>
      <c r="LVK4" s="112"/>
      <c r="LVL4" s="112"/>
      <c r="LVM4" s="112"/>
      <c r="LVN4" s="112"/>
      <c r="LVO4" s="112"/>
      <c r="LVP4" s="112"/>
      <c r="LVQ4" s="112"/>
      <c r="LVR4" s="112"/>
      <c r="LVS4" s="112"/>
      <c r="LVT4" s="112"/>
      <c r="LVU4" s="112"/>
      <c r="LVV4" s="112"/>
      <c r="LVW4" s="112"/>
      <c r="LVX4" s="112"/>
      <c r="LVY4" s="112"/>
      <c r="LVZ4" s="112"/>
      <c r="LWA4" s="112"/>
      <c r="LWB4" s="112"/>
      <c r="LWC4" s="112"/>
      <c r="LWD4" s="112"/>
      <c r="LWE4" s="112"/>
      <c r="LWF4" s="112"/>
      <c r="LWG4" s="112"/>
      <c r="LWH4" s="112"/>
      <c r="LWI4" s="112"/>
      <c r="LWJ4" s="112"/>
      <c r="LWK4" s="112"/>
      <c r="LWL4" s="112"/>
      <c r="LWM4" s="112"/>
      <c r="LWN4" s="112"/>
      <c r="LWO4" s="112"/>
      <c r="LWP4" s="112"/>
      <c r="LWQ4" s="112"/>
      <c r="LWR4" s="112"/>
      <c r="LWS4" s="112"/>
      <c r="LWT4" s="112"/>
      <c r="LWU4" s="112"/>
      <c r="LWV4" s="112"/>
      <c r="LWW4" s="112"/>
      <c r="LWX4" s="112"/>
      <c r="LWY4" s="112"/>
      <c r="LWZ4" s="112"/>
      <c r="LXA4" s="112"/>
      <c r="LXB4" s="112"/>
      <c r="LXC4" s="112"/>
      <c r="LXD4" s="112"/>
      <c r="LXE4" s="112"/>
      <c r="LXF4" s="112"/>
      <c r="LXG4" s="112"/>
      <c r="LXH4" s="112"/>
      <c r="LXI4" s="112"/>
      <c r="LXJ4" s="112"/>
      <c r="LXK4" s="112"/>
      <c r="LXL4" s="112"/>
      <c r="LXM4" s="112"/>
      <c r="LXN4" s="112"/>
      <c r="LXO4" s="112"/>
      <c r="LXP4" s="112"/>
      <c r="LXQ4" s="112"/>
      <c r="LXR4" s="112"/>
      <c r="LXS4" s="112"/>
      <c r="LXT4" s="112"/>
      <c r="LXU4" s="112"/>
      <c r="LXV4" s="112"/>
      <c r="LXW4" s="112"/>
      <c r="LXX4" s="112"/>
      <c r="LXY4" s="112"/>
      <c r="LXZ4" s="112"/>
      <c r="LYA4" s="112"/>
      <c r="LYB4" s="112"/>
      <c r="LYC4" s="112"/>
      <c r="LYD4" s="112"/>
      <c r="LYE4" s="112"/>
      <c r="LYF4" s="112"/>
      <c r="LYG4" s="112"/>
      <c r="LYH4" s="112"/>
      <c r="LYI4" s="112"/>
      <c r="LYJ4" s="112"/>
      <c r="LYK4" s="112"/>
      <c r="LYL4" s="112"/>
      <c r="LYM4" s="112"/>
      <c r="LYN4" s="112"/>
      <c r="LYO4" s="112"/>
      <c r="LYP4" s="112"/>
      <c r="LYQ4" s="112"/>
      <c r="LYR4" s="112"/>
      <c r="LYS4" s="112"/>
      <c r="LYT4" s="112"/>
      <c r="LYU4" s="112"/>
      <c r="LYV4" s="112"/>
      <c r="LYW4" s="112"/>
      <c r="LYX4" s="112"/>
      <c r="LYY4" s="112"/>
      <c r="LYZ4" s="112"/>
      <c r="LZA4" s="112"/>
      <c r="LZB4" s="112"/>
      <c r="LZC4" s="112"/>
      <c r="LZD4" s="112"/>
      <c r="LZE4" s="112"/>
      <c r="LZF4" s="112"/>
      <c r="LZG4" s="112"/>
      <c r="LZH4" s="112"/>
      <c r="LZI4" s="112"/>
      <c r="LZJ4" s="112"/>
      <c r="LZK4" s="112"/>
      <c r="LZL4" s="112"/>
      <c r="LZM4" s="112"/>
      <c r="LZN4" s="112"/>
      <c r="LZO4" s="112"/>
      <c r="LZP4" s="112"/>
      <c r="LZQ4" s="112"/>
      <c r="LZR4" s="112"/>
      <c r="LZS4" s="112"/>
      <c r="LZT4" s="112"/>
      <c r="LZU4" s="112"/>
      <c r="LZV4" s="112"/>
      <c r="LZW4" s="112"/>
      <c r="LZX4" s="112"/>
      <c r="LZY4" s="112"/>
      <c r="LZZ4" s="112"/>
      <c r="MAA4" s="112"/>
      <c r="MAB4" s="112"/>
      <c r="MAC4" s="112"/>
      <c r="MAD4" s="112"/>
      <c r="MAE4" s="112"/>
      <c r="MAF4" s="112"/>
      <c r="MAG4" s="112"/>
      <c r="MAH4" s="112"/>
      <c r="MAI4" s="112"/>
      <c r="MAJ4" s="112"/>
      <c r="MAK4" s="112"/>
      <c r="MAL4" s="112"/>
      <c r="MAM4" s="112"/>
      <c r="MAN4" s="112"/>
      <c r="MAO4" s="112"/>
      <c r="MAP4" s="112"/>
      <c r="MAQ4" s="112"/>
      <c r="MAR4" s="112"/>
      <c r="MAS4" s="112"/>
      <c r="MAT4" s="112"/>
      <c r="MAU4" s="112"/>
      <c r="MAV4" s="112"/>
      <c r="MAW4" s="112"/>
      <c r="MAX4" s="112"/>
      <c r="MAY4" s="112"/>
      <c r="MAZ4" s="112"/>
      <c r="MBA4" s="112"/>
      <c r="MBB4" s="112"/>
      <c r="MBC4" s="112"/>
      <c r="MBD4" s="112"/>
      <c r="MBE4" s="112"/>
      <c r="MBF4" s="112"/>
      <c r="MBG4" s="112"/>
      <c r="MBH4" s="112"/>
      <c r="MBI4" s="112"/>
      <c r="MBJ4" s="112"/>
      <c r="MBK4" s="112"/>
      <c r="MBL4" s="112"/>
      <c r="MBM4" s="112"/>
      <c r="MBN4" s="112"/>
      <c r="MBO4" s="112"/>
      <c r="MBP4" s="112"/>
      <c r="MBQ4" s="112"/>
      <c r="MBR4" s="112"/>
      <c r="MBS4" s="112"/>
      <c r="MBT4" s="112"/>
      <c r="MBU4" s="112"/>
      <c r="MBV4" s="112"/>
      <c r="MBW4" s="112"/>
      <c r="MBX4" s="112"/>
      <c r="MBY4" s="112"/>
      <c r="MBZ4" s="112"/>
      <c r="MCA4" s="112"/>
      <c r="MCB4" s="112"/>
      <c r="MCC4" s="112"/>
      <c r="MCD4" s="112"/>
      <c r="MCE4" s="112"/>
      <c r="MCF4" s="112"/>
      <c r="MCG4" s="112"/>
      <c r="MCH4" s="112"/>
      <c r="MCI4" s="112"/>
      <c r="MCJ4" s="112"/>
      <c r="MCK4" s="112"/>
      <c r="MCL4" s="112"/>
      <c r="MCM4" s="112"/>
      <c r="MCN4" s="112"/>
      <c r="MCO4" s="112"/>
      <c r="MCP4" s="112"/>
      <c r="MCQ4" s="112"/>
      <c r="MCR4" s="112"/>
      <c r="MCS4" s="112"/>
      <c r="MCT4" s="112"/>
      <c r="MCU4" s="112"/>
      <c r="MCV4" s="112"/>
      <c r="MCW4" s="112"/>
      <c r="MCX4" s="112"/>
      <c r="MCY4" s="112"/>
      <c r="MCZ4" s="112"/>
      <c r="MDA4" s="112"/>
      <c r="MDB4" s="112"/>
      <c r="MDC4" s="112"/>
      <c r="MDD4" s="112"/>
      <c r="MDE4" s="112"/>
      <c r="MDF4" s="112"/>
      <c r="MDG4" s="112"/>
      <c r="MDH4" s="112"/>
      <c r="MDI4" s="112"/>
      <c r="MDJ4" s="112"/>
      <c r="MDK4" s="112"/>
      <c r="MDL4" s="112"/>
      <c r="MDM4" s="112"/>
      <c r="MDN4" s="112"/>
      <c r="MDO4" s="112"/>
      <c r="MDP4" s="112"/>
      <c r="MDQ4" s="112"/>
      <c r="MDR4" s="112"/>
      <c r="MDS4" s="112"/>
      <c r="MDT4" s="112"/>
      <c r="MDU4" s="112"/>
      <c r="MDV4" s="112"/>
      <c r="MDW4" s="112"/>
      <c r="MDX4" s="112"/>
      <c r="MDY4" s="112"/>
      <c r="MDZ4" s="112"/>
      <c r="MEA4" s="112"/>
      <c r="MEB4" s="112"/>
      <c r="MEC4" s="112"/>
      <c r="MED4" s="112"/>
      <c r="MEE4" s="112"/>
      <c r="MEF4" s="112"/>
      <c r="MEG4" s="112"/>
      <c r="MEH4" s="112"/>
      <c r="MEI4" s="112"/>
      <c r="MEJ4" s="112"/>
      <c r="MEK4" s="112"/>
      <c r="MEL4" s="112"/>
      <c r="MEM4" s="112"/>
      <c r="MEN4" s="112"/>
      <c r="MEO4" s="112"/>
      <c r="MEP4" s="112"/>
      <c r="MEQ4" s="112"/>
      <c r="MER4" s="112"/>
      <c r="MES4" s="112"/>
      <c r="MET4" s="112"/>
      <c r="MEU4" s="112"/>
      <c r="MEV4" s="112"/>
      <c r="MEW4" s="112"/>
      <c r="MEX4" s="112"/>
      <c r="MEY4" s="112"/>
      <c r="MEZ4" s="112"/>
      <c r="MFA4" s="112"/>
      <c r="MFB4" s="112"/>
      <c r="MFC4" s="112"/>
      <c r="MFD4" s="112"/>
      <c r="MFE4" s="112"/>
      <c r="MFF4" s="112"/>
      <c r="MFG4" s="112"/>
      <c r="MFH4" s="112"/>
      <c r="MFI4" s="112"/>
      <c r="MFJ4" s="112"/>
      <c r="MFK4" s="112"/>
      <c r="MFL4" s="112"/>
      <c r="MFM4" s="112"/>
      <c r="MFN4" s="112"/>
      <c r="MFO4" s="112"/>
      <c r="MFP4" s="112"/>
      <c r="MFQ4" s="112"/>
      <c r="MFR4" s="112"/>
      <c r="MFS4" s="112"/>
      <c r="MFT4" s="112"/>
      <c r="MFU4" s="112"/>
      <c r="MFV4" s="112"/>
      <c r="MFW4" s="112"/>
      <c r="MFX4" s="112"/>
      <c r="MFY4" s="112"/>
      <c r="MFZ4" s="112"/>
      <c r="MGA4" s="112"/>
      <c r="MGB4" s="112"/>
      <c r="MGC4" s="112"/>
      <c r="MGD4" s="112"/>
      <c r="MGE4" s="112"/>
      <c r="MGF4" s="112"/>
      <c r="MGG4" s="112"/>
      <c r="MGH4" s="112"/>
      <c r="MGI4" s="112"/>
      <c r="MGJ4" s="112"/>
      <c r="MGK4" s="112"/>
      <c r="MGL4" s="112"/>
      <c r="MGM4" s="112"/>
      <c r="MGN4" s="112"/>
      <c r="MGO4" s="112"/>
      <c r="MGP4" s="112"/>
      <c r="MGQ4" s="112"/>
      <c r="MGR4" s="112"/>
      <c r="MGS4" s="112"/>
      <c r="MGT4" s="112"/>
      <c r="MGU4" s="112"/>
      <c r="MGV4" s="112"/>
      <c r="MGW4" s="112"/>
      <c r="MGX4" s="112"/>
      <c r="MGY4" s="112"/>
      <c r="MGZ4" s="112"/>
      <c r="MHA4" s="112"/>
      <c r="MHB4" s="112"/>
      <c r="MHC4" s="112"/>
      <c r="MHD4" s="112"/>
      <c r="MHE4" s="112"/>
      <c r="MHF4" s="112"/>
      <c r="MHG4" s="112"/>
      <c r="MHH4" s="112"/>
      <c r="MHI4" s="112"/>
      <c r="MHJ4" s="112"/>
      <c r="MHK4" s="112"/>
      <c r="MHL4" s="112"/>
      <c r="MHM4" s="112"/>
      <c r="MHN4" s="112"/>
      <c r="MHO4" s="112"/>
      <c r="MHP4" s="112"/>
      <c r="MHQ4" s="112"/>
      <c r="MHR4" s="112"/>
      <c r="MHS4" s="112"/>
      <c r="MHT4" s="112"/>
      <c r="MHU4" s="112"/>
      <c r="MHV4" s="112"/>
      <c r="MHW4" s="112"/>
      <c r="MHX4" s="112"/>
      <c r="MHY4" s="112"/>
      <c r="MHZ4" s="112"/>
      <c r="MIA4" s="112"/>
      <c r="MIB4" s="112"/>
      <c r="MIC4" s="112"/>
      <c r="MID4" s="112"/>
      <c r="MIE4" s="112"/>
      <c r="MIF4" s="112"/>
      <c r="MIG4" s="112"/>
      <c r="MIH4" s="112"/>
      <c r="MII4" s="112"/>
      <c r="MIJ4" s="112"/>
      <c r="MIK4" s="112"/>
      <c r="MIL4" s="112"/>
      <c r="MIM4" s="112"/>
      <c r="MIN4" s="112"/>
      <c r="MIO4" s="112"/>
      <c r="MIP4" s="112"/>
      <c r="MIQ4" s="112"/>
      <c r="MIR4" s="112"/>
      <c r="MIS4" s="112"/>
      <c r="MIT4" s="112"/>
      <c r="MIU4" s="112"/>
      <c r="MIV4" s="112"/>
      <c r="MIW4" s="112"/>
      <c r="MIX4" s="112"/>
      <c r="MIY4" s="112"/>
      <c r="MIZ4" s="112"/>
      <c r="MJA4" s="112"/>
      <c r="MJB4" s="112"/>
      <c r="MJC4" s="112"/>
      <c r="MJD4" s="112"/>
      <c r="MJE4" s="112"/>
      <c r="MJF4" s="112"/>
      <c r="MJG4" s="112"/>
      <c r="MJH4" s="112"/>
      <c r="MJI4" s="112"/>
      <c r="MJJ4" s="112"/>
      <c r="MJK4" s="112"/>
      <c r="MJL4" s="112"/>
      <c r="MJM4" s="112"/>
      <c r="MJN4" s="112"/>
      <c r="MJO4" s="112"/>
      <c r="MJP4" s="112"/>
      <c r="MJQ4" s="112"/>
      <c r="MJR4" s="112"/>
      <c r="MJS4" s="112"/>
      <c r="MJT4" s="112"/>
      <c r="MJU4" s="112"/>
      <c r="MJV4" s="112"/>
      <c r="MJW4" s="112"/>
      <c r="MJX4" s="112"/>
      <c r="MJY4" s="112"/>
      <c r="MJZ4" s="112"/>
      <c r="MKA4" s="112"/>
      <c r="MKB4" s="112"/>
      <c r="MKC4" s="112"/>
      <c r="MKD4" s="112"/>
      <c r="MKE4" s="112"/>
      <c r="MKF4" s="112"/>
      <c r="MKG4" s="112"/>
      <c r="MKH4" s="112"/>
      <c r="MKI4" s="112"/>
      <c r="MKJ4" s="112"/>
      <c r="MKK4" s="112"/>
      <c r="MKL4" s="112"/>
      <c r="MKM4" s="112"/>
      <c r="MKN4" s="112"/>
      <c r="MKO4" s="112"/>
      <c r="MKP4" s="112"/>
      <c r="MKQ4" s="112"/>
      <c r="MKR4" s="112"/>
      <c r="MKS4" s="112"/>
      <c r="MKT4" s="112"/>
      <c r="MKU4" s="112"/>
      <c r="MKV4" s="112"/>
      <c r="MKW4" s="112"/>
      <c r="MKX4" s="112"/>
      <c r="MKY4" s="112"/>
      <c r="MKZ4" s="112"/>
      <c r="MLA4" s="112"/>
      <c r="MLB4" s="112"/>
      <c r="MLC4" s="112"/>
      <c r="MLD4" s="112"/>
      <c r="MLE4" s="112"/>
      <c r="MLF4" s="112"/>
      <c r="MLG4" s="112"/>
      <c r="MLH4" s="112"/>
      <c r="MLI4" s="112"/>
      <c r="MLJ4" s="112"/>
      <c r="MLK4" s="112"/>
      <c r="MLL4" s="112"/>
      <c r="MLM4" s="112"/>
      <c r="MLN4" s="112"/>
      <c r="MLO4" s="112"/>
      <c r="MLP4" s="112"/>
      <c r="MLQ4" s="112"/>
      <c r="MLR4" s="112"/>
      <c r="MLS4" s="112"/>
      <c r="MLT4" s="112"/>
      <c r="MLU4" s="112"/>
      <c r="MLV4" s="112"/>
      <c r="MLW4" s="112"/>
      <c r="MLX4" s="112"/>
      <c r="MLY4" s="112"/>
      <c r="MLZ4" s="112"/>
      <c r="MMA4" s="112"/>
      <c r="MMB4" s="112"/>
      <c r="MMC4" s="112"/>
      <c r="MMD4" s="112"/>
      <c r="MME4" s="112"/>
      <c r="MMF4" s="112"/>
      <c r="MMG4" s="112"/>
      <c r="MMH4" s="112"/>
      <c r="MMI4" s="112"/>
      <c r="MMJ4" s="112"/>
      <c r="MMK4" s="112"/>
      <c r="MML4" s="112"/>
      <c r="MMM4" s="112"/>
      <c r="MMN4" s="112"/>
      <c r="MMO4" s="112"/>
      <c r="MMP4" s="112"/>
      <c r="MMQ4" s="112"/>
      <c r="MMR4" s="112"/>
      <c r="MMS4" s="112"/>
      <c r="MMT4" s="112"/>
      <c r="MMU4" s="112"/>
      <c r="MMV4" s="112"/>
      <c r="MMW4" s="112"/>
      <c r="MMX4" s="112"/>
      <c r="MMY4" s="112"/>
      <c r="MMZ4" s="112"/>
      <c r="MNA4" s="112"/>
      <c r="MNB4" s="112"/>
      <c r="MNC4" s="112"/>
      <c r="MND4" s="112"/>
      <c r="MNE4" s="112"/>
      <c r="MNF4" s="112"/>
      <c r="MNG4" s="112"/>
      <c r="MNH4" s="112"/>
      <c r="MNI4" s="112"/>
      <c r="MNJ4" s="112"/>
      <c r="MNK4" s="112"/>
      <c r="MNL4" s="112"/>
      <c r="MNM4" s="112"/>
      <c r="MNN4" s="112"/>
      <c r="MNO4" s="112"/>
      <c r="MNP4" s="112"/>
      <c r="MNQ4" s="112"/>
      <c r="MNR4" s="112"/>
      <c r="MNS4" s="112"/>
      <c r="MNT4" s="112"/>
      <c r="MNU4" s="112"/>
      <c r="MNV4" s="112"/>
      <c r="MNW4" s="112"/>
      <c r="MNX4" s="112"/>
      <c r="MNY4" s="112"/>
      <c r="MNZ4" s="112"/>
      <c r="MOA4" s="112"/>
      <c r="MOB4" s="112"/>
      <c r="MOC4" s="112"/>
      <c r="MOD4" s="112"/>
      <c r="MOE4" s="112"/>
      <c r="MOF4" s="112"/>
      <c r="MOG4" s="112"/>
      <c r="MOH4" s="112"/>
      <c r="MOI4" s="112"/>
      <c r="MOJ4" s="112"/>
      <c r="MOK4" s="112"/>
      <c r="MOL4" s="112"/>
      <c r="MOM4" s="112"/>
      <c r="MON4" s="112"/>
      <c r="MOO4" s="112"/>
      <c r="MOP4" s="112"/>
      <c r="MOQ4" s="112"/>
      <c r="MOR4" s="112"/>
      <c r="MOS4" s="112"/>
      <c r="MOT4" s="112"/>
      <c r="MOU4" s="112"/>
      <c r="MOV4" s="112"/>
      <c r="MOW4" s="112"/>
      <c r="MOX4" s="112"/>
      <c r="MOY4" s="112"/>
      <c r="MOZ4" s="112"/>
      <c r="MPA4" s="112"/>
      <c r="MPB4" s="112"/>
      <c r="MPC4" s="112"/>
      <c r="MPD4" s="112"/>
      <c r="MPE4" s="112"/>
      <c r="MPF4" s="112"/>
      <c r="MPG4" s="112"/>
      <c r="MPH4" s="112"/>
      <c r="MPI4" s="112"/>
      <c r="MPJ4" s="112"/>
      <c r="MPK4" s="112"/>
      <c r="MPL4" s="112"/>
      <c r="MPM4" s="112"/>
      <c r="MPN4" s="112"/>
      <c r="MPO4" s="112"/>
      <c r="MPP4" s="112"/>
      <c r="MPQ4" s="112"/>
      <c r="MPR4" s="112"/>
      <c r="MPS4" s="112"/>
      <c r="MPT4" s="112"/>
      <c r="MPU4" s="112"/>
      <c r="MPV4" s="112"/>
      <c r="MPW4" s="112"/>
      <c r="MPX4" s="112"/>
      <c r="MPY4" s="112"/>
      <c r="MPZ4" s="112"/>
      <c r="MQA4" s="112"/>
      <c r="MQB4" s="112"/>
      <c r="MQC4" s="112"/>
      <c r="MQD4" s="112"/>
      <c r="MQE4" s="112"/>
      <c r="MQF4" s="112"/>
      <c r="MQG4" s="112"/>
      <c r="MQH4" s="112"/>
      <c r="MQI4" s="112"/>
      <c r="MQJ4" s="112"/>
      <c r="MQK4" s="112"/>
      <c r="MQL4" s="112"/>
      <c r="MQM4" s="112"/>
      <c r="MQN4" s="112"/>
      <c r="MQO4" s="112"/>
      <c r="MQP4" s="112"/>
      <c r="MQQ4" s="112"/>
      <c r="MQR4" s="112"/>
      <c r="MQS4" s="112"/>
      <c r="MQT4" s="112"/>
      <c r="MQU4" s="112"/>
      <c r="MQV4" s="112"/>
      <c r="MQW4" s="112"/>
      <c r="MQX4" s="112"/>
      <c r="MQY4" s="112"/>
      <c r="MQZ4" s="112"/>
      <c r="MRA4" s="112"/>
      <c r="MRB4" s="112"/>
      <c r="MRC4" s="112"/>
      <c r="MRD4" s="112"/>
      <c r="MRE4" s="112"/>
      <c r="MRF4" s="112"/>
      <c r="MRG4" s="112"/>
      <c r="MRH4" s="112"/>
      <c r="MRI4" s="112"/>
      <c r="MRJ4" s="112"/>
      <c r="MRK4" s="112"/>
      <c r="MRL4" s="112"/>
      <c r="MRM4" s="112"/>
      <c r="MRN4" s="112"/>
      <c r="MRO4" s="112"/>
      <c r="MRP4" s="112"/>
      <c r="MRQ4" s="112"/>
      <c r="MRR4" s="112"/>
      <c r="MRS4" s="112"/>
      <c r="MRT4" s="112"/>
      <c r="MRU4" s="112"/>
      <c r="MRV4" s="112"/>
      <c r="MRW4" s="112"/>
      <c r="MRX4" s="112"/>
      <c r="MRY4" s="112"/>
      <c r="MRZ4" s="112"/>
      <c r="MSA4" s="112"/>
      <c r="MSB4" s="112"/>
      <c r="MSC4" s="112"/>
      <c r="MSD4" s="112"/>
      <c r="MSE4" s="112"/>
      <c r="MSF4" s="112"/>
      <c r="MSG4" s="112"/>
      <c r="MSH4" s="112"/>
      <c r="MSI4" s="112"/>
      <c r="MSJ4" s="112"/>
      <c r="MSK4" s="112"/>
      <c r="MSL4" s="112"/>
      <c r="MSM4" s="112"/>
      <c r="MSN4" s="112"/>
      <c r="MSO4" s="112"/>
      <c r="MSP4" s="112"/>
      <c r="MSQ4" s="112"/>
      <c r="MSR4" s="112"/>
      <c r="MSS4" s="112"/>
      <c r="MST4" s="112"/>
      <c r="MSU4" s="112"/>
      <c r="MSV4" s="112"/>
      <c r="MSW4" s="112"/>
      <c r="MSX4" s="112"/>
      <c r="MSY4" s="112"/>
      <c r="MSZ4" s="112"/>
      <c r="MTA4" s="112"/>
      <c r="MTB4" s="112"/>
      <c r="MTC4" s="112"/>
      <c r="MTD4" s="112"/>
      <c r="MTE4" s="112"/>
      <c r="MTF4" s="112"/>
      <c r="MTG4" s="112"/>
      <c r="MTH4" s="112"/>
      <c r="MTI4" s="112"/>
      <c r="MTJ4" s="112"/>
      <c r="MTK4" s="112"/>
      <c r="MTL4" s="112"/>
      <c r="MTM4" s="112"/>
      <c r="MTN4" s="112"/>
      <c r="MTO4" s="112"/>
      <c r="MTP4" s="112"/>
      <c r="MTQ4" s="112"/>
      <c r="MTR4" s="112"/>
      <c r="MTS4" s="112"/>
      <c r="MTT4" s="112"/>
      <c r="MTU4" s="112"/>
      <c r="MTV4" s="112"/>
      <c r="MTW4" s="112"/>
      <c r="MTX4" s="112"/>
      <c r="MTY4" s="112"/>
      <c r="MTZ4" s="112"/>
      <c r="MUA4" s="112"/>
      <c r="MUB4" s="112"/>
      <c r="MUC4" s="112"/>
      <c r="MUD4" s="112"/>
      <c r="MUE4" s="112"/>
      <c r="MUF4" s="112"/>
      <c r="MUG4" s="112"/>
      <c r="MUH4" s="112"/>
      <c r="MUI4" s="112"/>
      <c r="MUJ4" s="112"/>
      <c r="MUK4" s="112"/>
      <c r="MUL4" s="112"/>
      <c r="MUM4" s="112"/>
      <c r="MUN4" s="112"/>
      <c r="MUO4" s="112"/>
      <c r="MUP4" s="112"/>
      <c r="MUQ4" s="112"/>
      <c r="MUR4" s="112"/>
      <c r="MUS4" s="112"/>
      <c r="MUT4" s="112"/>
      <c r="MUU4" s="112"/>
      <c r="MUV4" s="112"/>
      <c r="MUW4" s="112"/>
      <c r="MUX4" s="112"/>
      <c r="MUY4" s="112"/>
      <c r="MUZ4" s="112"/>
      <c r="MVA4" s="112"/>
      <c r="MVB4" s="112"/>
      <c r="MVC4" s="112"/>
      <c r="MVD4" s="112"/>
      <c r="MVE4" s="112"/>
      <c r="MVF4" s="112"/>
      <c r="MVG4" s="112"/>
      <c r="MVH4" s="112"/>
      <c r="MVI4" s="112"/>
      <c r="MVJ4" s="112"/>
      <c r="MVK4" s="112"/>
      <c r="MVL4" s="112"/>
      <c r="MVM4" s="112"/>
      <c r="MVN4" s="112"/>
      <c r="MVO4" s="112"/>
      <c r="MVP4" s="112"/>
      <c r="MVQ4" s="112"/>
      <c r="MVR4" s="112"/>
      <c r="MVS4" s="112"/>
      <c r="MVT4" s="112"/>
      <c r="MVU4" s="112"/>
      <c r="MVV4" s="112"/>
      <c r="MVW4" s="112"/>
      <c r="MVX4" s="112"/>
      <c r="MVY4" s="112"/>
      <c r="MVZ4" s="112"/>
      <c r="MWA4" s="112"/>
      <c r="MWB4" s="112"/>
      <c r="MWC4" s="112"/>
      <c r="MWD4" s="112"/>
      <c r="MWE4" s="112"/>
      <c r="MWF4" s="112"/>
      <c r="MWG4" s="112"/>
      <c r="MWH4" s="112"/>
      <c r="MWI4" s="112"/>
      <c r="MWJ4" s="112"/>
      <c r="MWK4" s="112"/>
      <c r="MWL4" s="112"/>
      <c r="MWM4" s="112"/>
      <c r="MWN4" s="112"/>
      <c r="MWO4" s="112"/>
      <c r="MWP4" s="112"/>
      <c r="MWQ4" s="112"/>
      <c r="MWR4" s="112"/>
      <c r="MWS4" s="112"/>
      <c r="MWT4" s="112"/>
      <c r="MWU4" s="112"/>
      <c r="MWV4" s="112"/>
      <c r="MWW4" s="112"/>
      <c r="MWX4" s="112"/>
      <c r="MWY4" s="112"/>
      <c r="MWZ4" s="112"/>
      <c r="MXA4" s="112"/>
      <c r="MXB4" s="112"/>
      <c r="MXC4" s="112"/>
      <c r="MXD4" s="112"/>
      <c r="MXE4" s="112"/>
      <c r="MXF4" s="112"/>
      <c r="MXG4" s="112"/>
      <c r="MXH4" s="112"/>
      <c r="MXI4" s="112"/>
      <c r="MXJ4" s="112"/>
      <c r="MXK4" s="112"/>
      <c r="MXL4" s="112"/>
      <c r="MXM4" s="112"/>
      <c r="MXN4" s="112"/>
      <c r="MXO4" s="112"/>
      <c r="MXP4" s="112"/>
      <c r="MXQ4" s="112"/>
      <c r="MXR4" s="112"/>
      <c r="MXS4" s="112"/>
      <c r="MXT4" s="112"/>
      <c r="MXU4" s="112"/>
      <c r="MXV4" s="112"/>
      <c r="MXW4" s="112"/>
      <c r="MXX4" s="112"/>
      <c r="MXY4" s="112"/>
      <c r="MXZ4" s="112"/>
      <c r="MYA4" s="112"/>
      <c r="MYB4" s="112"/>
      <c r="MYC4" s="112"/>
      <c r="MYD4" s="112"/>
      <c r="MYE4" s="112"/>
      <c r="MYF4" s="112"/>
      <c r="MYG4" s="112"/>
      <c r="MYH4" s="112"/>
      <c r="MYI4" s="112"/>
      <c r="MYJ4" s="112"/>
      <c r="MYK4" s="112"/>
      <c r="MYL4" s="112"/>
      <c r="MYM4" s="112"/>
      <c r="MYN4" s="112"/>
      <c r="MYO4" s="112"/>
      <c r="MYP4" s="112"/>
      <c r="MYQ4" s="112"/>
      <c r="MYR4" s="112"/>
      <c r="MYS4" s="112"/>
      <c r="MYT4" s="112"/>
      <c r="MYU4" s="112"/>
      <c r="MYV4" s="112"/>
      <c r="MYW4" s="112"/>
      <c r="MYX4" s="112"/>
      <c r="MYY4" s="112"/>
      <c r="MYZ4" s="112"/>
      <c r="MZA4" s="112"/>
      <c r="MZB4" s="112"/>
      <c r="MZC4" s="112"/>
      <c r="MZD4" s="112"/>
      <c r="MZE4" s="112"/>
      <c r="MZF4" s="112"/>
      <c r="MZG4" s="112"/>
      <c r="MZH4" s="112"/>
      <c r="MZI4" s="112"/>
      <c r="MZJ4" s="112"/>
      <c r="MZK4" s="112"/>
      <c r="MZL4" s="112"/>
      <c r="MZM4" s="112"/>
      <c r="MZN4" s="112"/>
      <c r="MZO4" s="112"/>
      <c r="MZP4" s="112"/>
      <c r="MZQ4" s="112"/>
      <c r="MZR4" s="112"/>
      <c r="MZS4" s="112"/>
      <c r="MZT4" s="112"/>
      <c r="MZU4" s="112"/>
      <c r="MZV4" s="112"/>
      <c r="MZW4" s="112"/>
      <c r="MZX4" s="112"/>
      <c r="MZY4" s="112"/>
      <c r="MZZ4" s="112"/>
      <c r="NAA4" s="112"/>
      <c r="NAB4" s="112"/>
      <c r="NAC4" s="112"/>
      <c r="NAD4" s="112"/>
      <c r="NAE4" s="112"/>
      <c r="NAF4" s="112"/>
      <c r="NAG4" s="112"/>
      <c r="NAH4" s="112"/>
      <c r="NAI4" s="112"/>
      <c r="NAJ4" s="112"/>
      <c r="NAK4" s="112"/>
      <c r="NAL4" s="112"/>
      <c r="NAM4" s="112"/>
      <c r="NAN4" s="112"/>
      <c r="NAO4" s="112"/>
      <c r="NAP4" s="112"/>
      <c r="NAQ4" s="112"/>
      <c r="NAR4" s="112"/>
      <c r="NAS4" s="112"/>
      <c r="NAT4" s="112"/>
      <c r="NAU4" s="112"/>
      <c r="NAV4" s="112"/>
      <c r="NAW4" s="112"/>
      <c r="NAX4" s="112"/>
      <c r="NAY4" s="112"/>
      <c r="NAZ4" s="112"/>
      <c r="NBA4" s="112"/>
      <c r="NBB4" s="112"/>
      <c r="NBC4" s="112"/>
      <c r="NBD4" s="112"/>
      <c r="NBE4" s="112"/>
      <c r="NBF4" s="112"/>
      <c r="NBG4" s="112"/>
      <c r="NBH4" s="112"/>
      <c r="NBI4" s="112"/>
      <c r="NBJ4" s="112"/>
      <c r="NBK4" s="112"/>
      <c r="NBL4" s="112"/>
      <c r="NBM4" s="112"/>
      <c r="NBN4" s="112"/>
      <c r="NBO4" s="112"/>
      <c r="NBP4" s="112"/>
      <c r="NBQ4" s="112"/>
      <c r="NBR4" s="112"/>
      <c r="NBS4" s="112"/>
      <c r="NBT4" s="112"/>
      <c r="NBU4" s="112"/>
      <c r="NBV4" s="112"/>
      <c r="NBW4" s="112"/>
      <c r="NBX4" s="112"/>
      <c r="NBY4" s="112"/>
      <c r="NBZ4" s="112"/>
      <c r="NCA4" s="112"/>
      <c r="NCB4" s="112"/>
      <c r="NCC4" s="112"/>
      <c r="NCD4" s="112"/>
      <c r="NCE4" s="112"/>
      <c r="NCF4" s="112"/>
      <c r="NCG4" s="112"/>
      <c r="NCH4" s="112"/>
      <c r="NCI4" s="112"/>
      <c r="NCJ4" s="112"/>
      <c r="NCK4" s="112"/>
      <c r="NCL4" s="112"/>
      <c r="NCM4" s="112"/>
      <c r="NCN4" s="112"/>
      <c r="NCO4" s="112"/>
      <c r="NCP4" s="112"/>
      <c r="NCQ4" s="112"/>
      <c r="NCR4" s="112"/>
      <c r="NCS4" s="112"/>
      <c r="NCT4" s="112"/>
      <c r="NCU4" s="112"/>
      <c r="NCV4" s="112"/>
      <c r="NCW4" s="112"/>
      <c r="NCX4" s="112"/>
      <c r="NCY4" s="112"/>
      <c r="NCZ4" s="112"/>
      <c r="NDA4" s="112"/>
      <c r="NDB4" s="112"/>
      <c r="NDC4" s="112"/>
      <c r="NDD4" s="112"/>
      <c r="NDE4" s="112"/>
      <c r="NDF4" s="112"/>
      <c r="NDG4" s="112"/>
      <c r="NDH4" s="112"/>
      <c r="NDI4" s="112"/>
      <c r="NDJ4" s="112"/>
      <c r="NDK4" s="112"/>
      <c r="NDL4" s="112"/>
      <c r="NDM4" s="112"/>
      <c r="NDN4" s="112"/>
      <c r="NDO4" s="112"/>
      <c r="NDP4" s="112"/>
      <c r="NDQ4" s="112"/>
      <c r="NDR4" s="112"/>
      <c r="NDS4" s="112"/>
      <c r="NDT4" s="112"/>
      <c r="NDU4" s="112"/>
      <c r="NDV4" s="112"/>
      <c r="NDW4" s="112"/>
      <c r="NDX4" s="112"/>
      <c r="NDY4" s="112"/>
      <c r="NDZ4" s="112"/>
      <c r="NEA4" s="112"/>
      <c r="NEB4" s="112"/>
      <c r="NEC4" s="112"/>
      <c r="NED4" s="112"/>
      <c r="NEE4" s="112"/>
      <c r="NEF4" s="112"/>
      <c r="NEG4" s="112"/>
      <c r="NEH4" s="112"/>
      <c r="NEI4" s="112"/>
      <c r="NEJ4" s="112"/>
      <c r="NEK4" s="112"/>
      <c r="NEL4" s="112"/>
      <c r="NEM4" s="112"/>
      <c r="NEN4" s="112"/>
      <c r="NEO4" s="112"/>
      <c r="NEP4" s="112"/>
      <c r="NEQ4" s="112"/>
      <c r="NER4" s="112"/>
      <c r="NES4" s="112"/>
      <c r="NET4" s="112"/>
      <c r="NEU4" s="112"/>
      <c r="NEV4" s="112"/>
      <c r="NEW4" s="112"/>
      <c r="NEX4" s="112"/>
      <c r="NEY4" s="112"/>
      <c r="NEZ4" s="112"/>
      <c r="NFA4" s="112"/>
      <c r="NFB4" s="112"/>
      <c r="NFC4" s="112"/>
      <c r="NFD4" s="112"/>
      <c r="NFE4" s="112"/>
      <c r="NFF4" s="112"/>
      <c r="NFG4" s="112"/>
      <c r="NFH4" s="112"/>
      <c r="NFI4" s="112"/>
      <c r="NFJ4" s="112"/>
      <c r="NFK4" s="112"/>
      <c r="NFL4" s="112"/>
      <c r="NFM4" s="112"/>
      <c r="NFN4" s="112"/>
      <c r="NFO4" s="112"/>
      <c r="NFP4" s="112"/>
      <c r="NFQ4" s="112"/>
      <c r="NFR4" s="112"/>
      <c r="NFS4" s="112"/>
      <c r="NFT4" s="112"/>
      <c r="NFU4" s="112"/>
      <c r="NFV4" s="112"/>
      <c r="NFW4" s="112"/>
      <c r="NFX4" s="112"/>
      <c r="NFY4" s="112"/>
      <c r="NFZ4" s="112"/>
      <c r="NGA4" s="112"/>
      <c r="NGB4" s="112"/>
      <c r="NGC4" s="112"/>
      <c r="NGD4" s="112"/>
      <c r="NGE4" s="112"/>
      <c r="NGF4" s="112"/>
      <c r="NGG4" s="112"/>
      <c r="NGH4" s="112"/>
      <c r="NGI4" s="112"/>
      <c r="NGJ4" s="112"/>
      <c r="NGK4" s="112"/>
      <c r="NGL4" s="112"/>
      <c r="NGM4" s="112"/>
      <c r="NGN4" s="112"/>
      <c r="NGO4" s="112"/>
      <c r="NGP4" s="112"/>
      <c r="NGQ4" s="112"/>
      <c r="NGR4" s="112"/>
      <c r="NGS4" s="112"/>
      <c r="NGT4" s="112"/>
      <c r="NGU4" s="112"/>
      <c r="NGV4" s="112"/>
      <c r="NGW4" s="112"/>
      <c r="NGX4" s="112"/>
      <c r="NGY4" s="112"/>
      <c r="NGZ4" s="112"/>
      <c r="NHA4" s="112"/>
      <c r="NHB4" s="112"/>
      <c r="NHC4" s="112"/>
      <c r="NHD4" s="112"/>
      <c r="NHE4" s="112"/>
      <c r="NHF4" s="112"/>
      <c r="NHG4" s="112"/>
      <c r="NHH4" s="112"/>
      <c r="NHI4" s="112"/>
      <c r="NHJ4" s="112"/>
      <c r="NHK4" s="112"/>
      <c r="NHL4" s="112"/>
      <c r="NHM4" s="112"/>
      <c r="NHN4" s="112"/>
      <c r="NHO4" s="112"/>
      <c r="NHP4" s="112"/>
      <c r="NHQ4" s="112"/>
      <c r="NHR4" s="112"/>
      <c r="NHS4" s="112"/>
      <c r="NHT4" s="112"/>
      <c r="NHU4" s="112"/>
      <c r="NHV4" s="112"/>
      <c r="NHW4" s="112"/>
      <c r="NHX4" s="112"/>
      <c r="NHY4" s="112"/>
      <c r="NHZ4" s="112"/>
      <c r="NIA4" s="112"/>
      <c r="NIB4" s="112"/>
      <c r="NIC4" s="112"/>
      <c r="NID4" s="112"/>
      <c r="NIE4" s="112"/>
      <c r="NIF4" s="112"/>
      <c r="NIG4" s="112"/>
      <c r="NIH4" s="112"/>
      <c r="NII4" s="112"/>
      <c r="NIJ4" s="112"/>
      <c r="NIK4" s="112"/>
      <c r="NIL4" s="112"/>
      <c r="NIM4" s="112"/>
      <c r="NIN4" s="112"/>
      <c r="NIO4" s="112"/>
      <c r="NIP4" s="112"/>
      <c r="NIQ4" s="112"/>
      <c r="NIR4" s="112"/>
      <c r="NIS4" s="112"/>
      <c r="NIT4" s="112"/>
      <c r="NIU4" s="112"/>
      <c r="NIV4" s="112"/>
      <c r="NIW4" s="112"/>
      <c r="NIX4" s="112"/>
      <c r="NIY4" s="112"/>
      <c r="NIZ4" s="112"/>
      <c r="NJA4" s="112"/>
      <c r="NJB4" s="112"/>
      <c r="NJC4" s="112"/>
      <c r="NJD4" s="112"/>
      <c r="NJE4" s="112"/>
      <c r="NJF4" s="112"/>
      <c r="NJG4" s="112"/>
      <c r="NJH4" s="112"/>
      <c r="NJI4" s="112"/>
      <c r="NJJ4" s="112"/>
      <c r="NJK4" s="112"/>
      <c r="NJL4" s="112"/>
      <c r="NJM4" s="112"/>
      <c r="NJN4" s="112"/>
      <c r="NJO4" s="112"/>
      <c r="NJP4" s="112"/>
      <c r="NJQ4" s="112"/>
      <c r="NJR4" s="112"/>
      <c r="NJS4" s="112"/>
      <c r="NJT4" s="112"/>
      <c r="NJU4" s="112"/>
      <c r="NJV4" s="112"/>
      <c r="NJW4" s="112"/>
      <c r="NJX4" s="112"/>
      <c r="NJY4" s="112"/>
      <c r="NJZ4" s="112"/>
      <c r="NKA4" s="112"/>
      <c r="NKB4" s="112"/>
      <c r="NKC4" s="112"/>
      <c r="NKD4" s="112"/>
      <c r="NKE4" s="112"/>
      <c r="NKF4" s="112"/>
      <c r="NKG4" s="112"/>
      <c r="NKH4" s="112"/>
      <c r="NKI4" s="112"/>
      <c r="NKJ4" s="112"/>
      <c r="NKK4" s="112"/>
      <c r="NKL4" s="112"/>
      <c r="NKM4" s="112"/>
      <c r="NKN4" s="112"/>
      <c r="NKO4" s="112"/>
      <c r="NKP4" s="112"/>
      <c r="NKQ4" s="112"/>
      <c r="NKR4" s="112"/>
      <c r="NKS4" s="112"/>
      <c r="NKT4" s="112"/>
      <c r="NKU4" s="112"/>
      <c r="NKV4" s="112"/>
      <c r="NKW4" s="112"/>
      <c r="NKX4" s="112"/>
      <c r="NKY4" s="112"/>
      <c r="NKZ4" s="112"/>
      <c r="NLA4" s="112"/>
      <c r="NLB4" s="112"/>
      <c r="NLC4" s="112"/>
      <c r="NLD4" s="112"/>
      <c r="NLE4" s="112"/>
      <c r="NLF4" s="112"/>
      <c r="NLG4" s="112"/>
      <c r="NLH4" s="112"/>
      <c r="NLI4" s="112"/>
      <c r="NLJ4" s="112"/>
      <c r="NLK4" s="112"/>
      <c r="NLL4" s="112"/>
      <c r="NLM4" s="112"/>
      <c r="NLN4" s="112"/>
      <c r="NLO4" s="112"/>
      <c r="NLP4" s="112"/>
      <c r="NLQ4" s="112"/>
      <c r="NLR4" s="112"/>
      <c r="NLS4" s="112"/>
      <c r="NLT4" s="112"/>
      <c r="NLU4" s="112"/>
      <c r="NLV4" s="112"/>
      <c r="NLW4" s="112"/>
      <c r="NLX4" s="112"/>
      <c r="NLY4" s="112"/>
      <c r="NLZ4" s="112"/>
      <c r="NMA4" s="112"/>
      <c r="NMB4" s="112"/>
      <c r="NMC4" s="112"/>
      <c r="NMD4" s="112"/>
      <c r="NME4" s="112"/>
      <c r="NMF4" s="112"/>
      <c r="NMG4" s="112"/>
      <c r="NMH4" s="112"/>
      <c r="NMI4" s="112"/>
      <c r="NMJ4" s="112"/>
      <c r="NMK4" s="112"/>
      <c r="NML4" s="112"/>
      <c r="NMM4" s="112"/>
      <c r="NMN4" s="112"/>
      <c r="NMO4" s="112"/>
      <c r="NMP4" s="112"/>
      <c r="NMQ4" s="112"/>
      <c r="NMR4" s="112"/>
      <c r="NMS4" s="112"/>
      <c r="NMT4" s="112"/>
      <c r="NMU4" s="112"/>
      <c r="NMV4" s="112"/>
      <c r="NMW4" s="112"/>
      <c r="NMX4" s="112"/>
      <c r="NMY4" s="112"/>
      <c r="NMZ4" s="112"/>
      <c r="NNA4" s="112"/>
      <c r="NNB4" s="112"/>
      <c r="NNC4" s="112"/>
      <c r="NND4" s="112"/>
      <c r="NNE4" s="112"/>
      <c r="NNF4" s="112"/>
      <c r="NNG4" s="112"/>
      <c r="NNH4" s="112"/>
      <c r="NNI4" s="112"/>
      <c r="NNJ4" s="112"/>
      <c r="NNK4" s="112"/>
      <c r="NNL4" s="112"/>
      <c r="NNM4" s="112"/>
      <c r="NNN4" s="112"/>
      <c r="NNO4" s="112"/>
      <c r="NNP4" s="112"/>
      <c r="NNQ4" s="112"/>
      <c r="NNR4" s="112"/>
      <c r="NNS4" s="112"/>
      <c r="NNT4" s="112"/>
      <c r="NNU4" s="112"/>
      <c r="NNV4" s="112"/>
      <c r="NNW4" s="112"/>
      <c r="NNX4" s="112"/>
      <c r="NNY4" s="112"/>
      <c r="NNZ4" s="112"/>
      <c r="NOA4" s="112"/>
      <c r="NOB4" s="112"/>
      <c r="NOC4" s="112"/>
      <c r="NOD4" s="112"/>
      <c r="NOE4" s="112"/>
      <c r="NOF4" s="112"/>
      <c r="NOG4" s="112"/>
      <c r="NOH4" s="112"/>
      <c r="NOI4" s="112"/>
      <c r="NOJ4" s="112"/>
      <c r="NOK4" s="112"/>
      <c r="NOL4" s="112"/>
      <c r="NOM4" s="112"/>
      <c r="NON4" s="112"/>
      <c r="NOO4" s="112"/>
      <c r="NOP4" s="112"/>
      <c r="NOQ4" s="112"/>
      <c r="NOR4" s="112"/>
      <c r="NOS4" s="112"/>
      <c r="NOT4" s="112"/>
      <c r="NOU4" s="112"/>
      <c r="NOV4" s="112"/>
      <c r="NOW4" s="112"/>
      <c r="NOX4" s="112"/>
      <c r="NOY4" s="112"/>
      <c r="NOZ4" s="112"/>
      <c r="NPA4" s="112"/>
      <c r="NPB4" s="112"/>
      <c r="NPC4" s="112"/>
      <c r="NPD4" s="112"/>
      <c r="NPE4" s="112"/>
      <c r="NPF4" s="112"/>
      <c r="NPG4" s="112"/>
      <c r="NPH4" s="112"/>
      <c r="NPI4" s="112"/>
      <c r="NPJ4" s="112"/>
      <c r="NPK4" s="112"/>
      <c r="NPL4" s="112"/>
      <c r="NPM4" s="112"/>
      <c r="NPN4" s="112"/>
      <c r="NPO4" s="112"/>
      <c r="NPP4" s="112"/>
      <c r="NPQ4" s="112"/>
      <c r="NPR4" s="112"/>
      <c r="NPS4" s="112"/>
      <c r="NPT4" s="112"/>
      <c r="NPU4" s="112"/>
      <c r="NPV4" s="112"/>
      <c r="NPW4" s="112"/>
      <c r="NPX4" s="112"/>
      <c r="NPY4" s="112"/>
      <c r="NPZ4" s="112"/>
      <c r="NQA4" s="112"/>
      <c r="NQB4" s="112"/>
      <c r="NQC4" s="112"/>
      <c r="NQD4" s="112"/>
      <c r="NQE4" s="112"/>
      <c r="NQF4" s="112"/>
      <c r="NQG4" s="112"/>
      <c r="NQH4" s="112"/>
      <c r="NQI4" s="112"/>
      <c r="NQJ4" s="112"/>
      <c r="NQK4" s="112"/>
      <c r="NQL4" s="112"/>
      <c r="NQM4" s="112"/>
      <c r="NQN4" s="112"/>
      <c r="NQO4" s="112"/>
      <c r="NQP4" s="112"/>
      <c r="NQQ4" s="112"/>
      <c r="NQR4" s="112"/>
      <c r="NQS4" s="112"/>
      <c r="NQT4" s="112"/>
      <c r="NQU4" s="112"/>
      <c r="NQV4" s="112"/>
      <c r="NQW4" s="112"/>
      <c r="NQX4" s="112"/>
      <c r="NQY4" s="112"/>
      <c r="NQZ4" s="112"/>
      <c r="NRA4" s="112"/>
      <c r="NRB4" s="112"/>
      <c r="NRC4" s="112"/>
      <c r="NRD4" s="112"/>
      <c r="NRE4" s="112"/>
      <c r="NRF4" s="112"/>
      <c r="NRG4" s="112"/>
      <c r="NRH4" s="112"/>
      <c r="NRI4" s="112"/>
      <c r="NRJ4" s="112"/>
      <c r="NRK4" s="112"/>
      <c r="NRL4" s="112"/>
      <c r="NRM4" s="112"/>
      <c r="NRN4" s="112"/>
      <c r="NRO4" s="112"/>
      <c r="NRP4" s="112"/>
      <c r="NRQ4" s="112"/>
      <c r="NRR4" s="112"/>
      <c r="NRS4" s="112"/>
      <c r="NRT4" s="112"/>
      <c r="NRU4" s="112"/>
      <c r="NRV4" s="112"/>
      <c r="NRW4" s="112"/>
      <c r="NRX4" s="112"/>
      <c r="NRY4" s="112"/>
      <c r="NRZ4" s="112"/>
      <c r="NSA4" s="112"/>
      <c r="NSB4" s="112"/>
      <c r="NSC4" s="112"/>
      <c r="NSD4" s="112"/>
      <c r="NSE4" s="112"/>
      <c r="NSF4" s="112"/>
      <c r="NSG4" s="112"/>
      <c r="NSH4" s="112"/>
      <c r="NSI4" s="112"/>
      <c r="NSJ4" s="112"/>
      <c r="NSK4" s="112"/>
      <c r="NSL4" s="112"/>
      <c r="NSM4" s="112"/>
      <c r="NSN4" s="112"/>
      <c r="NSO4" s="112"/>
      <c r="NSP4" s="112"/>
      <c r="NSQ4" s="112"/>
      <c r="NSR4" s="112"/>
      <c r="NSS4" s="112"/>
      <c r="NST4" s="112"/>
      <c r="NSU4" s="112"/>
      <c r="NSV4" s="112"/>
      <c r="NSW4" s="112"/>
      <c r="NSX4" s="112"/>
      <c r="NSY4" s="112"/>
      <c r="NSZ4" s="112"/>
      <c r="NTA4" s="112"/>
      <c r="NTB4" s="112"/>
      <c r="NTC4" s="112"/>
      <c r="NTD4" s="112"/>
      <c r="NTE4" s="112"/>
      <c r="NTF4" s="112"/>
      <c r="NTG4" s="112"/>
      <c r="NTH4" s="112"/>
      <c r="NTI4" s="112"/>
      <c r="NTJ4" s="112"/>
      <c r="NTK4" s="112"/>
      <c r="NTL4" s="112"/>
      <c r="NTM4" s="112"/>
      <c r="NTN4" s="112"/>
      <c r="NTO4" s="112"/>
      <c r="NTP4" s="112"/>
      <c r="NTQ4" s="112"/>
      <c r="NTR4" s="112"/>
      <c r="NTS4" s="112"/>
      <c r="NTT4" s="112"/>
      <c r="NTU4" s="112"/>
      <c r="NTV4" s="112"/>
      <c r="NTW4" s="112"/>
      <c r="NTX4" s="112"/>
      <c r="NTY4" s="112"/>
      <c r="NTZ4" s="112"/>
      <c r="NUA4" s="112"/>
      <c r="NUB4" s="112"/>
      <c r="NUC4" s="112"/>
      <c r="NUD4" s="112"/>
      <c r="NUE4" s="112"/>
      <c r="NUF4" s="112"/>
      <c r="NUG4" s="112"/>
      <c r="NUH4" s="112"/>
      <c r="NUI4" s="112"/>
      <c r="NUJ4" s="112"/>
      <c r="NUK4" s="112"/>
      <c r="NUL4" s="112"/>
      <c r="NUM4" s="112"/>
      <c r="NUN4" s="112"/>
      <c r="NUO4" s="112"/>
      <c r="NUP4" s="112"/>
      <c r="NUQ4" s="112"/>
      <c r="NUR4" s="112"/>
      <c r="NUS4" s="112"/>
      <c r="NUT4" s="112"/>
      <c r="NUU4" s="112"/>
      <c r="NUV4" s="112"/>
      <c r="NUW4" s="112"/>
      <c r="NUX4" s="112"/>
      <c r="NUY4" s="112"/>
      <c r="NUZ4" s="112"/>
      <c r="NVA4" s="112"/>
      <c r="NVB4" s="112"/>
      <c r="NVC4" s="112"/>
      <c r="NVD4" s="112"/>
      <c r="NVE4" s="112"/>
      <c r="NVF4" s="112"/>
      <c r="NVG4" s="112"/>
      <c r="NVH4" s="112"/>
      <c r="NVI4" s="112"/>
      <c r="NVJ4" s="112"/>
      <c r="NVK4" s="112"/>
      <c r="NVL4" s="112"/>
      <c r="NVM4" s="112"/>
      <c r="NVN4" s="112"/>
      <c r="NVO4" s="112"/>
      <c r="NVP4" s="112"/>
      <c r="NVQ4" s="112"/>
      <c r="NVR4" s="112"/>
      <c r="NVS4" s="112"/>
      <c r="NVT4" s="112"/>
      <c r="NVU4" s="112"/>
      <c r="NVV4" s="112"/>
      <c r="NVW4" s="112"/>
      <c r="NVX4" s="112"/>
      <c r="NVY4" s="112"/>
      <c r="NVZ4" s="112"/>
      <c r="NWA4" s="112"/>
      <c r="NWB4" s="112"/>
      <c r="NWC4" s="112"/>
      <c r="NWD4" s="112"/>
      <c r="NWE4" s="112"/>
      <c r="NWF4" s="112"/>
      <c r="NWG4" s="112"/>
      <c r="NWH4" s="112"/>
      <c r="NWI4" s="112"/>
      <c r="NWJ4" s="112"/>
      <c r="NWK4" s="112"/>
      <c r="NWL4" s="112"/>
      <c r="NWM4" s="112"/>
      <c r="NWN4" s="112"/>
      <c r="NWO4" s="112"/>
      <c r="NWP4" s="112"/>
      <c r="NWQ4" s="112"/>
      <c r="NWR4" s="112"/>
      <c r="NWS4" s="112"/>
      <c r="NWT4" s="112"/>
      <c r="NWU4" s="112"/>
      <c r="NWV4" s="112"/>
      <c r="NWW4" s="112"/>
      <c r="NWX4" s="112"/>
      <c r="NWY4" s="112"/>
      <c r="NWZ4" s="112"/>
      <c r="NXA4" s="112"/>
      <c r="NXB4" s="112"/>
      <c r="NXC4" s="112"/>
      <c r="NXD4" s="112"/>
      <c r="NXE4" s="112"/>
      <c r="NXF4" s="112"/>
      <c r="NXG4" s="112"/>
      <c r="NXH4" s="112"/>
      <c r="NXI4" s="112"/>
      <c r="NXJ4" s="112"/>
      <c r="NXK4" s="112"/>
      <c r="NXL4" s="112"/>
      <c r="NXM4" s="112"/>
      <c r="NXN4" s="112"/>
      <c r="NXO4" s="112"/>
      <c r="NXP4" s="112"/>
      <c r="NXQ4" s="112"/>
      <c r="NXR4" s="112"/>
      <c r="NXS4" s="112"/>
      <c r="NXT4" s="112"/>
      <c r="NXU4" s="112"/>
      <c r="NXV4" s="112"/>
      <c r="NXW4" s="112"/>
      <c r="NXX4" s="112"/>
      <c r="NXY4" s="112"/>
      <c r="NXZ4" s="112"/>
      <c r="NYA4" s="112"/>
      <c r="NYB4" s="112"/>
      <c r="NYC4" s="112"/>
      <c r="NYD4" s="112"/>
      <c r="NYE4" s="112"/>
      <c r="NYF4" s="112"/>
      <c r="NYG4" s="112"/>
      <c r="NYH4" s="112"/>
      <c r="NYI4" s="112"/>
      <c r="NYJ4" s="112"/>
      <c r="NYK4" s="112"/>
      <c r="NYL4" s="112"/>
      <c r="NYM4" s="112"/>
      <c r="NYN4" s="112"/>
      <c r="NYO4" s="112"/>
      <c r="NYP4" s="112"/>
      <c r="NYQ4" s="112"/>
      <c r="NYR4" s="112"/>
      <c r="NYS4" s="112"/>
      <c r="NYT4" s="112"/>
      <c r="NYU4" s="112"/>
      <c r="NYV4" s="112"/>
      <c r="NYW4" s="112"/>
      <c r="NYX4" s="112"/>
      <c r="NYY4" s="112"/>
      <c r="NYZ4" s="112"/>
      <c r="NZA4" s="112"/>
      <c r="NZB4" s="112"/>
      <c r="NZC4" s="112"/>
      <c r="NZD4" s="112"/>
      <c r="NZE4" s="112"/>
      <c r="NZF4" s="112"/>
      <c r="NZG4" s="112"/>
      <c r="NZH4" s="112"/>
      <c r="NZI4" s="112"/>
      <c r="NZJ4" s="112"/>
      <c r="NZK4" s="112"/>
      <c r="NZL4" s="112"/>
      <c r="NZM4" s="112"/>
      <c r="NZN4" s="112"/>
      <c r="NZO4" s="112"/>
      <c r="NZP4" s="112"/>
      <c r="NZQ4" s="112"/>
      <c r="NZR4" s="112"/>
      <c r="NZS4" s="112"/>
      <c r="NZT4" s="112"/>
      <c r="NZU4" s="112"/>
      <c r="NZV4" s="112"/>
      <c r="NZW4" s="112"/>
      <c r="NZX4" s="112"/>
      <c r="NZY4" s="112"/>
      <c r="NZZ4" s="112"/>
      <c r="OAA4" s="112"/>
      <c r="OAB4" s="112"/>
      <c r="OAC4" s="112"/>
      <c r="OAD4" s="112"/>
      <c r="OAE4" s="112"/>
      <c r="OAF4" s="112"/>
      <c r="OAG4" s="112"/>
      <c r="OAH4" s="112"/>
      <c r="OAI4" s="112"/>
      <c r="OAJ4" s="112"/>
      <c r="OAK4" s="112"/>
      <c r="OAL4" s="112"/>
      <c r="OAM4" s="112"/>
      <c r="OAN4" s="112"/>
      <c r="OAO4" s="112"/>
      <c r="OAP4" s="112"/>
      <c r="OAQ4" s="112"/>
      <c r="OAR4" s="112"/>
      <c r="OAS4" s="112"/>
      <c r="OAT4" s="112"/>
      <c r="OAU4" s="112"/>
      <c r="OAV4" s="112"/>
      <c r="OAW4" s="112"/>
      <c r="OAX4" s="112"/>
      <c r="OAY4" s="112"/>
      <c r="OAZ4" s="112"/>
      <c r="OBA4" s="112"/>
      <c r="OBB4" s="112"/>
      <c r="OBC4" s="112"/>
      <c r="OBD4" s="112"/>
      <c r="OBE4" s="112"/>
      <c r="OBF4" s="112"/>
      <c r="OBG4" s="112"/>
      <c r="OBH4" s="112"/>
      <c r="OBI4" s="112"/>
      <c r="OBJ4" s="112"/>
      <c r="OBK4" s="112"/>
      <c r="OBL4" s="112"/>
      <c r="OBM4" s="112"/>
      <c r="OBN4" s="112"/>
      <c r="OBO4" s="112"/>
      <c r="OBP4" s="112"/>
      <c r="OBQ4" s="112"/>
      <c r="OBR4" s="112"/>
      <c r="OBS4" s="112"/>
      <c r="OBT4" s="112"/>
      <c r="OBU4" s="112"/>
      <c r="OBV4" s="112"/>
      <c r="OBW4" s="112"/>
      <c r="OBX4" s="112"/>
      <c r="OBY4" s="112"/>
      <c r="OBZ4" s="112"/>
      <c r="OCA4" s="112"/>
      <c r="OCB4" s="112"/>
      <c r="OCC4" s="112"/>
      <c r="OCD4" s="112"/>
      <c r="OCE4" s="112"/>
      <c r="OCF4" s="112"/>
      <c r="OCG4" s="112"/>
      <c r="OCH4" s="112"/>
      <c r="OCI4" s="112"/>
      <c r="OCJ4" s="112"/>
      <c r="OCK4" s="112"/>
      <c r="OCL4" s="112"/>
      <c r="OCM4" s="112"/>
      <c r="OCN4" s="112"/>
      <c r="OCO4" s="112"/>
      <c r="OCP4" s="112"/>
      <c r="OCQ4" s="112"/>
      <c r="OCR4" s="112"/>
      <c r="OCS4" s="112"/>
      <c r="OCT4" s="112"/>
      <c r="OCU4" s="112"/>
      <c r="OCV4" s="112"/>
      <c r="OCW4" s="112"/>
      <c r="OCX4" s="112"/>
      <c r="OCY4" s="112"/>
      <c r="OCZ4" s="112"/>
      <c r="ODA4" s="112"/>
      <c r="ODB4" s="112"/>
      <c r="ODC4" s="112"/>
      <c r="ODD4" s="112"/>
      <c r="ODE4" s="112"/>
      <c r="ODF4" s="112"/>
      <c r="ODG4" s="112"/>
      <c r="ODH4" s="112"/>
      <c r="ODI4" s="112"/>
      <c r="ODJ4" s="112"/>
      <c r="ODK4" s="112"/>
      <c r="ODL4" s="112"/>
      <c r="ODM4" s="112"/>
      <c r="ODN4" s="112"/>
      <c r="ODO4" s="112"/>
      <c r="ODP4" s="112"/>
      <c r="ODQ4" s="112"/>
      <c r="ODR4" s="112"/>
      <c r="ODS4" s="112"/>
      <c r="ODT4" s="112"/>
      <c r="ODU4" s="112"/>
      <c r="ODV4" s="112"/>
      <c r="ODW4" s="112"/>
      <c r="ODX4" s="112"/>
      <c r="ODY4" s="112"/>
      <c r="ODZ4" s="112"/>
      <c r="OEA4" s="112"/>
      <c r="OEB4" s="112"/>
      <c r="OEC4" s="112"/>
      <c r="OED4" s="112"/>
      <c r="OEE4" s="112"/>
      <c r="OEF4" s="112"/>
      <c r="OEG4" s="112"/>
      <c r="OEH4" s="112"/>
      <c r="OEI4" s="112"/>
      <c r="OEJ4" s="112"/>
      <c r="OEK4" s="112"/>
      <c r="OEL4" s="112"/>
      <c r="OEM4" s="112"/>
      <c r="OEN4" s="112"/>
      <c r="OEO4" s="112"/>
      <c r="OEP4" s="112"/>
      <c r="OEQ4" s="112"/>
      <c r="OER4" s="112"/>
      <c r="OES4" s="112"/>
      <c r="OET4" s="112"/>
      <c r="OEU4" s="112"/>
      <c r="OEV4" s="112"/>
      <c r="OEW4" s="112"/>
      <c r="OEX4" s="112"/>
      <c r="OEY4" s="112"/>
      <c r="OEZ4" s="112"/>
      <c r="OFA4" s="112"/>
      <c r="OFB4" s="112"/>
      <c r="OFC4" s="112"/>
      <c r="OFD4" s="112"/>
      <c r="OFE4" s="112"/>
      <c r="OFF4" s="112"/>
      <c r="OFG4" s="112"/>
      <c r="OFH4" s="112"/>
      <c r="OFI4" s="112"/>
      <c r="OFJ4" s="112"/>
      <c r="OFK4" s="112"/>
      <c r="OFL4" s="112"/>
      <c r="OFM4" s="112"/>
      <c r="OFN4" s="112"/>
      <c r="OFO4" s="112"/>
      <c r="OFP4" s="112"/>
      <c r="OFQ4" s="112"/>
      <c r="OFR4" s="112"/>
      <c r="OFS4" s="112"/>
      <c r="OFT4" s="112"/>
      <c r="OFU4" s="112"/>
      <c r="OFV4" s="112"/>
      <c r="OFW4" s="112"/>
      <c r="OFX4" s="112"/>
      <c r="OFY4" s="112"/>
      <c r="OFZ4" s="112"/>
      <c r="OGA4" s="112"/>
      <c r="OGB4" s="112"/>
      <c r="OGC4" s="112"/>
      <c r="OGD4" s="112"/>
      <c r="OGE4" s="112"/>
      <c r="OGF4" s="112"/>
      <c r="OGG4" s="112"/>
      <c r="OGH4" s="112"/>
      <c r="OGI4" s="112"/>
      <c r="OGJ4" s="112"/>
      <c r="OGK4" s="112"/>
      <c r="OGL4" s="112"/>
      <c r="OGM4" s="112"/>
      <c r="OGN4" s="112"/>
      <c r="OGO4" s="112"/>
      <c r="OGP4" s="112"/>
      <c r="OGQ4" s="112"/>
      <c r="OGR4" s="112"/>
      <c r="OGS4" s="112"/>
      <c r="OGT4" s="112"/>
      <c r="OGU4" s="112"/>
      <c r="OGV4" s="112"/>
      <c r="OGW4" s="112"/>
      <c r="OGX4" s="112"/>
      <c r="OGY4" s="112"/>
      <c r="OGZ4" s="112"/>
      <c r="OHA4" s="112"/>
      <c r="OHB4" s="112"/>
      <c r="OHC4" s="112"/>
      <c r="OHD4" s="112"/>
      <c r="OHE4" s="112"/>
      <c r="OHF4" s="112"/>
      <c r="OHG4" s="112"/>
      <c r="OHH4" s="112"/>
      <c r="OHI4" s="112"/>
      <c r="OHJ4" s="112"/>
      <c r="OHK4" s="112"/>
      <c r="OHL4" s="112"/>
      <c r="OHM4" s="112"/>
      <c r="OHN4" s="112"/>
      <c r="OHO4" s="112"/>
      <c r="OHP4" s="112"/>
      <c r="OHQ4" s="112"/>
      <c r="OHR4" s="112"/>
      <c r="OHS4" s="112"/>
      <c r="OHT4" s="112"/>
      <c r="OHU4" s="112"/>
      <c r="OHV4" s="112"/>
      <c r="OHW4" s="112"/>
      <c r="OHX4" s="112"/>
      <c r="OHY4" s="112"/>
      <c r="OHZ4" s="112"/>
      <c r="OIA4" s="112"/>
      <c r="OIB4" s="112"/>
      <c r="OIC4" s="112"/>
      <c r="OID4" s="112"/>
      <c r="OIE4" s="112"/>
      <c r="OIF4" s="112"/>
      <c r="OIG4" s="112"/>
      <c r="OIH4" s="112"/>
      <c r="OII4" s="112"/>
      <c r="OIJ4" s="112"/>
      <c r="OIK4" s="112"/>
      <c r="OIL4" s="112"/>
      <c r="OIM4" s="112"/>
      <c r="OIN4" s="112"/>
      <c r="OIO4" s="112"/>
      <c r="OIP4" s="112"/>
      <c r="OIQ4" s="112"/>
      <c r="OIR4" s="112"/>
      <c r="OIS4" s="112"/>
      <c r="OIT4" s="112"/>
      <c r="OIU4" s="112"/>
      <c r="OIV4" s="112"/>
      <c r="OIW4" s="112"/>
      <c r="OIX4" s="112"/>
      <c r="OIY4" s="112"/>
      <c r="OIZ4" s="112"/>
      <c r="OJA4" s="112"/>
      <c r="OJB4" s="112"/>
      <c r="OJC4" s="112"/>
      <c r="OJD4" s="112"/>
      <c r="OJE4" s="112"/>
      <c r="OJF4" s="112"/>
      <c r="OJG4" s="112"/>
      <c r="OJH4" s="112"/>
      <c r="OJI4" s="112"/>
      <c r="OJJ4" s="112"/>
      <c r="OJK4" s="112"/>
      <c r="OJL4" s="112"/>
      <c r="OJM4" s="112"/>
      <c r="OJN4" s="112"/>
      <c r="OJO4" s="112"/>
      <c r="OJP4" s="112"/>
      <c r="OJQ4" s="112"/>
      <c r="OJR4" s="112"/>
      <c r="OJS4" s="112"/>
      <c r="OJT4" s="112"/>
      <c r="OJU4" s="112"/>
      <c r="OJV4" s="112"/>
      <c r="OJW4" s="112"/>
      <c r="OJX4" s="112"/>
      <c r="OJY4" s="112"/>
      <c r="OJZ4" s="112"/>
      <c r="OKA4" s="112"/>
      <c r="OKB4" s="112"/>
      <c r="OKC4" s="112"/>
      <c r="OKD4" s="112"/>
      <c r="OKE4" s="112"/>
      <c r="OKF4" s="112"/>
      <c r="OKG4" s="112"/>
      <c r="OKH4" s="112"/>
      <c r="OKI4" s="112"/>
      <c r="OKJ4" s="112"/>
      <c r="OKK4" s="112"/>
      <c r="OKL4" s="112"/>
      <c r="OKM4" s="112"/>
      <c r="OKN4" s="112"/>
      <c r="OKO4" s="112"/>
      <c r="OKP4" s="112"/>
      <c r="OKQ4" s="112"/>
      <c r="OKR4" s="112"/>
      <c r="OKS4" s="112"/>
      <c r="OKT4" s="112"/>
      <c r="OKU4" s="112"/>
      <c r="OKV4" s="112"/>
      <c r="OKW4" s="112"/>
      <c r="OKX4" s="112"/>
      <c r="OKY4" s="112"/>
      <c r="OKZ4" s="112"/>
      <c r="OLA4" s="112"/>
      <c r="OLB4" s="112"/>
      <c r="OLC4" s="112"/>
      <c r="OLD4" s="112"/>
      <c r="OLE4" s="112"/>
      <c r="OLF4" s="112"/>
      <c r="OLG4" s="112"/>
      <c r="OLH4" s="112"/>
      <c r="OLI4" s="112"/>
      <c r="OLJ4" s="112"/>
      <c r="OLK4" s="112"/>
      <c r="OLL4" s="112"/>
      <c r="OLM4" s="112"/>
      <c r="OLN4" s="112"/>
      <c r="OLO4" s="112"/>
      <c r="OLP4" s="112"/>
      <c r="OLQ4" s="112"/>
      <c r="OLR4" s="112"/>
      <c r="OLS4" s="112"/>
      <c r="OLT4" s="112"/>
      <c r="OLU4" s="112"/>
      <c r="OLV4" s="112"/>
      <c r="OLW4" s="112"/>
      <c r="OLX4" s="112"/>
      <c r="OLY4" s="112"/>
      <c r="OLZ4" s="112"/>
      <c r="OMA4" s="112"/>
      <c r="OMB4" s="112"/>
      <c r="OMC4" s="112"/>
      <c r="OMD4" s="112"/>
      <c r="OME4" s="112"/>
      <c r="OMF4" s="112"/>
      <c r="OMG4" s="112"/>
      <c r="OMH4" s="112"/>
      <c r="OMI4" s="112"/>
      <c r="OMJ4" s="112"/>
      <c r="OMK4" s="112"/>
      <c r="OML4" s="112"/>
      <c r="OMM4" s="112"/>
      <c r="OMN4" s="112"/>
      <c r="OMO4" s="112"/>
      <c r="OMP4" s="112"/>
      <c r="OMQ4" s="112"/>
      <c r="OMR4" s="112"/>
      <c r="OMS4" s="112"/>
      <c r="OMT4" s="112"/>
      <c r="OMU4" s="112"/>
      <c r="OMV4" s="112"/>
      <c r="OMW4" s="112"/>
      <c r="OMX4" s="112"/>
      <c r="OMY4" s="112"/>
      <c r="OMZ4" s="112"/>
      <c r="ONA4" s="112"/>
      <c r="ONB4" s="112"/>
      <c r="ONC4" s="112"/>
      <c r="OND4" s="112"/>
      <c r="ONE4" s="112"/>
      <c r="ONF4" s="112"/>
      <c r="ONG4" s="112"/>
      <c r="ONH4" s="112"/>
      <c r="ONI4" s="112"/>
      <c r="ONJ4" s="112"/>
      <c r="ONK4" s="112"/>
      <c r="ONL4" s="112"/>
      <c r="ONM4" s="112"/>
      <c r="ONN4" s="112"/>
      <c r="ONO4" s="112"/>
      <c r="ONP4" s="112"/>
      <c r="ONQ4" s="112"/>
      <c r="ONR4" s="112"/>
      <c r="ONS4" s="112"/>
      <c r="ONT4" s="112"/>
      <c r="ONU4" s="112"/>
      <c r="ONV4" s="112"/>
      <c r="ONW4" s="112"/>
      <c r="ONX4" s="112"/>
      <c r="ONY4" s="112"/>
      <c r="ONZ4" s="112"/>
      <c r="OOA4" s="112"/>
      <c r="OOB4" s="112"/>
      <c r="OOC4" s="112"/>
      <c r="OOD4" s="112"/>
      <c r="OOE4" s="112"/>
      <c r="OOF4" s="112"/>
      <c r="OOG4" s="112"/>
      <c r="OOH4" s="112"/>
      <c r="OOI4" s="112"/>
      <c r="OOJ4" s="112"/>
      <c r="OOK4" s="112"/>
      <c r="OOL4" s="112"/>
      <c r="OOM4" s="112"/>
      <c r="OON4" s="112"/>
      <c r="OOO4" s="112"/>
      <c r="OOP4" s="112"/>
      <c r="OOQ4" s="112"/>
      <c r="OOR4" s="112"/>
      <c r="OOS4" s="112"/>
      <c r="OOT4" s="112"/>
      <c r="OOU4" s="112"/>
      <c r="OOV4" s="112"/>
      <c r="OOW4" s="112"/>
      <c r="OOX4" s="112"/>
      <c r="OOY4" s="112"/>
      <c r="OOZ4" s="112"/>
      <c r="OPA4" s="112"/>
      <c r="OPB4" s="112"/>
      <c r="OPC4" s="112"/>
      <c r="OPD4" s="112"/>
      <c r="OPE4" s="112"/>
      <c r="OPF4" s="112"/>
      <c r="OPG4" s="112"/>
      <c r="OPH4" s="112"/>
      <c r="OPI4" s="112"/>
      <c r="OPJ4" s="112"/>
      <c r="OPK4" s="112"/>
      <c r="OPL4" s="112"/>
      <c r="OPM4" s="112"/>
      <c r="OPN4" s="112"/>
      <c r="OPO4" s="112"/>
      <c r="OPP4" s="112"/>
      <c r="OPQ4" s="112"/>
      <c r="OPR4" s="112"/>
      <c r="OPS4" s="112"/>
      <c r="OPT4" s="112"/>
      <c r="OPU4" s="112"/>
      <c r="OPV4" s="112"/>
      <c r="OPW4" s="112"/>
      <c r="OPX4" s="112"/>
      <c r="OPY4" s="112"/>
      <c r="OPZ4" s="112"/>
      <c r="OQA4" s="112"/>
      <c r="OQB4" s="112"/>
      <c r="OQC4" s="112"/>
      <c r="OQD4" s="112"/>
      <c r="OQE4" s="112"/>
      <c r="OQF4" s="112"/>
      <c r="OQG4" s="112"/>
      <c r="OQH4" s="112"/>
      <c r="OQI4" s="112"/>
      <c r="OQJ4" s="112"/>
      <c r="OQK4" s="112"/>
      <c r="OQL4" s="112"/>
      <c r="OQM4" s="112"/>
      <c r="OQN4" s="112"/>
      <c r="OQO4" s="112"/>
      <c r="OQP4" s="112"/>
      <c r="OQQ4" s="112"/>
      <c r="OQR4" s="112"/>
      <c r="OQS4" s="112"/>
      <c r="OQT4" s="112"/>
      <c r="OQU4" s="112"/>
      <c r="OQV4" s="112"/>
      <c r="OQW4" s="112"/>
      <c r="OQX4" s="112"/>
      <c r="OQY4" s="112"/>
      <c r="OQZ4" s="112"/>
      <c r="ORA4" s="112"/>
      <c r="ORB4" s="112"/>
      <c r="ORC4" s="112"/>
      <c r="ORD4" s="112"/>
      <c r="ORE4" s="112"/>
      <c r="ORF4" s="112"/>
      <c r="ORG4" s="112"/>
      <c r="ORH4" s="112"/>
      <c r="ORI4" s="112"/>
      <c r="ORJ4" s="112"/>
      <c r="ORK4" s="112"/>
      <c r="ORL4" s="112"/>
      <c r="ORM4" s="112"/>
      <c r="ORN4" s="112"/>
      <c r="ORO4" s="112"/>
      <c r="ORP4" s="112"/>
      <c r="ORQ4" s="112"/>
      <c r="ORR4" s="112"/>
      <c r="ORS4" s="112"/>
      <c r="ORT4" s="112"/>
      <c r="ORU4" s="112"/>
      <c r="ORV4" s="112"/>
      <c r="ORW4" s="112"/>
      <c r="ORX4" s="112"/>
      <c r="ORY4" s="112"/>
      <c r="ORZ4" s="112"/>
      <c r="OSA4" s="112"/>
      <c r="OSB4" s="112"/>
      <c r="OSC4" s="112"/>
      <c r="OSD4" s="112"/>
      <c r="OSE4" s="112"/>
      <c r="OSF4" s="112"/>
      <c r="OSG4" s="112"/>
      <c r="OSH4" s="112"/>
      <c r="OSI4" s="112"/>
      <c r="OSJ4" s="112"/>
      <c r="OSK4" s="112"/>
      <c r="OSL4" s="112"/>
      <c r="OSM4" s="112"/>
      <c r="OSN4" s="112"/>
      <c r="OSO4" s="112"/>
      <c r="OSP4" s="112"/>
      <c r="OSQ4" s="112"/>
      <c r="OSR4" s="112"/>
      <c r="OSS4" s="112"/>
      <c r="OST4" s="112"/>
      <c r="OSU4" s="112"/>
      <c r="OSV4" s="112"/>
      <c r="OSW4" s="112"/>
      <c r="OSX4" s="112"/>
      <c r="OSY4" s="112"/>
      <c r="OSZ4" s="112"/>
      <c r="OTA4" s="112"/>
      <c r="OTB4" s="112"/>
      <c r="OTC4" s="112"/>
      <c r="OTD4" s="112"/>
      <c r="OTE4" s="112"/>
      <c r="OTF4" s="112"/>
      <c r="OTG4" s="112"/>
      <c r="OTH4" s="112"/>
      <c r="OTI4" s="112"/>
      <c r="OTJ4" s="112"/>
      <c r="OTK4" s="112"/>
      <c r="OTL4" s="112"/>
      <c r="OTM4" s="112"/>
      <c r="OTN4" s="112"/>
      <c r="OTO4" s="112"/>
      <c r="OTP4" s="112"/>
      <c r="OTQ4" s="112"/>
      <c r="OTR4" s="112"/>
      <c r="OTS4" s="112"/>
      <c r="OTT4" s="112"/>
      <c r="OTU4" s="112"/>
      <c r="OTV4" s="112"/>
      <c r="OTW4" s="112"/>
      <c r="OTX4" s="112"/>
      <c r="OTY4" s="112"/>
      <c r="OTZ4" s="112"/>
      <c r="OUA4" s="112"/>
      <c r="OUB4" s="112"/>
      <c r="OUC4" s="112"/>
      <c r="OUD4" s="112"/>
      <c r="OUE4" s="112"/>
      <c r="OUF4" s="112"/>
      <c r="OUG4" s="112"/>
      <c r="OUH4" s="112"/>
      <c r="OUI4" s="112"/>
      <c r="OUJ4" s="112"/>
      <c r="OUK4" s="112"/>
      <c r="OUL4" s="112"/>
      <c r="OUM4" s="112"/>
      <c r="OUN4" s="112"/>
      <c r="OUO4" s="112"/>
      <c r="OUP4" s="112"/>
      <c r="OUQ4" s="112"/>
      <c r="OUR4" s="112"/>
      <c r="OUS4" s="112"/>
      <c r="OUT4" s="112"/>
      <c r="OUU4" s="112"/>
      <c r="OUV4" s="112"/>
      <c r="OUW4" s="112"/>
      <c r="OUX4" s="112"/>
      <c r="OUY4" s="112"/>
      <c r="OUZ4" s="112"/>
      <c r="OVA4" s="112"/>
      <c r="OVB4" s="112"/>
      <c r="OVC4" s="112"/>
      <c r="OVD4" s="112"/>
      <c r="OVE4" s="112"/>
      <c r="OVF4" s="112"/>
      <c r="OVG4" s="112"/>
      <c r="OVH4" s="112"/>
      <c r="OVI4" s="112"/>
      <c r="OVJ4" s="112"/>
      <c r="OVK4" s="112"/>
      <c r="OVL4" s="112"/>
      <c r="OVM4" s="112"/>
      <c r="OVN4" s="112"/>
      <c r="OVO4" s="112"/>
      <c r="OVP4" s="112"/>
      <c r="OVQ4" s="112"/>
      <c r="OVR4" s="112"/>
      <c r="OVS4" s="112"/>
      <c r="OVT4" s="112"/>
      <c r="OVU4" s="112"/>
      <c r="OVV4" s="112"/>
      <c r="OVW4" s="112"/>
      <c r="OVX4" s="112"/>
      <c r="OVY4" s="112"/>
      <c r="OVZ4" s="112"/>
      <c r="OWA4" s="112"/>
      <c r="OWB4" s="112"/>
      <c r="OWC4" s="112"/>
      <c r="OWD4" s="112"/>
      <c r="OWE4" s="112"/>
      <c r="OWF4" s="112"/>
      <c r="OWG4" s="112"/>
      <c r="OWH4" s="112"/>
      <c r="OWI4" s="112"/>
      <c r="OWJ4" s="112"/>
      <c r="OWK4" s="112"/>
      <c r="OWL4" s="112"/>
      <c r="OWM4" s="112"/>
      <c r="OWN4" s="112"/>
      <c r="OWO4" s="112"/>
      <c r="OWP4" s="112"/>
      <c r="OWQ4" s="112"/>
      <c r="OWR4" s="112"/>
      <c r="OWS4" s="112"/>
      <c r="OWT4" s="112"/>
      <c r="OWU4" s="112"/>
      <c r="OWV4" s="112"/>
      <c r="OWW4" s="112"/>
      <c r="OWX4" s="112"/>
      <c r="OWY4" s="112"/>
      <c r="OWZ4" s="112"/>
      <c r="OXA4" s="112"/>
      <c r="OXB4" s="112"/>
      <c r="OXC4" s="112"/>
      <c r="OXD4" s="112"/>
      <c r="OXE4" s="112"/>
      <c r="OXF4" s="112"/>
      <c r="OXG4" s="112"/>
      <c r="OXH4" s="112"/>
      <c r="OXI4" s="112"/>
      <c r="OXJ4" s="112"/>
      <c r="OXK4" s="112"/>
      <c r="OXL4" s="112"/>
      <c r="OXM4" s="112"/>
      <c r="OXN4" s="112"/>
      <c r="OXO4" s="112"/>
      <c r="OXP4" s="112"/>
      <c r="OXQ4" s="112"/>
      <c r="OXR4" s="112"/>
      <c r="OXS4" s="112"/>
      <c r="OXT4" s="112"/>
      <c r="OXU4" s="112"/>
      <c r="OXV4" s="112"/>
      <c r="OXW4" s="112"/>
      <c r="OXX4" s="112"/>
      <c r="OXY4" s="112"/>
      <c r="OXZ4" s="112"/>
      <c r="OYA4" s="112"/>
      <c r="OYB4" s="112"/>
      <c r="OYC4" s="112"/>
      <c r="OYD4" s="112"/>
      <c r="OYE4" s="112"/>
      <c r="OYF4" s="112"/>
      <c r="OYG4" s="112"/>
      <c r="OYH4" s="112"/>
      <c r="OYI4" s="112"/>
      <c r="OYJ4" s="112"/>
      <c r="OYK4" s="112"/>
      <c r="OYL4" s="112"/>
      <c r="OYM4" s="112"/>
      <c r="OYN4" s="112"/>
      <c r="OYO4" s="112"/>
      <c r="OYP4" s="112"/>
      <c r="OYQ4" s="112"/>
      <c r="OYR4" s="112"/>
      <c r="OYS4" s="112"/>
      <c r="OYT4" s="112"/>
      <c r="OYU4" s="112"/>
      <c r="OYV4" s="112"/>
      <c r="OYW4" s="112"/>
      <c r="OYX4" s="112"/>
      <c r="OYY4" s="112"/>
      <c r="OYZ4" s="112"/>
      <c r="OZA4" s="112"/>
      <c r="OZB4" s="112"/>
      <c r="OZC4" s="112"/>
      <c r="OZD4" s="112"/>
      <c r="OZE4" s="112"/>
      <c r="OZF4" s="112"/>
      <c r="OZG4" s="112"/>
      <c r="OZH4" s="112"/>
      <c r="OZI4" s="112"/>
      <c r="OZJ4" s="112"/>
      <c r="OZK4" s="112"/>
      <c r="OZL4" s="112"/>
      <c r="OZM4" s="112"/>
      <c r="OZN4" s="112"/>
      <c r="OZO4" s="112"/>
      <c r="OZP4" s="112"/>
      <c r="OZQ4" s="112"/>
      <c r="OZR4" s="112"/>
      <c r="OZS4" s="112"/>
      <c r="OZT4" s="112"/>
      <c r="OZU4" s="112"/>
      <c r="OZV4" s="112"/>
      <c r="OZW4" s="112"/>
      <c r="OZX4" s="112"/>
      <c r="OZY4" s="112"/>
      <c r="OZZ4" s="112"/>
      <c r="PAA4" s="112"/>
      <c r="PAB4" s="112"/>
      <c r="PAC4" s="112"/>
      <c r="PAD4" s="112"/>
      <c r="PAE4" s="112"/>
      <c r="PAF4" s="112"/>
      <c r="PAG4" s="112"/>
      <c r="PAH4" s="112"/>
      <c r="PAI4" s="112"/>
      <c r="PAJ4" s="112"/>
      <c r="PAK4" s="112"/>
      <c r="PAL4" s="112"/>
      <c r="PAM4" s="112"/>
      <c r="PAN4" s="112"/>
      <c r="PAO4" s="112"/>
      <c r="PAP4" s="112"/>
      <c r="PAQ4" s="112"/>
      <c r="PAR4" s="112"/>
      <c r="PAS4" s="112"/>
      <c r="PAT4" s="112"/>
      <c r="PAU4" s="112"/>
      <c r="PAV4" s="112"/>
      <c r="PAW4" s="112"/>
      <c r="PAX4" s="112"/>
      <c r="PAY4" s="112"/>
      <c r="PAZ4" s="112"/>
      <c r="PBA4" s="112"/>
      <c r="PBB4" s="112"/>
      <c r="PBC4" s="112"/>
      <c r="PBD4" s="112"/>
      <c r="PBE4" s="112"/>
      <c r="PBF4" s="112"/>
      <c r="PBG4" s="112"/>
      <c r="PBH4" s="112"/>
      <c r="PBI4" s="112"/>
      <c r="PBJ4" s="112"/>
      <c r="PBK4" s="112"/>
      <c r="PBL4" s="112"/>
      <c r="PBM4" s="112"/>
      <c r="PBN4" s="112"/>
      <c r="PBO4" s="112"/>
      <c r="PBP4" s="112"/>
      <c r="PBQ4" s="112"/>
      <c r="PBR4" s="112"/>
      <c r="PBS4" s="112"/>
      <c r="PBT4" s="112"/>
      <c r="PBU4" s="112"/>
      <c r="PBV4" s="112"/>
      <c r="PBW4" s="112"/>
      <c r="PBX4" s="112"/>
      <c r="PBY4" s="112"/>
      <c r="PBZ4" s="112"/>
      <c r="PCA4" s="112"/>
      <c r="PCB4" s="112"/>
      <c r="PCC4" s="112"/>
      <c r="PCD4" s="112"/>
      <c r="PCE4" s="112"/>
      <c r="PCF4" s="112"/>
      <c r="PCG4" s="112"/>
      <c r="PCH4" s="112"/>
      <c r="PCI4" s="112"/>
      <c r="PCJ4" s="112"/>
      <c r="PCK4" s="112"/>
      <c r="PCL4" s="112"/>
      <c r="PCM4" s="112"/>
      <c r="PCN4" s="112"/>
      <c r="PCO4" s="112"/>
      <c r="PCP4" s="112"/>
      <c r="PCQ4" s="112"/>
      <c r="PCR4" s="112"/>
      <c r="PCS4" s="112"/>
      <c r="PCT4" s="112"/>
      <c r="PCU4" s="112"/>
      <c r="PCV4" s="112"/>
      <c r="PCW4" s="112"/>
      <c r="PCX4" s="112"/>
      <c r="PCY4" s="112"/>
      <c r="PCZ4" s="112"/>
      <c r="PDA4" s="112"/>
      <c r="PDB4" s="112"/>
      <c r="PDC4" s="112"/>
      <c r="PDD4" s="112"/>
      <c r="PDE4" s="112"/>
      <c r="PDF4" s="112"/>
      <c r="PDG4" s="112"/>
      <c r="PDH4" s="112"/>
      <c r="PDI4" s="112"/>
      <c r="PDJ4" s="112"/>
      <c r="PDK4" s="112"/>
      <c r="PDL4" s="112"/>
      <c r="PDM4" s="112"/>
      <c r="PDN4" s="112"/>
      <c r="PDO4" s="112"/>
      <c r="PDP4" s="112"/>
      <c r="PDQ4" s="112"/>
      <c r="PDR4" s="112"/>
      <c r="PDS4" s="112"/>
      <c r="PDT4" s="112"/>
      <c r="PDU4" s="112"/>
      <c r="PDV4" s="112"/>
      <c r="PDW4" s="112"/>
      <c r="PDX4" s="112"/>
      <c r="PDY4" s="112"/>
      <c r="PDZ4" s="112"/>
      <c r="PEA4" s="112"/>
      <c r="PEB4" s="112"/>
      <c r="PEC4" s="112"/>
      <c r="PED4" s="112"/>
      <c r="PEE4" s="112"/>
      <c r="PEF4" s="112"/>
      <c r="PEG4" s="112"/>
      <c r="PEH4" s="112"/>
      <c r="PEI4" s="112"/>
      <c r="PEJ4" s="112"/>
      <c r="PEK4" s="112"/>
      <c r="PEL4" s="112"/>
      <c r="PEM4" s="112"/>
      <c r="PEN4" s="112"/>
      <c r="PEO4" s="112"/>
      <c r="PEP4" s="112"/>
      <c r="PEQ4" s="112"/>
      <c r="PER4" s="112"/>
      <c r="PES4" s="112"/>
      <c r="PET4" s="112"/>
      <c r="PEU4" s="112"/>
      <c r="PEV4" s="112"/>
      <c r="PEW4" s="112"/>
      <c r="PEX4" s="112"/>
      <c r="PEY4" s="112"/>
      <c r="PEZ4" s="112"/>
      <c r="PFA4" s="112"/>
      <c r="PFB4" s="112"/>
      <c r="PFC4" s="112"/>
      <c r="PFD4" s="112"/>
      <c r="PFE4" s="112"/>
      <c r="PFF4" s="112"/>
      <c r="PFG4" s="112"/>
      <c r="PFH4" s="112"/>
      <c r="PFI4" s="112"/>
      <c r="PFJ4" s="112"/>
      <c r="PFK4" s="112"/>
      <c r="PFL4" s="112"/>
      <c r="PFM4" s="112"/>
      <c r="PFN4" s="112"/>
      <c r="PFO4" s="112"/>
      <c r="PFP4" s="112"/>
      <c r="PFQ4" s="112"/>
      <c r="PFR4" s="112"/>
      <c r="PFS4" s="112"/>
      <c r="PFT4" s="112"/>
      <c r="PFU4" s="112"/>
      <c r="PFV4" s="112"/>
      <c r="PFW4" s="112"/>
      <c r="PFX4" s="112"/>
      <c r="PFY4" s="112"/>
      <c r="PFZ4" s="112"/>
      <c r="PGA4" s="112"/>
      <c r="PGB4" s="112"/>
      <c r="PGC4" s="112"/>
      <c r="PGD4" s="112"/>
      <c r="PGE4" s="112"/>
      <c r="PGF4" s="112"/>
      <c r="PGG4" s="112"/>
      <c r="PGH4" s="112"/>
      <c r="PGI4" s="112"/>
      <c r="PGJ4" s="112"/>
      <c r="PGK4" s="112"/>
      <c r="PGL4" s="112"/>
      <c r="PGM4" s="112"/>
      <c r="PGN4" s="112"/>
      <c r="PGO4" s="112"/>
      <c r="PGP4" s="112"/>
      <c r="PGQ4" s="112"/>
      <c r="PGR4" s="112"/>
      <c r="PGS4" s="112"/>
      <c r="PGT4" s="112"/>
      <c r="PGU4" s="112"/>
      <c r="PGV4" s="112"/>
      <c r="PGW4" s="112"/>
      <c r="PGX4" s="112"/>
      <c r="PGY4" s="112"/>
      <c r="PGZ4" s="112"/>
      <c r="PHA4" s="112"/>
      <c r="PHB4" s="112"/>
      <c r="PHC4" s="112"/>
      <c r="PHD4" s="112"/>
      <c r="PHE4" s="112"/>
      <c r="PHF4" s="112"/>
      <c r="PHG4" s="112"/>
      <c r="PHH4" s="112"/>
      <c r="PHI4" s="112"/>
      <c r="PHJ4" s="112"/>
      <c r="PHK4" s="112"/>
      <c r="PHL4" s="112"/>
      <c r="PHM4" s="112"/>
      <c r="PHN4" s="112"/>
      <c r="PHO4" s="112"/>
      <c r="PHP4" s="112"/>
      <c r="PHQ4" s="112"/>
      <c r="PHR4" s="112"/>
      <c r="PHS4" s="112"/>
      <c r="PHT4" s="112"/>
      <c r="PHU4" s="112"/>
      <c r="PHV4" s="112"/>
      <c r="PHW4" s="112"/>
      <c r="PHX4" s="112"/>
      <c r="PHY4" s="112"/>
      <c r="PHZ4" s="112"/>
      <c r="PIA4" s="112"/>
      <c r="PIB4" s="112"/>
      <c r="PIC4" s="112"/>
      <c r="PID4" s="112"/>
      <c r="PIE4" s="112"/>
      <c r="PIF4" s="112"/>
      <c r="PIG4" s="112"/>
      <c r="PIH4" s="112"/>
      <c r="PII4" s="112"/>
      <c r="PIJ4" s="112"/>
      <c r="PIK4" s="112"/>
      <c r="PIL4" s="112"/>
      <c r="PIM4" s="112"/>
      <c r="PIN4" s="112"/>
      <c r="PIO4" s="112"/>
      <c r="PIP4" s="112"/>
      <c r="PIQ4" s="112"/>
      <c r="PIR4" s="112"/>
      <c r="PIS4" s="112"/>
      <c r="PIT4" s="112"/>
      <c r="PIU4" s="112"/>
      <c r="PIV4" s="112"/>
      <c r="PIW4" s="112"/>
      <c r="PIX4" s="112"/>
      <c r="PIY4" s="112"/>
      <c r="PIZ4" s="112"/>
      <c r="PJA4" s="112"/>
      <c r="PJB4" s="112"/>
      <c r="PJC4" s="112"/>
      <c r="PJD4" s="112"/>
      <c r="PJE4" s="112"/>
      <c r="PJF4" s="112"/>
      <c r="PJG4" s="112"/>
      <c r="PJH4" s="112"/>
      <c r="PJI4" s="112"/>
      <c r="PJJ4" s="112"/>
      <c r="PJK4" s="112"/>
      <c r="PJL4" s="112"/>
      <c r="PJM4" s="112"/>
      <c r="PJN4" s="112"/>
      <c r="PJO4" s="112"/>
      <c r="PJP4" s="112"/>
      <c r="PJQ4" s="112"/>
      <c r="PJR4" s="112"/>
      <c r="PJS4" s="112"/>
      <c r="PJT4" s="112"/>
      <c r="PJU4" s="112"/>
      <c r="PJV4" s="112"/>
      <c r="PJW4" s="112"/>
      <c r="PJX4" s="112"/>
      <c r="PJY4" s="112"/>
      <c r="PJZ4" s="112"/>
      <c r="PKA4" s="112"/>
      <c r="PKB4" s="112"/>
      <c r="PKC4" s="112"/>
      <c r="PKD4" s="112"/>
      <c r="PKE4" s="112"/>
      <c r="PKF4" s="112"/>
      <c r="PKG4" s="112"/>
      <c r="PKH4" s="112"/>
      <c r="PKI4" s="112"/>
      <c r="PKJ4" s="112"/>
      <c r="PKK4" s="112"/>
      <c r="PKL4" s="112"/>
      <c r="PKM4" s="112"/>
      <c r="PKN4" s="112"/>
      <c r="PKO4" s="112"/>
      <c r="PKP4" s="112"/>
      <c r="PKQ4" s="112"/>
      <c r="PKR4" s="112"/>
      <c r="PKS4" s="112"/>
      <c r="PKT4" s="112"/>
      <c r="PKU4" s="112"/>
      <c r="PKV4" s="112"/>
      <c r="PKW4" s="112"/>
      <c r="PKX4" s="112"/>
      <c r="PKY4" s="112"/>
      <c r="PKZ4" s="112"/>
      <c r="PLA4" s="112"/>
      <c r="PLB4" s="112"/>
      <c r="PLC4" s="112"/>
      <c r="PLD4" s="112"/>
      <c r="PLE4" s="112"/>
      <c r="PLF4" s="112"/>
      <c r="PLG4" s="112"/>
      <c r="PLH4" s="112"/>
      <c r="PLI4" s="112"/>
      <c r="PLJ4" s="112"/>
      <c r="PLK4" s="112"/>
      <c r="PLL4" s="112"/>
      <c r="PLM4" s="112"/>
      <c r="PLN4" s="112"/>
      <c r="PLO4" s="112"/>
      <c r="PLP4" s="112"/>
      <c r="PLQ4" s="112"/>
      <c r="PLR4" s="112"/>
      <c r="PLS4" s="112"/>
      <c r="PLT4" s="112"/>
      <c r="PLU4" s="112"/>
      <c r="PLV4" s="112"/>
      <c r="PLW4" s="112"/>
      <c r="PLX4" s="112"/>
      <c r="PLY4" s="112"/>
      <c r="PLZ4" s="112"/>
      <c r="PMA4" s="112"/>
      <c r="PMB4" s="112"/>
      <c r="PMC4" s="112"/>
      <c r="PMD4" s="112"/>
      <c r="PME4" s="112"/>
      <c r="PMF4" s="112"/>
      <c r="PMG4" s="112"/>
      <c r="PMH4" s="112"/>
      <c r="PMI4" s="112"/>
      <c r="PMJ4" s="112"/>
      <c r="PMK4" s="112"/>
      <c r="PML4" s="112"/>
      <c r="PMM4" s="112"/>
      <c r="PMN4" s="112"/>
      <c r="PMO4" s="112"/>
      <c r="PMP4" s="112"/>
      <c r="PMQ4" s="112"/>
      <c r="PMR4" s="112"/>
      <c r="PMS4" s="112"/>
      <c r="PMT4" s="112"/>
      <c r="PMU4" s="112"/>
      <c r="PMV4" s="112"/>
      <c r="PMW4" s="112"/>
      <c r="PMX4" s="112"/>
      <c r="PMY4" s="112"/>
      <c r="PMZ4" s="112"/>
      <c r="PNA4" s="112"/>
      <c r="PNB4" s="112"/>
      <c r="PNC4" s="112"/>
      <c r="PND4" s="112"/>
      <c r="PNE4" s="112"/>
      <c r="PNF4" s="112"/>
      <c r="PNG4" s="112"/>
      <c r="PNH4" s="112"/>
      <c r="PNI4" s="112"/>
      <c r="PNJ4" s="112"/>
      <c r="PNK4" s="112"/>
      <c r="PNL4" s="112"/>
      <c r="PNM4" s="112"/>
      <c r="PNN4" s="112"/>
      <c r="PNO4" s="112"/>
      <c r="PNP4" s="112"/>
      <c r="PNQ4" s="112"/>
      <c r="PNR4" s="112"/>
      <c r="PNS4" s="112"/>
      <c r="PNT4" s="112"/>
      <c r="PNU4" s="112"/>
      <c r="PNV4" s="112"/>
      <c r="PNW4" s="112"/>
      <c r="PNX4" s="112"/>
      <c r="PNY4" s="112"/>
      <c r="PNZ4" s="112"/>
      <c r="POA4" s="112"/>
      <c r="POB4" s="112"/>
      <c r="POC4" s="112"/>
      <c r="POD4" s="112"/>
      <c r="POE4" s="112"/>
      <c r="POF4" s="112"/>
      <c r="POG4" s="112"/>
      <c r="POH4" s="112"/>
      <c r="POI4" s="112"/>
      <c r="POJ4" s="112"/>
      <c r="POK4" s="112"/>
      <c r="POL4" s="112"/>
      <c r="POM4" s="112"/>
      <c r="PON4" s="112"/>
      <c r="POO4" s="112"/>
      <c r="POP4" s="112"/>
      <c r="POQ4" s="112"/>
      <c r="POR4" s="112"/>
      <c r="POS4" s="112"/>
      <c r="POT4" s="112"/>
      <c r="POU4" s="112"/>
      <c r="POV4" s="112"/>
      <c r="POW4" s="112"/>
      <c r="POX4" s="112"/>
      <c r="POY4" s="112"/>
      <c r="POZ4" s="112"/>
      <c r="PPA4" s="112"/>
      <c r="PPB4" s="112"/>
      <c r="PPC4" s="112"/>
      <c r="PPD4" s="112"/>
      <c r="PPE4" s="112"/>
      <c r="PPF4" s="112"/>
      <c r="PPG4" s="112"/>
      <c r="PPH4" s="112"/>
      <c r="PPI4" s="112"/>
      <c r="PPJ4" s="112"/>
      <c r="PPK4" s="112"/>
      <c r="PPL4" s="112"/>
      <c r="PPM4" s="112"/>
      <c r="PPN4" s="112"/>
      <c r="PPO4" s="112"/>
      <c r="PPP4" s="112"/>
      <c r="PPQ4" s="112"/>
      <c r="PPR4" s="112"/>
      <c r="PPS4" s="112"/>
      <c r="PPT4" s="112"/>
      <c r="PPU4" s="112"/>
      <c r="PPV4" s="112"/>
      <c r="PPW4" s="112"/>
      <c r="PPX4" s="112"/>
      <c r="PPY4" s="112"/>
      <c r="PPZ4" s="112"/>
      <c r="PQA4" s="112"/>
      <c r="PQB4" s="112"/>
      <c r="PQC4" s="112"/>
      <c r="PQD4" s="112"/>
      <c r="PQE4" s="112"/>
      <c r="PQF4" s="112"/>
      <c r="PQG4" s="112"/>
      <c r="PQH4" s="112"/>
      <c r="PQI4" s="112"/>
      <c r="PQJ4" s="112"/>
      <c r="PQK4" s="112"/>
      <c r="PQL4" s="112"/>
      <c r="PQM4" s="112"/>
      <c r="PQN4" s="112"/>
      <c r="PQO4" s="112"/>
      <c r="PQP4" s="112"/>
      <c r="PQQ4" s="112"/>
      <c r="PQR4" s="112"/>
      <c r="PQS4" s="112"/>
      <c r="PQT4" s="112"/>
      <c r="PQU4" s="112"/>
      <c r="PQV4" s="112"/>
      <c r="PQW4" s="112"/>
      <c r="PQX4" s="112"/>
      <c r="PQY4" s="112"/>
      <c r="PQZ4" s="112"/>
      <c r="PRA4" s="112"/>
      <c r="PRB4" s="112"/>
      <c r="PRC4" s="112"/>
      <c r="PRD4" s="112"/>
      <c r="PRE4" s="112"/>
      <c r="PRF4" s="112"/>
      <c r="PRG4" s="112"/>
      <c r="PRH4" s="112"/>
      <c r="PRI4" s="112"/>
      <c r="PRJ4" s="112"/>
      <c r="PRK4" s="112"/>
      <c r="PRL4" s="112"/>
      <c r="PRM4" s="112"/>
      <c r="PRN4" s="112"/>
      <c r="PRO4" s="112"/>
      <c r="PRP4" s="112"/>
      <c r="PRQ4" s="112"/>
      <c r="PRR4" s="112"/>
      <c r="PRS4" s="112"/>
      <c r="PRT4" s="112"/>
      <c r="PRU4" s="112"/>
      <c r="PRV4" s="112"/>
      <c r="PRW4" s="112"/>
      <c r="PRX4" s="112"/>
      <c r="PRY4" s="112"/>
      <c r="PRZ4" s="112"/>
      <c r="PSA4" s="112"/>
      <c r="PSB4" s="112"/>
      <c r="PSC4" s="112"/>
      <c r="PSD4" s="112"/>
      <c r="PSE4" s="112"/>
      <c r="PSF4" s="112"/>
      <c r="PSG4" s="112"/>
      <c r="PSH4" s="112"/>
      <c r="PSI4" s="112"/>
      <c r="PSJ4" s="112"/>
      <c r="PSK4" s="112"/>
      <c r="PSL4" s="112"/>
      <c r="PSM4" s="112"/>
      <c r="PSN4" s="112"/>
      <c r="PSO4" s="112"/>
      <c r="PSP4" s="112"/>
      <c r="PSQ4" s="112"/>
      <c r="PSR4" s="112"/>
      <c r="PSS4" s="112"/>
      <c r="PST4" s="112"/>
      <c r="PSU4" s="112"/>
      <c r="PSV4" s="112"/>
      <c r="PSW4" s="112"/>
      <c r="PSX4" s="112"/>
      <c r="PSY4" s="112"/>
      <c r="PSZ4" s="112"/>
      <c r="PTA4" s="112"/>
      <c r="PTB4" s="112"/>
      <c r="PTC4" s="112"/>
      <c r="PTD4" s="112"/>
      <c r="PTE4" s="112"/>
      <c r="PTF4" s="112"/>
      <c r="PTG4" s="112"/>
      <c r="PTH4" s="112"/>
      <c r="PTI4" s="112"/>
      <c r="PTJ4" s="112"/>
      <c r="PTK4" s="112"/>
      <c r="PTL4" s="112"/>
      <c r="PTM4" s="112"/>
      <c r="PTN4" s="112"/>
      <c r="PTO4" s="112"/>
      <c r="PTP4" s="112"/>
      <c r="PTQ4" s="112"/>
      <c r="PTR4" s="112"/>
      <c r="PTS4" s="112"/>
      <c r="PTT4" s="112"/>
      <c r="PTU4" s="112"/>
      <c r="PTV4" s="112"/>
      <c r="PTW4" s="112"/>
      <c r="PTX4" s="112"/>
      <c r="PTY4" s="112"/>
      <c r="PTZ4" s="112"/>
      <c r="PUA4" s="112"/>
      <c r="PUB4" s="112"/>
      <c r="PUC4" s="112"/>
      <c r="PUD4" s="112"/>
      <c r="PUE4" s="112"/>
      <c r="PUF4" s="112"/>
      <c r="PUG4" s="112"/>
      <c r="PUH4" s="112"/>
      <c r="PUI4" s="112"/>
      <c r="PUJ4" s="112"/>
      <c r="PUK4" s="112"/>
      <c r="PUL4" s="112"/>
      <c r="PUM4" s="112"/>
      <c r="PUN4" s="112"/>
      <c r="PUO4" s="112"/>
      <c r="PUP4" s="112"/>
      <c r="PUQ4" s="112"/>
      <c r="PUR4" s="112"/>
      <c r="PUS4" s="112"/>
      <c r="PUT4" s="112"/>
      <c r="PUU4" s="112"/>
      <c r="PUV4" s="112"/>
      <c r="PUW4" s="112"/>
      <c r="PUX4" s="112"/>
      <c r="PUY4" s="112"/>
      <c r="PUZ4" s="112"/>
      <c r="PVA4" s="112"/>
      <c r="PVB4" s="112"/>
      <c r="PVC4" s="112"/>
      <c r="PVD4" s="112"/>
      <c r="PVE4" s="112"/>
      <c r="PVF4" s="112"/>
      <c r="PVG4" s="112"/>
      <c r="PVH4" s="112"/>
      <c r="PVI4" s="112"/>
      <c r="PVJ4" s="112"/>
      <c r="PVK4" s="112"/>
      <c r="PVL4" s="112"/>
      <c r="PVM4" s="112"/>
      <c r="PVN4" s="112"/>
      <c r="PVO4" s="112"/>
      <c r="PVP4" s="112"/>
      <c r="PVQ4" s="112"/>
      <c r="PVR4" s="112"/>
      <c r="PVS4" s="112"/>
      <c r="PVT4" s="112"/>
      <c r="PVU4" s="112"/>
      <c r="PVV4" s="112"/>
      <c r="PVW4" s="112"/>
      <c r="PVX4" s="112"/>
      <c r="PVY4" s="112"/>
      <c r="PVZ4" s="112"/>
      <c r="PWA4" s="112"/>
      <c r="PWB4" s="112"/>
      <c r="PWC4" s="112"/>
      <c r="PWD4" s="112"/>
      <c r="PWE4" s="112"/>
      <c r="PWF4" s="112"/>
      <c r="PWG4" s="112"/>
      <c r="PWH4" s="112"/>
      <c r="PWI4" s="112"/>
      <c r="PWJ4" s="112"/>
      <c r="PWK4" s="112"/>
      <c r="PWL4" s="112"/>
      <c r="PWM4" s="112"/>
      <c r="PWN4" s="112"/>
      <c r="PWO4" s="112"/>
      <c r="PWP4" s="112"/>
      <c r="PWQ4" s="112"/>
      <c r="PWR4" s="112"/>
      <c r="PWS4" s="112"/>
      <c r="PWT4" s="112"/>
      <c r="PWU4" s="112"/>
      <c r="PWV4" s="112"/>
      <c r="PWW4" s="112"/>
      <c r="PWX4" s="112"/>
      <c r="PWY4" s="112"/>
      <c r="PWZ4" s="112"/>
      <c r="PXA4" s="112"/>
      <c r="PXB4" s="112"/>
      <c r="PXC4" s="112"/>
      <c r="PXD4" s="112"/>
      <c r="PXE4" s="112"/>
      <c r="PXF4" s="112"/>
      <c r="PXG4" s="112"/>
      <c r="PXH4" s="112"/>
      <c r="PXI4" s="112"/>
      <c r="PXJ4" s="112"/>
      <c r="PXK4" s="112"/>
      <c r="PXL4" s="112"/>
      <c r="PXM4" s="112"/>
      <c r="PXN4" s="112"/>
      <c r="PXO4" s="112"/>
      <c r="PXP4" s="112"/>
      <c r="PXQ4" s="112"/>
      <c r="PXR4" s="112"/>
      <c r="PXS4" s="112"/>
      <c r="PXT4" s="112"/>
      <c r="PXU4" s="112"/>
      <c r="PXV4" s="112"/>
      <c r="PXW4" s="112"/>
      <c r="PXX4" s="112"/>
      <c r="PXY4" s="112"/>
      <c r="PXZ4" s="112"/>
      <c r="PYA4" s="112"/>
      <c r="PYB4" s="112"/>
      <c r="PYC4" s="112"/>
      <c r="PYD4" s="112"/>
      <c r="PYE4" s="112"/>
      <c r="PYF4" s="112"/>
      <c r="PYG4" s="112"/>
      <c r="PYH4" s="112"/>
      <c r="PYI4" s="112"/>
      <c r="PYJ4" s="112"/>
      <c r="PYK4" s="112"/>
      <c r="PYL4" s="112"/>
      <c r="PYM4" s="112"/>
      <c r="PYN4" s="112"/>
      <c r="PYO4" s="112"/>
      <c r="PYP4" s="112"/>
      <c r="PYQ4" s="112"/>
      <c r="PYR4" s="112"/>
      <c r="PYS4" s="112"/>
      <c r="PYT4" s="112"/>
      <c r="PYU4" s="112"/>
      <c r="PYV4" s="112"/>
      <c r="PYW4" s="112"/>
      <c r="PYX4" s="112"/>
      <c r="PYY4" s="112"/>
      <c r="PYZ4" s="112"/>
      <c r="PZA4" s="112"/>
      <c r="PZB4" s="112"/>
      <c r="PZC4" s="112"/>
      <c r="PZD4" s="112"/>
      <c r="PZE4" s="112"/>
      <c r="PZF4" s="112"/>
      <c r="PZG4" s="112"/>
      <c r="PZH4" s="112"/>
      <c r="PZI4" s="112"/>
      <c r="PZJ4" s="112"/>
      <c r="PZK4" s="112"/>
      <c r="PZL4" s="112"/>
      <c r="PZM4" s="112"/>
      <c r="PZN4" s="112"/>
      <c r="PZO4" s="112"/>
      <c r="PZP4" s="112"/>
      <c r="PZQ4" s="112"/>
      <c r="PZR4" s="112"/>
      <c r="PZS4" s="112"/>
      <c r="PZT4" s="112"/>
      <c r="PZU4" s="112"/>
      <c r="PZV4" s="112"/>
      <c r="PZW4" s="112"/>
      <c r="PZX4" s="112"/>
      <c r="PZY4" s="112"/>
      <c r="PZZ4" s="112"/>
      <c r="QAA4" s="112"/>
      <c r="QAB4" s="112"/>
      <c r="QAC4" s="112"/>
      <c r="QAD4" s="112"/>
      <c r="QAE4" s="112"/>
      <c r="QAF4" s="112"/>
      <c r="QAG4" s="112"/>
      <c r="QAH4" s="112"/>
      <c r="QAI4" s="112"/>
      <c r="QAJ4" s="112"/>
      <c r="QAK4" s="112"/>
      <c r="QAL4" s="112"/>
      <c r="QAM4" s="112"/>
      <c r="QAN4" s="112"/>
      <c r="QAO4" s="112"/>
      <c r="QAP4" s="112"/>
      <c r="QAQ4" s="112"/>
      <c r="QAR4" s="112"/>
      <c r="QAS4" s="112"/>
      <c r="QAT4" s="112"/>
      <c r="QAU4" s="112"/>
      <c r="QAV4" s="112"/>
      <c r="QAW4" s="112"/>
      <c r="QAX4" s="112"/>
      <c r="QAY4" s="112"/>
      <c r="QAZ4" s="112"/>
      <c r="QBA4" s="112"/>
      <c r="QBB4" s="112"/>
      <c r="QBC4" s="112"/>
      <c r="QBD4" s="112"/>
      <c r="QBE4" s="112"/>
      <c r="QBF4" s="112"/>
      <c r="QBG4" s="112"/>
      <c r="QBH4" s="112"/>
      <c r="QBI4" s="112"/>
      <c r="QBJ4" s="112"/>
      <c r="QBK4" s="112"/>
      <c r="QBL4" s="112"/>
      <c r="QBM4" s="112"/>
      <c r="QBN4" s="112"/>
      <c r="QBO4" s="112"/>
      <c r="QBP4" s="112"/>
      <c r="QBQ4" s="112"/>
      <c r="QBR4" s="112"/>
      <c r="QBS4" s="112"/>
      <c r="QBT4" s="112"/>
      <c r="QBU4" s="112"/>
      <c r="QBV4" s="112"/>
      <c r="QBW4" s="112"/>
      <c r="QBX4" s="112"/>
      <c r="QBY4" s="112"/>
      <c r="QBZ4" s="112"/>
      <c r="QCA4" s="112"/>
      <c r="QCB4" s="112"/>
      <c r="QCC4" s="112"/>
      <c r="QCD4" s="112"/>
      <c r="QCE4" s="112"/>
      <c r="QCF4" s="112"/>
      <c r="QCG4" s="112"/>
      <c r="QCH4" s="112"/>
      <c r="QCI4" s="112"/>
      <c r="QCJ4" s="112"/>
      <c r="QCK4" s="112"/>
      <c r="QCL4" s="112"/>
      <c r="QCM4" s="112"/>
      <c r="QCN4" s="112"/>
      <c r="QCO4" s="112"/>
      <c r="QCP4" s="112"/>
      <c r="QCQ4" s="112"/>
      <c r="QCR4" s="112"/>
      <c r="QCS4" s="112"/>
      <c r="QCT4" s="112"/>
      <c r="QCU4" s="112"/>
      <c r="QCV4" s="112"/>
      <c r="QCW4" s="112"/>
      <c r="QCX4" s="112"/>
      <c r="QCY4" s="112"/>
      <c r="QCZ4" s="112"/>
      <c r="QDA4" s="112"/>
      <c r="QDB4" s="112"/>
      <c r="QDC4" s="112"/>
      <c r="QDD4" s="112"/>
      <c r="QDE4" s="112"/>
      <c r="QDF4" s="112"/>
      <c r="QDG4" s="112"/>
      <c r="QDH4" s="112"/>
      <c r="QDI4" s="112"/>
      <c r="QDJ4" s="112"/>
      <c r="QDK4" s="112"/>
      <c r="QDL4" s="112"/>
      <c r="QDM4" s="112"/>
      <c r="QDN4" s="112"/>
      <c r="QDO4" s="112"/>
      <c r="QDP4" s="112"/>
      <c r="QDQ4" s="112"/>
      <c r="QDR4" s="112"/>
      <c r="QDS4" s="112"/>
      <c r="QDT4" s="112"/>
      <c r="QDU4" s="112"/>
      <c r="QDV4" s="112"/>
      <c r="QDW4" s="112"/>
      <c r="QDX4" s="112"/>
      <c r="QDY4" s="112"/>
      <c r="QDZ4" s="112"/>
      <c r="QEA4" s="112"/>
      <c r="QEB4" s="112"/>
      <c r="QEC4" s="112"/>
      <c r="QED4" s="112"/>
      <c r="QEE4" s="112"/>
      <c r="QEF4" s="112"/>
      <c r="QEG4" s="112"/>
      <c r="QEH4" s="112"/>
      <c r="QEI4" s="112"/>
      <c r="QEJ4" s="112"/>
      <c r="QEK4" s="112"/>
      <c r="QEL4" s="112"/>
      <c r="QEM4" s="112"/>
      <c r="QEN4" s="112"/>
      <c r="QEO4" s="112"/>
      <c r="QEP4" s="112"/>
      <c r="QEQ4" s="112"/>
      <c r="QER4" s="112"/>
      <c r="QES4" s="112"/>
      <c r="QET4" s="112"/>
      <c r="QEU4" s="112"/>
      <c r="QEV4" s="112"/>
      <c r="QEW4" s="112"/>
      <c r="QEX4" s="112"/>
      <c r="QEY4" s="112"/>
      <c r="QEZ4" s="112"/>
      <c r="QFA4" s="112"/>
      <c r="QFB4" s="112"/>
      <c r="QFC4" s="112"/>
      <c r="QFD4" s="112"/>
      <c r="QFE4" s="112"/>
      <c r="QFF4" s="112"/>
      <c r="QFG4" s="112"/>
      <c r="QFH4" s="112"/>
      <c r="QFI4" s="112"/>
      <c r="QFJ4" s="112"/>
      <c r="QFK4" s="112"/>
      <c r="QFL4" s="112"/>
      <c r="QFM4" s="112"/>
      <c r="QFN4" s="112"/>
      <c r="QFO4" s="112"/>
      <c r="QFP4" s="112"/>
      <c r="QFQ4" s="112"/>
      <c r="QFR4" s="112"/>
      <c r="QFS4" s="112"/>
      <c r="QFT4" s="112"/>
      <c r="QFU4" s="112"/>
      <c r="QFV4" s="112"/>
      <c r="QFW4" s="112"/>
      <c r="QFX4" s="112"/>
      <c r="QFY4" s="112"/>
      <c r="QFZ4" s="112"/>
      <c r="QGA4" s="112"/>
      <c r="QGB4" s="112"/>
      <c r="QGC4" s="112"/>
      <c r="QGD4" s="112"/>
      <c r="QGE4" s="112"/>
      <c r="QGF4" s="112"/>
      <c r="QGG4" s="112"/>
      <c r="QGH4" s="112"/>
      <c r="QGI4" s="112"/>
      <c r="QGJ4" s="112"/>
      <c r="QGK4" s="112"/>
      <c r="QGL4" s="112"/>
      <c r="QGM4" s="112"/>
      <c r="QGN4" s="112"/>
      <c r="QGO4" s="112"/>
      <c r="QGP4" s="112"/>
      <c r="QGQ4" s="112"/>
      <c r="QGR4" s="112"/>
      <c r="QGS4" s="112"/>
      <c r="QGT4" s="112"/>
      <c r="QGU4" s="112"/>
      <c r="QGV4" s="112"/>
      <c r="QGW4" s="112"/>
      <c r="QGX4" s="112"/>
      <c r="QGY4" s="112"/>
      <c r="QGZ4" s="112"/>
      <c r="QHA4" s="112"/>
      <c r="QHB4" s="112"/>
      <c r="QHC4" s="112"/>
      <c r="QHD4" s="112"/>
      <c r="QHE4" s="112"/>
      <c r="QHF4" s="112"/>
      <c r="QHG4" s="112"/>
      <c r="QHH4" s="112"/>
      <c r="QHI4" s="112"/>
      <c r="QHJ4" s="112"/>
      <c r="QHK4" s="112"/>
      <c r="QHL4" s="112"/>
      <c r="QHM4" s="112"/>
      <c r="QHN4" s="112"/>
      <c r="QHO4" s="112"/>
      <c r="QHP4" s="112"/>
      <c r="QHQ4" s="112"/>
      <c r="QHR4" s="112"/>
      <c r="QHS4" s="112"/>
      <c r="QHT4" s="112"/>
      <c r="QHU4" s="112"/>
      <c r="QHV4" s="112"/>
      <c r="QHW4" s="112"/>
      <c r="QHX4" s="112"/>
      <c r="QHY4" s="112"/>
      <c r="QHZ4" s="112"/>
      <c r="QIA4" s="112"/>
      <c r="QIB4" s="112"/>
      <c r="QIC4" s="112"/>
      <c r="QID4" s="112"/>
      <c r="QIE4" s="112"/>
      <c r="QIF4" s="112"/>
      <c r="QIG4" s="112"/>
      <c r="QIH4" s="112"/>
      <c r="QII4" s="112"/>
      <c r="QIJ4" s="112"/>
      <c r="QIK4" s="112"/>
      <c r="QIL4" s="112"/>
      <c r="QIM4" s="112"/>
      <c r="QIN4" s="112"/>
      <c r="QIO4" s="112"/>
      <c r="QIP4" s="112"/>
      <c r="QIQ4" s="112"/>
      <c r="QIR4" s="112"/>
      <c r="QIS4" s="112"/>
      <c r="QIT4" s="112"/>
      <c r="QIU4" s="112"/>
      <c r="QIV4" s="112"/>
      <c r="QIW4" s="112"/>
      <c r="QIX4" s="112"/>
      <c r="QIY4" s="112"/>
      <c r="QIZ4" s="112"/>
      <c r="QJA4" s="112"/>
      <c r="QJB4" s="112"/>
      <c r="QJC4" s="112"/>
      <c r="QJD4" s="112"/>
      <c r="QJE4" s="112"/>
      <c r="QJF4" s="112"/>
      <c r="QJG4" s="112"/>
      <c r="QJH4" s="112"/>
      <c r="QJI4" s="112"/>
      <c r="QJJ4" s="112"/>
      <c r="QJK4" s="112"/>
      <c r="QJL4" s="112"/>
      <c r="QJM4" s="112"/>
      <c r="QJN4" s="112"/>
      <c r="QJO4" s="112"/>
      <c r="QJP4" s="112"/>
      <c r="QJQ4" s="112"/>
      <c r="QJR4" s="112"/>
      <c r="QJS4" s="112"/>
      <c r="QJT4" s="112"/>
      <c r="QJU4" s="112"/>
      <c r="QJV4" s="112"/>
      <c r="QJW4" s="112"/>
      <c r="QJX4" s="112"/>
      <c r="QJY4" s="112"/>
      <c r="QJZ4" s="112"/>
      <c r="QKA4" s="112"/>
      <c r="QKB4" s="112"/>
      <c r="QKC4" s="112"/>
      <c r="QKD4" s="112"/>
      <c r="QKE4" s="112"/>
      <c r="QKF4" s="112"/>
      <c r="QKG4" s="112"/>
      <c r="QKH4" s="112"/>
      <c r="QKI4" s="112"/>
      <c r="QKJ4" s="112"/>
      <c r="QKK4" s="112"/>
      <c r="QKL4" s="112"/>
      <c r="QKM4" s="112"/>
      <c r="QKN4" s="112"/>
      <c r="QKO4" s="112"/>
      <c r="QKP4" s="112"/>
      <c r="QKQ4" s="112"/>
      <c r="QKR4" s="112"/>
      <c r="QKS4" s="112"/>
      <c r="QKT4" s="112"/>
      <c r="QKU4" s="112"/>
      <c r="QKV4" s="112"/>
      <c r="QKW4" s="112"/>
      <c r="QKX4" s="112"/>
      <c r="QKY4" s="112"/>
      <c r="QKZ4" s="112"/>
      <c r="QLA4" s="112"/>
      <c r="QLB4" s="112"/>
      <c r="QLC4" s="112"/>
      <c r="QLD4" s="112"/>
      <c r="QLE4" s="112"/>
      <c r="QLF4" s="112"/>
      <c r="QLG4" s="112"/>
      <c r="QLH4" s="112"/>
      <c r="QLI4" s="112"/>
      <c r="QLJ4" s="112"/>
      <c r="QLK4" s="112"/>
      <c r="QLL4" s="112"/>
      <c r="QLM4" s="112"/>
      <c r="QLN4" s="112"/>
      <c r="QLO4" s="112"/>
      <c r="QLP4" s="112"/>
      <c r="QLQ4" s="112"/>
      <c r="QLR4" s="112"/>
      <c r="QLS4" s="112"/>
      <c r="QLT4" s="112"/>
      <c r="QLU4" s="112"/>
      <c r="QLV4" s="112"/>
      <c r="QLW4" s="112"/>
      <c r="QLX4" s="112"/>
      <c r="QLY4" s="112"/>
      <c r="QLZ4" s="112"/>
      <c r="QMA4" s="112"/>
      <c r="QMB4" s="112"/>
      <c r="QMC4" s="112"/>
      <c r="QMD4" s="112"/>
      <c r="QME4" s="112"/>
      <c r="QMF4" s="112"/>
      <c r="QMG4" s="112"/>
      <c r="QMH4" s="112"/>
      <c r="QMI4" s="112"/>
      <c r="QMJ4" s="112"/>
      <c r="QMK4" s="112"/>
      <c r="QML4" s="112"/>
      <c r="QMM4" s="112"/>
      <c r="QMN4" s="112"/>
      <c r="QMO4" s="112"/>
      <c r="QMP4" s="112"/>
      <c r="QMQ4" s="112"/>
      <c r="QMR4" s="112"/>
      <c r="QMS4" s="112"/>
      <c r="QMT4" s="112"/>
      <c r="QMU4" s="112"/>
      <c r="QMV4" s="112"/>
      <c r="QMW4" s="112"/>
      <c r="QMX4" s="112"/>
      <c r="QMY4" s="112"/>
      <c r="QMZ4" s="112"/>
      <c r="QNA4" s="112"/>
      <c r="QNB4" s="112"/>
      <c r="QNC4" s="112"/>
      <c r="QND4" s="112"/>
      <c r="QNE4" s="112"/>
      <c r="QNF4" s="112"/>
      <c r="QNG4" s="112"/>
      <c r="QNH4" s="112"/>
      <c r="QNI4" s="112"/>
      <c r="QNJ4" s="112"/>
      <c r="QNK4" s="112"/>
      <c r="QNL4" s="112"/>
      <c r="QNM4" s="112"/>
      <c r="QNN4" s="112"/>
      <c r="QNO4" s="112"/>
      <c r="QNP4" s="112"/>
      <c r="QNQ4" s="112"/>
      <c r="QNR4" s="112"/>
      <c r="QNS4" s="112"/>
      <c r="QNT4" s="112"/>
      <c r="QNU4" s="112"/>
      <c r="QNV4" s="112"/>
      <c r="QNW4" s="112"/>
      <c r="QNX4" s="112"/>
      <c r="QNY4" s="112"/>
      <c r="QNZ4" s="112"/>
      <c r="QOA4" s="112"/>
      <c r="QOB4" s="112"/>
      <c r="QOC4" s="112"/>
      <c r="QOD4" s="112"/>
      <c r="QOE4" s="112"/>
      <c r="QOF4" s="112"/>
      <c r="QOG4" s="112"/>
      <c r="QOH4" s="112"/>
      <c r="QOI4" s="112"/>
      <c r="QOJ4" s="112"/>
      <c r="QOK4" s="112"/>
      <c r="QOL4" s="112"/>
      <c r="QOM4" s="112"/>
      <c r="QON4" s="112"/>
      <c r="QOO4" s="112"/>
      <c r="QOP4" s="112"/>
      <c r="QOQ4" s="112"/>
      <c r="QOR4" s="112"/>
      <c r="QOS4" s="112"/>
      <c r="QOT4" s="112"/>
      <c r="QOU4" s="112"/>
      <c r="QOV4" s="112"/>
      <c r="QOW4" s="112"/>
      <c r="QOX4" s="112"/>
      <c r="QOY4" s="112"/>
      <c r="QOZ4" s="112"/>
      <c r="QPA4" s="112"/>
      <c r="QPB4" s="112"/>
      <c r="QPC4" s="112"/>
      <c r="QPD4" s="112"/>
      <c r="QPE4" s="112"/>
      <c r="QPF4" s="112"/>
      <c r="QPG4" s="112"/>
      <c r="QPH4" s="112"/>
      <c r="QPI4" s="112"/>
      <c r="QPJ4" s="112"/>
      <c r="QPK4" s="112"/>
      <c r="QPL4" s="112"/>
      <c r="QPM4" s="112"/>
      <c r="QPN4" s="112"/>
      <c r="QPO4" s="112"/>
      <c r="QPP4" s="112"/>
      <c r="QPQ4" s="112"/>
      <c r="QPR4" s="112"/>
      <c r="QPS4" s="112"/>
      <c r="QPT4" s="112"/>
      <c r="QPU4" s="112"/>
      <c r="QPV4" s="112"/>
      <c r="QPW4" s="112"/>
      <c r="QPX4" s="112"/>
      <c r="QPY4" s="112"/>
      <c r="QPZ4" s="112"/>
      <c r="QQA4" s="112"/>
      <c r="QQB4" s="112"/>
      <c r="QQC4" s="112"/>
      <c r="QQD4" s="112"/>
      <c r="QQE4" s="112"/>
      <c r="QQF4" s="112"/>
      <c r="QQG4" s="112"/>
      <c r="QQH4" s="112"/>
      <c r="QQI4" s="112"/>
      <c r="QQJ4" s="112"/>
      <c r="QQK4" s="112"/>
      <c r="QQL4" s="112"/>
      <c r="QQM4" s="112"/>
      <c r="QQN4" s="112"/>
      <c r="QQO4" s="112"/>
      <c r="QQP4" s="112"/>
      <c r="QQQ4" s="112"/>
      <c r="QQR4" s="112"/>
      <c r="QQS4" s="112"/>
      <c r="QQT4" s="112"/>
      <c r="QQU4" s="112"/>
      <c r="QQV4" s="112"/>
      <c r="QQW4" s="112"/>
      <c r="QQX4" s="112"/>
      <c r="QQY4" s="112"/>
      <c r="QQZ4" s="112"/>
      <c r="QRA4" s="112"/>
      <c r="QRB4" s="112"/>
      <c r="QRC4" s="112"/>
      <c r="QRD4" s="112"/>
      <c r="QRE4" s="112"/>
      <c r="QRF4" s="112"/>
      <c r="QRG4" s="112"/>
      <c r="QRH4" s="112"/>
      <c r="QRI4" s="112"/>
      <c r="QRJ4" s="112"/>
      <c r="QRK4" s="112"/>
      <c r="QRL4" s="112"/>
      <c r="QRM4" s="112"/>
      <c r="QRN4" s="112"/>
      <c r="QRO4" s="112"/>
      <c r="QRP4" s="112"/>
      <c r="QRQ4" s="112"/>
      <c r="QRR4" s="112"/>
      <c r="QRS4" s="112"/>
      <c r="QRT4" s="112"/>
      <c r="QRU4" s="112"/>
      <c r="QRV4" s="112"/>
      <c r="QRW4" s="112"/>
      <c r="QRX4" s="112"/>
      <c r="QRY4" s="112"/>
      <c r="QRZ4" s="112"/>
      <c r="QSA4" s="112"/>
      <c r="QSB4" s="112"/>
      <c r="QSC4" s="112"/>
      <c r="QSD4" s="112"/>
      <c r="QSE4" s="112"/>
      <c r="QSF4" s="112"/>
      <c r="QSG4" s="112"/>
      <c r="QSH4" s="112"/>
      <c r="QSI4" s="112"/>
      <c r="QSJ4" s="112"/>
      <c r="QSK4" s="112"/>
      <c r="QSL4" s="112"/>
      <c r="QSM4" s="112"/>
      <c r="QSN4" s="112"/>
      <c r="QSO4" s="112"/>
      <c r="QSP4" s="112"/>
      <c r="QSQ4" s="112"/>
      <c r="QSR4" s="112"/>
      <c r="QSS4" s="112"/>
      <c r="QST4" s="112"/>
      <c r="QSU4" s="112"/>
      <c r="QSV4" s="112"/>
      <c r="QSW4" s="112"/>
      <c r="QSX4" s="112"/>
      <c r="QSY4" s="112"/>
      <c r="QSZ4" s="112"/>
      <c r="QTA4" s="112"/>
      <c r="QTB4" s="112"/>
      <c r="QTC4" s="112"/>
      <c r="QTD4" s="112"/>
      <c r="QTE4" s="112"/>
      <c r="QTF4" s="112"/>
      <c r="QTG4" s="112"/>
      <c r="QTH4" s="112"/>
      <c r="QTI4" s="112"/>
      <c r="QTJ4" s="112"/>
      <c r="QTK4" s="112"/>
      <c r="QTL4" s="112"/>
      <c r="QTM4" s="112"/>
      <c r="QTN4" s="112"/>
      <c r="QTO4" s="112"/>
      <c r="QTP4" s="112"/>
      <c r="QTQ4" s="112"/>
      <c r="QTR4" s="112"/>
      <c r="QTS4" s="112"/>
      <c r="QTT4" s="112"/>
      <c r="QTU4" s="112"/>
      <c r="QTV4" s="112"/>
      <c r="QTW4" s="112"/>
      <c r="QTX4" s="112"/>
      <c r="QTY4" s="112"/>
      <c r="QTZ4" s="112"/>
      <c r="QUA4" s="112"/>
      <c r="QUB4" s="112"/>
      <c r="QUC4" s="112"/>
      <c r="QUD4" s="112"/>
      <c r="QUE4" s="112"/>
      <c r="QUF4" s="112"/>
      <c r="QUG4" s="112"/>
      <c r="QUH4" s="112"/>
      <c r="QUI4" s="112"/>
      <c r="QUJ4" s="112"/>
      <c r="QUK4" s="112"/>
      <c r="QUL4" s="112"/>
      <c r="QUM4" s="112"/>
      <c r="QUN4" s="112"/>
      <c r="QUO4" s="112"/>
      <c r="QUP4" s="112"/>
      <c r="QUQ4" s="112"/>
      <c r="QUR4" s="112"/>
      <c r="QUS4" s="112"/>
      <c r="QUT4" s="112"/>
      <c r="QUU4" s="112"/>
      <c r="QUV4" s="112"/>
      <c r="QUW4" s="112"/>
      <c r="QUX4" s="112"/>
      <c r="QUY4" s="112"/>
      <c r="QUZ4" s="112"/>
      <c r="QVA4" s="112"/>
      <c r="QVB4" s="112"/>
      <c r="QVC4" s="112"/>
      <c r="QVD4" s="112"/>
      <c r="QVE4" s="112"/>
      <c r="QVF4" s="112"/>
      <c r="QVG4" s="112"/>
      <c r="QVH4" s="112"/>
      <c r="QVI4" s="112"/>
      <c r="QVJ4" s="112"/>
      <c r="QVK4" s="112"/>
      <c r="QVL4" s="112"/>
      <c r="QVM4" s="112"/>
      <c r="QVN4" s="112"/>
      <c r="QVO4" s="112"/>
      <c r="QVP4" s="112"/>
      <c r="QVQ4" s="112"/>
      <c r="QVR4" s="112"/>
      <c r="QVS4" s="112"/>
      <c r="QVT4" s="112"/>
      <c r="QVU4" s="112"/>
      <c r="QVV4" s="112"/>
      <c r="QVW4" s="112"/>
      <c r="QVX4" s="112"/>
      <c r="QVY4" s="112"/>
      <c r="QVZ4" s="112"/>
      <c r="QWA4" s="112"/>
      <c r="QWB4" s="112"/>
      <c r="QWC4" s="112"/>
      <c r="QWD4" s="112"/>
      <c r="QWE4" s="112"/>
      <c r="QWF4" s="112"/>
      <c r="QWG4" s="112"/>
      <c r="QWH4" s="112"/>
      <c r="QWI4" s="112"/>
      <c r="QWJ4" s="112"/>
      <c r="QWK4" s="112"/>
      <c r="QWL4" s="112"/>
      <c r="QWM4" s="112"/>
      <c r="QWN4" s="112"/>
      <c r="QWO4" s="112"/>
      <c r="QWP4" s="112"/>
      <c r="QWQ4" s="112"/>
      <c r="QWR4" s="112"/>
      <c r="QWS4" s="112"/>
      <c r="QWT4" s="112"/>
      <c r="QWU4" s="112"/>
      <c r="QWV4" s="112"/>
      <c r="QWW4" s="112"/>
      <c r="QWX4" s="112"/>
      <c r="QWY4" s="112"/>
      <c r="QWZ4" s="112"/>
      <c r="QXA4" s="112"/>
      <c r="QXB4" s="112"/>
      <c r="QXC4" s="112"/>
      <c r="QXD4" s="112"/>
      <c r="QXE4" s="112"/>
      <c r="QXF4" s="112"/>
      <c r="QXG4" s="112"/>
      <c r="QXH4" s="112"/>
      <c r="QXI4" s="112"/>
      <c r="QXJ4" s="112"/>
      <c r="QXK4" s="112"/>
      <c r="QXL4" s="112"/>
      <c r="QXM4" s="112"/>
      <c r="QXN4" s="112"/>
      <c r="QXO4" s="112"/>
      <c r="QXP4" s="112"/>
      <c r="QXQ4" s="112"/>
      <c r="QXR4" s="112"/>
      <c r="QXS4" s="112"/>
      <c r="QXT4" s="112"/>
      <c r="QXU4" s="112"/>
      <c r="QXV4" s="112"/>
      <c r="QXW4" s="112"/>
      <c r="QXX4" s="112"/>
      <c r="QXY4" s="112"/>
      <c r="QXZ4" s="112"/>
      <c r="QYA4" s="112"/>
      <c r="QYB4" s="112"/>
      <c r="QYC4" s="112"/>
      <c r="QYD4" s="112"/>
      <c r="QYE4" s="112"/>
      <c r="QYF4" s="112"/>
      <c r="QYG4" s="112"/>
      <c r="QYH4" s="112"/>
      <c r="QYI4" s="112"/>
      <c r="QYJ4" s="112"/>
      <c r="QYK4" s="112"/>
      <c r="QYL4" s="112"/>
      <c r="QYM4" s="112"/>
      <c r="QYN4" s="112"/>
      <c r="QYO4" s="112"/>
      <c r="QYP4" s="112"/>
      <c r="QYQ4" s="112"/>
      <c r="QYR4" s="112"/>
      <c r="QYS4" s="112"/>
      <c r="QYT4" s="112"/>
      <c r="QYU4" s="112"/>
      <c r="QYV4" s="112"/>
      <c r="QYW4" s="112"/>
      <c r="QYX4" s="112"/>
      <c r="QYY4" s="112"/>
      <c r="QYZ4" s="112"/>
      <c r="QZA4" s="112"/>
      <c r="QZB4" s="112"/>
      <c r="QZC4" s="112"/>
      <c r="QZD4" s="112"/>
      <c r="QZE4" s="112"/>
      <c r="QZF4" s="112"/>
      <c r="QZG4" s="112"/>
      <c r="QZH4" s="112"/>
      <c r="QZI4" s="112"/>
      <c r="QZJ4" s="112"/>
      <c r="QZK4" s="112"/>
      <c r="QZL4" s="112"/>
      <c r="QZM4" s="112"/>
      <c r="QZN4" s="112"/>
      <c r="QZO4" s="112"/>
      <c r="QZP4" s="112"/>
      <c r="QZQ4" s="112"/>
      <c r="QZR4" s="112"/>
      <c r="QZS4" s="112"/>
      <c r="QZT4" s="112"/>
      <c r="QZU4" s="112"/>
      <c r="QZV4" s="112"/>
      <c r="QZW4" s="112"/>
      <c r="QZX4" s="112"/>
      <c r="QZY4" s="112"/>
      <c r="QZZ4" s="112"/>
      <c r="RAA4" s="112"/>
      <c r="RAB4" s="112"/>
      <c r="RAC4" s="112"/>
      <c r="RAD4" s="112"/>
      <c r="RAE4" s="112"/>
      <c r="RAF4" s="112"/>
      <c r="RAG4" s="112"/>
      <c r="RAH4" s="112"/>
      <c r="RAI4" s="112"/>
      <c r="RAJ4" s="112"/>
      <c r="RAK4" s="112"/>
      <c r="RAL4" s="112"/>
      <c r="RAM4" s="112"/>
      <c r="RAN4" s="112"/>
      <c r="RAO4" s="112"/>
      <c r="RAP4" s="112"/>
      <c r="RAQ4" s="112"/>
      <c r="RAR4" s="112"/>
      <c r="RAS4" s="112"/>
      <c r="RAT4" s="112"/>
      <c r="RAU4" s="112"/>
      <c r="RAV4" s="112"/>
      <c r="RAW4" s="112"/>
      <c r="RAX4" s="112"/>
      <c r="RAY4" s="112"/>
      <c r="RAZ4" s="112"/>
      <c r="RBA4" s="112"/>
      <c r="RBB4" s="112"/>
      <c r="RBC4" s="112"/>
      <c r="RBD4" s="112"/>
      <c r="RBE4" s="112"/>
      <c r="RBF4" s="112"/>
      <c r="RBG4" s="112"/>
      <c r="RBH4" s="112"/>
      <c r="RBI4" s="112"/>
      <c r="RBJ4" s="112"/>
      <c r="RBK4" s="112"/>
      <c r="RBL4" s="112"/>
      <c r="RBM4" s="112"/>
      <c r="RBN4" s="112"/>
      <c r="RBO4" s="112"/>
      <c r="RBP4" s="112"/>
      <c r="RBQ4" s="112"/>
      <c r="RBR4" s="112"/>
      <c r="RBS4" s="112"/>
      <c r="RBT4" s="112"/>
      <c r="RBU4" s="112"/>
      <c r="RBV4" s="112"/>
      <c r="RBW4" s="112"/>
      <c r="RBX4" s="112"/>
      <c r="RBY4" s="112"/>
      <c r="RBZ4" s="112"/>
      <c r="RCA4" s="112"/>
      <c r="RCB4" s="112"/>
      <c r="RCC4" s="112"/>
      <c r="RCD4" s="112"/>
      <c r="RCE4" s="112"/>
      <c r="RCF4" s="112"/>
      <c r="RCG4" s="112"/>
      <c r="RCH4" s="112"/>
      <c r="RCI4" s="112"/>
      <c r="RCJ4" s="112"/>
      <c r="RCK4" s="112"/>
      <c r="RCL4" s="112"/>
      <c r="RCM4" s="112"/>
      <c r="RCN4" s="112"/>
      <c r="RCO4" s="112"/>
      <c r="RCP4" s="112"/>
      <c r="RCQ4" s="112"/>
      <c r="RCR4" s="112"/>
      <c r="RCS4" s="112"/>
      <c r="RCT4" s="112"/>
      <c r="RCU4" s="112"/>
      <c r="RCV4" s="112"/>
      <c r="RCW4" s="112"/>
      <c r="RCX4" s="112"/>
      <c r="RCY4" s="112"/>
      <c r="RCZ4" s="112"/>
      <c r="RDA4" s="112"/>
      <c r="RDB4" s="112"/>
      <c r="RDC4" s="112"/>
      <c r="RDD4" s="112"/>
      <c r="RDE4" s="112"/>
      <c r="RDF4" s="112"/>
      <c r="RDG4" s="112"/>
      <c r="RDH4" s="112"/>
      <c r="RDI4" s="112"/>
      <c r="RDJ4" s="112"/>
      <c r="RDK4" s="112"/>
      <c r="RDL4" s="112"/>
      <c r="RDM4" s="112"/>
      <c r="RDN4" s="112"/>
      <c r="RDO4" s="112"/>
      <c r="RDP4" s="112"/>
      <c r="RDQ4" s="112"/>
      <c r="RDR4" s="112"/>
      <c r="RDS4" s="112"/>
      <c r="RDT4" s="112"/>
      <c r="RDU4" s="112"/>
      <c r="RDV4" s="112"/>
      <c r="RDW4" s="112"/>
      <c r="RDX4" s="112"/>
      <c r="RDY4" s="112"/>
      <c r="RDZ4" s="112"/>
      <c r="REA4" s="112"/>
      <c r="REB4" s="112"/>
      <c r="REC4" s="112"/>
      <c r="RED4" s="112"/>
      <c r="REE4" s="112"/>
      <c r="REF4" s="112"/>
      <c r="REG4" s="112"/>
      <c r="REH4" s="112"/>
      <c r="REI4" s="112"/>
      <c r="REJ4" s="112"/>
      <c r="REK4" s="112"/>
      <c r="REL4" s="112"/>
      <c r="REM4" s="112"/>
      <c r="REN4" s="112"/>
      <c r="REO4" s="112"/>
      <c r="REP4" s="112"/>
      <c r="REQ4" s="112"/>
      <c r="RER4" s="112"/>
      <c r="RES4" s="112"/>
      <c r="RET4" s="112"/>
      <c r="REU4" s="112"/>
      <c r="REV4" s="112"/>
      <c r="REW4" s="112"/>
      <c r="REX4" s="112"/>
      <c r="REY4" s="112"/>
      <c r="REZ4" s="112"/>
      <c r="RFA4" s="112"/>
      <c r="RFB4" s="112"/>
      <c r="RFC4" s="112"/>
      <c r="RFD4" s="112"/>
      <c r="RFE4" s="112"/>
      <c r="RFF4" s="112"/>
      <c r="RFG4" s="112"/>
      <c r="RFH4" s="112"/>
      <c r="RFI4" s="112"/>
      <c r="RFJ4" s="112"/>
      <c r="RFK4" s="112"/>
      <c r="RFL4" s="112"/>
      <c r="RFM4" s="112"/>
      <c r="RFN4" s="112"/>
      <c r="RFO4" s="112"/>
      <c r="RFP4" s="112"/>
      <c r="RFQ4" s="112"/>
      <c r="RFR4" s="112"/>
      <c r="RFS4" s="112"/>
      <c r="RFT4" s="112"/>
      <c r="RFU4" s="112"/>
      <c r="RFV4" s="112"/>
      <c r="RFW4" s="112"/>
      <c r="RFX4" s="112"/>
      <c r="RFY4" s="112"/>
      <c r="RFZ4" s="112"/>
      <c r="RGA4" s="112"/>
      <c r="RGB4" s="112"/>
      <c r="RGC4" s="112"/>
      <c r="RGD4" s="112"/>
      <c r="RGE4" s="112"/>
      <c r="RGF4" s="112"/>
      <c r="RGG4" s="112"/>
      <c r="RGH4" s="112"/>
      <c r="RGI4" s="112"/>
      <c r="RGJ4" s="112"/>
      <c r="RGK4" s="112"/>
      <c r="RGL4" s="112"/>
      <c r="RGM4" s="112"/>
      <c r="RGN4" s="112"/>
      <c r="RGO4" s="112"/>
      <c r="RGP4" s="112"/>
      <c r="RGQ4" s="112"/>
      <c r="RGR4" s="112"/>
      <c r="RGS4" s="112"/>
      <c r="RGT4" s="112"/>
      <c r="RGU4" s="112"/>
      <c r="RGV4" s="112"/>
      <c r="RGW4" s="112"/>
      <c r="RGX4" s="112"/>
      <c r="RGY4" s="112"/>
      <c r="RGZ4" s="112"/>
      <c r="RHA4" s="112"/>
      <c r="RHB4" s="112"/>
      <c r="RHC4" s="112"/>
      <c r="RHD4" s="112"/>
      <c r="RHE4" s="112"/>
      <c r="RHF4" s="112"/>
      <c r="RHG4" s="112"/>
      <c r="RHH4" s="112"/>
      <c r="RHI4" s="112"/>
      <c r="RHJ4" s="112"/>
      <c r="RHK4" s="112"/>
      <c r="RHL4" s="112"/>
      <c r="RHM4" s="112"/>
      <c r="RHN4" s="112"/>
      <c r="RHO4" s="112"/>
      <c r="RHP4" s="112"/>
      <c r="RHQ4" s="112"/>
      <c r="RHR4" s="112"/>
      <c r="RHS4" s="112"/>
      <c r="RHT4" s="112"/>
      <c r="RHU4" s="112"/>
      <c r="RHV4" s="112"/>
      <c r="RHW4" s="112"/>
      <c r="RHX4" s="112"/>
      <c r="RHY4" s="112"/>
      <c r="RHZ4" s="112"/>
      <c r="RIA4" s="112"/>
      <c r="RIB4" s="112"/>
      <c r="RIC4" s="112"/>
      <c r="RID4" s="112"/>
      <c r="RIE4" s="112"/>
      <c r="RIF4" s="112"/>
      <c r="RIG4" s="112"/>
      <c r="RIH4" s="112"/>
      <c r="RII4" s="112"/>
      <c r="RIJ4" s="112"/>
      <c r="RIK4" s="112"/>
      <c r="RIL4" s="112"/>
      <c r="RIM4" s="112"/>
      <c r="RIN4" s="112"/>
      <c r="RIO4" s="112"/>
      <c r="RIP4" s="112"/>
      <c r="RIQ4" s="112"/>
      <c r="RIR4" s="112"/>
      <c r="RIS4" s="112"/>
      <c r="RIT4" s="112"/>
      <c r="RIU4" s="112"/>
      <c r="RIV4" s="112"/>
      <c r="RIW4" s="112"/>
      <c r="RIX4" s="112"/>
      <c r="RIY4" s="112"/>
      <c r="RIZ4" s="112"/>
      <c r="RJA4" s="112"/>
      <c r="RJB4" s="112"/>
      <c r="RJC4" s="112"/>
      <c r="RJD4" s="112"/>
      <c r="RJE4" s="112"/>
      <c r="RJF4" s="112"/>
      <c r="RJG4" s="112"/>
      <c r="RJH4" s="112"/>
      <c r="RJI4" s="112"/>
      <c r="RJJ4" s="112"/>
      <c r="RJK4" s="112"/>
      <c r="RJL4" s="112"/>
      <c r="RJM4" s="112"/>
      <c r="RJN4" s="112"/>
      <c r="RJO4" s="112"/>
      <c r="RJP4" s="112"/>
      <c r="RJQ4" s="112"/>
      <c r="RJR4" s="112"/>
      <c r="RJS4" s="112"/>
      <c r="RJT4" s="112"/>
      <c r="RJU4" s="112"/>
      <c r="RJV4" s="112"/>
      <c r="RJW4" s="112"/>
      <c r="RJX4" s="112"/>
      <c r="RJY4" s="112"/>
      <c r="RJZ4" s="112"/>
      <c r="RKA4" s="112"/>
      <c r="RKB4" s="112"/>
      <c r="RKC4" s="112"/>
      <c r="RKD4" s="112"/>
      <c r="RKE4" s="112"/>
      <c r="RKF4" s="112"/>
      <c r="RKG4" s="112"/>
      <c r="RKH4" s="112"/>
      <c r="RKI4" s="112"/>
      <c r="RKJ4" s="112"/>
      <c r="RKK4" s="112"/>
      <c r="RKL4" s="112"/>
      <c r="RKM4" s="112"/>
      <c r="RKN4" s="112"/>
      <c r="RKO4" s="112"/>
      <c r="RKP4" s="112"/>
      <c r="RKQ4" s="112"/>
      <c r="RKR4" s="112"/>
      <c r="RKS4" s="112"/>
      <c r="RKT4" s="112"/>
      <c r="RKU4" s="112"/>
      <c r="RKV4" s="112"/>
      <c r="RKW4" s="112"/>
      <c r="RKX4" s="112"/>
      <c r="RKY4" s="112"/>
      <c r="RKZ4" s="112"/>
      <c r="RLA4" s="112"/>
      <c r="RLB4" s="112"/>
      <c r="RLC4" s="112"/>
      <c r="RLD4" s="112"/>
      <c r="RLE4" s="112"/>
      <c r="RLF4" s="112"/>
      <c r="RLG4" s="112"/>
      <c r="RLH4" s="112"/>
      <c r="RLI4" s="112"/>
      <c r="RLJ4" s="112"/>
      <c r="RLK4" s="112"/>
      <c r="RLL4" s="112"/>
      <c r="RLM4" s="112"/>
      <c r="RLN4" s="112"/>
      <c r="RLO4" s="112"/>
      <c r="RLP4" s="112"/>
      <c r="RLQ4" s="112"/>
      <c r="RLR4" s="112"/>
      <c r="RLS4" s="112"/>
      <c r="RLT4" s="112"/>
      <c r="RLU4" s="112"/>
      <c r="RLV4" s="112"/>
      <c r="RLW4" s="112"/>
      <c r="RLX4" s="112"/>
      <c r="RLY4" s="112"/>
      <c r="RLZ4" s="112"/>
      <c r="RMA4" s="112"/>
      <c r="RMB4" s="112"/>
      <c r="RMC4" s="112"/>
      <c r="RMD4" s="112"/>
      <c r="RME4" s="112"/>
      <c r="RMF4" s="112"/>
      <c r="RMG4" s="112"/>
      <c r="RMH4" s="112"/>
      <c r="RMI4" s="112"/>
      <c r="RMJ4" s="112"/>
      <c r="RMK4" s="112"/>
      <c r="RML4" s="112"/>
      <c r="RMM4" s="112"/>
      <c r="RMN4" s="112"/>
      <c r="RMO4" s="112"/>
      <c r="RMP4" s="112"/>
      <c r="RMQ4" s="112"/>
      <c r="RMR4" s="112"/>
      <c r="RMS4" s="112"/>
      <c r="RMT4" s="112"/>
      <c r="RMU4" s="112"/>
      <c r="RMV4" s="112"/>
      <c r="RMW4" s="112"/>
      <c r="RMX4" s="112"/>
      <c r="RMY4" s="112"/>
      <c r="RMZ4" s="112"/>
      <c r="RNA4" s="112"/>
      <c r="RNB4" s="112"/>
      <c r="RNC4" s="112"/>
      <c r="RND4" s="112"/>
      <c r="RNE4" s="112"/>
      <c r="RNF4" s="112"/>
      <c r="RNG4" s="112"/>
      <c r="RNH4" s="112"/>
      <c r="RNI4" s="112"/>
      <c r="RNJ4" s="112"/>
      <c r="RNK4" s="112"/>
      <c r="RNL4" s="112"/>
      <c r="RNM4" s="112"/>
      <c r="RNN4" s="112"/>
      <c r="RNO4" s="112"/>
      <c r="RNP4" s="112"/>
      <c r="RNQ4" s="112"/>
      <c r="RNR4" s="112"/>
      <c r="RNS4" s="112"/>
      <c r="RNT4" s="112"/>
      <c r="RNU4" s="112"/>
      <c r="RNV4" s="112"/>
      <c r="RNW4" s="112"/>
      <c r="RNX4" s="112"/>
      <c r="RNY4" s="112"/>
      <c r="RNZ4" s="112"/>
      <c r="ROA4" s="112"/>
      <c r="ROB4" s="112"/>
      <c r="ROC4" s="112"/>
      <c r="ROD4" s="112"/>
      <c r="ROE4" s="112"/>
      <c r="ROF4" s="112"/>
      <c r="ROG4" s="112"/>
      <c r="ROH4" s="112"/>
      <c r="ROI4" s="112"/>
      <c r="ROJ4" s="112"/>
      <c r="ROK4" s="112"/>
      <c r="ROL4" s="112"/>
      <c r="ROM4" s="112"/>
      <c r="RON4" s="112"/>
      <c r="ROO4" s="112"/>
      <c r="ROP4" s="112"/>
      <c r="ROQ4" s="112"/>
      <c r="ROR4" s="112"/>
      <c r="ROS4" s="112"/>
      <c r="ROT4" s="112"/>
      <c r="ROU4" s="112"/>
      <c r="ROV4" s="112"/>
      <c r="ROW4" s="112"/>
      <c r="ROX4" s="112"/>
      <c r="ROY4" s="112"/>
      <c r="ROZ4" s="112"/>
      <c r="RPA4" s="112"/>
      <c r="RPB4" s="112"/>
      <c r="RPC4" s="112"/>
      <c r="RPD4" s="112"/>
      <c r="RPE4" s="112"/>
      <c r="RPF4" s="112"/>
      <c r="RPG4" s="112"/>
      <c r="RPH4" s="112"/>
      <c r="RPI4" s="112"/>
      <c r="RPJ4" s="112"/>
      <c r="RPK4" s="112"/>
      <c r="RPL4" s="112"/>
      <c r="RPM4" s="112"/>
      <c r="RPN4" s="112"/>
      <c r="RPO4" s="112"/>
      <c r="RPP4" s="112"/>
      <c r="RPQ4" s="112"/>
      <c r="RPR4" s="112"/>
      <c r="RPS4" s="112"/>
      <c r="RPT4" s="112"/>
      <c r="RPU4" s="112"/>
      <c r="RPV4" s="112"/>
      <c r="RPW4" s="112"/>
      <c r="RPX4" s="112"/>
      <c r="RPY4" s="112"/>
      <c r="RPZ4" s="112"/>
      <c r="RQA4" s="112"/>
      <c r="RQB4" s="112"/>
      <c r="RQC4" s="112"/>
      <c r="RQD4" s="112"/>
      <c r="RQE4" s="112"/>
      <c r="RQF4" s="112"/>
      <c r="RQG4" s="112"/>
      <c r="RQH4" s="112"/>
      <c r="RQI4" s="112"/>
      <c r="RQJ4" s="112"/>
      <c r="RQK4" s="112"/>
      <c r="RQL4" s="112"/>
      <c r="RQM4" s="112"/>
      <c r="RQN4" s="112"/>
      <c r="RQO4" s="112"/>
      <c r="RQP4" s="112"/>
      <c r="RQQ4" s="112"/>
      <c r="RQR4" s="112"/>
      <c r="RQS4" s="112"/>
      <c r="RQT4" s="112"/>
      <c r="RQU4" s="112"/>
      <c r="RQV4" s="112"/>
      <c r="RQW4" s="112"/>
      <c r="RQX4" s="112"/>
      <c r="RQY4" s="112"/>
      <c r="RQZ4" s="112"/>
      <c r="RRA4" s="112"/>
      <c r="RRB4" s="112"/>
      <c r="RRC4" s="112"/>
      <c r="RRD4" s="112"/>
      <c r="RRE4" s="112"/>
      <c r="RRF4" s="112"/>
      <c r="RRG4" s="112"/>
      <c r="RRH4" s="112"/>
      <c r="RRI4" s="112"/>
      <c r="RRJ4" s="112"/>
      <c r="RRK4" s="112"/>
      <c r="RRL4" s="112"/>
      <c r="RRM4" s="112"/>
      <c r="RRN4" s="112"/>
      <c r="RRO4" s="112"/>
      <c r="RRP4" s="112"/>
      <c r="RRQ4" s="112"/>
      <c r="RRR4" s="112"/>
      <c r="RRS4" s="112"/>
      <c r="RRT4" s="112"/>
      <c r="RRU4" s="112"/>
      <c r="RRV4" s="112"/>
      <c r="RRW4" s="112"/>
      <c r="RRX4" s="112"/>
      <c r="RRY4" s="112"/>
      <c r="RRZ4" s="112"/>
      <c r="RSA4" s="112"/>
      <c r="RSB4" s="112"/>
      <c r="RSC4" s="112"/>
      <c r="RSD4" s="112"/>
      <c r="RSE4" s="112"/>
      <c r="RSF4" s="112"/>
      <c r="RSG4" s="112"/>
      <c r="RSH4" s="112"/>
      <c r="RSI4" s="112"/>
      <c r="RSJ4" s="112"/>
      <c r="RSK4" s="112"/>
      <c r="RSL4" s="112"/>
      <c r="RSM4" s="112"/>
      <c r="RSN4" s="112"/>
      <c r="RSO4" s="112"/>
      <c r="RSP4" s="112"/>
      <c r="RSQ4" s="112"/>
      <c r="RSR4" s="112"/>
      <c r="RSS4" s="112"/>
      <c r="RST4" s="112"/>
      <c r="RSU4" s="112"/>
      <c r="RSV4" s="112"/>
      <c r="RSW4" s="112"/>
      <c r="RSX4" s="112"/>
      <c r="RSY4" s="112"/>
      <c r="RSZ4" s="112"/>
      <c r="RTA4" s="112"/>
      <c r="RTB4" s="112"/>
      <c r="RTC4" s="112"/>
      <c r="RTD4" s="112"/>
      <c r="RTE4" s="112"/>
      <c r="RTF4" s="112"/>
      <c r="RTG4" s="112"/>
      <c r="RTH4" s="112"/>
      <c r="RTI4" s="112"/>
      <c r="RTJ4" s="112"/>
      <c r="RTK4" s="112"/>
      <c r="RTL4" s="112"/>
      <c r="RTM4" s="112"/>
      <c r="RTN4" s="112"/>
      <c r="RTO4" s="112"/>
      <c r="RTP4" s="112"/>
      <c r="RTQ4" s="112"/>
      <c r="RTR4" s="112"/>
      <c r="RTS4" s="112"/>
      <c r="RTT4" s="112"/>
      <c r="RTU4" s="112"/>
      <c r="RTV4" s="112"/>
      <c r="RTW4" s="112"/>
      <c r="RTX4" s="112"/>
      <c r="RTY4" s="112"/>
      <c r="RTZ4" s="112"/>
      <c r="RUA4" s="112"/>
      <c r="RUB4" s="112"/>
      <c r="RUC4" s="112"/>
      <c r="RUD4" s="112"/>
      <c r="RUE4" s="112"/>
      <c r="RUF4" s="112"/>
      <c r="RUG4" s="112"/>
      <c r="RUH4" s="112"/>
      <c r="RUI4" s="112"/>
      <c r="RUJ4" s="112"/>
      <c r="RUK4" s="112"/>
      <c r="RUL4" s="112"/>
      <c r="RUM4" s="112"/>
      <c r="RUN4" s="112"/>
      <c r="RUO4" s="112"/>
      <c r="RUP4" s="112"/>
      <c r="RUQ4" s="112"/>
      <c r="RUR4" s="112"/>
      <c r="RUS4" s="112"/>
      <c r="RUT4" s="112"/>
      <c r="RUU4" s="112"/>
      <c r="RUV4" s="112"/>
      <c r="RUW4" s="112"/>
      <c r="RUX4" s="112"/>
      <c r="RUY4" s="112"/>
      <c r="RUZ4" s="112"/>
      <c r="RVA4" s="112"/>
      <c r="RVB4" s="112"/>
      <c r="RVC4" s="112"/>
      <c r="RVD4" s="112"/>
      <c r="RVE4" s="112"/>
      <c r="RVF4" s="112"/>
      <c r="RVG4" s="112"/>
      <c r="RVH4" s="112"/>
      <c r="RVI4" s="112"/>
      <c r="RVJ4" s="112"/>
      <c r="RVK4" s="112"/>
      <c r="RVL4" s="112"/>
      <c r="RVM4" s="112"/>
      <c r="RVN4" s="112"/>
      <c r="RVO4" s="112"/>
      <c r="RVP4" s="112"/>
      <c r="RVQ4" s="112"/>
      <c r="RVR4" s="112"/>
      <c r="RVS4" s="112"/>
      <c r="RVT4" s="112"/>
      <c r="RVU4" s="112"/>
      <c r="RVV4" s="112"/>
      <c r="RVW4" s="112"/>
      <c r="RVX4" s="112"/>
      <c r="RVY4" s="112"/>
      <c r="RVZ4" s="112"/>
      <c r="RWA4" s="112"/>
      <c r="RWB4" s="112"/>
      <c r="RWC4" s="112"/>
      <c r="RWD4" s="112"/>
      <c r="RWE4" s="112"/>
      <c r="RWF4" s="112"/>
      <c r="RWG4" s="112"/>
      <c r="RWH4" s="112"/>
      <c r="RWI4" s="112"/>
      <c r="RWJ4" s="112"/>
      <c r="RWK4" s="112"/>
      <c r="RWL4" s="112"/>
      <c r="RWM4" s="112"/>
      <c r="RWN4" s="112"/>
      <c r="RWO4" s="112"/>
      <c r="RWP4" s="112"/>
      <c r="RWQ4" s="112"/>
      <c r="RWR4" s="112"/>
      <c r="RWS4" s="112"/>
      <c r="RWT4" s="112"/>
      <c r="RWU4" s="112"/>
      <c r="RWV4" s="112"/>
      <c r="RWW4" s="112"/>
      <c r="RWX4" s="112"/>
      <c r="RWY4" s="112"/>
      <c r="RWZ4" s="112"/>
      <c r="RXA4" s="112"/>
      <c r="RXB4" s="112"/>
      <c r="RXC4" s="112"/>
      <c r="RXD4" s="112"/>
      <c r="RXE4" s="112"/>
      <c r="RXF4" s="112"/>
      <c r="RXG4" s="112"/>
      <c r="RXH4" s="112"/>
      <c r="RXI4" s="112"/>
      <c r="RXJ4" s="112"/>
      <c r="RXK4" s="112"/>
      <c r="RXL4" s="112"/>
      <c r="RXM4" s="112"/>
      <c r="RXN4" s="112"/>
      <c r="RXO4" s="112"/>
      <c r="RXP4" s="112"/>
      <c r="RXQ4" s="112"/>
      <c r="RXR4" s="112"/>
      <c r="RXS4" s="112"/>
      <c r="RXT4" s="112"/>
      <c r="RXU4" s="112"/>
      <c r="RXV4" s="112"/>
      <c r="RXW4" s="112"/>
      <c r="RXX4" s="112"/>
      <c r="RXY4" s="112"/>
      <c r="RXZ4" s="112"/>
      <c r="RYA4" s="112"/>
      <c r="RYB4" s="112"/>
      <c r="RYC4" s="112"/>
      <c r="RYD4" s="112"/>
      <c r="RYE4" s="112"/>
      <c r="RYF4" s="112"/>
      <c r="RYG4" s="112"/>
      <c r="RYH4" s="112"/>
      <c r="RYI4" s="112"/>
      <c r="RYJ4" s="112"/>
      <c r="RYK4" s="112"/>
      <c r="RYL4" s="112"/>
      <c r="RYM4" s="112"/>
      <c r="RYN4" s="112"/>
      <c r="RYO4" s="112"/>
      <c r="RYP4" s="112"/>
      <c r="RYQ4" s="112"/>
      <c r="RYR4" s="112"/>
      <c r="RYS4" s="112"/>
      <c r="RYT4" s="112"/>
      <c r="RYU4" s="112"/>
      <c r="RYV4" s="112"/>
      <c r="RYW4" s="112"/>
      <c r="RYX4" s="112"/>
      <c r="RYY4" s="112"/>
      <c r="RYZ4" s="112"/>
      <c r="RZA4" s="112"/>
      <c r="RZB4" s="112"/>
      <c r="RZC4" s="112"/>
      <c r="RZD4" s="112"/>
      <c r="RZE4" s="112"/>
      <c r="RZF4" s="112"/>
      <c r="RZG4" s="112"/>
      <c r="RZH4" s="112"/>
      <c r="RZI4" s="112"/>
      <c r="RZJ4" s="112"/>
      <c r="RZK4" s="112"/>
      <c r="RZL4" s="112"/>
      <c r="RZM4" s="112"/>
      <c r="RZN4" s="112"/>
      <c r="RZO4" s="112"/>
      <c r="RZP4" s="112"/>
      <c r="RZQ4" s="112"/>
      <c r="RZR4" s="112"/>
      <c r="RZS4" s="112"/>
      <c r="RZT4" s="112"/>
      <c r="RZU4" s="112"/>
      <c r="RZV4" s="112"/>
      <c r="RZW4" s="112"/>
      <c r="RZX4" s="112"/>
      <c r="RZY4" s="112"/>
      <c r="RZZ4" s="112"/>
      <c r="SAA4" s="112"/>
      <c r="SAB4" s="112"/>
      <c r="SAC4" s="112"/>
      <c r="SAD4" s="112"/>
      <c r="SAE4" s="112"/>
      <c r="SAF4" s="112"/>
      <c r="SAG4" s="112"/>
      <c r="SAH4" s="112"/>
      <c r="SAI4" s="112"/>
      <c r="SAJ4" s="112"/>
      <c r="SAK4" s="112"/>
      <c r="SAL4" s="112"/>
      <c r="SAM4" s="112"/>
      <c r="SAN4" s="112"/>
      <c r="SAO4" s="112"/>
      <c r="SAP4" s="112"/>
      <c r="SAQ4" s="112"/>
      <c r="SAR4" s="112"/>
      <c r="SAS4" s="112"/>
      <c r="SAT4" s="112"/>
      <c r="SAU4" s="112"/>
      <c r="SAV4" s="112"/>
      <c r="SAW4" s="112"/>
      <c r="SAX4" s="112"/>
      <c r="SAY4" s="112"/>
      <c r="SAZ4" s="112"/>
      <c r="SBA4" s="112"/>
      <c r="SBB4" s="112"/>
      <c r="SBC4" s="112"/>
      <c r="SBD4" s="112"/>
      <c r="SBE4" s="112"/>
      <c r="SBF4" s="112"/>
      <c r="SBG4" s="112"/>
      <c r="SBH4" s="112"/>
      <c r="SBI4" s="112"/>
      <c r="SBJ4" s="112"/>
      <c r="SBK4" s="112"/>
      <c r="SBL4" s="112"/>
      <c r="SBM4" s="112"/>
      <c r="SBN4" s="112"/>
      <c r="SBO4" s="112"/>
      <c r="SBP4" s="112"/>
      <c r="SBQ4" s="112"/>
      <c r="SBR4" s="112"/>
      <c r="SBS4" s="112"/>
      <c r="SBT4" s="112"/>
      <c r="SBU4" s="112"/>
      <c r="SBV4" s="112"/>
      <c r="SBW4" s="112"/>
      <c r="SBX4" s="112"/>
      <c r="SBY4" s="112"/>
      <c r="SBZ4" s="112"/>
      <c r="SCA4" s="112"/>
      <c r="SCB4" s="112"/>
      <c r="SCC4" s="112"/>
      <c r="SCD4" s="112"/>
      <c r="SCE4" s="112"/>
      <c r="SCF4" s="112"/>
      <c r="SCG4" s="112"/>
      <c r="SCH4" s="112"/>
      <c r="SCI4" s="112"/>
      <c r="SCJ4" s="112"/>
      <c r="SCK4" s="112"/>
      <c r="SCL4" s="112"/>
      <c r="SCM4" s="112"/>
      <c r="SCN4" s="112"/>
      <c r="SCO4" s="112"/>
      <c r="SCP4" s="112"/>
      <c r="SCQ4" s="112"/>
      <c r="SCR4" s="112"/>
      <c r="SCS4" s="112"/>
      <c r="SCT4" s="112"/>
      <c r="SCU4" s="112"/>
      <c r="SCV4" s="112"/>
      <c r="SCW4" s="112"/>
      <c r="SCX4" s="112"/>
      <c r="SCY4" s="112"/>
      <c r="SCZ4" s="112"/>
      <c r="SDA4" s="112"/>
      <c r="SDB4" s="112"/>
      <c r="SDC4" s="112"/>
      <c r="SDD4" s="112"/>
      <c r="SDE4" s="112"/>
      <c r="SDF4" s="112"/>
      <c r="SDG4" s="112"/>
      <c r="SDH4" s="112"/>
      <c r="SDI4" s="112"/>
      <c r="SDJ4" s="112"/>
      <c r="SDK4" s="112"/>
      <c r="SDL4" s="112"/>
      <c r="SDM4" s="112"/>
      <c r="SDN4" s="112"/>
      <c r="SDO4" s="112"/>
      <c r="SDP4" s="112"/>
      <c r="SDQ4" s="112"/>
      <c r="SDR4" s="112"/>
      <c r="SDS4" s="112"/>
      <c r="SDT4" s="112"/>
      <c r="SDU4" s="112"/>
      <c r="SDV4" s="112"/>
      <c r="SDW4" s="112"/>
      <c r="SDX4" s="112"/>
      <c r="SDY4" s="112"/>
      <c r="SDZ4" s="112"/>
      <c r="SEA4" s="112"/>
      <c r="SEB4" s="112"/>
      <c r="SEC4" s="112"/>
      <c r="SED4" s="112"/>
      <c r="SEE4" s="112"/>
      <c r="SEF4" s="112"/>
      <c r="SEG4" s="112"/>
      <c r="SEH4" s="112"/>
      <c r="SEI4" s="112"/>
      <c r="SEJ4" s="112"/>
      <c r="SEK4" s="112"/>
      <c r="SEL4" s="112"/>
      <c r="SEM4" s="112"/>
      <c r="SEN4" s="112"/>
      <c r="SEO4" s="112"/>
      <c r="SEP4" s="112"/>
      <c r="SEQ4" s="112"/>
      <c r="SER4" s="112"/>
      <c r="SES4" s="112"/>
      <c r="SET4" s="112"/>
      <c r="SEU4" s="112"/>
      <c r="SEV4" s="112"/>
      <c r="SEW4" s="112"/>
      <c r="SEX4" s="112"/>
      <c r="SEY4" s="112"/>
      <c r="SEZ4" s="112"/>
      <c r="SFA4" s="112"/>
      <c r="SFB4" s="112"/>
      <c r="SFC4" s="112"/>
      <c r="SFD4" s="112"/>
      <c r="SFE4" s="112"/>
      <c r="SFF4" s="112"/>
      <c r="SFG4" s="112"/>
      <c r="SFH4" s="112"/>
      <c r="SFI4" s="112"/>
      <c r="SFJ4" s="112"/>
      <c r="SFK4" s="112"/>
      <c r="SFL4" s="112"/>
      <c r="SFM4" s="112"/>
      <c r="SFN4" s="112"/>
      <c r="SFO4" s="112"/>
      <c r="SFP4" s="112"/>
      <c r="SFQ4" s="112"/>
      <c r="SFR4" s="112"/>
      <c r="SFS4" s="112"/>
      <c r="SFT4" s="112"/>
      <c r="SFU4" s="112"/>
      <c r="SFV4" s="112"/>
      <c r="SFW4" s="112"/>
      <c r="SFX4" s="112"/>
      <c r="SFY4" s="112"/>
      <c r="SFZ4" s="112"/>
      <c r="SGA4" s="112"/>
      <c r="SGB4" s="112"/>
      <c r="SGC4" s="112"/>
      <c r="SGD4" s="112"/>
      <c r="SGE4" s="112"/>
      <c r="SGF4" s="112"/>
      <c r="SGG4" s="112"/>
      <c r="SGH4" s="112"/>
      <c r="SGI4" s="112"/>
      <c r="SGJ4" s="112"/>
      <c r="SGK4" s="112"/>
      <c r="SGL4" s="112"/>
      <c r="SGM4" s="112"/>
      <c r="SGN4" s="112"/>
      <c r="SGO4" s="112"/>
      <c r="SGP4" s="112"/>
      <c r="SGQ4" s="112"/>
      <c r="SGR4" s="112"/>
      <c r="SGS4" s="112"/>
      <c r="SGT4" s="112"/>
      <c r="SGU4" s="112"/>
      <c r="SGV4" s="112"/>
      <c r="SGW4" s="112"/>
      <c r="SGX4" s="112"/>
      <c r="SGY4" s="112"/>
      <c r="SGZ4" s="112"/>
      <c r="SHA4" s="112"/>
      <c r="SHB4" s="112"/>
      <c r="SHC4" s="112"/>
      <c r="SHD4" s="112"/>
      <c r="SHE4" s="112"/>
      <c r="SHF4" s="112"/>
      <c r="SHG4" s="112"/>
      <c r="SHH4" s="112"/>
      <c r="SHI4" s="112"/>
      <c r="SHJ4" s="112"/>
      <c r="SHK4" s="112"/>
      <c r="SHL4" s="112"/>
      <c r="SHM4" s="112"/>
      <c r="SHN4" s="112"/>
      <c r="SHO4" s="112"/>
      <c r="SHP4" s="112"/>
      <c r="SHQ4" s="112"/>
      <c r="SHR4" s="112"/>
      <c r="SHS4" s="112"/>
      <c r="SHT4" s="112"/>
      <c r="SHU4" s="112"/>
      <c r="SHV4" s="112"/>
      <c r="SHW4" s="112"/>
      <c r="SHX4" s="112"/>
      <c r="SHY4" s="112"/>
      <c r="SHZ4" s="112"/>
      <c r="SIA4" s="112"/>
      <c r="SIB4" s="112"/>
      <c r="SIC4" s="112"/>
      <c r="SID4" s="112"/>
      <c r="SIE4" s="112"/>
      <c r="SIF4" s="112"/>
      <c r="SIG4" s="112"/>
      <c r="SIH4" s="112"/>
      <c r="SII4" s="112"/>
      <c r="SIJ4" s="112"/>
      <c r="SIK4" s="112"/>
      <c r="SIL4" s="112"/>
      <c r="SIM4" s="112"/>
      <c r="SIN4" s="112"/>
      <c r="SIO4" s="112"/>
      <c r="SIP4" s="112"/>
      <c r="SIQ4" s="112"/>
      <c r="SIR4" s="112"/>
      <c r="SIS4" s="112"/>
      <c r="SIT4" s="112"/>
      <c r="SIU4" s="112"/>
      <c r="SIV4" s="112"/>
      <c r="SIW4" s="112"/>
      <c r="SIX4" s="112"/>
      <c r="SIY4" s="112"/>
      <c r="SIZ4" s="112"/>
      <c r="SJA4" s="112"/>
      <c r="SJB4" s="112"/>
      <c r="SJC4" s="112"/>
      <c r="SJD4" s="112"/>
      <c r="SJE4" s="112"/>
      <c r="SJF4" s="112"/>
      <c r="SJG4" s="112"/>
      <c r="SJH4" s="112"/>
      <c r="SJI4" s="112"/>
      <c r="SJJ4" s="112"/>
      <c r="SJK4" s="112"/>
      <c r="SJL4" s="112"/>
      <c r="SJM4" s="112"/>
      <c r="SJN4" s="112"/>
      <c r="SJO4" s="112"/>
      <c r="SJP4" s="112"/>
      <c r="SJQ4" s="112"/>
      <c r="SJR4" s="112"/>
      <c r="SJS4" s="112"/>
      <c r="SJT4" s="112"/>
      <c r="SJU4" s="112"/>
      <c r="SJV4" s="112"/>
      <c r="SJW4" s="112"/>
      <c r="SJX4" s="112"/>
      <c r="SJY4" s="112"/>
      <c r="SJZ4" s="112"/>
      <c r="SKA4" s="112"/>
      <c r="SKB4" s="112"/>
      <c r="SKC4" s="112"/>
      <c r="SKD4" s="112"/>
      <c r="SKE4" s="112"/>
      <c r="SKF4" s="112"/>
      <c r="SKG4" s="112"/>
      <c r="SKH4" s="112"/>
      <c r="SKI4" s="112"/>
      <c r="SKJ4" s="112"/>
      <c r="SKK4" s="112"/>
      <c r="SKL4" s="112"/>
      <c r="SKM4" s="112"/>
      <c r="SKN4" s="112"/>
      <c r="SKO4" s="112"/>
      <c r="SKP4" s="112"/>
      <c r="SKQ4" s="112"/>
      <c r="SKR4" s="112"/>
      <c r="SKS4" s="112"/>
      <c r="SKT4" s="112"/>
      <c r="SKU4" s="112"/>
      <c r="SKV4" s="112"/>
      <c r="SKW4" s="112"/>
      <c r="SKX4" s="112"/>
      <c r="SKY4" s="112"/>
      <c r="SKZ4" s="112"/>
      <c r="SLA4" s="112"/>
      <c r="SLB4" s="112"/>
      <c r="SLC4" s="112"/>
      <c r="SLD4" s="112"/>
      <c r="SLE4" s="112"/>
      <c r="SLF4" s="112"/>
      <c r="SLG4" s="112"/>
      <c r="SLH4" s="112"/>
      <c r="SLI4" s="112"/>
      <c r="SLJ4" s="112"/>
      <c r="SLK4" s="112"/>
      <c r="SLL4" s="112"/>
      <c r="SLM4" s="112"/>
      <c r="SLN4" s="112"/>
      <c r="SLO4" s="112"/>
      <c r="SLP4" s="112"/>
      <c r="SLQ4" s="112"/>
      <c r="SLR4" s="112"/>
      <c r="SLS4" s="112"/>
      <c r="SLT4" s="112"/>
      <c r="SLU4" s="112"/>
      <c r="SLV4" s="112"/>
      <c r="SLW4" s="112"/>
      <c r="SLX4" s="112"/>
      <c r="SLY4" s="112"/>
      <c r="SLZ4" s="112"/>
      <c r="SMA4" s="112"/>
      <c r="SMB4" s="112"/>
      <c r="SMC4" s="112"/>
      <c r="SMD4" s="112"/>
      <c r="SME4" s="112"/>
      <c r="SMF4" s="112"/>
      <c r="SMG4" s="112"/>
      <c r="SMH4" s="112"/>
      <c r="SMI4" s="112"/>
      <c r="SMJ4" s="112"/>
      <c r="SMK4" s="112"/>
      <c r="SML4" s="112"/>
      <c r="SMM4" s="112"/>
      <c r="SMN4" s="112"/>
      <c r="SMO4" s="112"/>
      <c r="SMP4" s="112"/>
      <c r="SMQ4" s="112"/>
      <c r="SMR4" s="112"/>
      <c r="SMS4" s="112"/>
      <c r="SMT4" s="112"/>
      <c r="SMU4" s="112"/>
      <c r="SMV4" s="112"/>
      <c r="SMW4" s="112"/>
      <c r="SMX4" s="112"/>
      <c r="SMY4" s="112"/>
      <c r="SMZ4" s="112"/>
      <c r="SNA4" s="112"/>
      <c r="SNB4" s="112"/>
      <c r="SNC4" s="112"/>
      <c r="SND4" s="112"/>
      <c r="SNE4" s="112"/>
      <c r="SNF4" s="112"/>
      <c r="SNG4" s="112"/>
      <c r="SNH4" s="112"/>
      <c r="SNI4" s="112"/>
      <c r="SNJ4" s="112"/>
      <c r="SNK4" s="112"/>
      <c r="SNL4" s="112"/>
      <c r="SNM4" s="112"/>
      <c r="SNN4" s="112"/>
      <c r="SNO4" s="112"/>
      <c r="SNP4" s="112"/>
      <c r="SNQ4" s="112"/>
      <c r="SNR4" s="112"/>
      <c r="SNS4" s="112"/>
      <c r="SNT4" s="112"/>
      <c r="SNU4" s="112"/>
      <c r="SNV4" s="112"/>
      <c r="SNW4" s="112"/>
      <c r="SNX4" s="112"/>
      <c r="SNY4" s="112"/>
      <c r="SNZ4" s="112"/>
      <c r="SOA4" s="112"/>
      <c r="SOB4" s="112"/>
      <c r="SOC4" s="112"/>
      <c r="SOD4" s="112"/>
      <c r="SOE4" s="112"/>
      <c r="SOF4" s="112"/>
      <c r="SOG4" s="112"/>
      <c r="SOH4" s="112"/>
      <c r="SOI4" s="112"/>
      <c r="SOJ4" s="112"/>
      <c r="SOK4" s="112"/>
      <c r="SOL4" s="112"/>
      <c r="SOM4" s="112"/>
      <c r="SON4" s="112"/>
      <c r="SOO4" s="112"/>
      <c r="SOP4" s="112"/>
      <c r="SOQ4" s="112"/>
      <c r="SOR4" s="112"/>
      <c r="SOS4" s="112"/>
      <c r="SOT4" s="112"/>
      <c r="SOU4" s="112"/>
      <c r="SOV4" s="112"/>
      <c r="SOW4" s="112"/>
      <c r="SOX4" s="112"/>
      <c r="SOY4" s="112"/>
      <c r="SOZ4" s="112"/>
      <c r="SPA4" s="112"/>
      <c r="SPB4" s="112"/>
      <c r="SPC4" s="112"/>
      <c r="SPD4" s="112"/>
      <c r="SPE4" s="112"/>
      <c r="SPF4" s="112"/>
      <c r="SPG4" s="112"/>
      <c r="SPH4" s="112"/>
      <c r="SPI4" s="112"/>
      <c r="SPJ4" s="112"/>
      <c r="SPK4" s="112"/>
      <c r="SPL4" s="112"/>
      <c r="SPM4" s="112"/>
      <c r="SPN4" s="112"/>
      <c r="SPO4" s="112"/>
      <c r="SPP4" s="112"/>
      <c r="SPQ4" s="112"/>
      <c r="SPR4" s="112"/>
      <c r="SPS4" s="112"/>
      <c r="SPT4" s="112"/>
      <c r="SPU4" s="112"/>
      <c r="SPV4" s="112"/>
      <c r="SPW4" s="112"/>
      <c r="SPX4" s="112"/>
      <c r="SPY4" s="112"/>
      <c r="SPZ4" s="112"/>
      <c r="SQA4" s="112"/>
      <c r="SQB4" s="112"/>
      <c r="SQC4" s="112"/>
      <c r="SQD4" s="112"/>
      <c r="SQE4" s="112"/>
      <c r="SQF4" s="112"/>
      <c r="SQG4" s="112"/>
      <c r="SQH4" s="112"/>
      <c r="SQI4" s="112"/>
      <c r="SQJ4" s="112"/>
      <c r="SQK4" s="112"/>
      <c r="SQL4" s="112"/>
      <c r="SQM4" s="112"/>
      <c r="SQN4" s="112"/>
      <c r="SQO4" s="112"/>
      <c r="SQP4" s="112"/>
      <c r="SQQ4" s="112"/>
      <c r="SQR4" s="112"/>
      <c r="SQS4" s="112"/>
      <c r="SQT4" s="112"/>
      <c r="SQU4" s="112"/>
      <c r="SQV4" s="112"/>
      <c r="SQW4" s="112"/>
      <c r="SQX4" s="112"/>
      <c r="SQY4" s="112"/>
      <c r="SQZ4" s="112"/>
      <c r="SRA4" s="112"/>
      <c r="SRB4" s="112"/>
      <c r="SRC4" s="112"/>
      <c r="SRD4" s="112"/>
      <c r="SRE4" s="112"/>
      <c r="SRF4" s="112"/>
      <c r="SRG4" s="112"/>
      <c r="SRH4" s="112"/>
      <c r="SRI4" s="112"/>
      <c r="SRJ4" s="112"/>
      <c r="SRK4" s="112"/>
      <c r="SRL4" s="112"/>
      <c r="SRM4" s="112"/>
      <c r="SRN4" s="112"/>
      <c r="SRO4" s="112"/>
      <c r="SRP4" s="112"/>
      <c r="SRQ4" s="112"/>
      <c r="SRR4" s="112"/>
      <c r="SRS4" s="112"/>
      <c r="SRT4" s="112"/>
      <c r="SRU4" s="112"/>
      <c r="SRV4" s="112"/>
      <c r="SRW4" s="112"/>
      <c r="SRX4" s="112"/>
      <c r="SRY4" s="112"/>
      <c r="SRZ4" s="112"/>
      <c r="SSA4" s="112"/>
      <c r="SSB4" s="112"/>
      <c r="SSC4" s="112"/>
      <c r="SSD4" s="112"/>
      <c r="SSE4" s="112"/>
      <c r="SSF4" s="112"/>
      <c r="SSG4" s="112"/>
      <c r="SSH4" s="112"/>
      <c r="SSI4" s="112"/>
      <c r="SSJ4" s="112"/>
      <c r="SSK4" s="112"/>
      <c r="SSL4" s="112"/>
      <c r="SSM4" s="112"/>
      <c r="SSN4" s="112"/>
      <c r="SSO4" s="112"/>
      <c r="SSP4" s="112"/>
      <c r="SSQ4" s="112"/>
      <c r="SSR4" s="112"/>
      <c r="SSS4" s="112"/>
      <c r="SST4" s="112"/>
      <c r="SSU4" s="112"/>
      <c r="SSV4" s="112"/>
      <c r="SSW4" s="112"/>
      <c r="SSX4" s="112"/>
      <c r="SSY4" s="112"/>
      <c r="SSZ4" s="112"/>
      <c r="STA4" s="112"/>
      <c r="STB4" s="112"/>
      <c r="STC4" s="112"/>
      <c r="STD4" s="112"/>
      <c r="STE4" s="112"/>
      <c r="STF4" s="112"/>
      <c r="STG4" s="112"/>
      <c r="STH4" s="112"/>
      <c r="STI4" s="112"/>
      <c r="STJ4" s="112"/>
      <c r="STK4" s="112"/>
      <c r="STL4" s="112"/>
      <c r="STM4" s="112"/>
      <c r="STN4" s="112"/>
      <c r="STO4" s="112"/>
      <c r="STP4" s="112"/>
      <c r="STQ4" s="112"/>
      <c r="STR4" s="112"/>
      <c r="STS4" s="112"/>
      <c r="STT4" s="112"/>
      <c r="STU4" s="112"/>
      <c r="STV4" s="112"/>
      <c r="STW4" s="112"/>
      <c r="STX4" s="112"/>
      <c r="STY4" s="112"/>
      <c r="STZ4" s="112"/>
      <c r="SUA4" s="112"/>
      <c r="SUB4" s="112"/>
      <c r="SUC4" s="112"/>
      <c r="SUD4" s="112"/>
      <c r="SUE4" s="112"/>
      <c r="SUF4" s="112"/>
      <c r="SUG4" s="112"/>
      <c r="SUH4" s="112"/>
      <c r="SUI4" s="112"/>
      <c r="SUJ4" s="112"/>
      <c r="SUK4" s="112"/>
      <c r="SUL4" s="112"/>
      <c r="SUM4" s="112"/>
      <c r="SUN4" s="112"/>
      <c r="SUO4" s="112"/>
      <c r="SUP4" s="112"/>
      <c r="SUQ4" s="112"/>
      <c r="SUR4" s="112"/>
      <c r="SUS4" s="112"/>
      <c r="SUT4" s="112"/>
      <c r="SUU4" s="112"/>
      <c r="SUV4" s="112"/>
      <c r="SUW4" s="112"/>
      <c r="SUX4" s="112"/>
      <c r="SUY4" s="112"/>
      <c r="SUZ4" s="112"/>
      <c r="SVA4" s="112"/>
      <c r="SVB4" s="112"/>
      <c r="SVC4" s="112"/>
      <c r="SVD4" s="112"/>
      <c r="SVE4" s="112"/>
      <c r="SVF4" s="112"/>
      <c r="SVG4" s="112"/>
      <c r="SVH4" s="112"/>
      <c r="SVI4" s="112"/>
      <c r="SVJ4" s="112"/>
      <c r="SVK4" s="112"/>
      <c r="SVL4" s="112"/>
      <c r="SVM4" s="112"/>
      <c r="SVN4" s="112"/>
      <c r="SVO4" s="112"/>
      <c r="SVP4" s="112"/>
      <c r="SVQ4" s="112"/>
      <c r="SVR4" s="112"/>
      <c r="SVS4" s="112"/>
      <c r="SVT4" s="112"/>
      <c r="SVU4" s="112"/>
      <c r="SVV4" s="112"/>
      <c r="SVW4" s="112"/>
      <c r="SVX4" s="112"/>
      <c r="SVY4" s="112"/>
      <c r="SVZ4" s="112"/>
      <c r="SWA4" s="112"/>
      <c r="SWB4" s="112"/>
      <c r="SWC4" s="112"/>
      <c r="SWD4" s="112"/>
      <c r="SWE4" s="112"/>
      <c r="SWF4" s="112"/>
      <c r="SWG4" s="112"/>
      <c r="SWH4" s="112"/>
      <c r="SWI4" s="112"/>
      <c r="SWJ4" s="112"/>
      <c r="SWK4" s="112"/>
      <c r="SWL4" s="112"/>
      <c r="SWM4" s="112"/>
      <c r="SWN4" s="112"/>
      <c r="SWO4" s="112"/>
      <c r="SWP4" s="112"/>
      <c r="SWQ4" s="112"/>
      <c r="SWR4" s="112"/>
      <c r="SWS4" s="112"/>
      <c r="SWT4" s="112"/>
      <c r="SWU4" s="112"/>
      <c r="SWV4" s="112"/>
      <c r="SWW4" s="112"/>
      <c r="SWX4" s="112"/>
      <c r="SWY4" s="112"/>
      <c r="SWZ4" s="112"/>
      <c r="SXA4" s="112"/>
      <c r="SXB4" s="112"/>
      <c r="SXC4" s="112"/>
      <c r="SXD4" s="112"/>
      <c r="SXE4" s="112"/>
      <c r="SXF4" s="112"/>
      <c r="SXG4" s="112"/>
      <c r="SXH4" s="112"/>
      <c r="SXI4" s="112"/>
      <c r="SXJ4" s="112"/>
      <c r="SXK4" s="112"/>
      <c r="SXL4" s="112"/>
      <c r="SXM4" s="112"/>
      <c r="SXN4" s="112"/>
      <c r="SXO4" s="112"/>
      <c r="SXP4" s="112"/>
      <c r="SXQ4" s="112"/>
      <c r="SXR4" s="112"/>
      <c r="SXS4" s="112"/>
      <c r="SXT4" s="112"/>
      <c r="SXU4" s="112"/>
      <c r="SXV4" s="112"/>
      <c r="SXW4" s="112"/>
      <c r="SXX4" s="112"/>
      <c r="SXY4" s="112"/>
      <c r="SXZ4" s="112"/>
      <c r="SYA4" s="112"/>
      <c r="SYB4" s="112"/>
      <c r="SYC4" s="112"/>
      <c r="SYD4" s="112"/>
      <c r="SYE4" s="112"/>
      <c r="SYF4" s="112"/>
      <c r="SYG4" s="112"/>
      <c r="SYH4" s="112"/>
      <c r="SYI4" s="112"/>
      <c r="SYJ4" s="112"/>
      <c r="SYK4" s="112"/>
      <c r="SYL4" s="112"/>
      <c r="SYM4" s="112"/>
      <c r="SYN4" s="112"/>
      <c r="SYO4" s="112"/>
      <c r="SYP4" s="112"/>
      <c r="SYQ4" s="112"/>
      <c r="SYR4" s="112"/>
      <c r="SYS4" s="112"/>
      <c r="SYT4" s="112"/>
      <c r="SYU4" s="112"/>
      <c r="SYV4" s="112"/>
      <c r="SYW4" s="112"/>
      <c r="SYX4" s="112"/>
      <c r="SYY4" s="112"/>
      <c r="SYZ4" s="112"/>
      <c r="SZA4" s="112"/>
      <c r="SZB4" s="112"/>
      <c r="SZC4" s="112"/>
      <c r="SZD4" s="112"/>
      <c r="SZE4" s="112"/>
      <c r="SZF4" s="112"/>
      <c r="SZG4" s="112"/>
      <c r="SZH4" s="112"/>
      <c r="SZI4" s="112"/>
      <c r="SZJ4" s="112"/>
      <c r="SZK4" s="112"/>
      <c r="SZL4" s="112"/>
      <c r="SZM4" s="112"/>
      <c r="SZN4" s="112"/>
      <c r="SZO4" s="112"/>
      <c r="SZP4" s="112"/>
      <c r="SZQ4" s="112"/>
      <c r="SZR4" s="112"/>
      <c r="SZS4" s="112"/>
      <c r="SZT4" s="112"/>
      <c r="SZU4" s="112"/>
      <c r="SZV4" s="112"/>
      <c r="SZW4" s="112"/>
      <c r="SZX4" s="112"/>
      <c r="SZY4" s="112"/>
      <c r="SZZ4" s="112"/>
      <c r="TAA4" s="112"/>
      <c r="TAB4" s="112"/>
      <c r="TAC4" s="112"/>
      <c r="TAD4" s="112"/>
      <c r="TAE4" s="112"/>
      <c r="TAF4" s="112"/>
      <c r="TAG4" s="112"/>
      <c r="TAH4" s="112"/>
      <c r="TAI4" s="112"/>
      <c r="TAJ4" s="112"/>
      <c r="TAK4" s="112"/>
      <c r="TAL4" s="112"/>
      <c r="TAM4" s="112"/>
      <c r="TAN4" s="112"/>
      <c r="TAO4" s="112"/>
      <c r="TAP4" s="112"/>
      <c r="TAQ4" s="112"/>
      <c r="TAR4" s="112"/>
      <c r="TAS4" s="112"/>
      <c r="TAT4" s="112"/>
      <c r="TAU4" s="112"/>
      <c r="TAV4" s="112"/>
      <c r="TAW4" s="112"/>
      <c r="TAX4" s="112"/>
      <c r="TAY4" s="112"/>
      <c r="TAZ4" s="112"/>
      <c r="TBA4" s="112"/>
      <c r="TBB4" s="112"/>
      <c r="TBC4" s="112"/>
      <c r="TBD4" s="112"/>
      <c r="TBE4" s="112"/>
      <c r="TBF4" s="112"/>
      <c r="TBG4" s="112"/>
      <c r="TBH4" s="112"/>
      <c r="TBI4" s="112"/>
      <c r="TBJ4" s="112"/>
      <c r="TBK4" s="112"/>
      <c r="TBL4" s="112"/>
      <c r="TBM4" s="112"/>
      <c r="TBN4" s="112"/>
      <c r="TBO4" s="112"/>
      <c r="TBP4" s="112"/>
      <c r="TBQ4" s="112"/>
      <c r="TBR4" s="112"/>
      <c r="TBS4" s="112"/>
      <c r="TBT4" s="112"/>
      <c r="TBU4" s="112"/>
      <c r="TBV4" s="112"/>
      <c r="TBW4" s="112"/>
      <c r="TBX4" s="112"/>
      <c r="TBY4" s="112"/>
      <c r="TBZ4" s="112"/>
      <c r="TCA4" s="112"/>
      <c r="TCB4" s="112"/>
      <c r="TCC4" s="112"/>
      <c r="TCD4" s="112"/>
      <c r="TCE4" s="112"/>
      <c r="TCF4" s="112"/>
      <c r="TCG4" s="112"/>
      <c r="TCH4" s="112"/>
      <c r="TCI4" s="112"/>
      <c r="TCJ4" s="112"/>
      <c r="TCK4" s="112"/>
      <c r="TCL4" s="112"/>
      <c r="TCM4" s="112"/>
      <c r="TCN4" s="112"/>
      <c r="TCO4" s="112"/>
      <c r="TCP4" s="112"/>
      <c r="TCQ4" s="112"/>
      <c r="TCR4" s="112"/>
      <c r="TCS4" s="112"/>
      <c r="TCT4" s="112"/>
      <c r="TCU4" s="112"/>
      <c r="TCV4" s="112"/>
      <c r="TCW4" s="112"/>
      <c r="TCX4" s="112"/>
      <c r="TCY4" s="112"/>
      <c r="TCZ4" s="112"/>
      <c r="TDA4" s="112"/>
      <c r="TDB4" s="112"/>
      <c r="TDC4" s="112"/>
      <c r="TDD4" s="112"/>
      <c r="TDE4" s="112"/>
      <c r="TDF4" s="112"/>
      <c r="TDG4" s="112"/>
      <c r="TDH4" s="112"/>
      <c r="TDI4" s="112"/>
      <c r="TDJ4" s="112"/>
      <c r="TDK4" s="112"/>
      <c r="TDL4" s="112"/>
      <c r="TDM4" s="112"/>
      <c r="TDN4" s="112"/>
      <c r="TDO4" s="112"/>
      <c r="TDP4" s="112"/>
      <c r="TDQ4" s="112"/>
      <c r="TDR4" s="112"/>
      <c r="TDS4" s="112"/>
      <c r="TDT4" s="112"/>
      <c r="TDU4" s="112"/>
      <c r="TDV4" s="112"/>
      <c r="TDW4" s="112"/>
      <c r="TDX4" s="112"/>
      <c r="TDY4" s="112"/>
      <c r="TDZ4" s="112"/>
      <c r="TEA4" s="112"/>
      <c r="TEB4" s="112"/>
      <c r="TEC4" s="112"/>
      <c r="TED4" s="112"/>
      <c r="TEE4" s="112"/>
      <c r="TEF4" s="112"/>
      <c r="TEG4" s="112"/>
      <c r="TEH4" s="112"/>
      <c r="TEI4" s="112"/>
      <c r="TEJ4" s="112"/>
      <c r="TEK4" s="112"/>
      <c r="TEL4" s="112"/>
      <c r="TEM4" s="112"/>
      <c r="TEN4" s="112"/>
      <c r="TEO4" s="112"/>
      <c r="TEP4" s="112"/>
      <c r="TEQ4" s="112"/>
      <c r="TER4" s="112"/>
      <c r="TES4" s="112"/>
      <c r="TET4" s="112"/>
      <c r="TEU4" s="112"/>
      <c r="TEV4" s="112"/>
      <c r="TEW4" s="112"/>
      <c r="TEX4" s="112"/>
      <c r="TEY4" s="112"/>
      <c r="TEZ4" s="112"/>
      <c r="TFA4" s="112"/>
      <c r="TFB4" s="112"/>
      <c r="TFC4" s="112"/>
      <c r="TFD4" s="112"/>
      <c r="TFE4" s="112"/>
      <c r="TFF4" s="112"/>
      <c r="TFG4" s="112"/>
      <c r="TFH4" s="112"/>
      <c r="TFI4" s="112"/>
      <c r="TFJ4" s="112"/>
      <c r="TFK4" s="112"/>
      <c r="TFL4" s="112"/>
      <c r="TFM4" s="112"/>
      <c r="TFN4" s="112"/>
      <c r="TFO4" s="112"/>
      <c r="TFP4" s="112"/>
      <c r="TFQ4" s="112"/>
      <c r="TFR4" s="112"/>
      <c r="TFS4" s="112"/>
      <c r="TFT4" s="112"/>
      <c r="TFU4" s="112"/>
      <c r="TFV4" s="112"/>
      <c r="TFW4" s="112"/>
      <c r="TFX4" s="112"/>
      <c r="TFY4" s="112"/>
      <c r="TFZ4" s="112"/>
      <c r="TGA4" s="112"/>
      <c r="TGB4" s="112"/>
      <c r="TGC4" s="112"/>
      <c r="TGD4" s="112"/>
      <c r="TGE4" s="112"/>
      <c r="TGF4" s="112"/>
      <c r="TGG4" s="112"/>
      <c r="TGH4" s="112"/>
      <c r="TGI4" s="112"/>
      <c r="TGJ4" s="112"/>
      <c r="TGK4" s="112"/>
      <c r="TGL4" s="112"/>
      <c r="TGM4" s="112"/>
      <c r="TGN4" s="112"/>
      <c r="TGO4" s="112"/>
      <c r="TGP4" s="112"/>
      <c r="TGQ4" s="112"/>
      <c r="TGR4" s="112"/>
      <c r="TGS4" s="112"/>
      <c r="TGT4" s="112"/>
      <c r="TGU4" s="112"/>
      <c r="TGV4" s="112"/>
      <c r="TGW4" s="112"/>
      <c r="TGX4" s="112"/>
      <c r="TGY4" s="112"/>
      <c r="TGZ4" s="112"/>
      <c r="THA4" s="112"/>
      <c r="THB4" s="112"/>
      <c r="THC4" s="112"/>
      <c r="THD4" s="112"/>
      <c r="THE4" s="112"/>
      <c r="THF4" s="112"/>
      <c r="THG4" s="112"/>
      <c r="THH4" s="112"/>
      <c r="THI4" s="112"/>
      <c r="THJ4" s="112"/>
      <c r="THK4" s="112"/>
      <c r="THL4" s="112"/>
      <c r="THM4" s="112"/>
      <c r="THN4" s="112"/>
      <c r="THO4" s="112"/>
      <c r="THP4" s="112"/>
      <c r="THQ4" s="112"/>
      <c r="THR4" s="112"/>
      <c r="THS4" s="112"/>
      <c r="THT4" s="112"/>
      <c r="THU4" s="112"/>
      <c r="THV4" s="112"/>
      <c r="THW4" s="112"/>
      <c r="THX4" s="112"/>
      <c r="THY4" s="112"/>
      <c r="THZ4" s="112"/>
      <c r="TIA4" s="112"/>
      <c r="TIB4" s="112"/>
      <c r="TIC4" s="112"/>
      <c r="TID4" s="112"/>
      <c r="TIE4" s="112"/>
      <c r="TIF4" s="112"/>
      <c r="TIG4" s="112"/>
      <c r="TIH4" s="112"/>
      <c r="TII4" s="112"/>
      <c r="TIJ4" s="112"/>
      <c r="TIK4" s="112"/>
      <c r="TIL4" s="112"/>
      <c r="TIM4" s="112"/>
      <c r="TIN4" s="112"/>
      <c r="TIO4" s="112"/>
      <c r="TIP4" s="112"/>
      <c r="TIQ4" s="112"/>
      <c r="TIR4" s="112"/>
      <c r="TIS4" s="112"/>
      <c r="TIT4" s="112"/>
      <c r="TIU4" s="112"/>
      <c r="TIV4" s="112"/>
      <c r="TIW4" s="112"/>
      <c r="TIX4" s="112"/>
      <c r="TIY4" s="112"/>
      <c r="TIZ4" s="112"/>
      <c r="TJA4" s="112"/>
      <c r="TJB4" s="112"/>
      <c r="TJC4" s="112"/>
      <c r="TJD4" s="112"/>
      <c r="TJE4" s="112"/>
      <c r="TJF4" s="112"/>
      <c r="TJG4" s="112"/>
      <c r="TJH4" s="112"/>
      <c r="TJI4" s="112"/>
      <c r="TJJ4" s="112"/>
      <c r="TJK4" s="112"/>
      <c r="TJL4" s="112"/>
      <c r="TJM4" s="112"/>
      <c r="TJN4" s="112"/>
      <c r="TJO4" s="112"/>
      <c r="TJP4" s="112"/>
      <c r="TJQ4" s="112"/>
      <c r="TJR4" s="112"/>
      <c r="TJS4" s="112"/>
      <c r="TJT4" s="112"/>
      <c r="TJU4" s="112"/>
      <c r="TJV4" s="112"/>
      <c r="TJW4" s="112"/>
      <c r="TJX4" s="112"/>
      <c r="TJY4" s="112"/>
      <c r="TJZ4" s="112"/>
      <c r="TKA4" s="112"/>
      <c r="TKB4" s="112"/>
      <c r="TKC4" s="112"/>
      <c r="TKD4" s="112"/>
      <c r="TKE4" s="112"/>
      <c r="TKF4" s="112"/>
      <c r="TKG4" s="112"/>
      <c r="TKH4" s="112"/>
      <c r="TKI4" s="112"/>
      <c r="TKJ4" s="112"/>
      <c r="TKK4" s="112"/>
      <c r="TKL4" s="112"/>
      <c r="TKM4" s="112"/>
      <c r="TKN4" s="112"/>
      <c r="TKO4" s="112"/>
      <c r="TKP4" s="112"/>
      <c r="TKQ4" s="112"/>
      <c r="TKR4" s="112"/>
      <c r="TKS4" s="112"/>
      <c r="TKT4" s="112"/>
      <c r="TKU4" s="112"/>
      <c r="TKV4" s="112"/>
      <c r="TKW4" s="112"/>
      <c r="TKX4" s="112"/>
      <c r="TKY4" s="112"/>
      <c r="TKZ4" s="112"/>
      <c r="TLA4" s="112"/>
      <c r="TLB4" s="112"/>
      <c r="TLC4" s="112"/>
      <c r="TLD4" s="112"/>
      <c r="TLE4" s="112"/>
      <c r="TLF4" s="112"/>
      <c r="TLG4" s="112"/>
      <c r="TLH4" s="112"/>
      <c r="TLI4" s="112"/>
      <c r="TLJ4" s="112"/>
      <c r="TLK4" s="112"/>
      <c r="TLL4" s="112"/>
      <c r="TLM4" s="112"/>
      <c r="TLN4" s="112"/>
      <c r="TLO4" s="112"/>
      <c r="TLP4" s="112"/>
      <c r="TLQ4" s="112"/>
      <c r="TLR4" s="112"/>
      <c r="TLS4" s="112"/>
      <c r="TLT4" s="112"/>
      <c r="TLU4" s="112"/>
      <c r="TLV4" s="112"/>
      <c r="TLW4" s="112"/>
      <c r="TLX4" s="112"/>
      <c r="TLY4" s="112"/>
      <c r="TLZ4" s="112"/>
      <c r="TMA4" s="112"/>
      <c r="TMB4" s="112"/>
      <c r="TMC4" s="112"/>
      <c r="TMD4" s="112"/>
      <c r="TME4" s="112"/>
      <c r="TMF4" s="112"/>
      <c r="TMG4" s="112"/>
      <c r="TMH4" s="112"/>
      <c r="TMI4" s="112"/>
      <c r="TMJ4" s="112"/>
      <c r="TMK4" s="112"/>
      <c r="TML4" s="112"/>
      <c r="TMM4" s="112"/>
      <c r="TMN4" s="112"/>
      <c r="TMO4" s="112"/>
      <c r="TMP4" s="112"/>
      <c r="TMQ4" s="112"/>
      <c r="TMR4" s="112"/>
      <c r="TMS4" s="112"/>
      <c r="TMT4" s="112"/>
      <c r="TMU4" s="112"/>
      <c r="TMV4" s="112"/>
      <c r="TMW4" s="112"/>
      <c r="TMX4" s="112"/>
      <c r="TMY4" s="112"/>
      <c r="TMZ4" s="112"/>
      <c r="TNA4" s="112"/>
      <c r="TNB4" s="112"/>
      <c r="TNC4" s="112"/>
      <c r="TND4" s="112"/>
      <c r="TNE4" s="112"/>
      <c r="TNF4" s="112"/>
      <c r="TNG4" s="112"/>
      <c r="TNH4" s="112"/>
      <c r="TNI4" s="112"/>
      <c r="TNJ4" s="112"/>
      <c r="TNK4" s="112"/>
      <c r="TNL4" s="112"/>
      <c r="TNM4" s="112"/>
      <c r="TNN4" s="112"/>
      <c r="TNO4" s="112"/>
      <c r="TNP4" s="112"/>
      <c r="TNQ4" s="112"/>
      <c r="TNR4" s="112"/>
      <c r="TNS4" s="112"/>
      <c r="TNT4" s="112"/>
      <c r="TNU4" s="112"/>
      <c r="TNV4" s="112"/>
      <c r="TNW4" s="112"/>
      <c r="TNX4" s="112"/>
      <c r="TNY4" s="112"/>
      <c r="TNZ4" s="112"/>
      <c r="TOA4" s="112"/>
      <c r="TOB4" s="112"/>
      <c r="TOC4" s="112"/>
      <c r="TOD4" s="112"/>
      <c r="TOE4" s="112"/>
      <c r="TOF4" s="112"/>
      <c r="TOG4" s="112"/>
      <c r="TOH4" s="112"/>
      <c r="TOI4" s="112"/>
      <c r="TOJ4" s="112"/>
      <c r="TOK4" s="112"/>
      <c r="TOL4" s="112"/>
      <c r="TOM4" s="112"/>
      <c r="TON4" s="112"/>
      <c r="TOO4" s="112"/>
      <c r="TOP4" s="112"/>
      <c r="TOQ4" s="112"/>
      <c r="TOR4" s="112"/>
      <c r="TOS4" s="112"/>
      <c r="TOT4" s="112"/>
      <c r="TOU4" s="112"/>
      <c r="TOV4" s="112"/>
      <c r="TOW4" s="112"/>
      <c r="TOX4" s="112"/>
      <c r="TOY4" s="112"/>
      <c r="TOZ4" s="112"/>
      <c r="TPA4" s="112"/>
      <c r="TPB4" s="112"/>
      <c r="TPC4" s="112"/>
      <c r="TPD4" s="112"/>
      <c r="TPE4" s="112"/>
      <c r="TPF4" s="112"/>
      <c r="TPG4" s="112"/>
      <c r="TPH4" s="112"/>
      <c r="TPI4" s="112"/>
      <c r="TPJ4" s="112"/>
      <c r="TPK4" s="112"/>
      <c r="TPL4" s="112"/>
      <c r="TPM4" s="112"/>
      <c r="TPN4" s="112"/>
      <c r="TPO4" s="112"/>
      <c r="TPP4" s="112"/>
      <c r="TPQ4" s="112"/>
      <c r="TPR4" s="112"/>
      <c r="TPS4" s="112"/>
      <c r="TPT4" s="112"/>
      <c r="TPU4" s="112"/>
      <c r="TPV4" s="112"/>
      <c r="TPW4" s="112"/>
      <c r="TPX4" s="112"/>
      <c r="TPY4" s="112"/>
      <c r="TPZ4" s="112"/>
      <c r="TQA4" s="112"/>
      <c r="TQB4" s="112"/>
      <c r="TQC4" s="112"/>
      <c r="TQD4" s="112"/>
      <c r="TQE4" s="112"/>
      <c r="TQF4" s="112"/>
      <c r="TQG4" s="112"/>
      <c r="TQH4" s="112"/>
      <c r="TQI4" s="112"/>
      <c r="TQJ4" s="112"/>
      <c r="TQK4" s="112"/>
      <c r="TQL4" s="112"/>
      <c r="TQM4" s="112"/>
      <c r="TQN4" s="112"/>
      <c r="TQO4" s="112"/>
      <c r="TQP4" s="112"/>
      <c r="TQQ4" s="112"/>
      <c r="TQR4" s="112"/>
      <c r="TQS4" s="112"/>
      <c r="TQT4" s="112"/>
      <c r="TQU4" s="112"/>
      <c r="TQV4" s="112"/>
      <c r="TQW4" s="112"/>
      <c r="TQX4" s="112"/>
      <c r="TQY4" s="112"/>
      <c r="TQZ4" s="112"/>
      <c r="TRA4" s="112"/>
      <c r="TRB4" s="112"/>
      <c r="TRC4" s="112"/>
      <c r="TRD4" s="112"/>
      <c r="TRE4" s="112"/>
      <c r="TRF4" s="112"/>
      <c r="TRG4" s="112"/>
      <c r="TRH4" s="112"/>
      <c r="TRI4" s="112"/>
      <c r="TRJ4" s="112"/>
      <c r="TRK4" s="112"/>
      <c r="TRL4" s="112"/>
      <c r="TRM4" s="112"/>
      <c r="TRN4" s="112"/>
      <c r="TRO4" s="112"/>
      <c r="TRP4" s="112"/>
      <c r="TRQ4" s="112"/>
      <c r="TRR4" s="112"/>
      <c r="TRS4" s="112"/>
      <c r="TRT4" s="112"/>
      <c r="TRU4" s="112"/>
      <c r="TRV4" s="112"/>
      <c r="TRW4" s="112"/>
      <c r="TRX4" s="112"/>
      <c r="TRY4" s="112"/>
      <c r="TRZ4" s="112"/>
      <c r="TSA4" s="112"/>
      <c r="TSB4" s="112"/>
      <c r="TSC4" s="112"/>
      <c r="TSD4" s="112"/>
      <c r="TSE4" s="112"/>
      <c r="TSF4" s="112"/>
      <c r="TSG4" s="112"/>
      <c r="TSH4" s="112"/>
      <c r="TSI4" s="112"/>
      <c r="TSJ4" s="112"/>
      <c r="TSK4" s="112"/>
      <c r="TSL4" s="112"/>
      <c r="TSM4" s="112"/>
      <c r="TSN4" s="112"/>
      <c r="TSO4" s="112"/>
      <c r="TSP4" s="112"/>
      <c r="TSQ4" s="112"/>
      <c r="TSR4" s="112"/>
      <c r="TSS4" s="112"/>
      <c r="TST4" s="112"/>
      <c r="TSU4" s="112"/>
      <c r="TSV4" s="112"/>
      <c r="TSW4" s="112"/>
      <c r="TSX4" s="112"/>
      <c r="TSY4" s="112"/>
      <c r="TSZ4" s="112"/>
      <c r="TTA4" s="112"/>
      <c r="TTB4" s="112"/>
      <c r="TTC4" s="112"/>
      <c r="TTD4" s="112"/>
      <c r="TTE4" s="112"/>
      <c r="TTF4" s="112"/>
      <c r="TTG4" s="112"/>
      <c r="TTH4" s="112"/>
      <c r="TTI4" s="112"/>
      <c r="TTJ4" s="112"/>
      <c r="TTK4" s="112"/>
      <c r="TTL4" s="112"/>
      <c r="TTM4" s="112"/>
      <c r="TTN4" s="112"/>
      <c r="TTO4" s="112"/>
      <c r="TTP4" s="112"/>
      <c r="TTQ4" s="112"/>
      <c r="TTR4" s="112"/>
      <c r="TTS4" s="112"/>
      <c r="TTT4" s="112"/>
      <c r="TTU4" s="112"/>
      <c r="TTV4" s="112"/>
      <c r="TTW4" s="112"/>
      <c r="TTX4" s="112"/>
      <c r="TTY4" s="112"/>
      <c r="TTZ4" s="112"/>
      <c r="TUA4" s="112"/>
      <c r="TUB4" s="112"/>
      <c r="TUC4" s="112"/>
      <c r="TUD4" s="112"/>
      <c r="TUE4" s="112"/>
      <c r="TUF4" s="112"/>
      <c r="TUG4" s="112"/>
      <c r="TUH4" s="112"/>
      <c r="TUI4" s="112"/>
      <c r="TUJ4" s="112"/>
      <c r="TUK4" s="112"/>
      <c r="TUL4" s="112"/>
      <c r="TUM4" s="112"/>
      <c r="TUN4" s="112"/>
      <c r="TUO4" s="112"/>
      <c r="TUP4" s="112"/>
      <c r="TUQ4" s="112"/>
      <c r="TUR4" s="112"/>
      <c r="TUS4" s="112"/>
      <c r="TUT4" s="112"/>
      <c r="TUU4" s="112"/>
      <c r="TUV4" s="112"/>
      <c r="TUW4" s="112"/>
      <c r="TUX4" s="112"/>
      <c r="TUY4" s="112"/>
      <c r="TUZ4" s="112"/>
      <c r="TVA4" s="112"/>
      <c r="TVB4" s="112"/>
      <c r="TVC4" s="112"/>
      <c r="TVD4" s="112"/>
      <c r="TVE4" s="112"/>
      <c r="TVF4" s="112"/>
      <c r="TVG4" s="112"/>
      <c r="TVH4" s="112"/>
      <c r="TVI4" s="112"/>
      <c r="TVJ4" s="112"/>
      <c r="TVK4" s="112"/>
      <c r="TVL4" s="112"/>
      <c r="TVM4" s="112"/>
      <c r="TVN4" s="112"/>
      <c r="TVO4" s="112"/>
      <c r="TVP4" s="112"/>
      <c r="TVQ4" s="112"/>
      <c r="TVR4" s="112"/>
      <c r="TVS4" s="112"/>
      <c r="TVT4" s="112"/>
      <c r="TVU4" s="112"/>
      <c r="TVV4" s="112"/>
      <c r="TVW4" s="112"/>
      <c r="TVX4" s="112"/>
      <c r="TVY4" s="112"/>
      <c r="TVZ4" s="112"/>
      <c r="TWA4" s="112"/>
      <c r="TWB4" s="112"/>
      <c r="TWC4" s="112"/>
      <c r="TWD4" s="112"/>
      <c r="TWE4" s="112"/>
      <c r="TWF4" s="112"/>
      <c r="TWG4" s="112"/>
      <c r="TWH4" s="112"/>
      <c r="TWI4" s="112"/>
      <c r="TWJ4" s="112"/>
      <c r="TWK4" s="112"/>
      <c r="TWL4" s="112"/>
      <c r="TWM4" s="112"/>
      <c r="TWN4" s="112"/>
      <c r="TWO4" s="112"/>
      <c r="TWP4" s="112"/>
      <c r="TWQ4" s="112"/>
      <c r="TWR4" s="112"/>
      <c r="TWS4" s="112"/>
      <c r="TWT4" s="112"/>
      <c r="TWU4" s="112"/>
      <c r="TWV4" s="112"/>
      <c r="TWW4" s="112"/>
      <c r="TWX4" s="112"/>
      <c r="TWY4" s="112"/>
      <c r="TWZ4" s="112"/>
      <c r="TXA4" s="112"/>
      <c r="TXB4" s="112"/>
      <c r="TXC4" s="112"/>
      <c r="TXD4" s="112"/>
      <c r="TXE4" s="112"/>
      <c r="TXF4" s="112"/>
      <c r="TXG4" s="112"/>
      <c r="TXH4" s="112"/>
      <c r="TXI4" s="112"/>
      <c r="TXJ4" s="112"/>
      <c r="TXK4" s="112"/>
      <c r="TXL4" s="112"/>
      <c r="TXM4" s="112"/>
      <c r="TXN4" s="112"/>
      <c r="TXO4" s="112"/>
      <c r="TXP4" s="112"/>
      <c r="TXQ4" s="112"/>
      <c r="TXR4" s="112"/>
      <c r="TXS4" s="112"/>
      <c r="TXT4" s="112"/>
      <c r="TXU4" s="112"/>
      <c r="TXV4" s="112"/>
      <c r="TXW4" s="112"/>
      <c r="TXX4" s="112"/>
      <c r="TXY4" s="112"/>
      <c r="TXZ4" s="112"/>
      <c r="TYA4" s="112"/>
      <c r="TYB4" s="112"/>
      <c r="TYC4" s="112"/>
      <c r="TYD4" s="112"/>
      <c r="TYE4" s="112"/>
      <c r="TYF4" s="112"/>
      <c r="TYG4" s="112"/>
      <c r="TYH4" s="112"/>
      <c r="TYI4" s="112"/>
      <c r="TYJ4" s="112"/>
      <c r="TYK4" s="112"/>
      <c r="TYL4" s="112"/>
      <c r="TYM4" s="112"/>
      <c r="TYN4" s="112"/>
      <c r="TYO4" s="112"/>
      <c r="TYP4" s="112"/>
      <c r="TYQ4" s="112"/>
      <c r="TYR4" s="112"/>
      <c r="TYS4" s="112"/>
      <c r="TYT4" s="112"/>
      <c r="TYU4" s="112"/>
      <c r="TYV4" s="112"/>
      <c r="TYW4" s="112"/>
      <c r="TYX4" s="112"/>
      <c r="TYY4" s="112"/>
      <c r="TYZ4" s="112"/>
      <c r="TZA4" s="112"/>
      <c r="TZB4" s="112"/>
      <c r="TZC4" s="112"/>
      <c r="TZD4" s="112"/>
      <c r="TZE4" s="112"/>
      <c r="TZF4" s="112"/>
      <c r="TZG4" s="112"/>
      <c r="TZH4" s="112"/>
      <c r="TZI4" s="112"/>
      <c r="TZJ4" s="112"/>
      <c r="TZK4" s="112"/>
      <c r="TZL4" s="112"/>
      <c r="TZM4" s="112"/>
      <c r="TZN4" s="112"/>
      <c r="TZO4" s="112"/>
      <c r="TZP4" s="112"/>
      <c r="TZQ4" s="112"/>
      <c r="TZR4" s="112"/>
      <c r="TZS4" s="112"/>
      <c r="TZT4" s="112"/>
      <c r="TZU4" s="112"/>
      <c r="TZV4" s="112"/>
      <c r="TZW4" s="112"/>
      <c r="TZX4" s="112"/>
      <c r="TZY4" s="112"/>
      <c r="TZZ4" s="112"/>
      <c r="UAA4" s="112"/>
      <c r="UAB4" s="112"/>
      <c r="UAC4" s="112"/>
      <c r="UAD4" s="112"/>
      <c r="UAE4" s="112"/>
      <c r="UAF4" s="112"/>
      <c r="UAG4" s="112"/>
      <c r="UAH4" s="112"/>
      <c r="UAI4" s="112"/>
      <c r="UAJ4" s="112"/>
      <c r="UAK4" s="112"/>
      <c r="UAL4" s="112"/>
      <c r="UAM4" s="112"/>
      <c r="UAN4" s="112"/>
      <c r="UAO4" s="112"/>
      <c r="UAP4" s="112"/>
      <c r="UAQ4" s="112"/>
      <c r="UAR4" s="112"/>
      <c r="UAS4" s="112"/>
      <c r="UAT4" s="112"/>
      <c r="UAU4" s="112"/>
      <c r="UAV4" s="112"/>
      <c r="UAW4" s="112"/>
      <c r="UAX4" s="112"/>
      <c r="UAY4" s="112"/>
      <c r="UAZ4" s="112"/>
      <c r="UBA4" s="112"/>
      <c r="UBB4" s="112"/>
      <c r="UBC4" s="112"/>
      <c r="UBD4" s="112"/>
      <c r="UBE4" s="112"/>
      <c r="UBF4" s="112"/>
      <c r="UBG4" s="112"/>
      <c r="UBH4" s="112"/>
      <c r="UBI4" s="112"/>
      <c r="UBJ4" s="112"/>
      <c r="UBK4" s="112"/>
      <c r="UBL4" s="112"/>
      <c r="UBM4" s="112"/>
      <c r="UBN4" s="112"/>
      <c r="UBO4" s="112"/>
      <c r="UBP4" s="112"/>
      <c r="UBQ4" s="112"/>
      <c r="UBR4" s="112"/>
      <c r="UBS4" s="112"/>
      <c r="UBT4" s="112"/>
      <c r="UBU4" s="112"/>
      <c r="UBV4" s="112"/>
      <c r="UBW4" s="112"/>
      <c r="UBX4" s="112"/>
      <c r="UBY4" s="112"/>
      <c r="UBZ4" s="112"/>
      <c r="UCA4" s="112"/>
      <c r="UCB4" s="112"/>
      <c r="UCC4" s="112"/>
      <c r="UCD4" s="112"/>
      <c r="UCE4" s="112"/>
      <c r="UCF4" s="112"/>
      <c r="UCG4" s="112"/>
      <c r="UCH4" s="112"/>
      <c r="UCI4" s="112"/>
      <c r="UCJ4" s="112"/>
      <c r="UCK4" s="112"/>
      <c r="UCL4" s="112"/>
      <c r="UCM4" s="112"/>
      <c r="UCN4" s="112"/>
      <c r="UCO4" s="112"/>
      <c r="UCP4" s="112"/>
      <c r="UCQ4" s="112"/>
      <c r="UCR4" s="112"/>
      <c r="UCS4" s="112"/>
      <c r="UCT4" s="112"/>
      <c r="UCU4" s="112"/>
      <c r="UCV4" s="112"/>
      <c r="UCW4" s="112"/>
      <c r="UCX4" s="112"/>
      <c r="UCY4" s="112"/>
      <c r="UCZ4" s="112"/>
      <c r="UDA4" s="112"/>
      <c r="UDB4" s="112"/>
      <c r="UDC4" s="112"/>
      <c r="UDD4" s="112"/>
      <c r="UDE4" s="112"/>
      <c r="UDF4" s="112"/>
      <c r="UDG4" s="112"/>
      <c r="UDH4" s="112"/>
      <c r="UDI4" s="112"/>
      <c r="UDJ4" s="112"/>
      <c r="UDK4" s="112"/>
      <c r="UDL4" s="112"/>
      <c r="UDM4" s="112"/>
      <c r="UDN4" s="112"/>
      <c r="UDO4" s="112"/>
      <c r="UDP4" s="112"/>
      <c r="UDQ4" s="112"/>
      <c r="UDR4" s="112"/>
      <c r="UDS4" s="112"/>
      <c r="UDT4" s="112"/>
      <c r="UDU4" s="112"/>
      <c r="UDV4" s="112"/>
      <c r="UDW4" s="112"/>
      <c r="UDX4" s="112"/>
      <c r="UDY4" s="112"/>
      <c r="UDZ4" s="112"/>
      <c r="UEA4" s="112"/>
      <c r="UEB4" s="112"/>
      <c r="UEC4" s="112"/>
      <c r="UED4" s="112"/>
      <c r="UEE4" s="112"/>
      <c r="UEF4" s="112"/>
      <c r="UEG4" s="112"/>
      <c r="UEH4" s="112"/>
      <c r="UEI4" s="112"/>
      <c r="UEJ4" s="112"/>
      <c r="UEK4" s="112"/>
      <c r="UEL4" s="112"/>
      <c r="UEM4" s="112"/>
      <c r="UEN4" s="112"/>
      <c r="UEO4" s="112"/>
      <c r="UEP4" s="112"/>
      <c r="UEQ4" s="112"/>
      <c r="UER4" s="112"/>
      <c r="UES4" s="112"/>
      <c r="UET4" s="112"/>
      <c r="UEU4" s="112"/>
      <c r="UEV4" s="112"/>
      <c r="UEW4" s="112"/>
      <c r="UEX4" s="112"/>
      <c r="UEY4" s="112"/>
      <c r="UEZ4" s="112"/>
      <c r="UFA4" s="112"/>
      <c r="UFB4" s="112"/>
      <c r="UFC4" s="112"/>
      <c r="UFD4" s="112"/>
      <c r="UFE4" s="112"/>
      <c r="UFF4" s="112"/>
      <c r="UFG4" s="112"/>
      <c r="UFH4" s="112"/>
      <c r="UFI4" s="112"/>
      <c r="UFJ4" s="112"/>
      <c r="UFK4" s="112"/>
      <c r="UFL4" s="112"/>
      <c r="UFM4" s="112"/>
      <c r="UFN4" s="112"/>
      <c r="UFO4" s="112"/>
      <c r="UFP4" s="112"/>
      <c r="UFQ4" s="112"/>
      <c r="UFR4" s="112"/>
      <c r="UFS4" s="112"/>
      <c r="UFT4" s="112"/>
      <c r="UFU4" s="112"/>
      <c r="UFV4" s="112"/>
      <c r="UFW4" s="112"/>
      <c r="UFX4" s="112"/>
      <c r="UFY4" s="112"/>
      <c r="UFZ4" s="112"/>
      <c r="UGA4" s="112"/>
      <c r="UGB4" s="112"/>
      <c r="UGC4" s="112"/>
      <c r="UGD4" s="112"/>
      <c r="UGE4" s="112"/>
      <c r="UGF4" s="112"/>
      <c r="UGG4" s="112"/>
      <c r="UGH4" s="112"/>
      <c r="UGI4" s="112"/>
      <c r="UGJ4" s="112"/>
      <c r="UGK4" s="112"/>
      <c r="UGL4" s="112"/>
      <c r="UGM4" s="112"/>
      <c r="UGN4" s="112"/>
      <c r="UGO4" s="112"/>
      <c r="UGP4" s="112"/>
      <c r="UGQ4" s="112"/>
      <c r="UGR4" s="112"/>
      <c r="UGS4" s="112"/>
      <c r="UGT4" s="112"/>
      <c r="UGU4" s="112"/>
      <c r="UGV4" s="112"/>
      <c r="UGW4" s="112"/>
      <c r="UGX4" s="112"/>
      <c r="UGY4" s="112"/>
      <c r="UGZ4" s="112"/>
      <c r="UHA4" s="112"/>
      <c r="UHB4" s="112"/>
      <c r="UHC4" s="112"/>
      <c r="UHD4" s="112"/>
      <c r="UHE4" s="112"/>
      <c r="UHF4" s="112"/>
      <c r="UHG4" s="112"/>
      <c r="UHH4" s="112"/>
      <c r="UHI4" s="112"/>
      <c r="UHJ4" s="112"/>
      <c r="UHK4" s="112"/>
      <c r="UHL4" s="112"/>
      <c r="UHM4" s="112"/>
      <c r="UHN4" s="112"/>
      <c r="UHO4" s="112"/>
      <c r="UHP4" s="112"/>
      <c r="UHQ4" s="112"/>
      <c r="UHR4" s="112"/>
      <c r="UHS4" s="112"/>
      <c r="UHT4" s="112"/>
      <c r="UHU4" s="112"/>
      <c r="UHV4" s="112"/>
      <c r="UHW4" s="112"/>
      <c r="UHX4" s="112"/>
      <c r="UHY4" s="112"/>
      <c r="UHZ4" s="112"/>
      <c r="UIA4" s="112"/>
      <c r="UIB4" s="112"/>
      <c r="UIC4" s="112"/>
      <c r="UID4" s="112"/>
      <c r="UIE4" s="112"/>
      <c r="UIF4" s="112"/>
      <c r="UIG4" s="112"/>
      <c r="UIH4" s="112"/>
      <c r="UII4" s="112"/>
      <c r="UIJ4" s="112"/>
      <c r="UIK4" s="112"/>
      <c r="UIL4" s="112"/>
      <c r="UIM4" s="112"/>
      <c r="UIN4" s="112"/>
      <c r="UIO4" s="112"/>
      <c r="UIP4" s="112"/>
      <c r="UIQ4" s="112"/>
      <c r="UIR4" s="112"/>
      <c r="UIS4" s="112"/>
      <c r="UIT4" s="112"/>
      <c r="UIU4" s="112"/>
      <c r="UIV4" s="112"/>
      <c r="UIW4" s="112"/>
      <c r="UIX4" s="112"/>
      <c r="UIY4" s="112"/>
      <c r="UIZ4" s="112"/>
      <c r="UJA4" s="112"/>
      <c r="UJB4" s="112"/>
      <c r="UJC4" s="112"/>
      <c r="UJD4" s="112"/>
      <c r="UJE4" s="112"/>
      <c r="UJF4" s="112"/>
      <c r="UJG4" s="112"/>
      <c r="UJH4" s="112"/>
      <c r="UJI4" s="112"/>
      <c r="UJJ4" s="112"/>
      <c r="UJK4" s="112"/>
      <c r="UJL4" s="112"/>
      <c r="UJM4" s="112"/>
      <c r="UJN4" s="112"/>
      <c r="UJO4" s="112"/>
      <c r="UJP4" s="112"/>
      <c r="UJQ4" s="112"/>
      <c r="UJR4" s="112"/>
      <c r="UJS4" s="112"/>
      <c r="UJT4" s="112"/>
      <c r="UJU4" s="112"/>
      <c r="UJV4" s="112"/>
      <c r="UJW4" s="112"/>
      <c r="UJX4" s="112"/>
      <c r="UJY4" s="112"/>
      <c r="UJZ4" s="112"/>
      <c r="UKA4" s="112"/>
      <c r="UKB4" s="112"/>
      <c r="UKC4" s="112"/>
      <c r="UKD4" s="112"/>
      <c r="UKE4" s="112"/>
      <c r="UKF4" s="112"/>
      <c r="UKG4" s="112"/>
      <c r="UKH4" s="112"/>
      <c r="UKI4" s="112"/>
      <c r="UKJ4" s="112"/>
      <c r="UKK4" s="112"/>
      <c r="UKL4" s="112"/>
      <c r="UKM4" s="112"/>
      <c r="UKN4" s="112"/>
      <c r="UKO4" s="112"/>
      <c r="UKP4" s="112"/>
      <c r="UKQ4" s="112"/>
      <c r="UKR4" s="112"/>
      <c r="UKS4" s="112"/>
      <c r="UKT4" s="112"/>
      <c r="UKU4" s="112"/>
      <c r="UKV4" s="112"/>
      <c r="UKW4" s="112"/>
      <c r="UKX4" s="112"/>
      <c r="UKY4" s="112"/>
      <c r="UKZ4" s="112"/>
      <c r="ULA4" s="112"/>
      <c r="ULB4" s="112"/>
      <c r="ULC4" s="112"/>
      <c r="ULD4" s="112"/>
      <c r="ULE4" s="112"/>
      <c r="ULF4" s="112"/>
      <c r="ULG4" s="112"/>
      <c r="ULH4" s="112"/>
      <c r="ULI4" s="112"/>
      <c r="ULJ4" s="112"/>
      <c r="ULK4" s="112"/>
      <c r="ULL4" s="112"/>
      <c r="ULM4" s="112"/>
      <c r="ULN4" s="112"/>
      <c r="ULO4" s="112"/>
      <c r="ULP4" s="112"/>
      <c r="ULQ4" s="112"/>
      <c r="ULR4" s="112"/>
      <c r="ULS4" s="112"/>
      <c r="ULT4" s="112"/>
      <c r="ULU4" s="112"/>
      <c r="ULV4" s="112"/>
      <c r="ULW4" s="112"/>
      <c r="ULX4" s="112"/>
      <c r="ULY4" s="112"/>
      <c r="ULZ4" s="112"/>
      <c r="UMA4" s="112"/>
      <c r="UMB4" s="112"/>
      <c r="UMC4" s="112"/>
      <c r="UMD4" s="112"/>
      <c r="UME4" s="112"/>
      <c r="UMF4" s="112"/>
      <c r="UMG4" s="112"/>
      <c r="UMH4" s="112"/>
      <c r="UMI4" s="112"/>
      <c r="UMJ4" s="112"/>
      <c r="UMK4" s="112"/>
      <c r="UML4" s="112"/>
      <c r="UMM4" s="112"/>
      <c r="UMN4" s="112"/>
      <c r="UMO4" s="112"/>
      <c r="UMP4" s="112"/>
      <c r="UMQ4" s="112"/>
      <c r="UMR4" s="112"/>
      <c r="UMS4" s="112"/>
      <c r="UMT4" s="112"/>
      <c r="UMU4" s="112"/>
      <c r="UMV4" s="112"/>
      <c r="UMW4" s="112"/>
      <c r="UMX4" s="112"/>
      <c r="UMY4" s="112"/>
      <c r="UMZ4" s="112"/>
      <c r="UNA4" s="112"/>
      <c r="UNB4" s="112"/>
      <c r="UNC4" s="112"/>
      <c r="UND4" s="112"/>
      <c r="UNE4" s="112"/>
      <c r="UNF4" s="112"/>
      <c r="UNG4" s="112"/>
      <c r="UNH4" s="112"/>
      <c r="UNI4" s="112"/>
      <c r="UNJ4" s="112"/>
      <c r="UNK4" s="112"/>
      <c r="UNL4" s="112"/>
      <c r="UNM4" s="112"/>
      <c r="UNN4" s="112"/>
      <c r="UNO4" s="112"/>
      <c r="UNP4" s="112"/>
      <c r="UNQ4" s="112"/>
      <c r="UNR4" s="112"/>
      <c r="UNS4" s="112"/>
      <c r="UNT4" s="112"/>
      <c r="UNU4" s="112"/>
      <c r="UNV4" s="112"/>
      <c r="UNW4" s="112"/>
      <c r="UNX4" s="112"/>
      <c r="UNY4" s="112"/>
      <c r="UNZ4" s="112"/>
      <c r="UOA4" s="112"/>
      <c r="UOB4" s="112"/>
      <c r="UOC4" s="112"/>
      <c r="UOD4" s="112"/>
      <c r="UOE4" s="112"/>
      <c r="UOF4" s="112"/>
      <c r="UOG4" s="112"/>
      <c r="UOH4" s="112"/>
      <c r="UOI4" s="112"/>
      <c r="UOJ4" s="112"/>
      <c r="UOK4" s="112"/>
      <c r="UOL4" s="112"/>
      <c r="UOM4" s="112"/>
      <c r="UON4" s="112"/>
      <c r="UOO4" s="112"/>
      <c r="UOP4" s="112"/>
      <c r="UOQ4" s="112"/>
      <c r="UOR4" s="112"/>
      <c r="UOS4" s="112"/>
      <c r="UOT4" s="112"/>
      <c r="UOU4" s="112"/>
      <c r="UOV4" s="112"/>
      <c r="UOW4" s="112"/>
      <c r="UOX4" s="112"/>
      <c r="UOY4" s="112"/>
      <c r="UOZ4" s="112"/>
      <c r="UPA4" s="112"/>
      <c r="UPB4" s="112"/>
      <c r="UPC4" s="112"/>
      <c r="UPD4" s="112"/>
      <c r="UPE4" s="112"/>
      <c r="UPF4" s="112"/>
      <c r="UPG4" s="112"/>
      <c r="UPH4" s="112"/>
      <c r="UPI4" s="112"/>
      <c r="UPJ4" s="112"/>
      <c r="UPK4" s="112"/>
      <c r="UPL4" s="112"/>
      <c r="UPM4" s="112"/>
      <c r="UPN4" s="112"/>
      <c r="UPO4" s="112"/>
      <c r="UPP4" s="112"/>
      <c r="UPQ4" s="112"/>
      <c r="UPR4" s="112"/>
      <c r="UPS4" s="112"/>
      <c r="UPT4" s="112"/>
      <c r="UPU4" s="112"/>
      <c r="UPV4" s="112"/>
      <c r="UPW4" s="112"/>
      <c r="UPX4" s="112"/>
      <c r="UPY4" s="112"/>
      <c r="UPZ4" s="112"/>
      <c r="UQA4" s="112"/>
      <c r="UQB4" s="112"/>
      <c r="UQC4" s="112"/>
      <c r="UQD4" s="112"/>
      <c r="UQE4" s="112"/>
      <c r="UQF4" s="112"/>
      <c r="UQG4" s="112"/>
      <c r="UQH4" s="112"/>
      <c r="UQI4" s="112"/>
      <c r="UQJ4" s="112"/>
      <c r="UQK4" s="112"/>
      <c r="UQL4" s="112"/>
      <c r="UQM4" s="112"/>
      <c r="UQN4" s="112"/>
      <c r="UQO4" s="112"/>
      <c r="UQP4" s="112"/>
      <c r="UQQ4" s="112"/>
      <c r="UQR4" s="112"/>
      <c r="UQS4" s="112"/>
      <c r="UQT4" s="112"/>
      <c r="UQU4" s="112"/>
      <c r="UQV4" s="112"/>
      <c r="UQW4" s="112"/>
      <c r="UQX4" s="112"/>
      <c r="UQY4" s="112"/>
      <c r="UQZ4" s="112"/>
      <c r="URA4" s="112"/>
      <c r="URB4" s="112"/>
      <c r="URC4" s="112"/>
      <c r="URD4" s="112"/>
      <c r="URE4" s="112"/>
      <c r="URF4" s="112"/>
      <c r="URG4" s="112"/>
      <c r="URH4" s="112"/>
      <c r="URI4" s="112"/>
      <c r="URJ4" s="112"/>
      <c r="URK4" s="112"/>
      <c r="URL4" s="112"/>
      <c r="URM4" s="112"/>
      <c r="URN4" s="112"/>
      <c r="URO4" s="112"/>
      <c r="URP4" s="112"/>
      <c r="URQ4" s="112"/>
      <c r="URR4" s="112"/>
      <c r="URS4" s="112"/>
      <c r="URT4" s="112"/>
      <c r="URU4" s="112"/>
      <c r="URV4" s="112"/>
      <c r="URW4" s="112"/>
      <c r="URX4" s="112"/>
      <c r="URY4" s="112"/>
      <c r="URZ4" s="112"/>
      <c r="USA4" s="112"/>
      <c r="USB4" s="112"/>
      <c r="USC4" s="112"/>
      <c r="USD4" s="112"/>
      <c r="USE4" s="112"/>
      <c r="USF4" s="112"/>
      <c r="USG4" s="112"/>
      <c r="USH4" s="112"/>
      <c r="USI4" s="112"/>
      <c r="USJ4" s="112"/>
      <c r="USK4" s="112"/>
      <c r="USL4" s="112"/>
      <c r="USM4" s="112"/>
      <c r="USN4" s="112"/>
      <c r="USO4" s="112"/>
      <c r="USP4" s="112"/>
      <c r="USQ4" s="112"/>
      <c r="USR4" s="112"/>
      <c r="USS4" s="112"/>
      <c r="UST4" s="112"/>
      <c r="USU4" s="112"/>
      <c r="USV4" s="112"/>
      <c r="USW4" s="112"/>
      <c r="USX4" s="112"/>
      <c r="USY4" s="112"/>
      <c r="USZ4" s="112"/>
      <c r="UTA4" s="112"/>
      <c r="UTB4" s="112"/>
      <c r="UTC4" s="112"/>
      <c r="UTD4" s="112"/>
      <c r="UTE4" s="112"/>
      <c r="UTF4" s="112"/>
      <c r="UTG4" s="112"/>
      <c r="UTH4" s="112"/>
      <c r="UTI4" s="112"/>
      <c r="UTJ4" s="112"/>
      <c r="UTK4" s="112"/>
      <c r="UTL4" s="112"/>
      <c r="UTM4" s="112"/>
      <c r="UTN4" s="112"/>
      <c r="UTO4" s="112"/>
      <c r="UTP4" s="112"/>
      <c r="UTQ4" s="112"/>
      <c r="UTR4" s="112"/>
      <c r="UTS4" s="112"/>
      <c r="UTT4" s="112"/>
      <c r="UTU4" s="112"/>
      <c r="UTV4" s="112"/>
      <c r="UTW4" s="112"/>
      <c r="UTX4" s="112"/>
      <c r="UTY4" s="112"/>
      <c r="UTZ4" s="112"/>
      <c r="UUA4" s="112"/>
      <c r="UUB4" s="112"/>
      <c r="UUC4" s="112"/>
      <c r="UUD4" s="112"/>
      <c r="UUE4" s="112"/>
      <c r="UUF4" s="112"/>
      <c r="UUG4" s="112"/>
      <c r="UUH4" s="112"/>
      <c r="UUI4" s="112"/>
      <c r="UUJ4" s="112"/>
      <c r="UUK4" s="112"/>
      <c r="UUL4" s="112"/>
      <c r="UUM4" s="112"/>
      <c r="UUN4" s="112"/>
      <c r="UUO4" s="112"/>
      <c r="UUP4" s="112"/>
      <c r="UUQ4" s="112"/>
      <c r="UUR4" s="112"/>
      <c r="UUS4" s="112"/>
      <c r="UUT4" s="112"/>
      <c r="UUU4" s="112"/>
      <c r="UUV4" s="112"/>
      <c r="UUW4" s="112"/>
      <c r="UUX4" s="112"/>
      <c r="UUY4" s="112"/>
      <c r="UUZ4" s="112"/>
      <c r="UVA4" s="112"/>
      <c r="UVB4" s="112"/>
      <c r="UVC4" s="112"/>
      <c r="UVD4" s="112"/>
      <c r="UVE4" s="112"/>
      <c r="UVF4" s="112"/>
      <c r="UVG4" s="112"/>
      <c r="UVH4" s="112"/>
      <c r="UVI4" s="112"/>
      <c r="UVJ4" s="112"/>
      <c r="UVK4" s="112"/>
      <c r="UVL4" s="112"/>
      <c r="UVM4" s="112"/>
      <c r="UVN4" s="112"/>
      <c r="UVO4" s="112"/>
      <c r="UVP4" s="112"/>
      <c r="UVQ4" s="112"/>
      <c r="UVR4" s="112"/>
      <c r="UVS4" s="112"/>
      <c r="UVT4" s="112"/>
      <c r="UVU4" s="112"/>
      <c r="UVV4" s="112"/>
      <c r="UVW4" s="112"/>
      <c r="UVX4" s="112"/>
      <c r="UVY4" s="112"/>
      <c r="UVZ4" s="112"/>
      <c r="UWA4" s="112"/>
      <c r="UWB4" s="112"/>
      <c r="UWC4" s="112"/>
      <c r="UWD4" s="112"/>
      <c r="UWE4" s="112"/>
      <c r="UWF4" s="112"/>
      <c r="UWG4" s="112"/>
      <c r="UWH4" s="112"/>
      <c r="UWI4" s="112"/>
      <c r="UWJ4" s="112"/>
      <c r="UWK4" s="112"/>
      <c r="UWL4" s="112"/>
      <c r="UWM4" s="112"/>
      <c r="UWN4" s="112"/>
      <c r="UWO4" s="112"/>
      <c r="UWP4" s="112"/>
      <c r="UWQ4" s="112"/>
      <c r="UWR4" s="112"/>
      <c r="UWS4" s="112"/>
      <c r="UWT4" s="112"/>
      <c r="UWU4" s="112"/>
      <c r="UWV4" s="112"/>
      <c r="UWW4" s="112"/>
      <c r="UWX4" s="112"/>
      <c r="UWY4" s="112"/>
      <c r="UWZ4" s="112"/>
      <c r="UXA4" s="112"/>
      <c r="UXB4" s="112"/>
      <c r="UXC4" s="112"/>
      <c r="UXD4" s="112"/>
      <c r="UXE4" s="112"/>
      <c r="UXF4" s="112"/>
      <c r="UXG4" s="112"/>
      <c r="UXH4" s="112"/>
      <c r="UXI4" s="112"/>
      <c r="UXJ4" s="112"/>
      <c r="UXK4" s="112"/>
      <c r="UXL4" s="112"/>
      <c r="UXM4" s="112"/>
      <c r="UXN4" s="112"/>
      <c r="UXO4" s="112"/>
      <c r="UXP4" s="112"/>
      <c r="UXQ4" s="112"/>
      <c r="UXR4" s="112"/>
      <c r="UXS4" s="112"/>
      <c r="UXT4" s="112"/>
      <c r="UXU4" s="112"/>
      <c r="UXV4" s="112"/>
      <c r="UXW4" s="112"/>
      <c r="UXX4" s="112"/>
      <c r="UXY4" s="112"/>
      <c r="UXZ4" s="112"/>
      <c r="UYA4" s="112"/>
      <c r="UYB4" s="112"/>
      <c r="UYC4" s="112"/>
      <c r="UYD4" s="112"/>
      <c r="UYE4" s="112"/>
      <c r="UYF4" s="112"/>
      <c r="UYG4" s="112"/>
      <c r="UYH4" s="112"/>
      <c r="UYI4" s="112"/>
      <c r="UYJ4" s="112"/>
      <c r="UYK4" s="112"/>
      <c r="UYL4" s="112"/>
      <c r="UYM4" s="112"/>
      <c r="UYN4" s="112"/>
      <c r="UYO4" s="112"/>
      <c r="UYP4" s="112"/>
      <c r="UYQ4" s="112"/>
      <c r="UYR4" s="112"/>
      <c r="UYS4" s="112"/>
      <c r="UYT4" s="112"/>
      <c r="UYU4" s="112"/>
      <c r="UYV4" s="112"/>
      <c r="UYW4" s="112"/>
      <c r="UYX4" s="112"/>
      <c r="UYY4" s="112"/>
      <c r="UYZ4" s="112"/>
      <c r="UZA4" s="112"/>
      <c r="UZB4" s="112"/>
      <c r="UZC4" s="112"/>
      <c r="UZD4" s="112"/>
      <c r="UZE4" s="112"/>
      <c r="UZF4" s="112"/>
      <c r="UZG4" s="112"/>
      <c r="UZH4" s="112"/>
      <c r="UZI4" s="112"/>
      <c r="UZJ4" s="112"/>
      <c r="UZK4" s="112"/>
      <c r="UZL4" s="112"/>
      <c r="UZM4" s="112"/>
      <c r="UZN4" s="112"/>
      <c r="UZO4" s="112"/>
      <c r="UZP4" s="112"/>
      <c r="UZQ4" s="112"/>
      <c r="UZR4" s="112"/>
      <c r="UZS4" s="112"/>
      <c r="UZT4" s="112"/>
      <c r="UZU4" s="112"/>
      <c r="UZV4" s="112"/>
      <c r="UZW4" s="112"/>
      <c r="UZX4" s="112"/>
      <c r="UZY4" s="112"/>
      <c r="UZZ4" s="112"/>
      <c r="VAA4" s="112"/>
      <c r="VAB4" s="112"/>
      <c r="VAC4" s="112"/>
      <c r="VAD4" s="112"/>
      <c r="VAE4" s="112"/>
      <c r="VAF4" s="112"/>
      <c r="VAG4" s="112"/>
      <c r="VAH4" s="112"/>
      <c r="VAI4" s="112"/>
      <c r="VAJ4" s="112"/>
      <c r="VAK4" s="112"/>
      <c r="VAL4" s="112"/>
      <c r="VAM4" s="112"/>
      <c r="VAN4" s="112"/>
      <c r="VAO4" s="112"/>
      <c r="VAP4" s="112"/>
      <c r="VAQ4" s="112"/>
      <c r="VAR4" s="112"/>
      <c r="VAS4" s="112"/>
      <c r="VAT4" s="112"/>
      <c r="VAU4" s="112"/>
      <c r="VAV4" s="112"/>
      <c r="VAW4" s="112"/>
      <c r="VAX4" s="112"/>
      <c r="VAY4" s="112"/>
      <c r="VAZ4" s="112"/>
      <c r="VBA4" s="112"/>
      <c r="VBB4" s="112"/>
      <c r="VBC4" s="112"/>
      <c r="VBD4" s="112"/>
      <c r="VBE4" s="112"/>
      <c r="VBF4" s="112"/>
      <c r="VBG4" s="112"/>
      <c r="VBH4" s="112"/>
      <c r="VBI4" s="112"/>
      <c r="VBJ4" s="112"/>
      <c r="VBK4" s="112"/>
      <c r="VBL4" s="112"/>
      <c r="VBM4" s="112"/>
      <c r="VBN4" s="112"/>
      <c r="VBO4" s="112"/>
      <c r="VBP4" s="112"/>
      <c r="VBQ4" s="112"/>
      <c r="VBR4" s="112"/>
      <c r="VBS4" s="112"/>
      <c r="VBT4" s="112"/>
      <c r="VBU4" s="112"/>
      <c r="VBV4" s="112"/>
      <c r="VBW4" s="112"/>
      <c r="VBX4" s="112"/>
      <c r="VBY4" s="112"/>
      <c r="VBZ4" s="112"/>
      <c r="VCA4" s="112"/>
      <c r="VCB4" s="112"/>
      <c r="VCC4" s="112"/>
      <c r="VCD4" s="112"/>
      <c r="VCE4" s="112"/>
      <c r="VCF4" s="112"/>
      <c r="VCG4" s="112"/>
      <c r="VCH4" s="112"/>
      <c r="VCI4" s="112"/>
      <c r="VCJ4" s="112"/>
      <c r="VCK4" s="112"/>
      <c r="VCL4" s="112"/>
      <c r="VCM4" s="112"/>
      <c r="VCN4" s="112"/>
      <c r="VCO4" s="112"/>
      <c r="VCP4" s="112"/>
      <c r="VCQ4" s="112"/>
      <c r="VCR4" s="112"/>
      <c r="VCS4" s="112"/>
      <c r="VCT4" s="112"/>
      <c r="VCU4" s="112"/>
      <c r="VCV4" s="112"/>
      <c r="VCW4" s="112"/>
      <c r="VCX4" s="112"/>
      <c r="VCY4" s="112"/>
      <c r="VCZ4" s="112"/>
      <c r="VDA4" s="112"/>
      <c r="VDB4" s="112"/>
      <c r="VDC4" s="112"/>
      <c r="VDD4" s="112"/>
      <c r="VDE4" s="112"/>
      <c r="VDF4" s="112"/>
      <c r="VDG4" s="112"/>
      <c r="VDH4" s="112"/>
      <c r="VDI4" s="112"/>
      <c r="VDJ4" s="112"/>
      <c r="VDK4" s="112"/>
      <c r="VDL4" s="112"/>
      <c r="VDM4" s="112"/>
      <c r="VDN4" s="112"/>
      <c r="VDO4" s="112"/>
      <c r="VDP4" s="112"/>
      <c r="VDQ4" s="112"/>
      <c r="VDR4" s="112"/>
      <c r="VDS4" s="112"/>
      <c r="VDT4" s="112"/>
      <c r="VDU4" s="112"/>
      <c r="VDV4" s="112"/>
      <c r="VDW4" s="112"/>
      <c r="VDX4" s="112"/>
      <c r="VDY4" s="112"/>
      <c r="VDZ4" s="112"/>
      <c r="VEA4" s="112"/>
      <c r="VEB4" s="112"/>
      <c r="VEC4" s="112"/>
      <c r="VED4" s="112"/>
      <c r="VEE4" s="112"/>
      <c r="VEF4" s="112"/>
      <c r="VEG4" s="112"/>
      <c r="VEH4" s="112"/>
      <c r="VEI4" s="112"/>
      <c r="VEJ4" s="112"/>
      <c r="VEK4" s="112"/>
      <c r="VEL4" s="112"/>
      <c r="VEM4" s="112"/>
      <c r="VEN4" s="112"/>
      <c r="VEO4" s="112"/>
      <c r="VEP4" s="112"/>
      <c r="VEQ4" s="112"/>
      <c r="VER4" s="112"/>
      <c r="VES4" s="112"/>
      <c r="VET4" s="112"/>
      <c r="VEU4" s="112"/>
      <c r="VEV4" s="112"/>
      <c r="VEW4" s="112"/>
      <c r="VEX4" s="112"/>
      <c r="VEY4" s="112"/>
      <c r="VEZ4" s="112"/>
      <c r="VFA4" s="112"/>
      <c r="VFB4" s="112"/>
      <c r="VFC4" s="112"/>
      <c r="VFD4" s="112"/>
      <c r="VFE4" s="112"/>
      <c r="VFF4" s="112"/>
      <c r="VFG4" s="112"/>
      <c r="VFH4" s="112"/>
      <c r="VFI4" s="112"/>
      <c r="VFJ4" s="112"/>
      <c r="VFK4" s="112"/>
      <c r="VFL4" s="112"/>
      <c r="VFM4" s="112"/>
      <c r="VFN4" s="112"/>
      <c r="VFO4" s="112"/>
      <c r="VFP4" s="112"/>
      <c r="VFQ4" s="112"/>
      <c r="VFR4" s="112"/>
      <c r="VFS4" s="112"/>
      <c r="VFT4" s="112"/>
      <c r="VFU4" s="112"/>
      <c r="VFV4" s="112"/>
      <c r="VFW4" s="112"/>
      <c r="VFX4" s="112"/>
      <c r="VFY4" s="112"/>
      <c r="VFZ4" s="112"/>
      <c r="VGA4" s="112"/>
      <c r="VGB4" s="112"/>
      <c r="VGC4" s="112"/>
      <c r="VGD4" s="112"/>
      <c r="VGE4" s="112"/>
      <c r="VGF4" s="112"/>
      <c r="VGG4" s="112"/>
      <c r="VGH4" s="112"/>
      <c r="VGI4" s="112"/>
      <c r="VGJ4" s="112"/>
      <c r="VGK4" s="112"/>
      <c r="VGL4" s="112"/>
      <c r="VGM4" s="112"/>
      <c r="VGN4" s="112"/>
      <c r="VGO4" s="112"/>
      <c r="VGP4" s="112"/>
      <c r="VGQ4" s="112"/>
      <c r="VGR4" s="112"/>
      <c r="VGS4" s="112"/>
      <c r="VGT4" s="112"/>
      <c r="VGU4" s="112"/>
      <c r="VGV4" s="112"/>
      <c r="VGW4" s="112"/>
      <c r="VGX4" s="112"/>
      <c r="VGY4" s="112"/>
      <c r="VGZ4" s="112"/>
      <c r="VHA4" s="112"/>
      <c r="VHB4" s="112"/>
      <c r="VHC4" s="112"/>
      <c r="VHD4" s="112"/>
      <c r="VHE4" s="112"/>
      <c r="VHF4" s="112"/>
      <c r="VHG4" s="112"/>
      <c r="VHH4" s="112"/>
      <c r="VHI4" s="112"/>
      <c r="VHJ4" s="112"/>
      <c r="VHK4" s="112"/>
      <c r="VHL4" s="112"/>
      <c r="VHM4" s="112"/>
      <c r="VHN4" s="112"/>
      <c r="VHO4" s="112"/>
      <c r="VHP4" s="112"/>
      <c r="VHQ4" s="112"/>
      <c r="VHR4" s="112"/>
      <c r="VHS4" s="112"/>
      <c r="VHT4" s="112"/>
      <c r="VHU4" s="112"/>
      <c r="VHV4" s="112"/>
      <c r="VHW4" s="112"/>
      <c r="VHX4" s="112"/>
      <c r="VHY4" s="112"/>
      <c r="VHZ4" s="112"/>
      <c r="VIA4" s="112"/>
      <c r="VIB4" s="112"/>
      <c r="VIC4" s="112"/>
      <c r="VID4" s="112"/>
      <c r="VIE4" s="112"/>
      <c r="VIF4" s="112"/>
      <c r="VIG4" s="112"/>
      <c r="VIH4" s="112"/>
      <c r="VII4" s="112"/>
      <c r="VIJ4" s="112"/>
      <c r="VIK4" s="112"/>
      <c r="VIL4" s="112"/>
      <c r="VIM4" s="112"/>
      <c r="VIN4" s="112"/>
      <c r="VIO4" s="112"/>
      <c r="VIP4" s="112"/>
      <c r="VIQ4" s="112"/>
      <c r="VIR4" s="112"/>
      <c r="VIS4" s="112"/>
      <c r="VIT4" s="112"/>
      <c r="VIU4" s="112"/>
      <c r="VIV4" s="112"/>
      <c r="VIW4" s="112"/>
      <c r="VIX4" s="112"/>
      <c r="VIY4" s="112"/>
      <c r="VIZ4" s="112"/>
      <c r="VJA4" s="112"/>
      <c r="VJB4" s="112"/>
      <c r="VJC4" s="112"/>
      <c r="VJD4" s="112"/>
      <c r="VJE4" s="112"/>
      <c r="VJF4" s="112"/>
      <c r="VJG4" s="112"/>
      <c r="VJH4" s="112"/>
      <c r="VJI4" s="112"/>
      <c r="VJJ4" s="112"/>
      <c r="VJK4" s="112"/>
      <c r="VJL4" s="112"/>
      <c r="VJM4" s="112"/>
      <c r="VJN4" s="112"/>
      <c r="VJO4" s="112"/>
      <c r="VJP4" s="112"/>
      <c r="VJQ4" s="112"/>
      <c r="VJR4" s="112"/>
      <c r="VJS4" s="112"/>
      <c r="VJT4" s="112"/>
      <c r="VJU4" s="112"/>
      <c r="VJV4" s="112"/>
      <c r="VJW4" s="112"/>
      <c r="VJX4" s="112"/>
      <c r="VJY4" s="112"/>
      <c r="VJZ4" s="112"/>
      <c r="VKA4" s="112"/>
      <c r="VKB4" s="112"/>
      <c r="VKC4" s="112"/>
      <c r="VKD4" s="112"/>
      <c r="VKE4" s="112"/>
      <c r="VKF4" s="112"/>
      <c r="VKG4" s="112"/>
      <c r="VKH4" s="112"/>
      <c r="VKI4" s="112"/>
      <c r="VKJ4" s="112"/>
      <c r="VKK4" s="112"/>
      <c r="VKL4" s="112"/>
      <c r="VKM4" s="112"/>
      <c r="VKN4" s="112"/>
      <c r="VKO4" s="112"/>
      <c r="VKP4" s="112"/>
      <c r="VKQ4" s="112"/>
      <c r="VKR4" s="112"/>
      <c r="VKS4" s="112"/>
      <c r="VKT4" s="112"/>
      <c r="VKU4" s="112"/>
      <c r="VKV4" s="112"/>
      <c r="VKW4" s="112"/>
      <c r="VKX4" s="112"/>
      <c r="VKY4" s="112"/>
      <c r="VKZ4" s="112"/>
      <c r="VLA4" s="112"/>
      <c r="VLB4" s="112"/>
      <c r="VLC4" s="112"/>
      <c r="VLD4" s="112"/>
      <c r="VLE4" s="112"/>
      <c r="VLF4" s="112"/>
      <c r="VLG4" s="112"/>
      <c r="VLH4" s="112"/>
      <c r="VLI4" s="112"/>
      <c r="VLJ4" s="112"/>
      <c r="VLK4" s="112"/>
      <c r="VLL4" s="112"/>
      <c r="VLM4" s="112"/>
      <c r="VLN4" s="112"/>
      <c r="VLO4" s="112"/>
      <c r="VLP4" s="112"/>
      <c r="VLQ4" s="112"/>
      <c r="VLR4" s="112"/>
      <c r="VLS4" s="112"/>
      <c r="VLT4" s="112"/>
      <c r="VLU4" s="112"/>
      <c r="VLV4" s="112"/>
      <c r="VLW4" s="112"/>
      <c r="VLX4" s="112"/>
      <c r="VLY4" s="112"/>
      <c r="VLZ4" s="112"/>
      <c r="VMA4" s="112"/>
      <c r="VMB4" s="112"/>
      <c r="VMC4" s="112"/>
      <c r="VMD4" s="112"/>
      <c r="VME4" s="112"/>
      <c r="VMF4" s="112"/>
      <c r="VMG4" s="112"/>
      <c r="VMH4" s="112"/>
      <c r="VMI4" s="112"/>
      <c r="VMJ4" s="112"/>
      <c r="VMK4" s="112"/>
      <c r="VML4" s="112"/>
      <c r="VMM4" s="112"/>
      <c r="VMN4" s="112"/>
      <c r="VMO4" s="112"/>
      <c r="VMP4" s="112"/>
      <c r="VMQ4" s="112"/>
      <c r="VMR4" s="112"/>
      <c r="VMS4" s="112"/>
      <c r="VMT4" s="112"/>
      <c r="VMU4" s="112"/>
      <c r="VMV4" s="112"/>
      <c r="VMW4" s="112"/>
      <c r="VMX4" s="112"/>
      <c r="VMY4" s="112"/>
      <c r="VMZ4" s="112"/>
      <c r="VNA4" s="112"/>
      <c r="VNB4" s="112"/>
      <c r="VNC4" s="112"/>
      <c r="VND4" s="112"/>
      <c r="VNE4" s="112"/>
      <c r="VNF4" s="112"/>
      <c r="VNG4" s="112"/>
      <c r="VNH4" s="112"/>
      <c r="VNI4" s="112"/>
      <c r="VNJ4" s="112"/>
      <c r="VNK4" s="112"/>
      <c r="VNL4" s="112"/>
      <c r="VNM4" s="112"/>
      <c r="VNN4" s="112"/>
      <c r="VNO4" s="112"/>
      <c r="VNP4" s="112"/>
      <c r="VNQ4" s="112"/>
      <c r="VNR4" s="112"/>
      <c r="VNS4" s="112"/>
      <c r="VNT4" s="112"/>
      <c r="VNU4" s="112"/>
      <c r="VNV4" s="112"/>
      <c r="VNW4" s="112"/>
      <c r="VNX4" s="112"/>
      <c r="VNY4" s="112"/>
      <c r="VNZ4" s="112"/>
      <c r="VOA4" s="112"/>
      <c r="VOB4" s="112"/>
      <c r="VOC4" s="112"/>
      <c r="VOD4" s="112"/>
      <c r="VOE4" s="112"/>
      <c r="VOF4" s="112"/>
      <c r="VOG4" s="112"/>
      <c r="VOH4" s="112"/>
      <c r="VOI4" s="112"/>
      <c r="VOJ4" s="112"/>
      <c r="VOK4" s="112"/>
      <c r="VOL4" s="112"/>
      <c r="VOM4" s="112"/>
      <c r="VON4" s="112"/>
      <c r="VOO4" s="112"/>
      <c r="VOP4" s="112"/>
      <c r="VOQ4" s="112"/>
      <c r="VOR4" s="112"/>
      <c r="VOS4" s="112"/>
      <c r="VOT4" s="112"/>
      <c r="VOU4" s="112"/>
      <c r="VOV4" s="112"/>
      <c r="VOW4" s="112"/>
      <c r="VOX4" s="112"/>
      <c r="VOY4" s="112"/>
      <c r="VOZ4" s="112"/>
      <c r="VPA4" s="112"/>
      <c r="VPB4" s="112"/>
      <c r="VPC4" s="112"/>
      <c r="VPD4" s="112"/>
      <c r="VPE4" s="112"/>
      <c r="VPF4" s="112"/>
      <c r="VPG4" s="112"/>
      <c r="VPH4" s="112"/>
      <c r="VPI4" s="112"/>
      <c r="VPJ4" s="112"/>
      <c r="VPK4" s="112"/>
      <c r="VPL4" s="112"/>
      <c r="VPM4" s="112"/>
      <c r="VPN4" s="112"/>
      <c r="VPO4" s="112"/>
      <c r="VPP4" s="112"/>
      <c r="VPQ4" s="112"/>
      <c r="VPR4" s="112"/>
      <c r="VPS4" s="112"/>
      <c r="VPT4" s="112"/>
      <c r="VPU4" s="112"/>
      <c r="VPV4" s="112"/>
      <c r="VPW4" s="112"/>
      <c r="VPX4" s="112"/>
      <c r="VPY4" s="112"/>
      <c r="VPZ4" s="112"/>
      <c r="VQA4" s="112"/>
      <c r="VQB4" s="112"/>
      <c r="VQC4" s="112"/>
      <c r="VQD4" s="112"/>
      <c r="VQE4" s="112"/>
      <c r="VQF4" s="112"/>
      <c r="VQG4" s="112"/>
      <c r="VQH4" s="112"/>
      <c r="VQI4" s="112"/>
      <c r="VQJ4" s="112"/>
      <c r="VQK4" s="112"/>
      <c r="VQL4" s="112"/>
      <c r="VQM4" s="112"/>
      <c r="VQN4" s="112"/>
      <c r="VQO4" s="112"/>
      <c r="VQP4" s="112"/>
      <c r="VQQ4" s="112"/>
      <c r="VQR4" s="112"/>
      <c r="VQS4" s="112"/>
      <c r="VQT4" s="112"/>
      <c r="VQU4" s="112"/>
      <c r="VQV4" s="112"/>
      <c r="VQW4" s="112"/>
      <c r="VQX4" s="112"/>
      <c r="VQY4" s="112"/>
      <c r="VQZ4" s="112"/>
      <c r="VRA4" s="112"/>
      <c r="VRB4" s="112"/>
      <c r="VRC4" s="112"/>
      <c r="VRD4" s="112"/>
      <c r="VRE4" s="112"/>
      <c r="VRF4" s="112"/>
      <c r="VRG4" s="112"/>
      <c r="VRH4" s="112"/>
      <c r="VRI4" s="112"/>
      <c r="VRJ4" s="112"/>
      <c r="VRK4" s="112"/>
      <c r="VRL4" s="112"/>
      <c r="VRM4" s="112"/>
      <c r="VRN4" s="112"/>
      <c r="VRO4" s="112"/>
      <c r="VRP4" s="112"/>
      <c r="VRQ4" s="112"/>
      <c r="VRR4" s="112"/>
      <c r="VRS4" s="112"/>
      <c r="VRT4" s="112"/>
      <c r="VRU4" s="112"/>
      <c r="VRV4" s="112"/>
      <c r="VRW4" s="112"/>
      <c r="VRX4" s="112"/>
      <c r="VRY4" s="112"/>
      <c r="VRZ4" s="112"/>
      <c r="VSA4" s="112"/>
      <c r="VSB4" s="112"/>
      <c r="VSC4" s="112"/>
      <c r="VSD4" s="112"/>
      <c r="VSE4" s="112"/>
      <c r="VSF4" s="112"/>
      <c r="VSG4" s="112"/>
      <c r="VSH4" s="112"/>
      <c r="VSI4" s="112"/>
      <c r="VSJ4" s="112"/>
      <c r="VSK4" s="112"/>
      <c r="VSL4" s="112"/>
      <c r="VSM4" s="112"/>
      <c r="VSN4" s="112"/>
      <c r="VSO4" s="112"/>
      <c r="VSP4" s="112"/>
      <c r="VSQ4" s="112"/>
      <c r="VSR4" s="112"/>
      <c r="VSS4" s="112"/>
      <c r="VST4" s="112"/>
      <c r="VSU4" s="112"/>
      <c r="VSV4" s="112"/>
      <c r="VSW4" s="112"/>
      <c r="VSX4" s="112"/>
      <c r="VSY4" s="112"/>
      <c r="VSZ4" s="112"/>
      <c r="VTA4" s="112"/>
      <c r="VTB4" s="112"/>
      <c r="VTC4" s="112"/>
      <c r="VTD4" s="112"/>
      <c r="VTE4" s="112"/>
      <c r="VTF4" s="112"/>
      <c r="VTG4" s="112"/>
      <c r="VTH4" s="112"/>
      <c r="VTI4" s="112"/>
      <c r="VTJ4" s="112"/>
      <c r="VTK4" s="112"/>
      <c r="VTL4" s="112"/>
      <c r="VTM4" s="112"/>
      <c r="VTN4" s="112"/>
      <c r="VTO4" s="112"/>
      <c r="VTP4" s="112"/>
      <c r="VTQ4" s="112"/>
      <c r="VTR4" s="112"/>
      <c r="VTS4" s="112"/>
      <c r="VTT4" s="112"/>
      <c r="VTU4" s="112"/>
      <c r="VTV4" s="112"/>
      <c r="VTW4" s="112"/>
      <c r="VTX4" s="112"/>
      <c r="VTY4" s="112"/>
      <c r="VTZ4" s="112"/>
      <c r="VUA4" s="112"/>
      <c r="VUB4" s="112"/>
      <c r="VUC4" s="112"/>
      <c r="VUD4" s="112"/>
      <c r="VUE4" s="112"/>
      <c r="VUF4" s="112"/>
      <c r="VUG4" s="112"/>
      <c r="VUH4" s="112"/>
      <c r="VUI4" s="112"/>
      <c r="VUJ4" s="112"/>
      <c r="VUK4" s="112"/>
      <c r="VUL4" s="112"/>
      <c r="VUM4" s="112"/>
      <c r="VUN4" s="112"/>
      <c r="VUO4" s="112"/>
      <c r="VUP4" s="112"/>
      <c r="VUQ4" s="112"/>
      <c r="VUR4" s="112"/>
      <c r="VUS4" s="112"/>
      <c r="VUT4" s="112"/>
      <c r="VUU4" s="112"/>
      <c r="VUV4" s="112"/>
      <c r="VUW4" s="112"/>
      <c r="VUX4" s="112"/>
      <c r="VUY4" s="112"/>
      <c r="VUZ4" s="112"/>
      <c r="VVA4" s="112"/>
      <c r="VVB4" s="112"/>
      <c r="VVC4" s="112"/>
      <c r="VVD4" s="112"/>
      <c r="VVE4" s="112"/>
      <c r="VVF4" s="112"/>
      <c r="VVG4" s="112"/>
      <c r="VVH4" s="112"/>
      <c r="VVI4" s="112"/>
      <c r="VVJ4" s="112"/>
      <c r="VVK4" s="112"/>
      <c r="VVL4" s="112"/>
      <c r="VVM4" s="112"/>
      <c r="VVN4" s="112"/>
      <c r="VVO4" s="112"/>
      <c r="VVP4" s="112"/>
      <c r="VVQ4" s="112"/>
      <c r="VVR4" s="112"/>
      <c r="VVS4" s="112"/>
      <c r="VVT4" s="112"/>
      <c r="VVU4" s="112"/>
      <c r="VVV4" s="112"/>
      <c r="VVW4" s="112"/>
      <c r="VVX4" s="112"/>
      <c r="VVY4" s="112"/>
      <c r="VVZ4" s="112"/>
      <c r="VWA4" s="112"/>
      <c r="VWB4" s="112"/>
      <c r="VWC4" s="112"/>
      <c r="VWD4" s="112"/>
      <c r="VWE4" s="112"/>
      <c r="VWF4" s="112"/>
      <c r="VWG4" s="112"/>
      <c r="VWH4" s="112"/>
      <c r="VWI4" s="112"/>
      <c r="VWJ4" s="112"/>
      <c r="VWK4" s="112"/>
      <c r="VWL4" s="112"/>
      <c r="VWM4" s="112"/>
      <c r="VWN4" s="112"/>
      <c r="VWO4" s="112"/>
      <c r="VWP4" s="112"/>
      <c r="VWQ4" s="112"/>
      <c r="VWR4" s="112"/>
      <c r="VWS4" s="112"/>
      <c r="VWT4" s="112"/>
      <c r="VWU4" s="112"/>
      <c r="VWV4" s="112"/>
      <c r="VWW4" s="112"/>
      <c r="VWX4" s="112"/>
      <c r="VWY4" s="112"/>
      <c r="VWZ4" s="112"/>
      <c r="VXA4" s="112"/>
      <c r="VXB4" s="112"/>
      <c r="VXC4" s="112"/>
      <c r="VXD4" s="112"/>
      <c r="VXE4" s="112"/>
      <c r="VXF4" s="112"/>
      <c r="VXG4" s="112"/>
      <c r="VXH4" s="112"/>
      <c r="VXI4" s="112"/>
      <c r="VXJ4" s="112"/>
      <c r="VXK4" s="112"/>
      <c r="VXL4" s="112"/>
      <c r="VXM4" s="112"/>
      <c r="VXN4" s="112"/>
      <c r="VXO4" s="112"/>
      <c r="VXP4" s="112"/>
      <c r="VXQ4" s="112"/>
      <c r="VXR4" s="112"/>
      <c r="VXS4" s="112"/>
      <c r="VXT4" s="112"/>
      <c r="VXU4" s="112"/>
      <c r="VXV4" s="112"/>
      <c r="VXW4" s="112"/>
      <c r="VXX4" s="112"/>
      <c r="VXY4" s="112"/>
      <c r="VXZ4" s="112"/>
      <c r="VYA4" s="112"/>
      <c r="VYB4" s="112"/>
      <c r="VYC4" s="112"/>
      <c r="VYD4" s="112"/>
      <c r="VYE4" s="112"/>
      <c r="VYF4" s="112"/>
      <c r="VYG4" s="112"/>
      <c r="VYH4" s="112"/>
      <c r="VYI4" s="112"/>
      <c r="VYJ4" s="112"/>
      <c r="VYK4" s="112"/>
      <c r="VYL4" s="112"/>
      <c r="VYM4" s="112"/>
      <c r="VYN4" s="112"/>
      <c r="VYO4" s="112"/>
      <c r="VYP4" s="112"/>
      <c r="VYQ4" s="112"/>
      <c r="VYR4" s="112"/>
      <c r="VYS4" s="112"/>
      <c r="VYT4" s="112"/>
      <c r="VYU4" s="112"/>
      <c r="VYV4" s="112"/>
      <c r="VYW4" s="112"/>
      <c r="VYX4" s="112"/>
      <c r="VYY4" s="112"/>
      <c r="VYZ4" s="112"/>
      <c r="VZA4" s="112"/>
      <c r="VZB4" s="112"/>
      <c r="VZC4" s="112"/>
      <c r="VZD4" s="112"/>
      <c r="VZE4" s="112"/>
      <c r="VZF4" s="112"/>
      <c r="VZG4" s="112"/>
      <c r="VZH4" s="112"/>
      <c r="VZI4" s="112"/>
      <c r="VZJ4" s="112"/>
      <c r="VZK4" s="112"/>
      <c r="VZL4" s="112"/>
      <c r="VZM4" s="112"/>
      <c r="VZN4" s="112"/>
      <c r="VZO4" s="112"/>
      <c r="VZP4" s="112"/>
      <c r="VZQ4" s="112"/>
      <c r="VZR4" s="112"/>
      <c r="VZS4" s="112"/>
      <c r="VZT4" s="112"/>
      <c r="VZU4" s="112"/>
      <c r="VZV4" s="112"/>
      <c r="VZW4" s="112"/>
      <c r="VZX4" s="112"/>
      <c r="VZY4" s="112"/>
      <c r="VZZ4" s="112"/>
      <c r="WAA4" s="112"/>
      <c r="WAB4" s="112"/>
      <c r="WAC4" s="112"/>
      <c r="WAD4" s="112"/>
      <c r="WAE4" s="112"/>
      <c r="WAF4" s="112"/>
      <c r="WAG4" s="112"/>
      <c r="WAH4" s="112"/>
      <c r="WAI4" s="112"/>
      <c r="WAJ4" s="112"/>
      <c r="WAK4" s="112"/>
      <c r="WAL4" s="112"/>
      <c r="WAM4" s="112"/>
      <c r="WAN4" s="112"/>
      <c r="WAO4" s="112"/>
      <c r="WAP4" s="112"/>
      <c r="WAQ4" s="112"/>
      <c r="WAR4" s="112"/>
      <c r="WAS4" s="112"/>
      <c r="WAT4" s="112"/>
      <c r="WAU4" s="112"/>
      <c r="WAV4" s="112"/>
      <c r="WAW4" s="112"/>
      <c r="WAX4" s="112"/>
      <c r="WAY4" s="112"/>
      <c r="WAZ4" s="112"/>
      <c r="WBA4" s="112"/>
      <c r="WBB4" s="112"/>
      <c r="WBC4" s="112"/>
      <c r="WBD4" s="112"/>
      <c r="WBE4" s="112"/>
      <c r="WBF4" s="112"/>
      <c r="WBG4" s="112"/>
      <c r="WBH4" s="112"/>
      <c r="WBI4" s="112"/>
      <c r="WBJ4" s="112"/>
      <c r="WBK4" s="112"/>
      <c r="WBL4" s="112"/>
      <c r="WBM4" s="112"/>
      <c r="WBN4" s="112"/>
      <c r="WBO4" s="112"/>
      <c r="WBP4" s="112"/>
      <c r="WBQ4" s="112"/>
      <c r="WBR4" s="112"/>
      <c r="WBS4" s="112"/>
      <c r="WBT4" s="112"/>
      <c r="WBU4" s="112"/>
      <c r="WBV4" s="112"/>
      <c r="WBW4" s="112"/>
      <c r="WBX4" s="112"/>
      <c r="WBY4" s="112"/>
      <c r="WBZ4" s="112"/>
      <c r="WCA4" s="112"/>
      <c r="WCB4" s="112"/>
      <c r="WCC4" s="112"/>
      <c r="WCD4" s="112"/>
      <c r="WCE4" s="112"/>
      <c r="WCF4" s="112"/>
      <c r="WCG4" s="112"/>
      <c r="WCH4" s="112"/>
      <c r="WCI4" s="112"/>
      <c r="WCJ4" s="112"/>
      <c r="WCK4" s="112"/>
      <c r="WCL4" s="112"/>
      <c r="WCM4" s="112"/>
      <c r="WCN4" s="112"/>
      <c r="WCO4" s="112"/>
      <c r="WCP4" s="112"/>
      <c r="WCQ4" s="112"/>
      <c r="WCR4" s="112"/>
      <c r="WCS4" s="112"/>
      <c r="WCT4" s="112"/>
      <c r="WCU4" s="112"/>
      <c r="WCV4" s="112"/>
      <c r="WCW4" s="112"/>
      <c r="WCX4" s="112"/>
      <c r="WCY4" s="112"/>
      <c r="WCZ4" s="112"/>
      <c r="WDA4" s="112"/>
      <c r="WDB4" s="112"/>
      <c r="WDC4" s="112"/>
      <c r="WDD4" s="112"/>
      <c r="WDE4" s="112"/>
      <c r="WDF4" s="112"/>
      <c r="WDG4" s="112"/>
      <c r="WDH4" s="112"/>
      <c r="WDI4" s="112"/>
      <c r="WDJ4" s="112"/>
      <c r="WDK4" s="112"/>
      <c r="WDL4" s="112"/>
      <c r="WDM4" s="112"/>
      <c r="WDN4" s="112"/>
      <c r="WDO4" s="112"/>
      <c r="WDP4" s="112"/>
      <c r="WDQ4" s="112"/>
      <c r="WDR4" s="112"/>
      <c r="WDS4" s="112"/>
      <c r="WDT4" s="112"/>
      <c r="WDU4" s="112"/>
      <c r="WDV4" s="112"/>
      <c r="WDW4" s="112"/>
      <c r="WDX4" s="112"/>
      <c r="WDY4" s="112"/>
      <c r="WDZ4" s="112"/>
      <c r="WEA4" s="112"/>
      <c r="WEB4" s="112"/>
      <c r="WEC4" s="112"/>
      <c r="WED4" s="112"/>
      <c r="WEE4" s="112"/>
      <c r="WEF4" s="112"/>
      <c r="WEG4" s="112"/>
      <c r="WEH4" s="112"/>
      <c r="WEI4" s="112"/>
      <c r="WEJ4" s="112"/>
      <c r="WEK4" s="112"/>
      <c r="WEL4" s="112"/>
      <c r="WEM4" s="112"/>
      <c r="WEN4" s="112"/>
      <c r="WEO4" s="112"/>
      <c r="WEP4" s="112"/>
      <c r="WEQ4" s="112"/>
      <c r="WER4" s="112"/>
      <c r="WES4" s="112"/>
      <c r="WET4" s="112"/>
      <c r="WEU4" s="112"/>
      <c r="WEV4" s="112"/>
      <c r="WEW4" s="112"/>
      <c r="WEX4" s="112"/>
      <c r="WEY4" s="112"/>
      <c r="WEZ4" s="112"/>
      <c r="WFA4" s="112"/>
      <c r="WFB4" s="112"/>
      <c r="WFC4" s="112"/>
      <c r="WFD4" s="112"/>
      <c r="WFE4" s="112"/>
      <c r="WFF4" s="112"/>
      <c r="WFG4" s="112"/>
      <c r="WFH4" s="112"/>
      <c r="WFI4" s="112"/>
      <c r="WFJ4" s="112"/>
      <c r="WFK4" s="112"/>
      <c r="WFL4" s="112"/>
      <c r="WFM4" s="112"/>
      <c r="WFN4" s="112"/>
      <c r="WFO4" s="112"/>
      <c r="WFP4" s="112"/>
      <c r="WFQ4" s="112"/>
      <c r="WFR4" s="112"/>
      <c r="WFS4" s="112"/>
      <c r="WFT4" s="112"/>
      <c r="WFU4" s="112"/>
      <c r="WFV4" s="112"/>
      <c r="WFW4" s="112"/>
      <c r="WFX4" s="112"/>
      <c r="WFY4" s="112"/>
      <c r="WFZ4" s="112"/>
      <c r="WGA4" s="112"/>
      <c r="WGB4" s="112"/>
      <c r="WGC4" s="112"/>
      <c r="WGD4" s="112"/>
      <c r="WGE4" s="112"/>
      <c r="WGF4" s="112"/>
      <c r="WGG4" s="112"/>
      <c r="WGH4" s="112"/>
      <c r="WGI4" s="112"/>
      <c r="WGJ4" s="112"/>
      <c r="WGK4" s="112"/>
      <c r="WGL4" s="112"/>
      <c r="WGM4" s="112"/>
      <c r="WGN4" s="112"/>
      <c r="WGO4" s="112"/>
      <c r="WGP4" s="112"/>
      <c r="WGQ4" s="112"/>
      <c r="WGR4" s="112"/>
      <c r="WGS4" s="112"/>
      <c r="WGT4" s="112"/>
      <c r="WGU4" s="112"/>
      <c r="WGV4" s="112"/>
      <c r="WGW4" s="112"/>
      <c r="WGX4" s="112"/>
      <c r="WGY4" s="112"/>
      <c r="WGZ4" s="112"/>
      <c r="WHA4" s="112"/>
      <c r="WHB4" s="112"/>
      <c r="WHC4" s="112"/>
      <c r="WHD4" s="112"/>
      <c r="WHE4" s="112"/>
      <c r="WHF4" s="112"/>
      <c r="WHG4" s="112"/>
      <c r="WHH4" s="112"/>
      <c r="WHI4" s="112"/>
      <c r="WHJ4" s="112"/>
      <c r="WHK4" s="112"/>
      <c r="WHL4" s="112"/>
      <c r="WHM4" s="112"/>
      <c r="WHN4" s="112"/>
      <c r="WHO4" s="112"/>
      <c r="WHP4" s="112"/>
      <c r="WHQ4" s="112"/>
      <c r="WHR4" s="112"/>
      <c r="WHS4" s="112"/>
      <c r="WHT4" s="112"/>
      <c r="WHU4" s="112"/>
      <c r="WHV4" s="112"/>
      <c r="WHW4" s="112"/>
      <c r="WHX4" s="112"/>
      <c r="WHY4" s="112"/>
      <c r="WHZ4" s="112"/>
      <c r="WIA4" s="112"/>
      <c r="WIB4" s="112"/>
      <c r="WIC4" s="112"/>
      <c r="WID4" s="112"/>
      <c r="WIE4" s="112"/>
      <c r="WIF4" s="112"/>
      <c r="WIG4" s="112"/>
      <c r="WIH4" s="112"/>
      <c r="WII4" s="112"/>
      <c r="WIJ4" s="112"/>
      <c r="WIK4" s="112"/>
      <c r="WIL4" s="112"/>
      <c r="WIM4" s="112"/>
      <c r="WIN4" s="112"/>
      <c r="WIO4" s="112"/>
      <c r="WIP4" s="112"/>
      <c r="WIQ4" s="112"/>
      <c r="WIR4" s="112"/>
      <c r="WIS4" s="112"/>
      <c r="WIT4" s="112"/>
      <c r="WIU4" s="112"/>
      <c r="WIV4" s="112"/>
      <c r="WIW4" s="112"/>
      <c r="WIX4" s="112"/>
      <c r="WIY4" s="112"/>
      <c r="WIZ4" s="112"/>
      <c r="WJA4" s="112"/>
      <c r="WJB4" s="112"/>
      <c r="WJC4" s="112"/>
      <c r="WJD4" s="112"/>
      <c r="WJE4" s="112"/>
      <c r="WJF4" s="112"/>
      <c r="WJG4" s="112"/>
      <c r="WJH4" s="112"/>
      <c r="WJI4" s="112"/>
      <c r="WJJ4" s="112"/>
      <c r="WJK4" s="112"/>
      <c r="WJL4" s="112"/>
      <c r="WJM4" s="112"/>
      <c r="WJN4" s="112"/>
      <c r="WJO4" s="112"/>
      <c r="WJP4" s="112"/>
      <c r="WJQ4" s="112"/>
      <c r="WJR4" s="112"/>
      <c r="WJS4" s="112"/>
      <c r="WJT4" s="112"/>
      <c r="WJU4" s="112"/>
      <c r="WJV4" s="112"/>
      <c r="WJW4" s="112"/>
      <c r="WJX4" s="112"/>
      <c r="WJY4" s="112"/>
      <c r="WJZ4" s="112"/>
      <c r="WKA4" s="112"/>
      <c r="WKB4" s="112"/>
      <c r="WKC4" s="112"/>
      <c r="WKD4" s="112"/>
      <c r="WKE4" s="112"/>
      <c r="WKF4" s="112"/>
      <c r="WKG4" s="112"/>
      <c r="WKH4" s="112"/>
      <c r="WKI4" s="112"/>
      <c r="WKJ4" s="112"/>
      <c r="WKK4" s="112"/>
      <c r="WKL4" s="112"/>
      <c r="WKM4" s="112"/>
      <c r="WKN4" s="112"/>
      <c r="WKO4" s="112"/>
      <c r="WKP4" s="112"/>
      <c r="WKQ4" s="112"/>
      <c r="WKR4" s="112"/>
      <c r="WKS4" s="112"/>
      <c r="WKT4" s="112"/>
      <c r="WKU4" s="112"/>
      <c r="WKV4" s="112"/>
      <c r="WKW4" s="112"/>
      <c r="WKX4" s="112"/>
      <c r="WKY4" s="112"/>
      <c r="WKZ4" s="112"/>
      <c r="WLA4" s="112"/>
      <c r="WLB4" s="112"/>
      <c r="WLC4" s="112"/>
      <c r="WLD4" s="112"/>
      <c r="WLE4" s="112"/>
      <c r="WLF4" s="112"/>
      <c r="WLG4" s="112"/>
      <c r="WLH4" s="112"/>
      <c r="WLI4" s="112"/>
      <c r="WLJ4" s="112"/>
      <c r="WLK4" s="112"/>
      <c r="WLL4" s="112"/>
      <c r="WLM4" s="112"/>
      <c r="WLN4" s="112"/>
      <c r="WLO4" s="112"/>
      <c r="WLP4" s="112"/>
      <c r="WLQ4" s="112"/>
      <c r="WLR4" s="112"/>
      <c r="WLS4" s="112"/>
      <c r="WLT4" s="112"/>
      <c r="WLU4" s="112"/>
      <c r="WLV4" s="112"/>
      <c r="WLW4" s="112"/>
      <c r="WLX4" s="112"/>
      <c r="WLY4" s="112"/>
      <c r="WLZ4" s="112"/>
      <c r="WMA4" s="112"/>
      <c r="WMB4" s="112"/>
      <c r="WMC4" s="112"/>
      <c r="WMD4" s="112"/>
      <c r="WME4" s="112"/>
      <c r="WMF4" s="112"/>
      <c r="WMG4" s="112"/>
      <c r="WMH4" s="112"/>
      <c r="WMI4" s="112"/>
      <c r="WMJ4" s="112"/>
      <c r="WMK4" s="112"/>
      <c r="WML4" s="112"/>
      <c r="WMM4" s="112"/>
      <c r="WMN4" s="112"/>
      <c r="WMO4" s="112"/>
      <c r="WMP4" s="112"/>
      <c r="WMQ4" s="112"/>
      <c r="WMR4" s="112"/>
      <c r="WMS4" s="112"/>
      <c r="WMT4" s="112"/>
      <c r="WMU4" s="112"/>
      <c r="WMV4" s="112"/>
      <c r="WMW4" s="112"/>
      <c r="WMX4" s="112"/>
      <c r="WMY4" s="112"/>
      <c r="WMZ4" s="112"/>
      <c r="WNA4" s="112"/>
      <c r="WNB4" s="112"/>
      <c r="WNC4" s="112"/>
      <c r="WND4" s="112"/>
      <c r="WNE4" s="112"/>
      <c r="WNF4" s="112"/>
      <c r="WNG4" s="112"/>
      <c r="WNH4" s="112"/>
      <c r="WNI4" s="112"/>
      <c r="WNJ4" s="112"/>
      <c r="WNK4" s="112"/>
      <c r="WNL4" s="112"/>
      <c r="WNM4" s="112"/>
      <c r="WNN4" s="112"/>
      <c r="WNO4" s="112"/>
      <c r="WNP4" s="112"/>
      <c r="WNQ4" s="112"/>
      <c r="WNR4" s="112"/>
      <c r="WNS4" s="112"/>
      <c r="WNT4" s="112"/>
      <c r="WNU4" s="112"/>
      <c r="WNV4" s="112"/>
      <c r="WNW4" s="112"/>
      <c r="WNX4" s="112"/>
      <c r="WNY4" s="112"/>
      <c r="WNZ4" s="112"/>
      <c r="WOA4" s="112"/>
      <c r="WOB4" s="112"/>
      <c r="WOC4" s="112"/>
      <c r="WOD4" s="112"/>
      <c r="WOE4" s="112"/>
      <c r="WOF4" s="112"/>
      <c r="WOG4" s="112"/>
      <c r="WOH4" s="112"/>
      <c r="WOI4" s="112"/>
      <c r="WOJ4" s="112"/>
      <c r="WOK4" s="112"/>
      <c r="WOL4" s="112"/>
      <c r="WOM4" s="112"/>
      <c r="WON4" s="112"/>
      <c r="WOO4" s="112"/>
      <c r="WOP4" s="112"/>
      <c r="WOQ4" s="112"/>
      <c r="WOR4" s="112"/>
      <c r="WOS4" s="112"/>
      <c r="WOT4" s="112"/>
      <c r="WOU4" s="112"/>
      <c r="WOV4" s="112"/>
      <c r="WOW4" s="112"/>
      <c r="WOX4" s="112"/>
      <c r="WOY4" s="112"/>
      <c r="WOZ4" s="112"/>
      <c r="WPA4" s="112"/>
      <c r="WPB4" s="112"/>
      <c r="WPC4" s="112"/>
      <c r="WPD4" s="112"/>
      <c r="WPE4" s="112"/>
      <c r="WPF4" s="112"/>
      <c r="WPG4" s="112"/>
      <c r="WPH4" s="112"/>
      <c r="WPI4" s="112"/>
      <c r="WPJ4" s="112"/>
      <c r="WPK4" s="112"/>
      <c r="WPL4" s="112"/>
      <c r="WPM4" s="112"/>
      <c r="WPN4" s="112"/>
      <c r="WPO4" s="112"/>
      <c r="WPP4" s="112"/>
      <c r="WPQ4" s="112"/>
      <c r="WPR4" s="112"/>
      <c r="WPS4" s="112"/>
      <c r="WPT4" s="112"/>
      <c r="WPU4" s="112"/>
      <c r="WPV4" s="112"/>
      <c r="WPW4" s="112"/>
      <c r="WPX4" s="112"/>
      <c r="WPY4" s="112"/>
      <c r="WPZ4" s="112"/>
      <c r="WQA4" s="112"/>
      <c r="WQB4" s="112"/>
      <c r="WQC4" s="112"/>
      <c r="WQD4" s="112"/>
      <c r="WQE4" s="112"/>
      <c r="WQF4" s="112"/>
      <c r="WQG4" s="112"/>
      <c r="WQH4" s="112"/>
      <c r="WQI4" s="112"/>
      <c r="WQJ4" s="112"/>
      <c r="WQK4" s="112"/>
      <c r="WQL4" s="112"/>
      <c r="WQM4" s="112"/>
      <c r="WQN4" s="112"/>
      <c r="WQO4" s="112"/>
      <c r="WQP4" s="112"/>
      <c r="WQQ4" s="112"/>
      <c r="WQR4" s="112"/>
      <c r="WQS4" s="112"/>
      <c r="WQT4" s="112"/>
      <c r="WQU4" s="112"/>
      <c r="WQV4" s="112"/>
      <c r="WQW4" s="112"/>
      <c r="WQX4" s="112"/>
      <c r="WQY4" s="112"/>
      <c r="WQZ4" s="112"/>
      <c r="WRA4" s="112"/>
      <c r="WRB4" s="112"/>
      <c r="WRC4" s="112"/>
      <c r="WRD4" s="112"/>
      <c r="WRE4" s="112"/>
      <c r="WRF4" s="112"/>
      <c r="WRG4" s="112"/>
      <c r="WRH4" s="112"/>
      <c r="WRI4" s="112"/>
      <c r="WRJ4" s="112"/>
      <c r="WRK4" s="112"/>
      <c r="WRL4" s="112"/>
      <c r="WRM4" s="112"/>
      <c r="WRN4" s="112"/>
      <c r="WRO4" s="112"/>
      <c r="WRP4" s="112"/>
      <c r="WRQ4" s="112"/>
      <c r="WRR4" s="112"/>
      <c r="WRS4" s="112"/>
      <c r="WRT4" s="112"/>
      <c r="WRU4" s="112"/>
      <c r="WRV4" s="112"/>
      <c r="WRW4" s="112"/>
      <c r="WRX4" s="112"/>
      <c r="WRY4" s="112"/>
      <c r="WRZ4" s="112"/>
      <c r="WSA4" s="112"/>
      <c r="WSB4" s="112"/>
      <c r="WSC4" s="112"/>
      <c r="WSD4" s="112"/>
      <c r="WSE4" s="112"/>
      <c r="WSF4" s="112"/>
      <c r="WSG4" s="112"/>
      <c r="WSH4" s="112"/>
      <c r="WSI4" s="112"/>
      <c r="WSJ4" s="112"/>
      <c r="WSK4" s="112"/>
      <c r="WSL4" s="112"/>
      <c r="WSM4" s="112"/>
      <c r="WSN4" s="112"/>
      <c r="WSO4" s="112"/>
      <c r="WSP4" s="112"/>
      <c r="WSQ4" s="112"/>
      <c r="WSR4" s="112"/>
      <c r="WSS4" s="112"/>
      <c r="WST4" s="112"/>
      <c r="WSU4" s="112"/>
      <c r="WSV4" s="112"/>
      <c r="WSW4" s="112"/>
      <c r="WSX4" s="112"/>
      <c r="WSY4" s="112"/>
      <c r="WSZ4" s="112"/>
      <c r="WTA4" s="112"/>
      <c r="WTB4" s="112"/>
      <c r="WTC4" s="112"/>
      <c r="WTD4" s="112"/>
      <c r="WTE4" s="112"/>
      <c r="WTF4" s="112"/>
      <c r="WTG4" s="112"/>
      <c r="WTH4" s="112"/>
      <c r="WTI4" s="112"/>
      <c r="WTJ4" s="112"/>
      <c r="WTK4" s="112"/>
      <c r="WTL4" s="112"/>
      <c r="WTM4" s="112"/>
      <c r="WTN4" s="112"/>
      <c r="WTO4" s="112"/>
      <c r="WTP4" s="112"/>
      <c r="WTQ4" s="112"/>
      <c r="WTR4" s="112"/>
      <c r="WTS4" s="112"/>
      <c r="WTT4" s="112"/>
      <c r="WTU4" s="112"/>
      <c r="WTV4" s="112"/>
      <c r="WTW4" s="112"/>
      <c r="WTX4" s="112"/>
      <c r="WTY4" s="112"/>
      <c r="WTZ4" s="112"/>
      <c r="WUA4" s="112"/>
      <c r="WUB4" s="112"/>
      <c r="WUC4" s="112"/>
      <c r="WUD4" s="112"/>
      <c r="WUE4" s="112"/>
      <c r="WUF4" s="112"/>
      <c r="WUG4" s="112"/>
      <c r="WUH4" s="112"/>
      <c r="WUI4" s="112"/>
      <c r="WUJ4" s="112"/>
      <c r="WUK4" s="112"/>
      <c r="WUL4" s="112"/>
      <c r="WUM4" s="112"/>
      <c r="WUN4" s="112"/>
      <c r="WUO4" s="112"/>
      <c r="WUP4" s="112"/>
      <c r="WUQ4" s="112"/>
      <c r="WUR4" s="112"/>
      <c r="WUS4" s="112"/>
      <c r="WUT4" s="112"/>
      <c r="WUU4" s="112"/>
      <c r="WUV4" s="112"/>
      <c r="WUW4" s="112"/>
      <c r="WUX4" s="112"/>
      <c r="WUY4" s="112"/>
      <c r="WUZ4" s="112"/>
      <c r="WVA4" s="112"/>
      <c r="WVB4" s="112"/>
      <c r="WVC4" s="112"/>
      <c r="WVD4" s="112"/>
      <c r="WVE4" s="112"/>
      <c r="WVF4" s="112"/>
      <c r="WVG4" s="112"/>
      <c r="WVH4" s="112"/>
      <c r="WVI4" s="112"/>
      <c r="WVJ4" s="112"/>
      <c r="WVK4" s="112"/>
      <c r="WVL4" s="112"/>
      <c r="WVM4" s="112"/>
      <c r="WVN4" s="112"/>
      <c r="WVO4" s="112"/>
      <c r="WVP4" s="112"/>
      <c r="WVQ4" s="112"/>
      <c r="WVR4" s="112"/>
      <c r="WVS4" s="112"/>
      <c r="WVT4" s="112"/>
      <c r="WVU4" s="112"/>
      <c r="WVV4" s="112"/>
      <c r="WVW4" s="112"/>
      <c r="WVX4" s="112"/>
      <c r="WVY4" s="112"/>
      <c r="WVZ4" s="112"/>
      <c r="WWA4" s="112"/>
      <c r="WWB4" s="112"/>
      <c r="WWC4" s="112"/>
      <c r="WWD4" s="112"/>
      <c r="WWE4" s="112"/>
      <c r="WWF4" s="112"/>
      <c r="WWG4" s="112"/>
      <c r="WWH4" s="112"/>
      <c r="WWI4" s="112"/>
      <c r="WWJ4" s="112"/>
      <c r="WWK4" s="112"/>
      <c r="WWL4" s="112"/>
      <c r="WWM4" s="112"/>
      <c r="WWN4" s="112"/>
      <c r="WWO4" s="112"/>
      <c r="WWP4" s="112"/>
      <c r="WWQ4" s="112"/>
      <c r="WWR4" s="112"/>
      <c r="WWS4" s="112"/>
      <c r="WWT4" s="112"/>
      <c r="WWU4" s="112"/>
      <c r="WWV4" s="112"/>
      <c r="WWW4" s="112"/>
      <c r="WWX4" s="112"/>
      <c r="WWY4" s="112"/>
      <c r="WWZ4" s="112"/>
      <c r="WXA4" s="112"/>
      <c r="WXB4" s="112"/>
      <c r="WXC4" s="112"/>
      <c r="WXD4" s="112"/>
      <c r="WXE4" s="112"/>
      <c r="WXF4" s="112"/>
      <c r="WXG4" s="112"/>
      <c r="WXH4" s="112"/>
      <c r="WXI4" s="112"/>
      <c r="WXJ4" s="112"/>
      <c r="WXK4" s="112"/>
      <c r="WXL4" s="112"/>
      <c r="WXM4" s="112"/>
      <c r="WXN4" s="112"/>
      <c r="WXO4" s="112"/>
      <c r="WXP4" s="112"/>
      <c r="WXQ4" s="112"/>
      <c r="WXR4" s="112"/>
      <c r="WXS4" s="112"/>
      <c r="WXT4" s="112"/>
      <c r="WXU4" s="112"/>
      <c r="WXV4" s="112"/>
      <c r="WXW4" s="112"/>
      <c r="WXX4" s="112"/>
      <c r="WXY4" s="112"/>
      <c r="WXZ4" s="112"/>
      <c r="WYA4" s="112"/>
      <c r="WYB4" s="112"/>
      <c r="WYC4" s="112"/>
      <c r="WYD4" s="112"/>
      <c r="WYE4" s="112"/>
      <c r="WYF4" s="112"/>
      <c r="WYG4" s="112"/>
      <c r="WYH4" s="112"/>
      <c r="WYI4" s="112"/>
      <c r="WYJ4" s="112"/>
      <c r="WYK4" s="112"/>
      <c r="WYL4" s="112"/>
      <c r="WYM4" s="112"/>
      <c r="WYN4" s="112"/>
      <c r="WYO4" s="112"/>
      <c r="WYP4" s="112"/>
      <c r="WYQ4" s="112"/>
      <c r="WYR4" s="112"/>
      <c r="WYS4" s="112"/>
      <c r="WYT4" s="112"/>
      <c r="WYU4" s="112"/>
      <c r="WYV4" s="112"/>
      <c r="WYW4" s="112"/>
      <c r="WYX4" s="112"/>
      <c r="WYY4" s="112"/>
      <c r="WYZ4" s="112"/>
      <c r="WZA4" s="112"/>
      <c r="WZB4" s="112"/>
      <c r="WZC4" s="112"/>
      <c r="WZD4" s="112"/>
      <c r="WZE4" s="112"/>
      <c r="WZF4" s="112"/>
      <c r="WZG4" s="112"/>
      <c r="WZH4" s="112"/>
      <c r="WZI4" s="112"/>
      <c r="WZJ4" s="112"/>
      <c r="WZK4" s="112"/>
      <c r="WZL4" s="112"/>
      <c r="WZM4" s="112"/>
      <c r="WZN4" s="112"/>
      <c r="WZO4" s="112"/>
      <c r="WZP4" s="112"/>
      <c r="WZQ4" s="112"/>
      <c r="WZR4" s="112"/>
      <c r="WZS4" s="112"/>
      <c r="WZT4" s="112"/>
      <c r="WZU4" s="112"/>
      <c r="WZV4" s="112"/>
      <c r="WZW4" s="112"/>
      <c r="WZX4" s="112"/>
      <c r="WZY4" s="112"/>
      <c r="WZZ4" s="112"/>
      <c r="XAA4" s="112"/>
      <c r="XAB4" s="112"/>
      <c r="XAC4" s="112"/>
      <c r="XAD4" s="112"/>
      <c r="XAE4" s="112"/>
      <c r="XAF4" s="112"/>
      <c r="XAG4" s="112"/>
      <c r="XAH4" s="112"/>
      <c r="XAI4" s="112"/>
      <c r="XAJ4" s="112"/>
      <c r="XAK4" s="112"/>
      <c r="XAL4" s="112"/>
      <c r="XAM4" s="112"/>
      <c r="XAN4" s="112"/>
      <c r="XAO4" s="112"/>
      <c r="XAP4" s="112"/>
      <c r="XAQ4" s="112"/>
      <c r="XAR4" s="112"/>
      <c r="XAS4" s="112"/>
      <c r="XAT4" s="112"/>
      <c r="XAU4" s="112"/>
      <c r="XAV4" s="112"/>
      <c r="XAW4" s="112"/>
      <c r="XAX4" s="112"/>
      <c r="XAY4" s="112"/>
      <c r="XAZ4" s="112"/>
      <c r="XBA4" s="112"/>
      <c r="XBB4" s="112"/>
      <c r="XBC4" s="112"/>
      <c r="XBD4" s="112"/>
      <c r="XBE4" s="112"/>
      <c r="XBF4" s="112"/>
      <c r="XBG4" s="112"/>
      <c r="XBH4" s="112"/>
      <c r="XBI4" s="112"/>
      <c r="XBJ4" s="112"/>
      <c r="XBK4" s="112"/>
      <c r="XBL4" s="112"/>
      <c r="XBM4" s="112"/>
      <c r="XBN4" s="112"/>
      <c r="XBO4" s="112"/>
      <c r="XBP4" s="112"/>
      <c r="XBQ4" s="112"/>
      <c r="XBR4" s="112"/>
      <c r="XBS4" s="112"/>
      <c r="XBT4" s="112"/>
      <c r="XBU4" s="112"/>
      <c r="XBV4" s="112"/>
      <c r="XBW4" s="112"/>
      <c r="XBX4" s="112"/>
      <c r="XBY4" s="112"/>
      <c r="XBZ4" s="112"/>
      <c r="XCA4" s="112"/>
      <c r="XCB4" s="112"/>
      <c r="XCC4" s="112"/>
      <c r="XCD4" s="112"/>
      <c r="XCE4" s="112"/>
      <c r="XCF4" s="112"/>
      <c r="XCG4" s="112"/>
      <c r="XCH4" s="112"/>
      <c r="XCI4" s="112"/>
      <c r="XCJ4" s="112"/>
      <c r="XCK4" s="112"/>
      <c r="XCL4" s="112"/>
      <c r="XCM4" s="112"/>
      <c r="XCN4" s="112"/>
      <c r="XCO4" s="112"/>
      <c r="XCP4" s="112"/>
      <c r="XCQ4" s="112"/>
      <c r="XCR4" s="112"/>
      <c r="XCS4" s="112"/>
      <c r="XCT4" s="112"/>
      <c r="XCU4" s="112"/>
      <c r="XCV4" s="112"/>
      <c r="XCW4" s="112"/>
      <c r="XCX4" s="112"/>
      <c r="XCY4" s="112"/>
      <c r="XCZ4" s="112"/>
      <c r="XDA4" s="112"/>
      <c r="XDB4" s="112"/>
      <c r="XDC4" s="112"/>
      <c r="XDD4" s="112"/>
      <c r="XDE4" s="112"/>
      <c r="XDF4" s="112"/>
      <c r="XDG4" s="112"/>
      <c r="XDH4" s="112"/>
      <c r="XDI4" s="112"/>
      <c r="XDJ4" s="112"/>
      <c r="XDK4" s="112"/>
      <c r="XDL4" s="112"/>
      <c r="XDM4" s="112"/>
      <c r="XDN4" s="112"/>
      <c r="XDO4" s="112"/>
      <c r="XDP4" s="112"/>
      <c r="XDQ4" s="112"/>
      <c r="XDR4" s="112"/>
      <c r="XDS4" s="112"/>
      <c r="XDT4" s="112"/>
      <c r="XDU4" s="112"/>
      <c r="XDV4" s="112"/>
      <c r="XDW4" s="112"/>
      <c r="XDX4" s="112"/>
      <c r="XDY4" s="112"/>
      <c r="XDZ4" s="112"/>
      <c r="XEA4" s="112"/>
      <c r="XEB4" s="112"/>
      <c r="XEC4" s="112"/>
      <c r="XED4" s="112"/>
      <c r="XEE4" s="112"/>
      <c r="XEF4" s="112"/>
      <c r="XEG4" s="112"/>
      <c r="XEH4" s="112"/>
      <c r="XEI4" s="112"/>
      <c r="XEJ4" s="112"/>
      <c r="XEK4" s="112"/>
      <c r="XEL4" s="112"/>
      <c r="XEM4" s="112"/>
      <c r="XEN4" s="112"/>
      <c r="XEO4" s="112"/>
      <c r="XEP4" s="112"/>
      <c r="XEQ4" s="112"/>
      <c r="XER4" s="112"/>
      <c r="XES4" s="112"/>
      <c r="XET4" s="112"/>
      <c r="XEU4" s="112"/>
      <c r="XEV4" s="112"/>
      <c r="XEW4" s="112"/>
      <c r="XEX4" s="112"/>
      <c r="XEY4" s="112"/>
      <c r="XEZ4" s="112"/>
      <c r="XFA4" s="112"/>
      <c r="XFB4" s="112"/>
    </row>
    <row r="5" spans="1:16382" ht="168.75" x14ac:dyDescent="0.25">
      <c r="A5" s="4">
        <v>2018</v>
      </c>
      <c r="B5" s="8" t="s">
        <v>1503</v>
      </c>
      <c r="C5" s="14">
        <v>27</v>
      </c>
      <c r="D5" s="12" t="s">
        <v>774</v>
      </c>
      <c r="E5" s="12" t="s">
        <v>775</v>
      </c>
      <c r="F5" s="11" t="s">
        <v>422</v>
      </c>
      <c r="G5" s="12" t="s">
        <v>776</v>
      </c>
      <c r="H5" s="12" t="s">
        <v>762</v>
      </c>
      <c r="I5" s="8" t="s">
        <v>614</v>
      </c>
      <c r="J5" s="13" t="s">
        <v>763</v>
      </c>
      <c r="K5" s="14">
        <v>1</v>
      </c>
      <c r="L5" s="22">
        <v>43678</v>
      </c>
      <c r="M5" s="22">
        <v>44012</v>
      </c>
      <c r="N5" s="4">
        <v>1</v>
      </c>
      <c r="O5" s="170">
        <v>1</v>
      </c>
      <c r="P5" s="169">
        <v>1</v>
      </c>
      <c r="Q5" s="175" t="s">
        <v>27</v>
      </c>
      <c r="R5" s="49" t="s">
        <v>1936</v>
      </c>
      <c r="S5" s="176" t="s">
        <v>1658</v>
      </c>
      <c r="T5" s="53" t="s">
        <v>30</v>
      </c>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2"/>
      <c r="KW5" s="112"/>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2"/>
      <c r="LY5" s="112"/>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2"/>
      <c r="NE5" s="112"/>
      <c r="NF5" s="112"/>
      <c r="NG5" s="112"/>
      <c r="NH5" s="112"/>
      <c r="NI5" s="112"/>
      <c r="NJ5" s="112"/>
      <c r="NK5" s="112"/>
      <c r="NL5" s="112"/>
      <c r="NM5" s="112"/>
      <c r="NN5" s="112"/>
      <c r="NO5" s="112"/>
      <c r="NP5" s="112"/>
      <c r="NQ5" s="112"/>
      <c r="NR5" s="112"/>
      <c r="NS5" s="112"/>
      <c r="NT5" s="112"/>
      <c r="NU5" s="112"/>
      <c r="NV5" s="112"/>
      <c r="NW5" s="112"/>
      <c r="NX5" s="112"/>
      <c r="NY5" s="112"/>
      <c r="NZ5" s="112"/>
      <c r="OA5" s="112"/>
      <c r="OB5" s="112"/>
      <c r="OC5" s="112"/>
      <c r="OD5" s="112"/>
      <c r="OE5" s="112"/>
      <c r="OF5" s="112"/>
      <c r="OG5" s="112"/>
      <c r="OH5" s="112"/>
      <c r="OI5" s="112"/>
      <c r="OJ5" s="112"/>
      <c r="OK5" s="112"/>
      <c r="OL5" s="112"/>
      <c r="OM5" s="112"/>
      <c r="ON5" s="112"/>
      <c r="OO5" s="112"/>
      <c r="OP5" s="112"/>
      <c r="OQ5" s="112"/>
      <c r="OR5" s="112"/>
      <c r="OS5" s="112"/>
      <c r="OT5" s="112"/>
      <c r="OU5" s="112"/>
      <c r="OV5" s="112"/>
      <c r="OW5" s="112"/>
      <c r="OX5" s="112"/>
      <c r="OY5" s="112"/>
      <c r="OZ5" s="112"/>
      <c r="PA5" s="112"/>
      <c r="PB5" s="112"/>
      <c r="PC5" s="112"/>
      <c r="PD5" s="112"/>
      <c r="PE5" s="112"/>
      <c r="PF5" s="112"/>
      <c r="PG5" s="112"/>
      <c r="PH5" s="112"/>
      <c r="PI5" s="112"/>
      <c r="PJ5" s="112"/>
      <c r="PK5" s="112"/>
      <c r="PL5" s="112"/>
      <c r="PM5" s="112"/>
      <c r="PN5" s="112"/>
      <c r="PO5" s="112"/>
      <c r="PP5" s="112"/>
      <c r="PQ5" s="112"/>
      <c r="PR5" s="112"/>
      <c r="PS5" s="112"/>
      <c r="PT5" s="112"/>
      <c r="PU5" s="112"/>
      <c r="PV5" s="112"/>
      <c r="PW5" s="112"/>
      <c r="PX5" s="112"/>
      <c r="PY5" s="112"/>
      <c r="PZ5" s="112"/>
      <c r="QA5" s="112"/>
      <c r="QB5" s="112"/>
      <c r="QC5" s="112"/>
      <c r="QD5" s="112"/>
      <c r="QE5" s="112"/>
      <c r="QF5" s="112"/>
      <c r="QG5" s="112"/>
      <c r="QH5" s="112"/>
      <c r="QI5" s="112"/>
      <c r="QJ5" s="112"/>
      <c r="QK5" s="112"/>
      <c r="QL5" s="112"/>
      <c r="QM5" s="112"/>
      <c r="QN5" s="112"/>
      <c r="QO5" s="112"/>
      <c r="QP5" s="112"/>
      <c r="QQ5" s="112"/>
      <c r="QR5" s="112"/>
      <c r="QS5" s="112"/>
      <c r="QT5" s="112"/>
      <c r="QU5" s="112"/>
      <c r="QV5" s="112"/>
      <c r="QW5" s="112"/>
      <c r="QX5" s="112"/>
      <c r="QY5" s="112"/>
      <c r="QZ5" s="112"/>
      <c r="RA5" s="112"/>
      <c r="RB5" s="112"/>
      <c r="RC5" s="112"/>
      <c r="RD5" s="112"/>
      <c r="RE5" s="112"/>
      <c r="RF5" s="112"/>
      <c r="RG5" s="112"/>
      <c r="RH5" s="112"/>
      <c r="RI5" s="112"/>
      <c r="RJ5" s="112"/>
      <c r="RK5" s="112"/>
      <c r="RL5" s="112"/>
      <c r="RM5" s="112"/>
      <c r="RN5" s="112"/>
      <c r="RO5" s="112"/>
      <c r="RP5" s="112"/>
      <c r="RQ5" s="112"/>
      <c r="RR5" s="112"/>
      <c r="RS5" s="112"/>
      <c r="RT5" s="112"/>
      <c r="RU5" s="112"/>
      <c r="RV5" s="112"/>
      <c r="RW5" s="112"/>
      <c r="RX5" s="112"/>
      <c r="RY5" s="112"/>
      <c r="RZ5" s="112"/>
      <c r="SA5" s="112"/>
      <c r="SB5" s="112"/>
      <c r="SC5" s="112"/>
      <c r="SD5" s="112"/>
      <c r="SE5" s="112"/>
      <c r="SF5" s="112"/>
      <c r="SG5" s="112"/>
      <c r="SH5" s="112"/>
      <c r="SI5" s="112"/>
      <c r="SJ5" s="112"/>
      <c r="SK5" s="112"/>
      <c r="SL5" s="112"/>
      <c r="SM5" s="112"/>
      <c r="SN5" s="112"/>
      <c r="SO5" s="112"/>
      <c r="SP5" s="112"/>
      <c r="SQ5" s="112"/>
      <c r="SR5" s="112"/>
      <c r="SS5" s="112"/>
      <c r="ST5" s="112"/>
      <c r="SU5" s="112"/>
      <c r="SV5" s="112"/>
      <c r="SW5" s="112"/>
      <c r="SX5" s="112"/>
      <c r="SY5" s="112"/>
      <c r="SZ5" s="112"/>
      <c r="TA5" s="112"/>
      <c r="TB5" s="112"/>
      <c r="TC5" s="112"/>
      <c r="TD5" s="112"/>
      <c r="TE5" s="112"/>
      <c r="TF5" s="112"/>
      <c r="TG5" s="112"/>
      <c r="TH5" s="112"/>
      <c r="TI5" s="112"/>
      <c r="TJ5" s="112"/>
      <c r="TK5" s="112"/>
      <c r="TL5" s="112"/>
      <c r="TM5" s="112"/>
      <c r="TN5" s="112"/>
      <c r="TO5" s="112"/>
      <c r="TP5" s="112"/>
      <c r="TQ5" s="112"/>
      <c r="TR5" s="112"/>
      <c r="TS5" s="112"/>
      <c r="TT5" s="112"/>
      <c r="TU5" s="112"/>
      <c r="TV5" s="112"/>
      <c r="TW5" s="112"/>
      <c r="TX5" s="112"/>
      <c r="TY5" s="112"/>
      <c r="TZ5" s="112"/>
      <c r="UA5" s="112"/>
      <c r="UB5" s="112"/>
      <c r="UC5" s="112"/>
      <c r="UD5" s="112"/>
      <c r="UE5" s="112"/>
      <c r="UF5" s="112"/>
      <c r="UG5" s="112"/>
      <c r="UH5" s="112"/>
      <c r="UI5" s="112"/>
      <c r="UJ5" s="112"/>
      <c r="UK5" s="112"/>
      <c r="UL5" s="112"/>
      <c r="UM5" s="112"/>
      <c r="UN5" s="112"/>
      <c r="UO5" s="112"/>
      <c r="UP5" s="112"/>
      <c r="UQ5" s="112"/>
      <c r="UR5" s="112"/>
      <c r="US5" s="112"/>
      <c r="UT5" s="112"/>
      <c r="UU5" s="112"/>
      <c r="UV5" s="112"/>
      <c r="UW5" s="112"/>
      <c r="UX5" s="112"/>
      <c r="UY5" s="112"/>
      <c r="UZ5" s="112"/>
      <c r="VA5" s="112"/>
      <c r="VB5" s="112"/>
      <c r="VC5" s="112"/>
      <c r="VD5" s="112"/>
      <c r="VE5" s="112"/>
      <c r="VF5" s="112"/>
      <c r="VG5" s="112"/>
      <c r="VH5" s="112"/>
      <c r="VI5" s="112"/>
      <c r="VJ5" s="112"/>
      <c r="VK5" s="112"/>
      <c r="VL5" s="112"/>
      <c r="VM5" s="112"/>
      <c r="VN5" s="112"/>
      <c r="VO5" s="112"/>
      <c r="VP5" s="112"/>
      <c r="VQ5" s="112"/>
      <c r="VR5" s="112"/>
      <c r="VS5" s="112"/>
      <c r="VT5" s="112"/>
      <c r="VU5" s="112"/>
      <c r="VV5" s="112"/>
      <c r="VW5" s="112"/>
      <c r="VX5" s="112"/>
      <c r="VY5" s="112"/>
      <c r="VZ5" s="112"/>
      <c r="WA5" s="112"/>
      <c r="WB5" s="112"/>
      <c r="WC5" s="112"/>
      <c r="WD5" s="112"/>
      <c r="WE5" s="112"/>
      <c r="WF5" s="112"/>
      <c r="WG5" s="112"/>
      <c r="WH5" s="112"/>
      <c r="WI5" s="112"/>
      <c r="WJ5" s="112"/>
      <c r="WK5" s="112"/>
      <c r="WL5" s="112"/>
      <c r="WM5" s="112"/>
      <c r="WN5" s="112"/>
      <c r="WO5" s="112"/>
      <c r="WP5" s="112"/>
      <c r="WQ5" s="112"/>
      <c r="WR5" s="112"/>
      <c r="WS5" s="112"/>
      <c r="WT5" s="112"/>
      <c r="WU5" s="112"/>
      <c r="WV5" s="112"/>
      <c r="WW5" s="112"/>
      <c r="WX5" s="112"/>
      <c r="WY5" s="112"/>
      <c r="WZ5" s="112"/>
      <c r="XA5" s="112"/>
      <c r="XB5" s="112"/>
      <c r="XC5" s="112"/>
      <c r="XD5" s="112"/>
      <c r="XE5" s="112"/>
      <c r="XF5" s="112"/>
      <c r="XG5" s="112"/>
      <c r="XH5" s="112"/>
      <c r="XI5" s="112"/>
      <c r="XJ5" s="112"/>
      <c r="XK5" s="112"/>
      <c r="XL5" s="112"/>
      <c r="XM5" s="112"/>
      <c r="XN5" s="112"/>
      <c r="XO5" s="112"/>
      <c r="XP5" s="112"/>
      <c r="XQ5" s="112"/>
      <c r="XR5" s="112"/>
      <c r="XS5" s="112"/>
      <c r="XT5" s="112"/>
      <c r="XU5" s="112"/>
      <c r="XV5" s="112"/>
      <c r="XW5" s="112"/>
      <c r="XX5" s="112"/>
      <c r="XY5" s="112"/>
      <c r="XZ5" s="112"/>
      <c r="YA5" s="112"/>
      <c r="YB5" s="112"/>
      <c r="YC5" s="112"/>
      <c r="YD5" s="112"/>
      <c r="YE5" s="112"/>
      <c r="YF5" s="112"/>
      <c r="YG5" s="112"/>
      <c r="YH5" s="112"/>
      <c r="YI5" s="112"/>
      <c r="YJ5" s="112"/>
      <c r="YK5" s="112"/>
      <c r="YL5" s="112"/>
      <c r="YM5" s="112"/>
      <c r="YN5" s="112"/>
      <c r="YO5" s="112"/>
      <c r="YP5" s="112"/>
      <c r="YQ5" s="112"/>
      <c r="YR5" s="112"/>
      <c r="YS5" s="112"/>
      <c r="YT5" s="112"/>
      <c r="YU5" s="112"/>
      <c r="YV5" s="112"/>
      <c r="YW5" s="112"/>
      <c r="YX5" s="112"/>
      <c r="YY5" s="112"/>
      <c r="YZ5" s="112"/>
      <c r="ZA5" s="112"/>
      <c r="ZB5" s="112"/>
      <c r="ZC5" s="112"/>
      <c r="ZD5" s="112"/>
      <c r="ZE5" s="112"/>
      <c r="ZF5" s="112"/>
      <c r="ZG5" s="112"/>
      <c r="ZH5" s="112"/>
      <c r="ZI5" s="112"/>
      <c r="ZJ5" s="112"/>
      <c r="ZK5" s="112"/>
      <c r="ZL5" s="112"/>
      <c r="ZM5" s="112"/>
      <c r="ZN5" s="112"/>
      <c r="ZO5" s="112"/>
      <c r="ZP5" s="112"/>
      <c r="ZQ5" s="112"/>
      <c r="ZR5" s="112"/>
      <c r="ZS5" s="112"/>
      <c r="ZT5" s="112"/>
      <c r="ZU5" s="112"/>
      <c r="ZV5" s="112"/>
      <c r="ZW5" s="112"/>
      <c r="ZX5" s="112"/>
      <c r="ZY5" s="112"/>
      <c r="ZZ5" s="112"/>
      <c r="AAA5" s="112"/>
      <c r="AAB5" s="112"/>
      <c r="AAC5" s="112"/>
      <c r="AAD5" s="112"/>
      <c r="AAE5" s="112"/>
      <c r="AAF5" s="112"/>
      <c r="AAG5" s="112"/>
      <c r="AAH5" s="112"/>
      <c r="AAI5" s="112"/>
      <c r="AAJ5" s="112"/>
      <c r="AAK5" s="112"/>
      <c r="AAL5" s="112"/>
      <c r="AAM5" s="112"/>
      <c r="AAN5" s="112"/>
      <c r="AAO5" s="112"/>
      <c r="AAP5" s="112"/>
      <c r="AAQ5" s="112"/>
      <c r="AAR5" s="112"/>
      <c r="AAS5" s="112"/>
      <c r="AAT5" s="112"/>
      <c r="AAU5" s="112"/>
      <c r="AAV5" s="112"/>
      <c r="AAW5" s="112"/>
      <c r="AAX5" s="112"/>
      <c r="AAY5" s="112"/>
      <c r="AAZ5" s="112"/>
      <c r="ABA5" s="112"/>
      <c r="ABB5" s="112"/>
      <c r="ABC5" s="112"/>
      <c r="ABD5" s="112"/>
      <c r="ABE5" s="112"/>
      <c r="ABF5" s="112"/>
      <c r="ABG5" s="112"/>
      <c r="ABH5" s="112"/>
      <c r="ABI5" s="112"/>
      <c r="ABJ5" s="112"/>
      <c r="ABK5" s="112"/>
      <c r="ABL5" s="112"/>
      <c r="ABM5" s="112"/>
      <c r="ABN5" s="112"/>
      <c r="ABO5" s="112"/>
      <c r="ABP5" s="112"/>
      <c r="ABQ5" s="112"/>
      <c r="ABR5" s="112"/>
      <c r="ABS5" s="112"/>
      <c r="ABT5" s="112"/>
      <c r="ABU5" s="112"/>
      <c r="ABV5" s="112"/>
      <c r="ABW5" s="112"/>
      <c r="ABX5" s="112"/>
      <c r="ABY5" s="112"/>
      <c r="ABZ5" s="112"/>
      <c r="ACA5" s="112"/>
      <c r="ACB5" s="112"/>
      <c r="ACC5" s="112"/>
      <c r="ACD5" s="112"/>
      <c r="ACE5" s="112"/>
      <c r="ACF5" s="112"/>
      <c r="ACG5" s="112"/>
      <c r="ACH5" s="112"/>
      <c r="ACI5" s="112"/>
      <c r="ACJ5" s="112"/>
      <c r="ACK5" s="112"/>
      <c r="ACL5" s="112"/>
      <c r="ACM5" s="112"/>
      <c r="ACN5" s="112"/>
      <c r="ACO5" s="112"/>
      <c r="ACP5" s="112"/>
      <c r="ACQ5" s="112"/>
      <c r="ACR5" s="112"/>
      <c r="ACS5" s="112"/>
      <c r="ACT5" s="112"/>
      <c r="ACU5" s="112"/>
      <c r="ACV5" s="112"/>
      <c r="ACW5" s="112"/>
      <c r="ACX5" s="112"/>
      <c r="ACY5" s="112"/>
      <c r="ACZ5" s="112"/>
      <c r="ADA5" s="112"/>
      <c r="ADB5" s="112"/>
      <c r="ADC5" s="112"/>
      <c r="ADD5" s="112"/>
      <c r="ADE5" s="112"/>
      <c r="ADF5" s="112"/>
      <c r="ADG5" s="112"/>
      <c r="ADH5" s="112"/>
      <c r="ADI5" s="112"/>
      <c r="ADJ5" s="112"/>
      <c r="ADK5" s="112"/>
      <c r="ADL5" s="112"/>
      <c r="ADM5" s="112"/>
      <c r="ADN5" s="112"/>
      <c r="ADO5" s="112"/>
      <c r="ADP5" s="112"/>
      <c r="ADQ5" s="112"/>
      <c r="ADR5" s="112"/>
      <c r="ADS5" s="112"/>
      <c r="ADT5" s="112"/>
      <c r="ADU5" s="112"/>
      <c r="ADV5" s="112"/>
      <c r="ADW5" s="112"/>
      <c r="ADX5" s="112"/>
      <c r="ADY5" s="112"/>
      <c r="ADZ5" s="112"/>
      <c r="AEA5" s="112"/>
      <c r="AEB5" s="112"/>
      <c r="AEC5" s="112"/>
      <c r="AED5" s="112"/>
      <c r="AEE5" s="112"/>
      <c r="AEF5" s="112"/>
      <c r="AEG5" s="112"/>
      <c r="AEH5" s="112"/>
      <c r="AEI5" s="112"/>
      <c r="AEJ5" s="112"/>
      <c r="AEK5" s="112"/>
      <c r="AEL5" s="112"/>
      <c r="AEM5" s="112"/>
      <c r="AEN5" s="112"/>
      <c r="AEO5" s="112"/>
      <c r="AEP5" s="112"/>
      <c r="AEQ5" s="112"/>
      <c r="AER5" s="112"/>
      <c r="AES5" s="112"/>
      <c r="AET5" s="112"/>
      <c r="AEU5" s="112"/>
      <c r="AEV5" s="112"/>
      <c r="AEW5" s="112"/>
      <c r="AEX5" s="112"/>
      <c r="AEY5" s="112"/>
      <c r="AEZ5" s="112"/>
      <c r="AFA5" s="112"/>
      <c r="AFB5" s="112"/>
      <c r="AFC5" s="112"/>
      <c r="AFD5" s="112"/>
      <c r="AFE5" s="112"/>
      <c r="AFF5" s="112"/>
      <c r="AFG5" s="112"/>
      <c r="AFH5" s="112"/>
      <c r="AFI5" s="112"/>
      <c r="AFJ5" s="112"/>
      <c r="AFK5" s="112"/>
      <c r="AFL5" s="112"/>
      <c r="AFM5" s="112"/>
      <c r="AFN5" s="112"/>
      <c r="AFO5" s="112"/>
      <c r="AFP5" s="112"/>
      <c r="AFQ5" s="112"/>
      <c r="AFR5" s="112"/>
      <c r="AFS5" s="112"/>
      <c r="AFT5" s="112"/>
      <c r="AFU5" s="112"/>
      <c r="AFV5" s="112"/>
      <c r="AFW5" s="112"/>
      <c r="AFX5" s="112"/>
      <c r="AFY5" s="112"/>
      <c r="AFZ5" s="112"/>
      <c r="AGA5" s="112"/>
      <c r="AGB5" s="112"/>
      <c r="AGC5" s="112"/>
      <c r="AGD5" s="112"/>
      <c r="AGE5" s="112"/>
      <c r="AGF5" s="112"/>
      <c r="AGG5" s="112"/>
      <c r="AGH5" s="112"/>
      <c r="AGI5" s="112"/>
      <c r="AGJ5" s="112"/>
      <c r="AGK5" s="112"/>
      <c r="AGL5" s="112"/>
      <c r="AGM5" s="112"/>
      <c r="AGN5" s="112"/>
      <c r="AGO5" s="112"/>
      <c r="AGP5" s="112"/>
      <c r="AGQ5" s="112"/>
      <c r="AGR5" s="112"/>
      <c r="AGS5" s="112"/>
      <c r="AGT5" s="112"/>
      <c r="AGU5" s="112"/>
      <c r="AGV5" s="112"/>
      <c r="AGW5" s="112"/>
      <c r="AGX5" s="112"/>
      <c r="AGY5" s="112"/>
      <c r="AGZ5" s="112"/>
      <c r="AHA5" s="112"/>
      <c r="AHB5" s="112"/>
      <c r="AHC5" s="112"/>
      <c r="AHD5" s="112"/>
      <c r="AHE5" s="112"/>
      <c r="AHF5" s="112"/>
      <c r="AHG5" s="112"/>
      <c r="AHH5" s="112"/>
      <c r="AHI5" s="112"/>
      <c r="AHJ5" s="112"/>
      <c r="AHK5" s="112"/>
      <c r="AHL5" s="112"/>
      <c r="AHM5" s="112"/>
      <c r="AHN5" s="112"/>
      <c r="AHO5" s="112"/>
      <c r="AHP5" s="112"/>
      <c r="AHQ5" s="112"/>
      <c r="AHR5" s="112"/>
      <c r="AHS5" s="112"/>
      <c r="AHT5" s="112"/>
      <c r="AHU5" s="112"/>
      <c r="AHV5" s="112"/>
      <c r="AHW5" s="112"/>
      <c r="AHX5" s="112"/>
      <c r="AHY5" s="112"/>
      <c r="AHZ5" s="112"/>
      <c r="AIA5" s="112"/>
      <c r="AIB5" s="112"/>
      <c r="AIC5" s="112"/>
      <c r="AID5" s="112"/>
      <c r="AIE5" s="112"/>
      <c r="AIF5" s="112"/>
      <c r="AIG5" s="112"/>
      <c r="AIH5" s="112"/>
      <c r="AII5" s="112"/>
      <c r="AIJ5" s="112"/>
      <c r="AIK5" s="112"/>
      <c r="AIL5" s="112"/>
      <c r="AIM5" s="112"/>
      <c r="AIN5" s="112"/>
      <c r="AIO5" s="112"/>
      <c r="AIP5" s="112"/>
      <c r="AIQ5" s="112"/>
      <c r="AIR5" s="112"/>
      <c r="AIS5" s="112"/>
      <c r="AIT5" s="112"/>
      <c r="AIU5" s="112"/>
      <c r="AIV5" s="112"/>
      <c r="AIW5" s="112"/>
      <c r="AIX5" s="112"/>
      <c r="AIY5" s="112"/>
      <c r="AIZ5" s="112"/>
      <c r="AJA5" s="112"/>
      <c r="AJB5" s="112"/>
      <c r="AJC5" s="112"/>
      <c r="AJD5" s="112"/>
      <c r="AJE5" s="112"/>
      <c r="AJF5" s="112"/>
      <c r="AJG5" s="112"/>
      <c r="AJH5" s="112"/>
      <c r="AJI5" s="112"/>
      <c r="AJJ5" s="112"/>
      <c r="AJK5" s="112"/>
      <c r="AJL5" s="112"/>
      <c r="AJM5" s="112"/>
      <c r="AJN5" s="112"/>
      <c r="AJO5" s="112"/>
      <c r="AJP5" s="112"/>
      <c r="AJQ5" s="112"/>
      <c r="AJR5" s="112"/>
      <c r="AJS5" s="112"/>
      <c r="AJT5" s="112"/>
      <c r="AJU5" s="112"/>
      <c r="AJV5" s="112"/>
      <c r="AJW5" s="112"/>
      <c r="AJX5" s="112"/>
      <c r="AJY5" s="112"/>
      <c r="AJZ5" s="112"/>
      <c r="AKA5" s="112"/>
      <c r="AKB5" s="112"/>
      <c r="AKC5" s="112"/>
      <c r="AKD5" s="112"/>
      <c r="AKE5" s="112"/>
      <c r="AKF5" s="112"/>
      <c r="AKG5" s="112"/>
      <c r="AKH5" s="112"/>
      <c r="AKI5" s="112"/>
      <c r="AKJ5" s="112"/>
      <c r="AKK5" s="112"/>
      <c r="AKL5" s="112"/>
      <c r="AKM5" s="112"/>
      <c r="AKN5" s="112"/>
      <c r="AKO5" s="112"/>
      <c r="AKP5" s="112"/>
      <c r="AKQ5" s="112"/>
      <c r="AKR5" s="112"/>
      <c r="AKS5" s="112"/>
      <c r="AKT5" s="112"/>
      <c r="AKU5" s="112"/>
      <c r="AKV5" s="112"/>
      <c r="AKW5" s="112"/>
      <c r="AKX5" s="112"/>
      <c r="AKY5" s="112"/>
      <c r="AKZ5" s="112"/>
      <c r="ALA5" s="112"/>
      <c r="ALB5" s="112"/>
      <c r="ALC5" s="112"/>
      <c r="ALD5" s="112"/>
      <c r="ALE5" s="112"/>
      <c r="ALF5" s="112"/>
      <c r="ALG5" s="112"/>
      <c r="ALH5" s="112"/>
      <c r="ALI5" s="112"/>
      <c r="ALJ5" s="112"/>
      <c r="ALK5" s="112"/>
      <c r="ALL5" s="112"/>
      <c r="ALM5" s="112"/>
      <c r="ALN5" s="112"/>
      <c r="ALO5" s="112"/>
      <c r="ALP5" s="112"/>
      <c r="ALQ5" s="112"/>
      <c r="ALR5" s="112"/>
      <c r="ALS5" s="112"/>
      <c r="ALT5" s="112"/>
      <c r="ALU5" s="112"/>
      <c r="ALV5" s="112"/>
      <c r="ALW5" s="112"/>
      <c r="ALX5" s="112"/>
      <c r="ALY5" s="112"/>
      <c r="ALZ5" s="112"/>
      <c r="AMA5" s="112"/>
      <c r="AMB5" s="112"/>
      <c r="AMC5" s="112"/>
      <c r="AMD5" s="112"/>
      <c r="AME5" s="112"/>
      <c r="AMF5" s="112"/>
      <c r="AMG5" s="112"/>
      <c r="AMH5" s="112"/>
      <c r="AMI5" s="112"/>
      <c r="AMJ5" s="112"/>
      <c r="AMK5" s="112"/>
      <c r="AML5" s="112"/>
      <c r="AMM5" s="112"/>
      <c r="AMN5" s="112"/>
      <c r="AMO5" s="112"/>
      <c r="AMP5" s="112"/>
      <c r="AMQ5" s="112"/>
      <c r="AMR5" s="112"/>
      <c r="AMS5" s="112"/>
      <c r="AMT5" s="112"/>
      <c r="AMU5" s="112"/>
      <c r="AMV5" s="112"/>
      <c r="AMW5" s="112"/>
      <c r="AMX5" s="112"/>
      <c r="AMY5" s="112"/>
      <c r="AMZ5" s="112"/>
      <c r="ANA5" s="112"/>
      <c r="ANB5" s="112"/>
      <c r="ANC5" s="112"/>
      <c r="AND5" s="112"/>
      <c r="ANE5" s="112"/>
      <c r="ANF5" s="112"/>
      <c r="ANG5" s="112"/>
      <c r="ANH5" s="112"/>
      <c r="ANI5" s="112"/>
      <c r="ANJ5" s="112"/>
      <c r="ANK5" s="112"/>
      <c r="ANL5" s="112"/>
      <c r="ANM5" s="112"/>
      <c r="ANN5" s="112"/>
      <c r="ANO5" s="112"/>
      <c r="ANP5" s="112"/>
      <c r="ANQ5" s="112"/>
      <c r="ANR5" s="112"/>
      <c r="ANS5" s="112"/>
      <c r="ANT5" s="112"/>
      <c r="ANU5" s="112"/>
      <c r="ANV5" s="112"/>
      <c r="ANW5" s="112"/>
      <c r="ANX5" s="112"/>
      <c r="ANY5" s="112"/>
      <c r="ANZ5" s="112"/>
      <c r="AOA5" s="112"/>
      <c r="AOB5" s="112"/>
      <c r="AOC5" s="112"/>
      <c r="AOD5" s="112"/>
      <c r="AOE5" s="112"/>
      <c r="AOF5" s="112"/>
      <c r="AOG5" s="112"/>
      <c r="AOH5" s="112"/>
      <c r="AOI5" s="112"/>
      <c r="AOJ5" s="112"/>
      <c r="AOK5" s="112"/>
      <c r="AOL5" s="112"/>
      <c r="AOM5" s="112"/>
      <c r="AON5" s="112"/>
      <c r="AOO5" s="112"/>
      <c r="AOP5" s="112"/>
      <c r="AOQ5" s="112"/>
      <c r="AOR5" s="112"/>
      <c r="AOS5" s="112"/>
      <c r="AOT5" s="112"/>
      <c r="AOU5" s="112"/>
      <c r="AOV5" s="112"/>
      <c r="AOW5" s="112"/>
      <c r="AOX5" s="112"/>
      <c r="AOY5" s="112"/>
      <c r="AOZ5" s="112"/>
      <c r="APA5" s="112"/>
      <c r="APB5" s="112"/>
      <c r="APC5" s="112"/>
      <c r="APD5" s="112"/>
      <c r="APE5" s="112"/>
      <c r="APF5" s="112"/>
      <c r="APG5" s="112"/>
      <c r="APH5" s="112"/>
      <c r="API5" s="112"/>
      <c r="APJ5" s="112"/>
      <c r="APK5" s="112"/>
      <c r="APL5" s="112"/>
      <c r="APM5" s="112"/>
      <c r="APN5" s="112"/>
      <c r="APO5" s="112"/>
      <c r="APP5" s="112"/>
      <c r="APQ5" s="112"/>
      <c r="APR5" s="112"/>
      <c r="APS5" s="112"/>
      <c r="APT5" s="112"/>
      <c r="APU5" s="112"/>
      <c r="APV5" s="112"/>
      <c r="APW5" s="112"/>
      <c r="APX5" s="112"/>
      <c r="APY5" s="112"/>
      <c r="APZ5" s="112"/>
      <c r="AQA5" s="112"/>
      <c r="AQB5" s="112"/>
      <c r="AQC5" s="112"/>
      <c r="AQD5" s="112"/>
      <c r="AQE5" s="112"/>
      <c r="AQF5" s="112"/>
      <c r="AQG5" s="112"/>
      <c r="AQH5" s="112"/>
      <c r="AQI5" s="112"/>
      <c r="AQJ5" s="112"/>
      <c r="AQK5" s="112"/>
      <c r="AQL5" s="112"/>
      <c r="AQM5" s="112"/>
      <c r="AQN5" s="112"/>
      <c r="AQO5" s="112"/>
      <c r="AQP5" s="112"/>
      <c r="AQQ5" s="112"/>
      <c r="AQR5" s="112"/>
      <c r="AQS5" s="112"/>
      <c r="AQT5" s="112"/>
      <c r="AQU5" s="112"/>
      <c r="AQV5" s="112"/>
      <c r="AQW5" s="112"/>
      <c r="AQX5" s="112"/>
      <c r="AQY5" s="112"/>
      <c r="AQZ5" s="112"/>
      <c r="ARA5" s="112"/>
      <c r="ARB5" s="112"/>
      <c r="ARC5" s="112"/>
      <c r="ARD5" s="112"/>
      <c r="ARE5" s="112"/>
      <c r="ARF5" s="112"/>
      <c r="ARG5" s="112"/>
      <c r="ARH5" s="112"/>
      <c r="ARI5" s="112"/>
      <c r="ARJ5" s="112"/>
      <c r="ARK5" s="112"/>
      <c r="ARL5" s="112"/>
      <c r="ARM5" s="112"/>
      <c r="ARN5" s="112"/>
      <c r="ARO5" s="112"/>
      <c r="ARP5" s="112"/>
      <c r="ARQ5" s="112"/>
      <c r="ARR5" s="112"/>
      <c r="ARS5" s="112"/>
      <c r="ART5" s="112"/>
      <c r="ARU5" s="112"/>
      <c r="ARV5" s="112"/>
      <c r="ARW5" s="112"/>
      <c r="ARX5" s="112"/>
      <c r="ARY5" s="112"/>
      <c r="ARZ5" s="112"/>
      <c r="ASA5" s="112"/>
      <c r="ASB5" s="112"/>
      <c r="ASC5" s="112"/>
      <c r="ASD5" s="112"/>
      <c r="ASE5" s="112"/>
      <c r="ASF5" s="112"/>
      <c r="ASG5" s="112"/>
      <c r="ASH5" s="112"/>
      <c r="ASI5" s="112"/>
      <c r="ASJ5" s="112"/>
      <c r="ASK5" s="112"/>
      <c r="ASL5" s="112"/>
      <c r="ASM5" s="112"/>
      <c r="ASN5" s="112"/>
      <c r="ASO5" s="112"/>
      <c r="ASP5" s="112"/>
      <c r="ASQ5" s="112"/>
      <c r="ASR5" s="112"/>
      <c r="ASS5" s="112"/>
      <c r="AST5" s="112"/>
      <c r="ASU5" s="112"/>
      <c r="ASV5" s="112"/>
      <c r="ASW5" s="112"/>
      <c r="ASX5" s="112"/>
      <c r="ASY5" s="112"/>
      <c r="ASZ5" s="112"/>
      <c r="ATA5" s="112"/>
      <c r="ATB5" s="112"/>
      <c r="ATC5" s="112"/>
      <c r="ATD5" s="112"/>
      <c r="ATE5" s="112"/>
      <c r="ATF5" s="112"/>
      <c r="ATG5" s="112"/>
      <c r="ATH5" s="112"/>
      <c r="ATI5" s="112"/>
      <c r="ATJ5" s="112"/>
      <c r="ATK5" s="112"/>
      <c r="ATL5" s="112"/>
      <c r="ATM5" s="112"/>
      <c r="ATN5" s="112"/>
      <c r="ATO5" s="112"/>
      <c r="ATP5" s="112"/>
      <c r="ATQ5" s="112"/>
      <c r="ATR5" s="112"/>
      <c r="ATS5" s="112"/>
      <c r="ATT5" s="112"/>
      <c r="ATU5" s="112"/>
      <c r="ATV5" s="112"/>
      <c r="ATW5" s="112"/>
      <c r="ATX5" s="112"/>
      <c r="ATY5" s="112"/>
      <c r="ATZ5" s="112"/>
      <c r="AUA5" s="112"/>
      <c r="AUB5" s="112"/>
      <c r="AUC5" s="112"/>
      <c r="AUD5" s="112"/>
      <c r="AUE5" s="112"/>
      <c r="AUF5" s="112"/>
      <c r="AUG5" s="112"/>
      <c r="AUH5" s="112"/>
      <c r="AUI5" s="112"/>
      <c r="AUJ5" s="112"/>
      <c r="AUK5" s="112"/>
      <c r="AUL5" s="112"/>
      <c r="AUM5" s="112"/>
      <c r="AUN5" s="112"/>
      <c r="AUO5" s="112"/>
      <c r="AUP5" s="112"/>
      <c r="AUQ5" s="112"/>
      <c r="AUR5" s="112"/>
      <c r="AUS5" s="112"/>
      <c r="AUT5" s="112"/>
      <c r="AUU5" s="112"/>
      <c r="AUV5" s="112"/>
      <c r="AUW5" s="112"/>
      <c r="AUX5" s="112"/>
      <c r="AUY5" s="112"/>
      <c r="AUZ5" s="112"/>
      <c r="AVA5" s="112"/>
      <c r="AVB5" s="112"/>
      <c r="AVC5" s="112"/>
      <c r="AVD5" s="112"/>
      <c r="AVE5" s="112"/>
      <c r="AVF5" s="112"/>
      <c r="AVG5" s="112"/>
      <c r="AVH5" s="112"/>
      <c r="AVI5" s="112"/>
      <c r="AVJ5" s="112"/>
      <c r="AVK5" s="112"/>
      <c r="AVL5" s="112"/>
      <c r="AVM5" s="112"/>
      <c r="AVN5" s="112"/>
      <c r="AVO5" s="112"/>
      <c r="AVP5" s="112"/>
      <c r="AVQ5" s="112"/>
      <c r="AVR5" s="112"/>
      <c r="AVS5" s="112"/>
      <c r="AVT5" s="112"/>
      <c r="AVU5" s="112"/>
      <c r="AVV5" s="112"/>
      <c r="AVW5" s="112"/>
      <c r="AVX5" s="112"/>
      <c r="AVY5" s="112"/>
      <c r="AVZ5" s="112"/>
      <c r="AWA5" s="112"/>
      <c r="AWB5" s="112"/>
      <c r="AWC5" s="112"/>
      <c r="AWD5" s="112"/>
      <c r="AWE5" s="112"/>
      <c r="AWF5" s="112"/>
      <c r="AWG5" s="112"/>
      <c r="AWH5" s="112"/>
      <c r="AWI5" s="112"/>
      <c r="AWJ5" s="112"/>
      <c r="AWK5" s="112"/>
      <c r="AWL5" s="112"/>
      <c r="AWM5" s="112"/>
      <c r="AWN5" s="112"/>
      <c r="AWO5" s="112"/>
      <c r="AWP5" s="112"/>
      <c r="AWQ5" s="112"/>
      <c r="AWR5" s="112"/>
      <c r="AWS5" s="112"/>
      <c r="AWT5" s="112"/>
      <c r="AWU5" s="112"/>
      <c r="AWV5" s="112"/>
      <c r="AWW5" s="112"/>
      <c r="AWX5" s="112"/>
      <c r="AWY5" s="112"/>
      <c r="AWZ5" s="112"/>
      <c r="AXA5" s="112"/>
      <c r="AXB5" s="112"/>
      <c r="AXC5" s="112"/>
      <c r="AXD5" s="112"/>
      <c r="AXE5" s="112"/>
      <c r="AXF5" s="112"/>
      <c r="AXG5" s="112"/>
      <c r="AXH5" s="112"/>
      <c r="AXI5" s="112"/>
      <c r="AXJ5" s="112"/>
      <c r="AXK5" s="112"/>
      <c r="AXL5" s="112"/>
      <c r="AXM5" s="112"/>
      <c r="AXN5" s="112"/>
      <c r="AXO5" s="112"/>
      <c r="AXP5" s="112"/>
      <c r="AXQ5" s="112"/>
      <c r="AXR5" s="112"/>
      <c r="AXS5" s="112"/>
      <c r="AXT5" s="112"/>
      <c r="AXU5" s="112"/>
      <c r="AXV5" s="112"/>
      <c r="AXW5" s="112"/>
      <c r="AXX5" s="112"/>
      <c r="AXY5" s="112"/>
      <c r="AXZ5" s="112"/>
      <c r="AYA5" s="112"/>
      <c r="AYB5" s="112"/>
      <c r="AYC5" s="112"/>
      <c r="AYD5" s="112"/>
      <c r="AYE5" s="112"/>
      <c r="AYF5" s="112"/>
      <c r="AYG5" s="112"/>
      <c r="AYH5" s="112"/>
      <c r="AYI5" s="112"/>
      <c r="AYJ5" s="112"/>
      <c r="AYK5" s="112"/>
      <c r="AYL5" s="112"/>
      <c r="AYM5" s="112"/>
      <c r="AYN5" s="112"/>
      <c r="AYO5" s="112"/>
      <c r="AYP5" s="112"/>
      <c r="AYQ5" s="112"/>
      <c r="AYR5" s="112"/>
      <c r="AYS5" s="112"/>
      <c r="AYT5" s="112"/>
      <c r="AYU5" s="112"/>
      <c r="AYV5" s="112"/>
      <c r="AYW5" s="112"/>
      <c r="AYX5" s="112"/>
      <c r="AYY5" s="112"/>
      <c r="AYZ5" s="112"/>
      <c r="AZA5" s="112"/>
      <c r="AZB5" s="112"/>
      <c r="AZC5" s="112"/>
      <c r="AZD5" s="112"/>
      <c r="AZE5" s="112"/>
      <c r="AZF5" s="112"/>
      <c r="AZG5" s="112"/>
      <c r="AZH5" s="112"/>
      <c r="AZI5" s="112"/>
      <c r="AZJ5" s="112"/>
      <c r="AZK5" s="112"/>
      <c r="AZL5" s="112"/>
      <c r="AZM5" s="112"/>
      <c r="AZN5" s="112"/>
      <c r="AZO5" s="112"/>
      <c r="AZP5" s="112"/>
      <c r="AZQ5" s="112"/>
      <c r="AZR5" s="112"/>
      <c r="AZS5" s="112"/>
      <c r="AZT5" s="112"/>
      <c r="AZU5" s="112"/>
      <c r="AZV5" s="112"/>
      <c r="AZW5" s="112"/>
      <c r="AZX5" s="112"/>
      <c r="AZY5" s="112"/>
      <c r="AZZ5" s="112"/>
      <c r="BAA5" s="112"/>
      <c r="BAB5" s="112"/>
      <c r="BAC5" s="112"/>
      <c r="BAD5" s="112"/>
      <c r="BAE5" s="112"/>
      <c r="BAF5" s="112"/>
      <c r="BAG5" s="112"/>
      <c r="BAH5" s="112"/>
      <c r="BAI5" s="112"/>
      <c r="BAJ5" s="112"/>
      <c r="BAK5" s="112"/>
      <c r="BAL5" s="112"/>
      <c r="BAM5" s="112"/>
      <c r="BAN5" s="112"/>
      <c r="BAO5" s="112"/>
      <c r="BAP5" s="112"/>
      <c r="BAQ5" s="112"/>
      <c r="BAR5" s="112"/>
      <c r="BAS5" s="112"/>
      <c r="BAT5" s="112"/>
      <c r="BAU5" s="112"/>
      <c r="BAV5" s="112"/>
      <c r="BAW5" s="112"/>
      <c r="BAX5" s="112"/>
      <c r="BAY5" s="112"/>
      <c r="BAZ5" s="112"/>
      <c r="BBA5" s="112"/>
      <c r="BBB5" s="112"/>
      <c r="BBC5" s="112"/>
      <c r="BBD5" s="112"/>
      <c r="BBE5" s="112"/>
      <c r="BBF5" s="112"/>
      <c r="BBG5" s="112"/>
      <c r="BBH5" s="112"/>
      <c r="BBI5" s="112"/>
      <c r="BBJ5" s="112"/>
      <c r="BBK5" s="112"/>
      <c r="BBL5" s="112"/>
      <c r="BBM5" s="112"/>
      <c r="BBN5" s="112"/>
      <c r="BBO5" s="112"/>
      <c r="BBP5" s="112"/>
      <c r="BBQ5" s="112"/>
      <c r="BBR5" s="112"/>
      <c r="BBS5" s="112"/>
      <c r="BBT5" s="112"/>
      <c r="BBU5" s="112"/>
      <c r="BBV5" s="112"/>
      <c r="BBW5" s="112"/>
      <c r="BBX5" s="112"/>
      <c r="BBY5" s="112"/>
      <c r="BBZ5" s="112"/>
      <c r="BCA5" s="112"/>
      <c r="BCB5" s="112"/>
      <c r="BCC5" s="112"/>
      <c r="BCD5" s="112"/>
      <c r="BCE5" s="112"/>
      <c r="BCF5" s="112"/>
      <c r="BCG5" s="112"/>
      <c r="BCH5" s="112"/>
      <c r="BCI5" s="112"/>
      <c r="BCJ5" s="112"/>
      <c r="BCK5" s="112"/>
      <c r="BCL5" s="112"/>
      <c r="BCM5" s="112"/>
      <c r="BCN5" s="112"/>
      <c r="BCO5" s="112"/>
      <c r="BCP5" s="112"/>
      <c r="BCQ5" s="112"/>
      <c r="BCR5" s="112"/>
      <c r="BCS5" s="112"/>
      <c r="BCT5" s="112"/>
      <c r="BCU5" s="112"/>
      <c r="BCV5" s="112"/>
      <c r="BCW5" s="112"/>
      <c r="BCX5" s="112"/>
      <c r="BCY5" s="112"/>
      <c r="BCZ5" s="112"/>
      <c r="BDA5" s="112"/>
      <c r="BDB5" s="112"/>
      <c r="BDC5" s="112"/>
      <c r="BDD5" s="112"/>
      <c r="BDE5" s="112"/>
      <c r="BDF5" s="112"/>
      <c r="BDG5" s="112"/>
      <c r="BDH5" s="112"/>
      <c r="BDI5" s="112"/>
      <c r="BDJ5" s="112"/>
      <c r="BDK5" s="112"/>
      <c r="BDL5" s="112"/>
      <c r="BDM5" s="112"/>
      <c r="BDN5" s="112"/>
      <c r="BDO5" s="112"/>
      <c r="BDP5" s="112"/>
      <c r="BDQ5" s="112"/>
      <c r="BDR5" s="112"/>
      <c r="BDS5" s="112"/>
      <c r="BDT5" s="112"/>
      <c r="BDU5" s="112"/>
      <c r="BDV5" s="112"/>
      <c r="BDW5" s="112"/>
      <c r="BDX5" s="112"/>
      <c r="BDY5" s="112"/>
      <c r="BDZ5" s="112"/>
      <c r="BEA5" s="112"/>
      <c r="BEB5" s="112"/>
      <c r="BEC5" s="112"/>
      <c r="BED5" s="112"/>
      <c r="BEE5" s="112"/>
      <c r="BEF5" s="112"/>
      <c r="BEG5" s="112"/>
      <c r="BEH5" s="112"/>
      <c r="BEI5" s="112"/>
      <c r="BEJ5" s="112"/>
      <c r="BEK5" s="112"/>
      <c r="BEL5" s="112"/>
      <c r="BEM5" s="112"/>
      <c r="BEN5" s="112"/>
      <c r="BEO5" s="112"/>
      <c r="BEP5" s="112"/>
      <c r="BEQ5" s="112"/>
      <c r="BER5" s="112"/>
      <c r="BES5" s="112"/>
      <c r="BET5" s="112"/>
      <c r="BEU5" s="112"/>
      <c r="BEV5" s="112"/>
      <c r="BEW5" s="112"/>
      <c r="BEX5" s="112"/>
      <c r="BEY5" s="112"/>
      <c r="BEZ5" s="112"/>
      <c r="BFA5" s="112"/>
      <c r="BFB5" s="112"/>
      <c r="BFC5" s="112"/>
      <c r="BFD5" s="112"/>
      <c r="BFE5" s="112"/>
      <c r="BFF5" s="112"/>
      <c r="BFG5" s="112"/>
      <c r="BFH5" s="112"/>
      <c r="BFI5" s="112"/>
      <c r="BFJ5" s="112"/>
      <c r="BFK5" s="112"/>
      <c r="BFL5" s="112"/>
      <c r="BFM5" s="112"/>
      <c r="BFN5" s="112"/>
      <c r="BFO5" s="112"/>
      <c r="BFP5" s="112"/>
      <c r="BFQ5" s="112"/>
      <c r="BFR5" s="112"/>
      <c r="BFS5" s="112"/>
      <c r="BFT5" s="112"/>
      <c r="BFU5" s="112"/>
      <c r="BFV5" s="112"/>
      <c r="BFW5" s="112"/>
      <c r="BFX5" s="112"/>
      <c r="BFY5" s="112"/>
      <c r="BFZ5" s="112"/>
      <c r="BGA5" s="112"/>
      <c r="BGB5" s="112"/>
      <c r="BGC5" s="112"/>
      <c r="BGD5" s="112"/>
      <c r="BGE5" s="112"/>
      <c r="BGF5" s="112"/>
      <c r="BGG5" s="112"/>
      <c r="BGH5" s="112"/>
      <c r="BGI5" s="112"/>
      <c r="BGJ5" s="112"/>
      <c r="BGK5" s="112"/>
      <c r="BGL5" s="112"/>
      <c r="BGM5" s="112"/>
      <c r="BGN5" s="112"/>
      <c r="BGO5" s="112"/>
      <c r="BGP5" s="112"/>
      <c r="BGQ5" s="112"/>
      <c r="BGR5" s="112"/>
      <c r="BGS5" s="112"/>
      <c r="BGT5" s="112"/>
      <c r="BGU5" s="112"/>
      <c r="BGV5" s="112"/>
      <c r="BGW5" s="112"/>
      <c r="BGX5" s="112"/>
      <c r="BGY5" s="112"/>
      <c r="BGZ5" s="112"/>
      <c r="BHA5" s="112"/>
      <c r="BHB5" s="112"/>
      <c r="BHC5" s="112"/>
      <c r="BHD5" s="112"/>
      <c r="BHE5" s="112"/>
      <c r="BHF5" s="112"/>
      <c r="BHG5" s="112"/>
      <c r="BHH5" s="112"/>
      <c r="BHI5" s="112"/>
      <c r="BHJ5" s="112"/>
      <c r="BHK5" s="112"/>
      <c r="BHL5" s="112"/>
      <c r="BHM5" s="112"/>
      <c r="BHN5" s="112"/>
      <c r="BHO5" s="112"/>
      <c r="BHP5" s="112"/>
      <c r="BHQ5" s="112"/>
      <c r="BHR5" s="112"/>
      <c r="BHS5" s="112"/>
      <c r="BHT5" s="112"/>
      <c r="BHU5" s="112"/>
      <c r="BHV5" s="112"/>
      <c r="BHW5" s="112"/>
      <c r="BHX5" s="112"/>
      <c r="BHY5" s="112"/>
      <c r="BHZ5" s="112"/>
      <c r="BIA5" s="112"/>
      <c r="BIB5" s="112"/>
      <c r="BIC5" s="112"/>
      <c r="BID5" s="112"/>
      <c r="BIE5" s="112"/>
      <c r="BIF5" s="112"/>
      <c r="BIG5" s="112"/>
      <c r="BIH5" s="112"/>
      <c r="BII5" s="112"/>
      <c r="BIJ5" s="112"/>
      <c r="BIK5" s="112"/>
      <c r="BIL5" s="112"/>
      <c r="BIM5" s="112"/>
      <c r="BIN5" s="112"/>
      <c r="BIO5" s="112"/>
      <c r="BIP5" s="112"/>
      <c r="BIQ5" s="112"/>
      <c r="BIR5" s="112"/>
      <c r="BIS5" s="112"/>
      <c r="BIT5" s="112"/>
      <c r="BIU5" s="112"/>
      <c r="BIV5" s="112"/>
      <c r="BIW5" s="112"/>
      <c r="BIX5" s="112"/>
      <c r="BIY5" s="112"/>
      <c r="BIZ5" s="112"/>
      <c r="BJA5" s="112"/>
      <c r="BJB5" s="112"/>
      <c r="BJC5" s="112"/>
      <c r="BJD5" s="112"/>
      <c r="BJE5" s="112"/>
      <c r="BJF5" s="112"/>
      <c r="BJG5" s="112"/>
      <c r="BJH5" s="112"/>
      <c r="BJI5" s="112"/>
      <c r="BJJ5" s="112"/>
      <c r="BJK5" s="112"/>
      <c r="BJL5" s="112"/>
      <c r="BJM5" s="112"/>
      <c r="BJN5" s="112"/>
      <c r="BJO5" s="112"/>
      <c r="BJP5" s="112"/>
      <c r="BJQ5" s="112"/>
      <c r="BJR5" s="112"/>
      <c r="BJS5" s="112"/>
      <c r="BJT5" s="112"/>
      <c r="BJU5" s="112"/>
      <c r="BJV5" s="112"/>
      <c r="BJW5" s="112"/>
      <c r="BJX5" s="112"/>
      <c r="BJY5" s="112"/>
      <c r="BJZ5" s="112"/>
      <c r="BKA5" s="112"/>
      <c r="BKB5" s="112"/>
      <c r="BKC5" s="112"/>
      <c r="BKD5" s="112"/>
      <c r="BKE5" s="112"/>
      <c r="BKF5" s="112"/>
      <c r="BKG5" s="112"/>
      <c r="BKH5" s="112"/>
      <c r="BKI5" s="112"/>
      <c r="BKJ5" s="112"/>
      <c r="BKK5" s="112"/>
      <c r="BKL5" s="112"/>
      <c r="BKM5" s="112"/>
      <c r="BKN5" s="112"/>
      <c r="BKO5" s="112"/>
      <c r="BKP5" s="112"/>
      <c r="BKQ5" s="112"/>
      <c r="BKR5" s="112"/>
      <c r="BKS5" s="112"/>
      <c r="BKT5" s="112"/>
      <c r="BKU5" s="112"/>
      <c r="BKV5" s="112"/>
      <c r="BKW5" s="112"/>
      <c r="BKX5" s="112"/>
      <c r="BKY5" s="112"/>
      <c r="BKZ5" s="112"/>
      <c r="BLA5" s="112"/>
      <c r="BLB5" s="112"/>
      <c r="BLC5" s="112"/>
      <c r="BLD5" s="112"/>
      <c r="BLE5" s="112"/>
      <c r="BLF5" s="112"/>
      <c r="BLG5" s="112"/>
      <c r="BLH5" s="112"/>
      <c r="BLI5" s="112"/>
      <c r="BLJ5" s="112"/>
      <c r="BLK5" s="112"/>
      <c r="BLL5" s="112"/>
      <c r="BLM5" s="112"/>
      <c r="BLN5" s="112"/>
      <c r="BLO5" s="112"/>
      <c r="BLP5" s="112"/>
      <c r="BLQ5" s="112"/>
      <c r="BLR5" s="112"/>
      <c r="BLS5" s="112"/>
      <c r="BLT5" s="112"/>
      <c r="BLU5" s="112"/>
      <c r="BLV5" s="112"/>
      <c r="BLW5" s="112"/>
      <c r="BLX5" s="112"/>
      <c r="BLY5" s="112"/>
      <c r="BLZ5" s="112"/>
      <c r="BMA5" s="112"/>
      <c r="BMB5" s="112"/>
      <c r="BMC5" s="112"/>
      <c r="BMD5" s="112"/>
      <c r="BME5" s="112"/>
      <c r="BMF5" s="112"/>
      <c r="BMG5" s="112"/>
      <c r="BMH5" s="112"/>
      <c r="BMI5" s="112"/>
      <c r="BMJ5" s="112"/>
      <c r="BMK5" s="112"/>
      <c r="BML5" s="112"/>
      <c r="BMM5" s="112"/>
      <c r="BMN5" s="112"/>
      <c r="BMO5" s="112"/>
      <c r="BMP5" s="112"/>
      <c r="BMQ5" s="112"/>
      <c r="BMR5" s="112"/>
      <c r="BMS5" s="112"/>
      <c r="BMT5" s="112"/>
      <c r="BMU5" s="112"/>
      <c r="BMV5" s="112"/>
      <c r="BMW5" s="112"/>
      <c r="BMX5" s="112"/>
      <c r="BMY5" s="112"/>
      <c r="BMZ5" s="112"/>
      <c r="BNA5" s="112"/>
      <c r="BNB5" s="112"/>
      <c r="BNC5" s="112"/>
      <c r="BND5" s="112"/>
      <c r="BNE5" s="112"/>
      <c r="BNF5" s="112"/>
      <c r="BNG5" s="112"/>
      <c r="BNH5" s="112"/>
      <c r="BNI5" s="112"/>
      <c r="BNJ5" s="112"/>
      <c r="BNK5" s="112"/>
      <c r="BNL5" s="112"/>
      <c r="BNM5" s="112"/>
      <c r="BNN5" s="112"/>
      <c r="BNO5" s="112"/>
      <c r="BNP5" s="112"/>
      <c r="BNQ5" s="112"/>
      <c r="BNR5" s="112"/>
      <c r="BNS5" s="112"/>
      <c r="BNT5" s="112"/>
      <c r="BNU5" s="112"/>
      <c r="BNV5" s="112"/>
      <c r="BNW5" s="112"/>
      <c r="BNX5" s="112"/>
      <c r="BNY5" s="112"/>
      <c r="BNZ5" s="112"/>
      <c r="BOA5" s="112"/>
      <c r="BOB5" s="112"/>
      <c r="BOC5" s="112"/>
      <c r="BOD5" s="112"/>
      <c r="BOE5" s="112"/>
      <c r="BOF5" s="112"/>
      <c r="BOG5" s="112"/>
      <c r="BOH5" s="112"/>
      <c r="BOI5" s="112"/>
      <c r="BOJ5" s="112"/>
      <c r="BOK5" s="112"/>
      <c r="BOL5" s="112"/>
      <c r="BOM5" s="112"/>
      <c r="BON5" s="112"/>
      <c r="BOO5" s="112"/>
      <c r="BOP5" s="112"/>
      <c r="BOQ5" s="112"/>
      <c r="BOR5" s="112"/>
      <c r="BOS5" s="112"/>
      <c r="BOT5" s="112"/>
      <c r="BOU5" s="112"/>
      <c r="BOV5" s="112"/>
      <c r="BOW5" s="112"/>
      <c r="BOX5" s="112"/>
      <c r="BOY5" s="112"/>
      <c r="BOZ5" s="112"/>
      <c r="BPA5" s="112"/>
      <c r="BPB5" s="112"/>
      <c r="BPC5" s="112"/>
      <c r="BPD5" s="112"/>
      <c r="BPE5" s="112"/>
      <c r="BPF5" s="112"/>
      <c r="BPG5" s="112"/>
      <c r="BPH5" s="112"/>
      <c r="BPI5" s="112"/>
      <c r="BPJ5" s="112"/>
      <c r="BPK5" s="112"/>
      <c r="BPL5" s="112"/>
      <c r="BPM5" s="112"/>
      <c r="BPN5" s="112"/>
      <c r="BPO5" s="112"/>
      <c r="BPP5" s="112"/>
      <c r="BPQ5" s="112"/>
      <c r="BPR5" s="112"/>
      <c r="BPS5" s="112"/>
      <c r="BPT5" s="112"/>
      <c r="BPU5" s="112"/>
      <c r="BPV5" s="112"/>
      <c r="BPW5" s="112"/>
      <c r="BPX5" s="112"/>
      <c r="BPY5" s="112"/>
      <c r="BPZ5" s="112"/>
      <c r="BQA5" s="112"/>
      <c r="BQB5" s="112"/>
      <c r="BQC5" s="112"/>
      <c r="BQD5" s="112"/>
      <c r="BQE5" s="112"/>
      <c r="BQF5" s="112"/>
      <c r="BQG5" s="112"/>
      <c r="BQH5" s="112"/>
      <c r="BQI5" s="112"/>
      <c r="BQJ5" s="112"/>
      <c r="BQK5" s="112"/>
      <c r="BQL5" s="112"/>
      <c r="BQM5" s="112"/>
      <c r="BQN5" s="112"/>
      <c r="BQO5" s="112"/>
      <c r="BQP5" s="112"/>
      <c r="BQQ5" s="112"/>
      <c r="BQR5" s="112"/>
      <c r="BQS5" s="112"/>
      <c r="BQT5" s="112"/>
      <c r="BQU5" s="112"/>
      <c r="BQV5" s="112"/>
      <c r="BQW5" s="112"/>
      <c r="BQX5" s="112"/>
      <c r="BQY5" s="112"/>
      <c r="BQZ5" s="112"/>
      <c r="BRA5" s="112"/>
      <c r="BRB5" s="112"/>
      <c r="BRC5" s="112"/>
      <c r="BRD5" s="112"/>
      <c r="BRE5" s="112"/>
      <c r="BRF5" s="112"/>
      <c r="BRG5" s="112"/>
      <c r="BRH5" s="112"/>
      <c r="BRI5" s="112"/>
      <c r="BRJ5" s="112"/>
      <c r="BRK5" s="112"/>
      <c r="BRL5" s="112"/>
      <c r="BRM5" s="112"/>
      <c r="BRN5" s="112"/>
      <c r="BRO5" s="112"/>
      <c r="BRP5" s="112"/>
      <c r="BRQ5" s="112"/>
      <c r="BRR5" s="112"/>
      <c r="BRS5" s="112"/>
      <c r="BRT5" s="112"/>
      <c r="BRU5" s="112"/>
      <c r="BRV5" s="112"/>
      <c r="BRW5" s="112"/>
      <c r="BRX5" s="112"/>
      <c r="BRY5" s="112"/>
      <c r="BRZ5" s="112"/>
      <c r="BSA5" s="112"/>
      <c r="BSB5" s="112"/>
      <c r="BSC5" s="112"/>
      <c r="BSD5" s="112"/>
      <c r="BSE5" s="112"/>
      <c r="BSF5" s="112"/>
      <c r="BSG5" s="112"/>
      <c r="BSH5" s="112"/>
      <c r="BSI5" s="112"/>
      <c r="BSJ5" s="112"/>
      <c r="BSK5" s="112"/>
      <c r="BSL5" s="112"/>
      <c r="BSM5" s="112"/>
      <c r="BSN5" s="112"/>
      <c r="BSO5" s="112"/>
      <c r="BSP5" s="112"/>
      <c r="BSQ5" s="112"/>
      <c r="BSR5" s="112"/>
      <c r="BSS5" s="112"/>
      <c r="BST5" s="112"/>
      <c r="BSU5" s="112"/>
      <c r="BSV5" s="112"/>
      <c r="BSW5" s="112"/>
      <c r="BSX5" s="112"/>
      <c r="BSY5" s="112"/>
      <c r="BSZ5" s="112"/>
      <c r="BTA5" s="112"/>
      <c r="BTB5" s="112"/>
      <c r="BTC5" s="112"/>
      <c r="BTD5" s="112"/>
      <c r="BTE5" s="112"/>
      <c r="BTF5" s="112"/>
      <c r="BTG5" s="112"/>
      <c r="BTH5" s="112"/>
      <c r="BTI5" s="112"/>
      <c r="BTJ5" s="112"/>
      <c r="BTK5" s="112"/>
      <c r="BTL5" s="112"/>
      <c r="BTM5" s="112"/>
      <c r="BTN5" s="112"/>
      <c r="BTO5" s="112"/>
      <c r="BTP5" s="112"/>
      <c r="BTQ5" s="112"/>
      <c r="BTR5" s="112"/>
      <c r="BTS5" s="112"/>
      <c r="BTT5" s="112"/>
      <c r="BTU5" s="112"/>
      <c r="BTV5" s="112"/>
      <c r="BTW5" s="112"/>
      <c r="BTX5" s="112"/>
      <c r="BTY5" s="112"/>
      <c r="BTZ5" s="112"/>
      <c r="BUA5" s="112"/>
      <c r="BUB5" s="112"/>
      <c r="BUC5" s="112"/>
      <c r="BUD5" s="112"/>
      <c r="BUE5" s="112"/>
      <c r="BUF5" s="112"/>
      <c r="BUG5" s="112"/>
      <c r="BUH5" s="112"/>
      <c r="BUI5" s="112"/>
      <c r="BUJ5" s="112"/>
      <c r="BUK5" s="112"/>
      <c r="BUL5" s="112"/>
      <c r="BUM5" s="112"/>
      <c r="BUN5" s="112"/>
      <c r="BUO5" s="112"/>
      <c r="BUP5" s="112"/>
      <c r="BUQ5" s="112"/>
      <c r="BUR5" s="112"/>
      <c r="BUS5" s="112"/>
      <c r="BUT5" s="112"/>
      <c r="BUU5" s="112"/>
      <c r="BUV5" s="112"/>
      <c r="BUW5" s="112"/>
      <c r="BUX5" s="112"/>
      <c r="BUY5" s="112"/>
      <c r="BUZ5" s="112"/>
      <c r="BVA5" s="112"/>
      <c r="BVB5" s="112"/>
      <c r="BVC5" s="112"/>
      <c r="BVD5" s="112"/>
      <c r="BVE5" s="112"/>
      <c r="BVF5" s="112"/>
      <c r="BVG5" s="112"/>
      <c r="BVH5" s="112"/>
      <c r="BVI5" s="112"/>
      <c r="BVJ5" s="112"/>
      <c r="BVK5" s="112"/>
      <c r="BVL5" s="112"/>
      <c r="BVM5" s="112"/>
      <c r="BVN5" s="112"/>
      <c r="BVO5" s="112"/>
      <c r="BVP5" s="112"/>
      <c r="BVQ5" s="112"/>
      <c r="BVR5" s="112"/>
      <c r="BVS5" s="112"/>
      <c r="BVT5" s="112"/>
      <c r="BVU5" s="112"/>
      <c r="BVV5" s="112"/>
      <c r="BVW5" s="112"/>
      <c r="BVX5" s="112"/>
      <c r="BVY5" s="112"/>
      <c r="BVZ5" s="112"/>
      <c r="BWA5" s="112"/>
      <c r="BWB5" s="112"/>
      <c r="BWC5" s="112"/>
      <c r="BWD5" s="112"/>
      <c r="BWE5" s="112"/>
      <c r="BWF5" s="112"/>
      <c r="BWG5" s="112"/>
      <c r="BWH5" s="112"/>
      <c r="BWI5" s="112"/>
      <c r="BWJ5" s="112"/>
      <c r="BWK5" s="112"/>
      <c r="BWL5" s="112"/>
      <c r="BWM5" s="112"/>
      <c r="BWN5" s="112"/>
      <c r="BWO5" s="112"/>
      <c r="BWP5" s="112"/>
      <c r="BWQ5" s="112"/>
      <c r="BWR5" s="112"/>
      <c r="BWS5" s="112"/>
      <c r="BWT5" s="112"/>
      <c r="BWU5" s="112"/>
      <c r="BWV5" s="112"/>
      <c r="BWW5" s="112"/>
      <c r="BWX5" s="112"/>
      <c r="BWY5" s="112"/>
      <c r="BWZ5" s="112"/>
      <c r="BXA5" s="112"/>
      <c r="BXB5" s="112"/>
      <c r="BXC5" s="112"/>
      <c r="BXD5" s="112"/>
      <c r="BXE5" s="112"/>
      <c r="BXF5" s="112"/>
      <c r="BXG5" s="112"/>
      <c r="BXH5" s="112"/>
      <c r="BXI5" s="112"/>
      <c r="BXJ5" s="112"/>
      <c r="BXK5" s="112"/>
      <c r="BXL5" s="112"/>
      <c r="BXM5" s="112"/>
      <c r="BXN5" s="112"/>
      <c r="BXO5" s="112"/>
      <c r="BXP5" s="112"/>
      <c r="BXQ5" s="112"/>
      <c r="BXR5" s="112"/>
      <c r="BXS5" s="112"/>
      <c r="BXT5" s="112"/>
      <c r="BXU5" s="112"/>
      <c r="BXV5" s="112"/>
      <c r="BXW5" s="112"/>
      <c r="BXX5" s="112"/>
      <c r="BXY5" s="112"/>
      <c r="BXZ5" s="112"/>
      <c r="BYA5" s="112"/>
      <c r="BYB5" s="112"/>
      <c r="BYC5" s="112"/>
      <c r="BYD5" s="112"/>
      <c r="BYE5" s="112"/>
      <c r="BYF5" s="112"/>
      <c r="BYG5" s="112"/>
      <c r="BYH5" s="112"/>
      <c r="BYI5" s="112"/>
      <c r="BYJ5" s="112"/>
      <c r="BYK5" s="112"/>
      <c r="BYL5" s="112"/>
      <c r="BYM5" s="112"/>
      <c r="BYN5" s="112"/>
      <c r="BYO5" s="112"/>
      <c r="BYP5" s="112"/>
      <c r="BYQ5" s="112"/>
      <c r="BYR5" s="112"/>
      <c r="BYS5" s="112"/>
      <c r="BYT5" s="112"/>
      <c r="BYU5" s="112"/>
      <c r="BYV5" s="112"/>
      <c r="BYW5" s="112"/>
      <c r="BYX5" s="112"/>
      <c r="BYY5" s="112"/>
      <c r="BYZ5" s="112"/>
      <c r="BZA5" s="112"/>
      <c r="BZB5" s="112"/>
      <c r="BZC5" s="112"/>
      <c r="BZD5" s="112"/>
      <c r="BZE5" s="112"/>
      <c r="BZF5" s="112"/>
      <c r="BZG5" s="112"/>
      <c r="BZH5" s="112"/>
      <c r="BZI5" s="112"/>
      <c r="BZJ5" s="112"/>
      <c r="BZK5" s="112"/>
      <c r="BZL5" s="112"/>
      <c r="BZM5" s="112"/>
      <c r="BZN5" s="112"/>
      <c r="BZO5" s="112"/>
      <c r="BZP5" s="112"/>
      <c r="BZQ5" s="112"/>
      <c r="BZR5" s="112"/>
      <c r="BZS5" s="112"/>
      <c r="BZT5" s="112"/>
      <c r="BZU5" s="112"/>
      <c r="BZV5" s="112"/>
      <c r="BZW5" s="112"/>
      <c r="BZX5" s="112"/>
      <c r="BZY5" s="112"/>
      <c r="BZZ5" s="112"/>
      <c r="CAA5" s="112"/>
      <c r="CAB5" s="112"/>
      <c r="CAC5" s="112"/>
      <c r="CAD5" s="112"/>
      <c r="CAE5" s="112"/>
      <c r="CAF5" s="112"/>
      <c r="CAG5" s="112"/>
      <c r="CAH5" s="112"/>
      <c r="CAI5" s="112"/>
      <c r="CAJ5" s="112"/>
      <c r="CAK5" s="112"/>
      <c r="CAL5" s="112"/>
      <c r="CAM5" s="112"/>
      <c r="CAN5" s="112"/>
      <c r="CAO5" s="112"/>
      <c r="CAP5" s="112"/>
      <c r="CAQ5" s="112"/>
      <c r="CAR5" s="112"/>
      <c r="CAS5" s="112"/>
      <c r="CAT5" s="112"/>
      <c r="CAU5" s="112"/>
      <c r="CAV5" s="112"/>
      <c r="CAW5" s="112"/>
      <c r="CAX5" s="112"/>
      <c r="CAY5" s="112"/>
      <c r="CAZ5" s="112"/>
      <c r="CBA5" s="112"/>
      <c r="CBB5" s="112"/>
      <c r="CBC5" s="112"/>
      <c r="CBD5" s="112"/>
      <c r="CBE5" s="112"/>
      <c r="CBF5" s="112"/>
      <c r="CBG5" s="112"/>
      <c r="CBH5" s="112"/>
      <c r="CBI5" s="112"/>
      <c r="CBJ5" s="112"/>
      <c r="CBK5" s="112"/>
      <c r="CBL5" s="112"/>
      <c r="CBM5" s="112"/>
      <c r="CBN5" s="112"/>
      <c r="CBO5" s="112"/>
      <c r="CBP5" s="112"/>
      <c r="CBQ5" s="112"/>
      <c r="CBR5" s="112"/>
      <c r="CBS5" s="112"/>
      <c r="CBT5" s="112"/>
      <c r="CBU5" s="112"/>
      <c r="CBV5" s="112"/>
      <c r="CBW5" s="112"/>
      <c r="CBX5" s="112"/>
      <c r="CBY5" s="112"/>
      <c r="CBZ5" s="112"/>
      <c r="CCA5" s="112"/>
      <c r="CCB5" s="112"/>
      <c r="CCC5" s="112"/>
      <c r="CCD5" s="112"/>
      <c r="CCE5" s="112"/>
      <c r="CCF5" s="112"/>
      <c r="CCG5" s="112"/>
      <c r="CCH5" s="112"/>
      <c r="CCI5" s="112"/>
      <c r="CCJ5" s="112"/>
      <c r="CCK5" s="112"/>
      <c r="CCL5" s="112"/>
      <c r="CCM5" s="112"/>
      <c r="CCN5" s="112"/>
      <c r="CCO5" s="112"/>
      <c r="CCP5" s="112"/>
      <c r="CCQ5" s="112"/>
      <c r="CCR5" s="112"/>
      <c r="CCS5" s="112"/>
      <c r="CCT5" s="112"/>
      <c r="CCU5" s="112"/>
      <c r="CCV5" s="112"/>
      <c r="CCW5" s="112"/>
      <c r="CCX5" s="112"/>
      <c r="CCY5" s="112"/>
      <c r="CCZ5" s="112"/>
      <c r="CDA5" s="112"/>
      <c r="CDB5" s="112"/>
      <c r="CDC5" s="112"/>
      <c r="CDD5" s="112"/>
      <c r="CDE5" s="112"/>
      <c r="CDF5" s="112"/>
      <c r="CDG5" s="112"/>
      <c r="CDH5" s="112"/>
      <c r="CDI5" s="112"/>
      <c r="CDJ5" s="112"/>
      <c r="CDK5" s="112"/>
      <c r="CDL5" s="112"/>
      <c r="CDM5" s="112"/>
      <c r="CDN5" s="112"/>
      <c r="CDO5" s="112"/>
      <c r="CDP5" s="112"/>
      <c r="CDQ5" s="112"/>
      <c r="CDR5" s="112"/>
      <c r="CDS5" s="112"/>
      <c r="CDT5" s="112"/>
      <c r="CDU5" s="112"/>
      <c r="CDV5" s="112"/>
      <c r="CDW5" s="112"/>
      <c r="CDX5" s="112"/>
      <c r="CDY5" s="112"/>
      <c r="CDZ5" s="112"/>
      <c r="CEA5" s="112"/>
      <c r="CEB5" s="112"/>
      <c r="CEC5" s="112"/>
      <c r="CED5" s="112"/>
      <c r="CEE5" s="112"/>
      <c r="CEF5" s="112"/>
      <c r="CEG5" s="112"/>
      <c r="CEH5" s="112"/>
      <c r="CEI5" s="112"/>
      <c r="CEJ5" s="112"/>
      <c r="CEK5" s="112"/>
      <c r="CEL5" s="112"/>
      <c r="CEM5" s="112"/>
      <c r="CEN5" s="112"/>
      <c r="CEO5" s="112"/>
      <c r="CEP5" s="112"/>
      <c r="CEQ5" s="112"/>
      <c r="CER5" s="112"/>
      <c r="CES5" s="112"/>
      <c r="CET5" s="112"/>
      <c r="CEU5" s="112"/>
      <c r="CEV5" s="112"/>
      <c r="CEW5" s="112"/>
      <c r="CEX5" s="112"/>
      <c r="CEY5" s="112"/>
      <c r="CEZ5" s="112"/>
      <c r="CFA5" s="112"/>
      <c r="CFB5" s="112"/>
      <c r="CFC5" s="112"/>
      <c r="CFD5" s="112"/>
      <c r="CFE5" s="112"/>
      <c r="CFF5" s="112"/>
      <c r="CFG5" s="112"/>
      <c r="CFH5" s="112"/>
      <c r="CFI5" s="112"/>
      <c r="CFJ5" s="112"/>
      <c r="CFK5" s="112"/>
      <c r="CFL5" s="112"/>
      <c r="CFM5" s="112"/>
      <c r="CFN5" s="112"/>
      <c r="CFO5" s="112"/>
      <c r="CFP5" s="112"/>
      <c r="CFQ5" s="112"/>
      <c r="CFR5" s="112"/>
      <c r="CFS5" s="112"/>
      <c r="CFT5" s="112"/>
      <c r="CFU5" s="112"/>
      <c r="CFV5" s="112"/>
      <c r="CFW5" s="112"/>
      <c r="CFX5" s="112"/>
      <c r="CFY5" s="112"/>
      <c r="CFZ5" s="112"/>
      <c r="CGA5" s="112"/>
      <c r="CGB5" s="112"/>
      <c r="CGC5" s="112"/>
      <c r="CGD5" s="112"/>
      <c r="CGE5" s="112"/>
      <c r="CGF5" s="112"/>
      <c r="CGG5" s="112"/>
      <c r="CGH5" s="112"/>
      <c r="CGI5" s="112"/>
      <c r="CGJ5" s="112"/>
      <c r="CGK5" s="112"/>
      <c r="CGL5" s="112"/>
      <c r="CGM5" s="112"/>
      <c r="CGN5" s="112"/>
      <c r="CGO5" s="112"/>
      <c r="CGP5" s="112"/>
      <c r="CGQ5" s="112"/>
      <c r="CGR5" s="112"/>
      <c r="CGS5" s="112"/>
      <c r="CGT5" s="112"/>
      <c r="CGU5" s="112"/>
      <c r="CGV5" s="112"/>
      <c r="CGW5" s="112"/>
      <c r="CGX5" s="112"/>
      <c r="CGY5" s="112"/>
      <c r="CGZ5" s="112"/>
      <c r="CHA5" s="112"/>
      <c r="CHB5" s="112"/>
      <c r="CHC5" s="112"/>
      <c r="CHD5" s="112"/>
      <c r="CHE5" s="112"/>
      <c r="CHF5" s="112"/>
      <c r="CHG5" s="112"/>
      <c r="CHH5" s="112"/>
      <c r="CHI5" s="112"/>
      <c r="CHJ5" s="112"/>
      <c r="CHK5" s="112"/>
      <c r="CHL5" s="112"/>
      <c r="CHM5" s="112"/>
      <c r="CHN5" s="112"/>
      <c r="CHO5" s="112"/>
      <c r="CHP5" s="112"/>
      <c r="CHQ5" s="112"/>
      <c r="CHR5" s="112"/>
      <c r="CHS5" s="112"/>
      <c r="CHT5" s="112"/>
      <c r="CHU5" s="112"/>
      <c r="CHV5" s="112"/>
      <c r="CHW5" s="112"/>
      <c r="CHX5" s="112"/>
      <c r="CHY5" s="112"/>
      <c r="CHZ5" s="112"/>
      <c r="CIA5" s="112"/>
      <c r="CIB5" s="112"/>
      <c r="CIC5" s="112"/>
      <c r="CID5" s="112"/>
      <c r="CIE5" s="112"/>
      <c r="CIF5" s="112"/>
      <c r="CIG5" s="112"/>
      <c r="CIH5" s="112"/>
      <c r="CII5" s="112"/>
      <c r="CIJ5" s="112"/>
      <c r="CIK5" s="112"/>
      <c r="CIL5" s="112"/>
      <c r="CIM5" s="112"/>
      <c r="CIN5" s="112"/>
      <c r="CIO5" s="112"/>
      <c r="CIP5" s="112"/>
      <c r="CIQ5" s="112"/>
      <c r="CIR5" s="112"/>
      <c r="CIS5" s="112"/>
      <c r="CIT5" s="112"/>
      <c r="CIU5" s="112"/>
      <c r="CIV5" s="112"/>
      <c r="CIW5" s="112"/>
      <c r="CIX5" s="112"/>
      <c r="CIY5" s="112"/>
      <c r="CIZ5" s="112"/>
      <c r="CJA5" s="112"/>
      <c r="CJB5" s="112"/>
      <c r="CJC5" s="112"/>
      <c r="CJD5" s="112"/>
      <c r="CJE5" s="112"/>
      <c r="CJF5" s="112"/>
      <c r="CJG5" s="112"/>
      <c r="CJH5" s="112"/>
      <c r="CJI5" s="112"/>
      <c r="CJJ5" s="112"/>
      <c r="CJK5" s="112"/>
      <c r="CJL5" s="112"/>
      <c r="CJM5" s="112"/>
      <c r="CJN5" s="112"/>
      <c r="CJO5" s="112"/>
      <c r="CJP5" s="112"/>
      <c r="CJQ5" s="112"/>
      <c r="CJR5" s="112"/>
      <c r="CJS5" s="112"/>
      <c r="CJT5" s="112"/>
      <c r="CJU5" s="112"/>
      <c r="CJV5" s="112"/>
      <c r="CJW5" s="112"/>
      <c r="CJX5" s="112"/>
      <c r="CJY5" s="112"/>
      <c r="CJZ5" s="112"/>
      <c r="CKA5" s="112"/>
      <c r="CKB5" s="112"/>
      <c r="CKC5" s="112"/>
      <c r="CKD5" s="112"/>
      <c r="CKE5" s="112"/>
      <c r="CKF5" s="112"/>
      <c r="CKG5" s="112"/>
      <c r="CKH5" s="112"/>
      <c r="CKI5" s="112"/>
      <c r="CKJ5" s="112"/>
      <c r="CKK5" s="112"/>
      <c r="CKL5" s="112"/>
      <c r="CKM5" s="112"/>
      <c r="CKN5" s="112"/>
      <c r="CKO5" s="112"/>
      <c r="CKP5" s="112"/>
      <c r="CKQ5" s="112"/>
      <c r="CKR5" s="112"/>
      <c r="CKS5" s="112"/>
      <c r="CKT5" s="112"/>
      <c r="CKU5" s="112"/>
      <c r="CKV5" s="112"/>
      <c r="CKW5" s="112"/>
      <c r="CKX5" s="112"/>
      <c r="CKY5" s="112"/>
      <c r="CKZ5" s="112"/>
      <c r="CLA5" s="112"/>
      <c r="CLB5" s="112"/>
      <c r="CLC5" s="112"/>
      <c r="CLD5" s="112"/>
      <c r="CLE5" s="112"/>
      <c r="CLF5" s="112"/>
      <c r="CLG5" s="112"/>
      <c r="CLH5" s="112"/>
      <c r="CLI5" s="112"/>
      <c r="CLJ5" s="112"/>
      <c r="CLK5" s="112"/>
      <c r="CLL5" s="112"/>
      <c r="CLM5" s="112"/>
      <c r="CLN5" s="112"/>
      <c r="CLO5" s="112"/>
      <c r="CLP5" s="112"/>
      <c r="CLQ5" s="112"/>
      <c r="CLR5" s="112"/>
      <c r="CLS5" s="112"/>
      <c r="CLT5" s="112"/>
      <c r="CLU5" s="112"/>
      <c r="CLV5" s="112"/>
      <c r="CLW5" s="112"/>
      <c r="CLX5" s="112"/>
      <c r="CLY5" s="112"/>
      <c r="CLZ5" s="112"/>
      <c r="CMA5" s="112"/>
      <c r="CMB5" s="112"/>
      <c r="CMC5" s="112"/>
      <c r="CMD5" s="112"/>
      <c r="CME5" s="112"/>
      <c r="CMF5" s="112"/>
      <c r="CMG5" s="112"/>
      <c r="CMH5" s="112"/>
      <c r="CMI5" s="112"/>
      <c r="CMJ5" s="112"/>
      <c r="CMK5" s="112"/>
      <c r="CML5" s="112"/>
      <c r="CMM5" s="112"/>
      <c r="CMN5" s="112"/>
      <c r="CMO5" s="112"/>
      <c r="CMP5" s="112"/>
      <c r="CMQ5" s="112"/>
      <c r="CMR5" s="112"/>
      <c r="CMS5" s="112"/>
      <c r="CMT5" s="112"/>
      <c r="CMU5" s="112"/>
      <c r="CMV5" s="112"/>
      <c r="CMW5" s="112"/>
      <c r="CMX5" s="112"/>
      <c r="CMY5" s="112"/>
      <c r="CMZ5" s="112"/>
      <c r="CNA5" s="112"/>
      <c r="CNB5" s="112"/>
      <c r="CNC5" s="112"/>
      <c r="CND5" s="112"/>
      <c r="CNE5" s="112"/>
      <c r="CNF5" s="112"/>
      <c r="CNG5" s="112"/>
      <c r="CNH5" s="112"/>
      <c r="CNI5" s="112"/>
      <c r="CNJ5" s="112"/>
      <c r="CNK5" s="112"/>
      <c r="CNL5" s="112"/>
      <c r="CNM5" s="112"/>
      <c r="CNN5" s="112"/>
      <c r="CNO5" s="112"/>
      <c r="CNP5" s="112"/>
      <c r="CNQ5" s="112"/>
      <c r="CNR5" s="112"/>
      <c r="CNS5" s="112"/>
      <c r="CNT5" s="112"/>
      <c r="CNU5" s="112"/>
      <c r="CNV5" s="112"/>
      <c r="CNW5" s="112"/>
      <c r="CNX5" s="112"/>
      <c r="CNY5" s="112"/>
      <c r="CNZ5" s="112"/>
      <c r="COA5" s="112"/>
      <c r="COB5" s="112"/>
      <c r="COC5" s="112"/>
      <c r="COD5" s="112"/>
      <c r="COE5" s="112"/>
      <c r="COF5" s="112"/>
      <c r="COG5" s="112"/>
      <c r="COH5" s="112"/>
      <c r="COI5" s="112"/>
      <c r="COJ5" s="112"/>
      <c r="COK5" s="112"/>
      <c r="COL5" s="112"/>
      <c r="COM5" s="112"/>
      <c r="CON5" s="112"/>
      <c r="COO5" s="112"/>
      <c r="COP5" s="112"/>
      <c r="COQ5" s="112"/>
      <c r="COR5" s="112"/>
      <c r="COS5" s="112"/>
      <c r="COT5" s="112"/>
      <c r="COU5" s="112"/>
      <c r="COV5" s="112"/>
      <c r="COW5" s="112"/>
      <c r="COX5" s="112"/>
      <c r="COY5" s="112"/>
      <c r="COZ5" s="112"/>
      <c r="CPA5" s="112"/>
      <c r="CPB5" s="112"/>
      <c r="CPC5" s="112"/>
      <c r="CPD5" s="112"/>
      <c r="CPE5" s="112"/>
      <c r="CPF5" s="112"/>
      <c r="CPG5" s="112"/>
      <c r="CPH5" s="112"/>
      <c r="CPI5" s="112"/>
      <c r="CPJ5" s="112"/>
      <c r="CPK5" s="112"/>
      <c r="CPL5" s="112"/>
      <c r="CPM5" s="112"/>
      <c r="CPN5" s="112"/>
      <c r="CPO5" s="112"/>
      <c r="CPP5" s="112"/>
      <c r="CPQ5" s="112"/>
      <c r="CPR5" s="112"/>
      <c r="CPS5" s="112"/>
      <c r="CPT5" s="112"/>
      <c r="CPU5" s="112"/>
      <c r="CPV5" s="112"/>
      <c r="CPW5" s="112"/>
      <c r="CPX5" s="112"/>
      <c r="CPY5" s="112"/>
      <c r="CPZ5" s="112"/>
      <c r="CQA5" s="112"/>
      <c r="CQB5" s="112"/>
      <c r="CQC5" s="112"/>
      <c r="CQD5" s="112"/>
      <c r="CQE5" s="112"/>
      <c r="CQF5" s="112"/>
      <c r="CQG5" s="112"/>
      <c r="CQH5" s="112"/>
      <c r="CQI5" s="112"/>
      <c r="CQJ5" s="112"/>
      <c r="CQK5" s="112"/>
      <c r="CQL5" s="112"/>
      <c r="CQM5" s="112"/>
      <c r="CQN5" s="112"/>
      <c r="CQO5" s="112"/>
      <c r="CQP5" s="112"/>
      <c r="CQQ5" s="112"/>
      <c r="CQR5" s="112"/>
      <c r="CQS5" s="112"/>
      <c r="CQT5" s="112"/>
      <c r="CQU5" s="112"/>
      <c r="CQV5" s="112"/>
      <c r="CQW5" s="112"/>
      <c r="CQX5" s="112"/>
      <c r="CQY5" s="112"/>
      <c r="CQZ5" s="112"/>
      <c r="CRA5" s="112"/>
      <c r="CRB5" s="112"/>
      <c r="CRC5" s="112"/>
      <c r="CRD5" s="112"/>
      <c r="CRE5" s="112"/>
      <c r="CRF5" s="112"/>
      <c r="CRG5" s="112"/>
      <c r="CRH5" s="112"/>
      <c r="CRI5" s="112"/>
      <c r="CRJ5" s="112"/>
      <c r="CRK5" s="112"/>
      <c r="CRL5" s="112"/>
      <c r="CRM5" s="112"/>
      <c r="CRN5" s="112"/>
      <c r="CRO5" s="112"/>
      <c r="CRP5" s="112"/>
      <c r="CRQ5" s="112"/>
      <c r="CRR5" s="112"/>
      <c r="CRS5" s="112"/>
      <c r="CRT5" s="112"/>
      <c r="CRU5" s="112"/>
      <c r="CRV5" s="112"/>
      <c r="CRW5" s="112"/>
      <c r="CRX5" s="112"/>
      <c r="CRY5" s="112"/>
      <c r="CRZ5" s="112"/>
      <c r="CSA5" s="112"/>
      <c r="CSB5" s="112"/>
      <c r="CSC5" s="112"/>
      <c r="CSD5" s="112"/>
      <c r="CSE5" s="112"/>
      <c r="CSF5" s="112"/>
      <c r="CSG5" s="112"/>
      <c r="CSH5" s="112"/>
      <c r="CSI5" s="112"/>
      <c r="CSJ5" s="112"/>
      <c r="CSK5" s="112"/>
      <c r="CSL5" s="112"/>
      <c r="CSM5" s="112"/>
      <c r="CSN5" s="112"/>
      <c r="CSO5" s="112"/>
      <c r="CSP5" s="112"/>
      <c r="CSQ5" s="112"/>
      <c r="CSR5" s="112"/>
      <c r="CSS5" s="112"/>
      <c r="CST5" s="112"/>
      <c r="CSU5" s="112"/>
      <c r="CSV5" s="112"/>
      <c r="CSW5" s="112"/>
      <c r="CSX5" s="112"/>
      <c r="CSY5" s="112"/>
      <c r="CSZ5" s="112"/>
      <c r="CTA5" s="112"/>
      <c r="CTB5" s="112"/>
      <c r="CTC5" s="112"/>
      <c r="CTD5" s="112"/>
      <c r="CTE5" s="112"/>
      <c r="CTF5" s="112"/>
      <c r="CTG5" s="112"/>
      <c r="CTH5" s="112"/>
      <c r="CTI5" s="112"/>
      <c r="CTJ5" s="112"/>
      <c r="CTK5" s="112"/>
      <c r="CTL5" s="112"/>
      <c r="CTM5" s="112"/>
      <c r="CTN5" s="112"/>
      <c r="CTO5" s="112"/>
      <c r="CTP5" s="112"/>
      <c r="CTQ5" s="112"/>
      <c r="CTR5" s="112"/>
      <c r="CTS5" s="112"/>
      <c r="CTT5" s="112"/>
      <c r="CTU5" s="112"/>
      <c r="CTV5" s="112"/>
      <c r="CTW5" s="112"/>
      <c r="CTX5" s="112"/>
      <c r="CTY5" s="112"/>
      <c r="CTZ5" s="112"/>
      <c r="CUA5" s="112"/>
      <c r="CUB5" s="112"/>
      <c r="CUC5" s="112"/>
      <c r="CUD5" s="112"/>
      <c r="CUE5" s="112"/>
      <c r="CUF5" s="112"/>
      <c r="CUG5" s="112"/>
      <c r="CUH5" s="112"/>
      <c r="CUI5" s="112"/>
      <c r="CUJ5" s="112"/>
      <c r="CUK5" s="112"/>
      <c r="CUL5" s="112"/>
      <c r="CUM5" s="112"/>
      <c r="CUN5" s="112"/>
      <c r="CUO5" s="112"/>
      <c r="CUP5" s="112"/>
      <c r="CUQ5" s="112"/>
      <c r="CUR5" s="112"/>
      <c r="CUS5" s="112"/>
      <c r="CUT5" s="112"/>
      <c r="CUU5" s="112"/>
      <c r="CUV5" s="112"/>
      <c r="CUW5" s="112"/>
      <c r="CUX5" s="112"/>
      <c r="CUY5" s="112"/>
      <c r="CUZ5" s="112"/>
      <c r="CVA5" s="112"/>
      <c r="CVB5" s="112"/>
      <c r="CVC5" s="112"/>
      <c r="CVD5" s="112"/>
      <c r="CVE5" s="112"/>
      <c r="CVF5" s="112"/>
      <c r="CVG5" s="112"/>
      <c r="CVH5" s="112"/>
      <c r="CVI5" s="112"/>
      <c r="CVJ5" s="112"/>
      <c r="CVK5" s="112"/>
      <c r="CVL5" s="112"/>
      <c r="CVM5" s="112"/>
      <c r="CVN5" s="112"/>
      <c r="CVO5" s="112"/>
      <c r="CVP5" s="112"/>
      <c r="CVQ5" s="112"/>
      <c r="CVR5" s="112"/>
      <c r="CVS5" s="112"/>
      <c r="CVT5" s="112"/>
      <c r="CVU5" s="112"/>
      <c r="CVV5" s="112"/>
      <c r="CVW5" s="112"/>
      <c r="CVX5" s="112"/>
      <c r="CVY5" s="112"/>
      <c r="CVZ5" s="112"/>
      <c r="CWA5" s="112"/>
      <c r="CWB5" s="112"/>
      <c r="CWC5" s="112"/>
      <c r="CWD5" s="112"/>
      <c r="CWE5" s="112"/>
      <c r="CWF5" s="112"/>
      <c r="CWG5" s="112"/>
      <c r="CWH5" s="112"/>
      <c r="CWI5" s="112"/>
      <c r="CWJ5" s="112"/>
      <c r="CWK5" s="112"/>
      <c r="CWL5" s="112"/>
      <c r="CWM5" s="112"/>
      <c r="CWN5" s="112"/>
      <c r="CWO5" s="112"/>
      <c r="CWP5" s="112"/>
      <c r="CWQ5" s="112"/>
      <c r="CWR5" s="112"/>
      <c r="CWS5" s="112"/>
      <c r="CWT5" s="112"/>
      <c r="CWU5" s="112"/>
      <c r="CWV5" s="112"/>
      <c r="CWW5" s="112"/>
      <c r="CWX5" s="112"/>
      <c r="CWY5" s="112"/>
      <c r="CWZ5" s="112"/>
      <c r="CXA5" s="112"/>
      <c r="CXB5" s="112"/>
      <c r="CXC5" s="112"/>
      <c r="CXD5" s="112"/>
      <c r="CXE5" s="112"/>
      <c r="CXF5" s="112"/>
      <c r="CXG5" s="112"/>
      <c r="CXH5" s="112"/>
      <c r="CXI5" s="112"/>
      <c r="CXJ5" s="112"/>
      <c r="CXK5" s="112"/>
      <c r="CXL5" s="112"/>
      <c r="CXM5" s="112"/>
      <c r="CXN5" s="112"/>
      <c r="CXO5" s="112"/>
      <c r="CXP5" s="112"/>
      <c r="CXQ5" s="112"/>
      <c r="CXR5" s="112"/>
      <c r="CXS5" s="112"/>
      <c r="CXT5" s="112"/>
      <c r="CXU5" s="112"/>
      <c r="CXV5" s="112"/>
      <c r="CXW5" s="112"/>
      <c r="CXX5" s="112"/>
      <c r="CXY5" s="112"/>
      <c r="CXZ5" s="112"/>
      <c r="CYA5" s="112"/>
      <c r="CYB5" s="112"/>
      <c r="CYC5" s="112"/>
      <c r="CYD5" s="112"/>
      <c r="CYE5" s="112"/>
      <c r="CYF5" s="112"/>
      <c r="CYG5" s="112"/>
      <c r="CYH5" s="112"/>
      <c r="CYI5" s="112"/>
      <c r="CYJ5" s="112"/>
      <c r="CYK5" s="112"/>
      <c r="CYL5" s="112"/>
      <c r="CYM5" s="112"/>
      <c r="CYN5" s="112"/>
      <c r="CYO5" s="112"/>
      <c r="CYP5" s="112"/>
      <c r="CYQ5" s="112"/>
      <c r="CYR5" s="112"/>
      <c r="CYS5" s="112"/>
      <c r="CYT5" s="112"/>
      <c r="CYU5" s="112"/>
      <c r="CYV5" s="112"/>
      <c r="CYW5" s="112"/>
      <c r="CYX5" s="112"/>
      <c r="CYY5" s="112"/>
      <c r="CYZ5" s="112"/>
      <c r="CZA5" s="112"/>
      <c r="CZB5" s="112"/>
      <c r="CZC5" s="112"/>
      <c r="CZD5" s="112"/>
      <c r="CZE5" s="112"/>
      <c r="CZF5" s="112"/>
      <c r="CZG5" s="112"/>
      <c r="CZH5" s="112"/>
      <c r="CZI5" s="112"/>
      <c r="CZJ5" s="112"/>
      <c r="CZK5" s="112"/>
      <c r="CZL5" s="112"/>
      <c r="CZM5" s="112"/>
      <c r="CZN5" s="112"/>
      <c r="CZO5" s="112"/>
      <c r="CZP5" s="112"/>
      <c r="CZQ5" s="112"/>
      <c r="CZR5" s="112"/>
      <c r="CZS5" s="112"/>
      <c r="CZT5" s="112"/>
      <c r="CZU5" s="112"/>
      <c r="CZV5" s="112"/>
      <c r="CZW5" s="112"/>
      <c r="CZX5" s="112"/>
      <c r="CZY5" s="112"/>
      <c r="CZZ5" s="112"/>
      <c r="DAA5" s="112"/>
      <c r="DAB5" s="112"/>
      <c r="DAC5" s="112"/>
      <c r="DAD5" s="112"/>
      <c r="DAE5" s="112"/>
      <c r="DAF5" s="112"/>
      <c r="DAG5" s="112"/>
      <c r="DAH5" s="112"/>
      <c r="DAI5" s="112"/>
      <c r="DAJ5" s="112"/>
      <c r="DAK5" s="112"/>
      <c r="DAL5" s="112"/>
      <c r="DAM5" s="112"/>
      <c r="DAN5" s="112"/>
      <c r="DAO5" s="112"/>
      <c r="DAP5" s="112"/>
      <c r="DAQ5" s="112"/>
      <c r="DAR5" s="112"/>
      <c r="DAS5" s="112"/>
      <c r="DAT5" s="112"/>
      <c r="DAU5" s="112"/>
      <c r="DAV5" s="112"/>
      <c r="DAW5" s="112"/>
      <c r="DAX5" s="112"/>
      <c r="DAY5" s="112"/>
      <c r="DAZ5" s="112"/>
      <c r="DBA5" s="112"/>
      <c r="DBB5" s="112"/>
      <c r="DBC5" s="112"/>
      <c r="DBD5" s="112"/>
      <c r="DBE5" s="112"/>
      <c r="DBF5" s="112"/>
      <c r="DBG5" s="112"/>
      <c r="DBH5" s="112"/>
      <c r="DBI5" s="112"/>
      <c r="DBJ5" s="112"/>
      <c r="DBK5" s="112"/>
      <c r="DBL5" s="112"/>
      <c r="DBM5" s="112"/>
      <c r="DBN5" s="112"/>
      <c r="DBO5" s="112"/>
      <c r="DBP5" s="112"/>
      <c r="DBQ5" s="112"/>
      <c r="DBR5" s="112"/>
      <c r="DBS5" s="112"/>
      <c r="DBT5" s="112"/>
      <c r="DBU5" s="112"/>
      <c r="DBV5" s="112"/>
      <c r="DBW5" s="112"/>
      <c r="DBX5" s="112"/>
      <c r="DBY5" s="112"/>
      <c r="DBZ5" s="112"/>
      <c r="DCA5" s="112"/>
      <c r="DCB5" s="112"/>
      <c r="DCC5" s="112"/>
      <c r="DCD5" s="112"/>
      <c r="DCE5" s="112"/>
      <c r="DCF5" s="112"/>
      <c r="DCG5" s="112"/>
      <c r="DCH5" s="112"/>
      <c r="DCI5" s="112"/>
      <c r="DCJ5" s="112"/>
      <c r="DCK5" s="112"/>
      <c r="DCL5" s="112"/>
      <c r="DCM5" s="112"/>
      <c r="DCN5" s="112"/>
      <c r="DCO5" s="112"/>
      <c r="DCP5" s="112"/>
      <c r="DCQ5" s="112"/>
      <c r="DCR5" s="112"/>
      <c r="DCS5" s="112"/>
      <c r="DCT5" s="112"/>
      <c r="DCU5" s="112"/>
      <c r="DCV5" s="112"/>
      <c r="DCW5" s="112"/>
      <c r="DCX5" s="112"/>
      <c r="DCY5" s="112"/>
      <c r="DCZ5" s="112"/>
      <c r="DDA5" s="112"/>
      <c r="DDB5" s="112"/>
      <c r="DDC5" s="112"/>
      <c r="DDD5" s="112"/>
      <c r="DDE5" s="112"/>
      <c r="DDF5" s="112"/>
      <c r="DDG5" s="112"/>
      <c r="DDH5" s="112"/>
      <c r="DDI5" s="112"/>
      <c r="DDJ5" s="112"/>
      <c r="DDK5" s="112"/>
      <c r="DDL5" s="112"/>
      <c r="DDM5" s="112"/>
      <c r="DDN5" s="112"/>
      <c r="DDO5" s="112"/>
      <c r="DDP5" s="112"/>
      <c r="DDQ5" s="112"/>
      <c r="DDR5" s="112"/>
      <c r="DDS5" s="112"/>
      <c r="DDT5" s="112"/>
      <c r="DDU5" s="112"/>
      <c r="DDV5" s="112"/>
      <c r="DDW5" s="112"/>
      <c r="DDX5" s="112"/>
      <c r="DDY5" s="112"/>
      <c r="DDZ5" s="112"/>
      <c r="DEA5" s="112"/>
      <c r="DEB5" s="112"/>
      <c r="DEC5" s="112"/>
      <c r="DED5" s="112"/>
      <c r="DEE5" s="112"/>
      <c r="DEF5" s="112"/>
      <c r="DEG5" s="112"/>
      <c r="DEH5" s="112"/>
      <c r="DEI5" s="112"/>
      <c r="DEJ5" s="112"/>
      <c r="DEK5" s="112"/>
      <c r="DEL5" s="112"/>
      <c r="DEM5" s="112"/>
      <c r="DEN5" s="112"/>
      <c r="DEO5" s="112"/>
      <c r="DEP5" s="112"/>
      <c r="DEQ5" s="112"/>
      <c r="DER5" s="112"/>
      <c r="DES5" s="112"/>
      <c r="DET5" s="112"/>
      <c r="DEU5" s="112"/>
      <c r="DEV5" s="112"/>
      <c r="DEW5" s="112"/>
      <c r="DEX5" s="112"/>
      <c r="DEY5" s="112"/>
      <c r="DEZ5" s="112"/>
      <c r="DFA5" s="112"/>
      <c r="DFB5" s="112"/>
      <c r="DFC5" s="112"/>
      <c r="DFD5" s="112"/>
      <c r="DFE5" s="112"/>
      <c r="DFF5" s="112"/>
      <c r="DFG5" s="112"/>
      <c r="DFH5" s="112"/>
      <c r="DFI5" s="112"/>
      <c r="DFJ5" s="112"/>
      <c r="DFK5" s="112"/>
      <c r="DFL5" s="112"/>
      <c r="DFM5" s="112"/>
      <c r="DFN5" s="112"/>
      <c r="DFO5" s="112"/>
      <c r="DFP5" s="112"/>
      <c r="DFQ5" s="112"/>
      <c r="DFR5" s="112"/>
      <c r="DFS5" s="112"/>
      <c r="DFT5" s="112"/>
      <c r="DFU5" s="112"/>
      <c r="DFV5" s="112"/>
      <c r="DFW5" s="112"/>
      <c r="DFX5" s="112"/>
      <c r="DFY5" s="112"/>
      <c r="DFZ5" s="112"/>
      <c r="DGA5" s="112"/>
      <c r="DGB5" s="112"/>
      <c r="DGC5" s="112"/>
      <c r="DGD5" s="112"/>
      <c r="DGE5" s="112"/>
      <c r="DGF5" s="112"/>
      <c r="DGG5" s="112"/>
      <c r="DGH5" s="112"/>
      <c r="DGI5" s="112"/>
      <c r="DGJ5" s="112"/>
      <c r="DGK5" s="112"/>
      <c r="DGL5" s="112"/>
      <c r="DGM5" s="112"/>
      <c r="DGN5" s="112"/>
      <c r="DGO5" s="112"/>
      <c r="DGP5" s="112"/>
      <c r="DGQ5" s="112"/>
      <c r="DGR5" s="112"/>
      <c r="DGS5" s="112"/>
      <c r="DGT5" s="112"/>
      <c r="DGU5" s="112"/>
      <c r="DGV5" s="112"/>
      <c r="DGW5" s="112"/>
      <c r="DGX5" s="112"/>
      <c r="DGY5" s="112"/>
      <c r="DGZ5" s="112"/>
      <c r="DHA5" s="112"/>
      <c r="DHB5" s="112"/>
      <c r="DHC5" s="112"/>
      <c r="DHD5" s="112"/>
      <c r="DHE5" s="112"/>
      <c r="DHF5" s="112"/>
      <c r="DHG5" s="112"/>
      <c r="DHH5" s="112"/>
      <c r="DHI5" s="112"/>
      <c r="DHJ5" s="112"/>
      <c r="DHK5" s="112"/>
      <c r="DHL5" s="112"/>
      <c r="DHM5" s="112"/>
      <c r="DHN5" s="112"/>
      <c r="DHO5" s="112"/>
      <c r="DHP5" s="112"/>
      <c r="DHQ5" s="112"/>
      <c r="DHR5" s="112"/>
      <c r="DHS5" s="112"/>
      <c r="DHT5" s="112"/>
      <c r="DHU5" s="112"/>
      <c r="DHV5" s="112"/>
      <c r="DHW5" s="112"/>
      <c r="DHX5" s="112"/>
      <c r="DHY5" s="112"/>
      <c r="DHZ5" s="112"/>
      <c r="DIA5" s="112"/>
      <c r="DIB5" s="112"/>
      <c r="DIC5" s="112"/>
      <c r="DID5" s="112"/>
      <c r="DIE5" s="112"/>
      <c r="DIF5" s="112"/>
      <c r="DIG5" s="112"/>
      <c r="DIH5" s="112"/>
      <c r="DII5" s="112"/>
      <c r="DIJ5" s="112"/>
      <c r="DIK5" s="112"/>
      <c r="DIL5" s="112"/>
      <c r="DIM5" s="112"/>
      <c r="DIN5" s="112"/>
      <c r="DIO5" s="112"/>
      <c r="DIP5" s="112"/>
      <c r="DIQ5" s="112"/>
      <c r="DIR5" s="112"/>
      <c r="DIS5" s="112"/>
      <c r="DIT5" s="112"/>
      <c r="DIU5" s="112"/>
      <c r="DIV5" s="112"/>
      <c r="DIW5" s="112"/>
      <c r="DIX5" s="112"/>
      <c r="DIY5" s="112"/>
      <c r="DIZ5" s="112"/>
      <c r="DJA5" s="112"/>
      <c r="DJB5" s="112"/>
      <c r="DJC5" s="112"/>
      <c r="DJD5" s="112"/>
      <c r="DJE5" s="112"/>
      <c r="DJF5" s="112"/>
      <c r="DJG5" s="112"/>
      <c r="DJH5" s="112"/>
      <c r="DJI5" s="112"/>
      <c r="DJJ5" s="112"/>
      <c r="DJK5" s="112"/>
      <c r="DJL5" s="112"/>
      <c r="DJM5" s="112"/>
      <c r="DJN5" s="112"/>
      <c r="DJO5" s="112"/>
      <c r="DJP5" s="112"/>
      <c r="DJQ5" s="112"/>
      <c r="DJR5" s="112"/>
      <c r="DJS5" s="112"/>
      <c r="DJT5" s="112"/>
      <c r="DJU5" s="112"/>
      <c r="DJV5" s="112"/>
      <c r="DJW5" s="112"/>
      <c r="DJX5" s="112"/>
      <c r="DJY5" s="112"/>
      <c r="DJZ5" s="112"/>
      <c r="DKA5" s="112"/>
      <c r="DKB5" s="112"/>
      <c r="DKC5" s="112"/>
      <c r="DKD5" s="112"/>
      <c r="DKE5" s="112"/>
      <c r="DKF5" s="112"/>
      <c r="DKG5" s="112"/>
      <c r="DKH5" s="112"/>
      <c r="DKI5" s="112"/>
      <c r="DKJ5" s="112"/>
      <c r="DKK5" s="112"/>
      <c r="DKL5" s="112"/>
      <c r="DKM5" s="112"/>
      <c r="DKN5" s="112"/>
      <c r="DKO5" s="112"/>
      <c r="DKP5" s="112"/>
      <c r="DKQ5" s="112"/>
      <c r="DKR5" s="112"/>
      <c r="DKS5" s="112"/>
      <c r="DKT5" s="112"/>
      <c r="DKU5" s="112"/>
      <c r="DKV5" s="112"/>
      <c r="DKW5" s="112"/>
      <c r="DKX5" s="112"/>
      <c r="DKY5" s="112"/>
      <c r="DKZ5" s="112"/>
      <c r="DLA5" s="112"/>
      <c r="DLB5" s="112"/>
      <c r="DLC5" s="112"/>
      <c r="DLD5" s="112"/>
      <c r="DLE5" s="112"/>
      <c r="DLF5" s="112"/>
      <c r="DLG5" s="112"/>
      <c r="DLH5" s="112"/>
      <c r="DLI5" s="112"/>
      <c r="DLJ5" s="112"/>
      <c r="DLK5" s="112"/>
      <c r="DLL5" s="112"/>
      <c r="DLM5" s="112"/>
      <c r="DLN5" s="112"/>
      <c r="DLO5" s="112"/>
      <c r="DLP5" s="112"/>
      <c r="DLQ5" s="112"/>
      <c r="DLR5" s="112"/>
      <c r="DLS5" s="112"/>
      <c r="DLT5" s="112"/>
      <c r="DLU5" s="112"/>
      <c r="DLV5" s="112"/>
      <c r="DLW5" s="112"/>
      <c r="DLX5" s="112"/>
      <c r="DLY5" s="112"/>
      <c r="DLZ5" s="112"/>
      <c r="DMA5" s="112"/>
      <c r="DMB5" s="112"/>
      <c r="DMC5" s="112"/>
      <c r="DMD5" s="112"/>
      <c r="DME5" s="112"/>
      <c r="DMF5" s="112"/>
      <c r="DMG5" s="112"/>
      <c r="DMH5" s="112"/>
      <c r="DMI5" s="112"/>
      <c r="DMJ5" s="112"/>
      <c r="DMK5" s="112"/>
      <c r="DML5" s="112"/>
      <c r="DMM5" s="112"/>
      <c r="DMN5" s="112"/>
      <c r="DMO5" s="112"/>
      <c r="DMP5" s="112"/>
      <c r="DMQ5" s="112"/>
      <c r="DMR5" s="112"/>
      <c r="DMS5" s="112"/>
      <c r="DMT5" s="112"/>
      <c r="DMU5" s="112"/>
      <c r="DMV5" s="112"/>
      <c r="DMW5" s="112"/>
      <c r="DMX5" s="112"/>
      <c r="DMY5" s="112"/>
      <c r="DMZ5" s="112"/>
      <c r="DNA5" s="112"/>
      <c r="DNB5" s="112"/>
      <c r="DNC5" s="112"/>
      <c r="DND5" s="112"/>
      <c r="DNE5" s="112"/>
      <c r="DNF5" s="112"/>
      <c r="DNG5" s="112"/>
      <c r="DNH5" s="112"/>
      <c r="DNI5" s="112"/>
      <c r="DNJ5" s="112"/>
      <c r="DNK5" s="112"/>
      <c r="DNL5" s="112"/>
      <c r="DNM5" s="112"/>
      <c r="DNN5" s="112"/>
      <c r="DNO5" s="112"/>
      <c r="DNP5" s="112"/>
      <c r="DNQ5" s="112"/>
      <c r="DNR5" s="112"/>
      <c r="DNS5" s="112"/>
      <c r="DNT5" s="112"/>
      <c r="DNU5" s="112"/>
      <c r="DNV5" s="112"/>
      <c r="DNW5" s="112"/>
      <c r="DNX5" s="112"/>
      <c r="DNY5" s="112"/>
      <c r="DNZ5" s="112"/>
      <c r="DOA5" s="112"/>
      <c r="DOB5" s="112"/>
      <c r="DOC5" s="112"/>
      <c r="DOD5" s="112"/>
      <c r="DOE5" s="112"/>
      <c r="DOF5" s="112"/>
      <c r="DOG5" s="112"/>
      <c r="DOH5" s="112"/>
      <c r="DOI5" s="112"/>
      <c r="DOJ5" s="112"/>
      <c r="DOK5" s="112"/>
      <c r="DOL5" s="112"/>
      <c r="DOM5" s="112"/>
      <c r="DON5" s="112"/>
      <c r="DOO5" s="112"/>
      <c r="DOP5" s="112"/>
      <c r="DOQ5" s="112"/>
      <c r="DOR5" s="112"/>
      <c r="DOS5" s="112"/>
      <c r="DOT5" s="112"/>
      <c r="DOU5" s="112"/>
      <c r="DOV5" s="112"/>
      <c r="DOW5" s="112"/>
      <c r="DOX5" s="112"/>
      <c r="DOY5" s="112"/>
      <c r="DOZ5" s="112"/>
      <c r="DPA5" s="112"/>
      <c r="DPB5" s="112"/>
      <c r="DPC5" s="112"/>
      <c r="DPD5" s="112"/>
      <c r="DPE5" s="112"/>
      <c r="DPF5" s="112"/>
      <c r="DPG5" s="112"/>
      <c r="DPH5" s="112"/>
      <c r="DPI5" s="112"/>
      <c r="DPJ5" s="112"/>
      <c r="DPK5" s="112"/>
      <c r="DPL5" s="112"/>
      <c r="DPM5" s="112"/>
      <c r="DPN5" s="112"/>
      <c r="DPO5" s="112"/>
      <c r="DPP5" s="112"/>
      <c r="DPQ5" s="112"/>
      <c r="DPR5" s="112"/>
      <c r="DPS5" s="112"/>
      <c r="DPT5" s="112"/>
      <c r="DPU5" s="112"/>
      <c r="DPV5" s="112"/>
      <c r="DPW5" s="112"/>
      <c r="DPX5" s="112"/>
      <c r="DPY5" s="112"/>
      <c r="DPZ5" s="112"/>
      <c r="DQA5" s="112"/>
      <c r="DQB5" s="112"/>
      <c r="DQC5" s="112"/>
      <c r="DQD5" s="112"/>
      <c r="DQE5" s="112"/>
      <c r="DQF5" s="112"/>
      <c r="DQG5" s="112"/>
      <c r="DQH5" s="112"/>
      <c r="DQI5" s="112"/>
      <c r="DQJ5" s="112"/>
      <c r="DQK5" s="112"/>
      <c r="DQL5" s="112"/>
      <c r="DQM5" s="112"/>
      <c r="DQN5" s="112"/>
      <c r="DQO5" s="112"/>
      <c r="DQP5" s="112"/>
      <c r="DQQ5" s="112"/>
      <c r="DQR5" s="112"/>
      <c r="DQS5" s="112"/>
      <c r="DQT5" s="112"/>
      <c r="DQU5" s="112"/>
      <c r="DQV5" s="112"/>
      <c r="DQW5" s="112"/>
      <c r="DQX5" s="112"/>
      <c r="DQY5" s="112"/>
      <c r="DQZ5" s="112"/>
      <c r="DRA5" s="112"/>
      <c r="DRB5" s="112"/>
      <c r="DRC5" s="112"/>
      <c r="DRD5" s="112"/>
      <c r="DRE5" s="112"/>
      <c r="DRF5" s="112"/>
      <c r="DRG5" s="112"/>
      <c r="DRH5" s="112"/>
      <c r="DRI5" s="112"/>
      <c r="DRJ5" s="112"/>
      <c r="DRK5" s="112"/>
      <c r="DRL5" s="112"/>
      <c r="DRM5" s="112"/>
      <c r="DRN5" s="112"/>
      <c r="DRO5" s="112"/>
      <c r="DRP5" s="112"/>
      <c r="DRQ5" s="112"/>
      <c r="DRR5" s="112"/>
      <c r="DRS5" s="112"/>
      <c r="DRT5" s="112"/>
      <c r="DRU5" s="112"/>
      <c r="DRV5" s="112"/>
      <c r="DRW5" s="112"/>
      <c r="DRX5" s="112"/>
      <c r="DRY5" s="112"/>
      <c r="DRZ5" s="112"/>
      <c r="DSA5" s="112"/>
      <c r="DSB5" s="112"/>
      <c r="DSC5" s="112"/>
      <c r="DSD5" s="112"/>
      <c r="DSE5" s="112"/>
      <c r="DSF5" s="112"/>
      <c r="DSG5" s="112"/>
      <c r="DSH5" s="112"/>
      <c r="DSI5" s="112"/>
      <c r="DSJ5" s="112"/>
      <c r="DSK5" s="112"/>
      <c r="DSL5" s="112"/>
      <c r="DSM5" s="112"/>
      <c r="DSN5" s="112"/>
      <c r="DSO5" s="112"/>
      <c r="DSP5" s="112"/>
      <c r="DSQ5" s="112"/>
      <c r="DSR5" s="112"/>
      <c r="DSS5" s="112"/>
      <c r="DST5" s="112"/>
      <c r="DSU5" s="112"/>
      <c r="DSV5" s="112"/>
      <c r="DSW5" s="112"/>
      <c r="DSX5" s="112"/>
      <c r="DSY5" s="112"/>
      <c r="DSZ5" s="112"/>
      <c r="DTA5" s="112"/>
      <c r="DTB5" s="112"/>
      <c r="DTC5" s="112"/>
      <c r="DTD5" s="112"/>
      <c r="DTE5" s="112"/>
      <c r="DTF5" s="112"/>
      <c r="DTG5" s="112"/>
      <c r="DTH5" s="112"/>
      <c r="DTI5" s="112"/>
      <c r="DTJ5" s="112"/>
      <c r="DTK5" s="112"/>
      <c r="DTL5" s="112"/>
      <c r="DTM5" s="112"/>
      <c r="DTN5" s="112"/>
      <c r="DTO5" s="112"/>
      <c r="DTP5" s="112"/>
      <c r="DTQ5" s="112"/>
      <c r="DTR5" s="112"/>
      <c r="DTS5" s="112"/>
      <c r="DTT5" s="112"/>
      <c r="DTU5" s="112"/>
      <c r="DTV5" s="112"/>
      <c r="DTW5" s="112"/>
      <c r="DTX5" s="112"/>
      <c r="DTY5" s="112"/>
      <c r="DTZ5" s="112"/>
      <c r="DUA5" s="112"/>
      <c r="DUB5" s="112"/>
      <c r="DUC5" s="112"/>
      <c r="DUD5" s="112"/>
      <c r="DUE5" s="112"/>
      <c r="DUF5" s="112"/>
      <c r="DUG5" s="112"/>
      <c r="DUH5" s="112"/>
      <c r="DUI5" s="112"/>
      <c r="DUJ5" s="112"/>
      <c r="DUK5" s="112"/>
      <c r="DUL5" s="112"/>
      <c r="DUM5" s="112"/>
      <c r="DUN5" s="112"/>
      <c r="DUO5" s="112"/>
      <c r="DUP5" s="112"/>
      <c r="DUQ5" s="112"/>
      <c r="DUR5" s="112"/>
      <c r="DUS5" s="112"/>
      <c r="DUT5" s="112"/>
      <c r="DUU5" s="112"/>
      <c r="DUV5" s="112"/>
      <c r="DUW5" s="112"/>
      <c r="DUX5" s="112"/>
      <c r="DUY5" s="112"/>
      <c r="DUZ5" s="112"/>
      <c r="DVA5" s="112"/>
      <c r="DVB5" s="112"/>
      <c r="DVC5" s="112"/>
      <c r="DVD5" s="112"/>
      <c r="DVE5" s="112"/>
      <c r="DVF5" s="112"/>
      <c r="DVG5" s="112"/>
      <c r="DVH5" s="112"/>
      <c r="DVI5" s="112"/>
      <c r="DVJ5" s="112"/>
      <c r="DVK5" s="112"/>
      <c r="DVL5" s="112"/>
      <c r="DVM5" s="112"/>
      <c r="DVN5" s="112"/>
      <c r="DVO5" s="112"/>
      <c r="DVP5" s="112"/>
      <c r="DVQ5" s="112"/>
      <c r="DVR5" s="112"/>
      <c r="DVS5" s="112"/>
      <c r="DVT5" s="112"/>
      <c r="DVU5" s="112"/>
      <c r="DVV5" s="112"/>
      <c r="DVW5" s="112"/>
      <c r="DVX5" s="112"/>
      <c r="DVY5" s="112"/>
      <c r="DVZ5" s="112"/>
      <c r="DWA5" s="112"/>
      <c r="DWB5" s="112"/>
      <c r="DWC5" s="112"/>
      <c r="DWD5" s="112"/>
      <c r="DWE5" s="112"/>
      <c r="DWF5" s="112"/>
      <c r="DWG5" s="112"/>
      <c r="DWH5" s="112"/>
      <c r="DWI5" s="112"/>
      <c r="DWJ5" s="112"/>
      <c r="DWK5" s="112"/>
      <c r="DWL5" s="112"/>
      <c r="DWM5" s="112"/>
      <c r="DWN5" s="112"/>
      <c r="DWO5" s="112"/>
      <c r="DWP5" s="112"/>
      <c r="DWQ5" s="112"/>
      <c r="DWR5" s="112"/>
      <c r="DWS5" s="112"/>
      <c r="DWT5" s="112"/>
      <c r="DWU5" s="112"/>
      <c r="DWV5" s="112"/>
      <c r="DWW5" s="112"/>
      <c r="DWX5" s="112"/>
      <c r="DWY5" s="112"/>
      <c r="DWZ5" s="112"/>
      <c r="DXA5" s="112"/>
      <c r="DXB5" s="112"/>
      <c r="DXC5" s="112"/>
      <c r="DXD5" s="112"/>
      <c r="DXE5" s="112"/>
      <c r="DXF5" s="112"/>
      <c r="DXG5" s="112"/>
      <c r="DXH5" s="112"/>
      <c r="DXI5" s="112"/>
      <c r="DXJ5" s="112"/>
      <c r="DXK5" s="112"/>
      <c r="DXL5" s="112"/>
      <c r="DXM5" s="112"/>
      <c r="DXN5" s="112"/>
      <c r="DXO5" s="112"/>
      <c r="DXP5" s="112"/>
      <c r="DXQ5" s="112"/>
      <c r="DXR5" s="112"/>
      <c r="DXS5" s="112"/>
      <c r="DXT5" s="112"/>
      <c r="DXU5" s="112"/>
      <c r="DXV5" s="112"/>
      <c r="DXW5" s="112"/>
      <c r="DXX5" s="112"/>
      <c r="DXY5" s="112"/>
      <c r="DXZ5" s="112"/>
      <c r="DYA5" s="112"/>
      <c r="DYB5" s="112"/>
      <c r="DYC5" s="112"/>
      <c r="DYD5" s="112"/>
      <c r="DYE5" s="112"/>
      <c r="DYF5" s="112"/>
      <c r="DYG5" s="112"/>
      <c r="DYH5" s="112"/>
      <c r="DYI5" s="112"/>
      <c r="DYJ5" s="112"/>
      <c r="DYK5" s="112"/>
      <c r="DYL5" s="112"/>
      <c r="DYM5" s="112"/>
      <c r="DYN5" s="112"/>
      <c r="DYO5" s="112"/>
      <c r="DYP5" s="112"/>
      <c r="DYQ5" s="112"/>
      <c r="DYR5" s="112"/>
      <c r="DYS5" s="112"/>
      <c r="DYT5" s="112"/>
      <c r="DYU5" s="112"/>
      <c r="DYV5" s="112"/>
      <c r="DYW5" s="112"/>
      <c r="DYX5" s="112"/>
      <c r="DYY5" s="112"/>
      <c r="DYZ5" s="112"/>
      <c r="DZA5" s="112"/>
      <c r="DZB5" s="112"/>
      <c r="DZC5" s="112"/>
      <c r="DZD5" s="112"/>
      <c r="DZE5" s="112"/>
      <c r="DZF5" s="112"/>
      <c r="DZG5" s="112"/>
      <c r="DZH5" s="112"/>
      <c r="DZI5" s="112"/>
      <c r="DZJ5" s="112"/>
      <c r="DZK5" s="112"/>
      <c r="DZL5" s="112"/>
      <c r="DZM5" s="112"/>
      <c r="DZN5" s="112"/>
      <c r="DZO5" s="112"/>
      <c r="DZP5" s="112"/>
      <c r="DZQ5" s="112"/>
      <c r="DZR5" s="112"/>
      <c r="DZS5" s="112"/>
      <c r="DZT5" s="112"/>
      <c r="DZU5" s="112"/>
      <c r="DZV5" s="112"/>
      <c r="DZW5" s="112"/>
      <c r="DZX5" s="112"/>
      <c r="DZY5" s="112"/>
      <c r="DZZ5" s="112"/>
      <c r="EAA5" s="112"/>
      <c r="EAB5" s="112"/>
      <c r="EAC5" s="112"/>
      <c r="EAD5" s="112"/>
      <c r="EAE5" s="112"/>
      <c r="EAF5" s="112"/>
      <c r="EAG5" s="112"/>
      <c r="EAH5" s="112"/>
      <c r="EAI5" s="112"/>
      <c r="EAJ5" s="112"/>
      <c r="EAK5" s="112"/>
      <c r="EAL5" s="112"/>
      <c r="EAM5" s="112"/>
      <c r="EAN5" s="112"/>
      <c r="EAO5" s="112"/>
      <c r="EAP5" s="112"/>
      <c r="EAQ5" s="112"/>
      <c r="EAR5" s="112"/>
      <c r="EAS5" s="112"/>
      <c r="EAT5" s="112"/>
      <c r="EAU5" s="112"/>
      <c r="EAV5" s="112"/>
      <c r="EAW5" s="112"/>
      <c r="EAX5" s="112"/>
      <c r="EAY5" s="112"/>
      <c r="EAZ5" s="112"/>
      <c r="EBA5" s="112"/>
      <c r="EBB5" s="112"/>
      <c r="EBC5" s="112"/>
      <c r="EBD5" s="112"/>
      <c r="EBE5" s="112"/>
      <c r="EBF5" s="112"/>
      <c r="EBG5" s="112"/>
      <c r="EBH5" s="112"/>
      <c r="EBI5" s="112"/>
      <c r="EBJ5" s="112"/>
      <c r="EBK5" s="112"/>
      <c r="EBL5" s="112"/>
      <c r="EBM5" s="112"/>
      <c r="EBN5" s="112"/>
      <c r="EBO5" s="112"/>
      <c r="EBP5" s="112"/>
      <c r="EBQ5" s="112"/>
      <c r="EBR5" s="112"/>
      <c r="EBS5" s="112"/>
      <c r="EBT5" s="112"/>
      <c r="EBU5" s="112"/>
      <c r="EBV5" s="112"/>
      <c r="EBW5" s="112"/>
      <c r="EBX5" s="112"/>
      <c r="EBY5" s="112"/>
      <c r="EBZ5" s="112"/>
      <c r="ECA5" s="112"/>
      <c r="ECB5" s="112"/>
      <c r="ECC5" s="112"/>
      <c r="ECD5" s="112"/>
      <c r="ECE5" s="112"/>
      <c r="ECF5" s="112"/>
      <c r="ECG5" s="112"/>
      <c r="ECH5" s="112"/>
      <c r="ECI5" s="112"/>
      <c r="ECJ5" s="112"/>
      <c r="ECK5" s="112"/>
      <c r="ECL5" s="112"/>
      <c r="ECM5" s="112"/>
      <c r="ECN5" s="112"/>
      <c r="ECO5" s="112"/>
      <c r="ECP5" s="112"/>
      <c r="ECQ5" s="112"/>
      <c r="ECR5" s="112"/>
      <c r="ECS5" s="112"/>
      <c r="ECT5" s="112"/>
      <c r="ECU5" s="112"/>
      <c r="ECV5" s="112"/>
      <c r="ECW5" s="112"/>
      <c r="ECX5" s="112"/>
      <c r="ECY5" s="112"/>
      <c r="ECZ5" s="112"/>
      <c r="EDA5" s="112"/>
      <c r="EDB5" s="112"/>
      <c r="EDC5" s="112"/>
      <c r="EDD5" s="112"/>
      <c r="EDE5" s="112"/>
      <c r="EDF5" s="112"/>
      <c r="EDG5" s="112"/>
      <c r="EDH5" s="112"/>
      <c r="EDI5" s="112"/>
      <c r="EDJ5" s="112"/>
      <c r="EDK5" s="112"/>
      <c r="EDL5" s="112"/>
      <c r="EDM5" s="112"/>
      <c r="EDN5" s="112"/>
      <c r="EDO5" s="112"/>
      <c r="EDP5" s="112"/>
      <c r="EDQ5" s="112"/>
      <c r="EDR5" s="112"/>
      <c r="EDS5" s="112"/>
      <c r="EDT5" s="112"/>
      <c r="EDU5" s="112"/>
      <c r="EDV5" s="112"/>
      <c r="EDW5" s="112"/>
      <c r="EDX5" s="112"/>
      <c r="EDY5" s="112"/>
      <c r="EDZ5" s="112"/>
      <c r="EEA5" s="112"/>
      <c r="EEB5" s="112"/>
      <c r="EEC5" s="112"/>
      <c r="EED5" s="112"/>
      <c r="EEE5" s="112"/>
      <c r="EEF5" s="112"/>
      <c r="EEG5" s="112"/>
      <c r="EEH5" s="112"/>
      <c r="EEI5" s="112"/>
      <c r="EEJ5" s="112"/>
      <c r="EEK5" s="112"/>
      <c r="EEL5" s="112"/>
      <c r="EEM5" s="112"/>
      <c r="EEN5" s="112"/>
      <c r="EEO5" s="112"/>
      <c r="EEP5" s="112"/>
      <c r="EEQ5" s="112"/>
      <c r="EER5" s="112"/>
      <c r="EES5" s="112"/>
      <c r="EET5" s="112"/>
      <c r="EEU5" s="112"/>
      <c r="EEV5" s="112"/>
      <c r="EEW5" s="112"/>
      <c r="EEX5" s="112"/>
      <c r="EEY5" s="112"/>
      <c r="EEZ5" s="112"/>
      <c r="EFA5" s="112"/>
      <c r="EFB5" s="112"/>
      <c r="EFC5" s="112"/>
      <c r="EFD5" s="112"/>
      <c r="EFE5" s="112"/>
      <c r="EFF5" s="112"/>
      <c r="EFG5" s="112"/>
      <c r="EFH5" s="112"/>
      <c r="EFI5" s="112"/>
      <c r="EFJ5" s="112"/>
      <c r="EFK5" s="112"/>
      <c r="EFL5" s="112"/>
      <c r="EFM5" s="112"/>
      <c r="EFN5" s="112"/>
      <c r="EFO5" s="112"/>
      <c r="EFP5" s="112"/>
      <c r="EFQ5" s="112"/>
      <c r="EFR5" s="112"/>
      <c r="EFS5" s="112"/>
      <c r="EFT5" s="112"/>
      <c r="EFU5" s="112"/>
      <c r="EFV5" s="112"/>
      <c r="EFW5" s="112"/>
      <c r="EFX5" s="112"/>
      <c r="EFY5" s="112"/>
      <c r="EFZ5" s="112"/>
      <c r="EGA5" s="112"/>
      <c r="EGB5" s="112"/>
      <c r="EGC5" s="112"/>
      <c r="EGD5" s="112"/>
      <c r="EGE5" s="112"/>
      <c r="EGF5" s="112"/>
      <c r="EGG5" s="112"/>
      <c r="EGH5" s="112"/>
      <c r="EGI5" s="112"/>
      <c r="EGJ5" s="112"/>
      <c r="EGK5" s="112"/>
      <c r="EGL5" s="112"/>
      <c r="EGM5" s="112"/>
      <c r="EGN5" s="112"/>
      <c r="EGO5" s="112"/>
      <c r="EGP5" s="112"/>
      <c r="EGQ5" s="112"/>
      <c r="EGR5" s="112"/>
      <c r="EGS5" s="112"/>
      <c r="EGT5" s="112"/>
      <c r="EGU5" s="112"/>
      <c r="EGV5" s="112"/>
      <c r="EGW5" s="112"/>
      <c r="EGX5" s="112"/>
      <c r="EGY5" s="112"/>
      <c r="EGZ5" s="112"/>
      <c r="EHA5" s="112"/>
      <c r="EHB5" s="112"/>
      <c r="EHC5" s="112"/>
      <c r="EHD5" s="112"/>
      <c r="EHE5" s="112"/>
      <c r="EHF5" s="112"/>
      <c r="EHG5" s="112"/>
      <c r="EHH5" s="112"/>
      <c r="EHI5" s="112"/>
      <c r="EHJ5" s="112"/>
      <c r="EHK5" s="112"/>
      <c r="EHL5" s="112"/>
      <c r="EHM5" s="112"/>
      <c r="EHN5" s="112"/>
      <c r="EHO5" s="112"/>
      <c r="EHP5" s="112"/>
      <c r="EHQ5" s="112"/>
      <c r="EHR5" s="112"/>
      <c r="EHS5" s="112"/>
      <c r="EHT5" s="112"/>
      <c r="EHU5" s="112"/>
      <c r="EHV5" s="112"/>
      <c r="EHW5" s="112"/>
      <c r="EHX5" s="112"/>
      <c r="EHY5" s="112"/>
      <c r="EHZ5" s="112"/>
      <c r="EIA5" s="112"/>
      <c r="EIB5" s="112"/>
      <c r="EIC5" s="112"/>
      <c r="EID5" s="112"/>
      <c r="EIE5" s="112"/>
      <c r="EIF5" s="112"/>
      <c r="EIG5" s="112"/>
      <c r="EIH5" s="112"/>
      <c r="EII5" s="112"/>
      <c r="EIJ5" s="112"/>
      <c r="EIK5" s="112"/>
      <c r="EIL5" s="112"/>
      <c r="EIM5" s="112"/>
      <c r="EIN5" s="112"/>
      <c r="EIO5" s="112"/>
      <c r="EIP5" s="112"/>
      <c r="EIQ5" s="112"/>
      <c r="EIR5" s="112"/>
      <c r="EIS5" s="112"/>
      <c r="EIT5" s="112"/>
      <c r="EIU5" s="112"/>
      <c r="EIV5" s="112"/>
      <c r="EIW5" s="112"/>
      <c r="EIX5" s="112"/>
      <c r="EIY5" s="112"/>
      <c r="EIZ5" s="112"/>
      <c r="EJA5" s="112"/>
      <c r="EJB5" s="112"/>
      <c r="EJC5" s="112"/>
      <c r="EJD5" s="112"/>
      <c r="EJE5" s="112"/>
      <c r="EJF5" s="112"/>
      <c r="EJG5" s="112"/>
      <c r="EJH5" s="112"/>
      <c r="EJI5" s="112"/>
      <c r="EJJ5" s="112"/>
      <c r="EJK5" s="112"/>
      <c r="EJL5" s="112"/>
      <c r="EJM5" s="112"/>
      <c r="EJN5" s="112"/>
      <c r="EJO5" s="112"/>
      <c r="EJP5" s="112"/>
      <c r="EJQ5" s="112"/>
      <c r="EJR5" s="112"/>
      <c r="EJS5" s="112"/>
      <c r="EJT5" s="112"/>
      <c r="EJU5" s="112"/>
      <c r="EJV5" s="112"/>
      <c r="EJW5" s="112"/>
      <c r="EJX5" s="112"/>
      <c r="EJY5" s="112"/>
      <c r="EJZ5" s="112"/>
      <c r="EKA5" s="112"/>
      <c r="EKB5" s="112"/>
      <c r="EKC5" s="112"/>
      <c r="EKD5" s="112"/>
      <c r="EKE5" s="112"/>
      <c r="EKF5" s="112"/>
      <c r="EKG5" s="112"/>
      <c r="EKH5" s="112"/>
      <c r="EKI5" s="112"/>
      <c r="EKJ5" s="112"/>
      <c r="EKK5" s="112"/>
      <c r="EKL5" s="112"/>
      <c r="EKM5" s="112"/>
      <c r="EKN5" s="112"/>
      <c r="EKO5" s="112"/>
      <c r="EKP5" s="112"/>
      <c r="EKQ5" s="112"/>
      <c r="EKR5" s="112"/>
      <c r="EKS5" s="112"/>
      <c r="EKT5" s="112"/>
      <c r="EKU5" s="112"/>
      <c r="EKV5" s="112"/>
      <c r="EKW5" s="112"/>
      <c r="EKX5" s="112"/>
      <c r="EKY5" s="112"/>
      <c r="EKZ5" s="112"/>
      <c r="ELA5" s="112"/>
      <c r="ELB5" s="112"/>
      <c r="ELC5" s="112"/>
      <c r="ELD5" s="112"/>
      <c r="ELE5" s="112"/>
      <c r="ELF5" s="112"/>
      <c r="ELG5" s="112"/>
      <c r="ELH5" s="112"/>
      <c r="ELI5" s="112"/>
      <c r="ELJ5" s="112"/>
      <c r="ELK5" s="112"/>
      <c r="ELL5" s="112"/>
      <c r="ELM5" s="112"/>
      <c r="ELN5" s="112"/>
      <c r="ELO5" s="112"/>
      <c r="ELP5" s="112"/>
      <c r="ELQ5" s="112"/>
      <c r="ELR5" s="112"/>
      <c r="ELS5" s="112"/>
      <c r="ELT5" s="112"/>
      <c r="ELU5" s="112"/>
      <c r="ELV5" s="112"/>
      <c r="ELW5" s="112"/>
      <c r="ELX5" s="112"/>
      <c r="ELY5" s="112"/>
      <c r="ELZ5" s="112"/>
      <c r="EMA5" s="112"/>
      <c r="EMB5" s="112"/>
      <c r="EMC5" s="112"/>
      <c r="EMD5" s="112"/>
      <c r="EME5" s="112"/>
      <c r="EMF5" s="112"/>
      <c r="EMG5" s="112"/>
      <c r="EMH5" s="112"/>
      <c r="EMI5" s="112"/>
      <c r="EMJ5" s="112"/>
      <c r="EMK5" s="112"/>
      <c r="EML5" s="112"/>
      <c r="EMM5" s="112"/>
      <c r="EMN5" s="112"/>
      <c r="EMO5" s="112"/>
      <c r="EMP5" s="112"/>
      <c r="EMQ5" s="112"/>
      <c r="EMR5" s="112"/>
      <c r="EMS5" s="112"/>
      <c r="EMT5" s="112"/>
      <c r="EMU5" s="112"/>
      <c r="EMV5" s="112"/>
      <c r="EMW5" s="112"/>
      <c r="EMX5" s="112"/>
      <c r="EMY5" s="112"/>
      <c r="EMZ5" s="112"/>
      <c r="ENA5" s="112"/>
      <c r="ENB5" s="112"/>
      <c r="ENC5" s="112"/>
      <c r="END5" s="112"/>
      <c r="ENE5" s="112"/>
      <c r="ENF5" s="112"/>
      <c r="ENG5" s="112"/>
      <c r="ENH5" s="112"/>
      <c r="ENI5" s="112"/>
      <c r="ENJ5" s="112"/>
      <c r="ENK5" s="112"/>
      <c r="ENL5" s="112"/>
      <c r="ENM5" s="112"/>
      <c r="ENN5" s="112"/>
      <c r="ENO5" s="112"/>
      <c r="ENP5" s="112"/>
      <c r="ENQ5" s="112"/>
      <c r="ENR5" s="112"/>
      <c r="ENS5" s="112"/>
      <c r="ENT5" s="112"/>
      <c r="ENU5" s="112"/>
      <c r="ENV5" s="112"/>
      <c r="ENW5" s="112"/>
      <c r="ENX5" s="112"/>
      <c r="ENY5" s="112"/>
      <c r="ENZ5" s="112"/>
      <c r="EOA5" s="112"/>
      <c r="EOB5" s="112"/>
      <c r="EOC5" s="112"/>
      <c r="EOD5" s="112"/>
      <c r="EOE5" s="112"/>
      <c r="EOF5" s="112"/>
      <c r="EOG5" s="112"/>
      <c r="EOH5" s="112"/>
      <c r="EOI5" s="112"/>
      <c r="EOJ5" s="112"/>
      <c r="EOK5" s="112"/>
      <c r="EOL5" s="112"/>
      <c r="EOM5" s="112"/>
      <c r="EON5" s="112"/>
      <c r="EOO5" s="112"/>
      <c r="EOP5" s="112"/>
      <c r="EOQ5" s="112"/>
      <c r="EOR5" s="112"/>
      <c r="EOS5" s="112"/>
      <c r="EOT5" s="112"/>
      <c r="EOU5" s="112"/>
      <c r="EOV5" s="112"/>
      <c r="EOW5" s="112"/>
      <c r="EOX5" s="112"/>
      <c r="EOY5" s="112"/>
      <c r="EOZ5" s="112"/>
      <c r="EPA5" s="112"/>
      <c r="EPB5" s="112"/>
      <c r="EPC5" s="112"/>
      <c r="EPD5" s="112"/>
      <c r="EPE5" s="112"/>
      <c r="EPF5" s="112"/>
      <c r="EPG5" s="112"/>
      <c r="EPH5" s="112"/>
      <c r="EPI5" s="112"/>
      <c r="EPJ5" s="112"/>
      <c r="EPK5" s="112"/>
      <c r="EPL5" s="112"/>
      <c r="EPM5" s="112"/>
      <c r="EPN5" s="112"/>
      <c r="EPO5" s="112"/>
      <c r="EPP5" s="112"/>
      <c r="EPQ5" s="112"/>
      <c r="EPR5" s="112"/>
      <c r="EPS5" s="112"/>
      <c r="EPT5" s="112"/>
      <c r="EPU5" s="112"/>
      <c r="EPV5" s="112"/>
      <c r="EPW5" s="112"/>
      <c r="EPX5" s="112"/>
      <c r="EPY5" s="112"/>
      <c r="EPZ5" s="112"/>
      <c r="EQA5" s="112"/>
      <c r="EQB5" s="112"/>
      <c r="EQC5" s="112"/>
      <c r="EQD5" s="112"/>
      <c r="EQE5" s="112"/>
      <c r="EQF5" s="112"/>
      <c r="EQG5" s="112"/>
      <c r="EQH5" s="112"/>
      <c r="EQI5" s="112"/>
      <c r="EQJ5" s="112"/>
      <c r="EQK5" s="112"/>
      <c r="EQL5" s="112"/>
      <c r="EQM5" s="112"/>
      <c r="EQN5" s="112"/>
      <c r="EQO5" s="112"/>
      <c r="EQP5" s="112"/>
      <c r="EQQ5" s="112"/>
      <c r="EQR5" s="112"/>
      <c r="EQS5" s="112"/>
      <c r="EQT5" s="112"/>
      <c r="EQU5" s="112"/>
      <c r="EQV5" s="112"/>
      <c r="EQW5" s="112"/>
      <c r="EQX5" s="112"/>
      <c r="EQY5" s="112"/>
      <c r="EQZ5" s="112"/>
      <c r="ERA5" s="112"/>
      <c r="ERB5" s="112"/>
      <c r="ERC5" s="112"/>
      <c r="ERD5" s="112"/>
      <c r="ERE5" s="112"/>
      <c r="ERF5" s="112"/>
      <c r="ERG5" s="112"/>
      <c r="ERH5" s="112"/>
      <c r="ERI5" s="112"/>
      <c r="ERJ5" s="112"/>
      <c r="ERK5" s="112"/>
      <c r="ERL5" s="112"/>
      <c r="ERM5" s="112"/>
      <c r="ERN5" s="112"/>
      <c r="ERO5" s="112"/>
      <c r="ERP5" s="112"/>
      <c r="ERQ5" s="112"/>
      <c r="ERR5" s="112"/>
      <c r="ERS5" s="112"/>
      <c r="ERT5" s="112"/>
      <c r="ERU5" s="112"/>
      <c r="ERV5" s="112"/>
      <c r="ERW5" s="112"/>
      <c r="ERX5" s="112"/>
      <c r="ERY5" s="112"/>
      <c r="ERZ5" s="112"/>
      <c r="ESA5" s="112"/>
      <c r="ESB5" s="112"/>
      <c r="ESC5" s="112"/>
      <c r="ESD5" s="112"/>
      <c r="ESE5" s="112"/>
      <c r="ESF5" s="112"/>
      <c r="ESG5" s="112"/>
      <c r="ESH5" s="112"/>
      <c r="ESI5" s="112"/>
      <c r="ESJ5" s="112"/>
      <c r="ESK5" s="112"/>
      <c r="ESL5" s="112"/>
      <c r="ESM5" s="112"/>
      <c r="ESN5" s="112"/>
      <c r="ESO5" s="112"/>
      <c r="ESP5" s="112"/>
      <c r="ESQ5" s="112"/>
      <c r="ESR5" s="112"/>
      <c r="ESS5" s="112"/>
      <c r="EST5" s="112"/>
      <c r="ESU5" s="112"/>
      <c r="ESV5" s="112"/>
      <c r="ESW5" s="112"/>
      <c r="ESX5" s="112"/>
      <c r="ESY5" s="112"/>
      <c r="ESZ5" s="112"/>
      <c r="ETA5" s="112"/>
      <c r="ETB5" s="112"/>
      <c r="ETC5" s="112"/>
      <c r="ETD5" s="112"/>
      <c r="ETE5" s="112"/>
      <c r="ETF5" s="112"/>
      <c r="ETG5" s="112"/>
      <c r="ETH5" s="112"/>
      <c r="ETI5" s="112"/>
      <c r="ETJ5" s="112"/>
      <c r="ETK5" s="112"/>
      <c r="ETL5" s="112"/>
      <c r="ETM5" s="112"/>
      <c r="ETN5" s="112"/>
      <c r="ETO5" s="112"/>
      <c r="ETP5" s="112"/>
      <c r="ETQ5" s="112"/>
      <c r="ETR5" s="112"/>
      <c r="ETS5" s="112"/>
      <c r="ETT5" s="112"/>
      <c r="ETU5" s="112"/>
      <c r="ETV5" s="112"/>
      <c r="ETW5" s="112"/>
      <c r="ETX5" s="112"/>
      <c r="ETY5" s="112"/>
      <c r="ETZ5" s="112"/>
      <c r="EUA5" s="112"/>
      <c r="EUB5" s="112"/>
      <c r="EUC5" s="112"/>
      <c r="EUD5" s="112"/>
      <c r="EUE5" s="112"/>
      <c r="EUF5" s="112"/>
      <c r="EUG5" s="112"/>
      <c r="EUH5" s="112"/>
      <c r="EUI5" s="112"/>
      <c r="EUJ5" s="112"/>
      <c r="EUK5" s="112"/>
      <c r="EUL5" s="112"/>
      <c r="EUM5" s="112"/>
      <c r="EUN5" s="112"/>
      <c r="EUO5" s="112"/>
      <c r="EUP5" s="112"/>
      <c r="EUQ5" s="112"/>
      <c r="EUR5" s="112"/>
      <c r="EUS5" s="112"/>
      <c r="EUT5" s="112"/>
      <c r="EUU5" s="112"/>
      <c r="EUV5" s="112"/>
      <c r="EUW5" s="112"/>
      <c r="EUX5" s="112"/>
      <c r="EUY5" s="112"/>
      <c r="EUZ5" s="112"/>
      <c r="EVA5" s="112"/>
      <c r="EVB5" s="112"/>
      <c r="EVC5" s="112"/>
      <c r="EVD5" s="112"/>
      <c r="EVE5" s="112"/>
      <c r="EVF5" s="112"/>
      <c r="EVG5" s="112"/>
      <c r="EVH5" s="112"/>
      <c r="EVI5" s="112"/>
      <c r="EVJ5" s="112"/>
      <c r="EVK5" s="112"/>
      <c r="EVL5" s="112"/>
      <c r="EVM5" s="112"/>
      <c r="EVN5" s="112"/>
      <c r="EVO5" s="112"/>
      <c r="EVP5" s="112"/>
      <c r="EVQ5" s="112"/>
      <c r="EVR5" s="112"/>
      <c r="EVS5" s="112"/>
      <c r="EVT5" s="112"/>
      <c r="EVU5" s="112"/>
      <c r="EVV5" s="112"/>
      <c r="EVW5" s="112"/>
      <c r="EVX5" s="112"/>
      <c r="EVY5" s="112"/>
      <c r="EVZ5" s="112"/>
      <c r="EWA5" s="112"/>
      <c r="EWB5" s="112"/>
      <c r="EWC5" s="112"/>
      <c r="EWD5" s="112"/>
      <c r="EWE5" s="112"/>
      <c r="EWF5" s="112"/>
      <c r="EWG5" s="112"/>
      <c r="EWH5" s="112"/>
      <c r="EWI5" s="112"/>
      <c r="EWJ5" s="112"/>
      <c r="EWK5" s="112"/>
      <c r="EWL5" s="112"/>
      <c r="EWM5" s="112"/>
      <c r="EWN5" s="112"/>
      <c r="EWO5" s="112"/>
      <c r="EWP5" s="112"/>
      <c r="EWQ5" s="112"/>
      <c r="EWR5" s="112"/>
      <c r="EWS5" s="112"/>
      <c r="EWT5" s="112"/>
      <c r="EWU5" s="112"/>
      <c r="EWV5" s="112"/>
      <c r="EWW5" s="112"/>
      <c r="EWX5" s="112"/>
      <c r="EWY5" s="112"/>
      <c r="EWZ5" s="112"/>
      <c r="EXA5" s="112"/>
      <c r="EXB5" s="112"/>
      <c r="EXC5" s="112"/>
      <c r="EXD5" s="112"/>
      <c r="EXE5" s="112"/>
      <c r="EXF5" s="112"/>
      <c r="EXG5" s="112"/>
      <c r="EXH5" s="112"/>
      <c r="EXI5" s="112"/>
      <c r="EXJ5" s="112"/>
      <c r="EXK5" s="112"/>
      <c r="EXL5" s="112"/>
      <c r="EXM5" s="112"/>
      <c r="EXN5" s="112"/>
      <c r="EXO5" s="112"/>
      <c r="EXP5" s="112"/>
      <c r="EXQ5" s="112"/>
      <c r="EXR5" s="112"/>
      <c r="EXS5" s="112"/>
      <c r="EXT5" s="112"/>
      <c r="EXU5" s="112"/>
      <c r="EXV5" s="112"/>
      <c r="EXW5" s="112"/>
      <c r="EXX5" s="112"/>
      <c r="EXY5" s="112"/>
      <c r="EXZ5" s="112"/>
      <c r="EYA5" s="112"/>
      <c r="EYB5" s="112"/>
      <c r="EYC5" s="112"/>
      <c r="EYD5" s="112"/>
      <c r="EYE5" s="112"/>
      <c r="EYF5" s="112"/>
      <c r="EYG5" s="112"/>
      <c r="EYH5" s="112"/>
      <c r="EYI5" s="112"/>
      <c r="EYJ5" s="112"/>
      <c r="EYK5" s="112"/>
      <c r="EYL5" s="112"/>
      <c r="EYM5" s="112"/>
      <c r="EYN5" s="112"/>
      <c r="EYO5" s="112"/>
      <c r="EYP5" s="112"/>
      <c r="EYQ5" s="112"/>
      <c r="EYR5" s="112"/>
      <c r="EYS5" s="112"/>
      <c r="EYT5" s="112"/>
      <c r="EYU5" s="112"/>
      <c r="EYV5" s="112"/>
      <c r="EYW5" s="112"/>
      <c r="EYX5" s="112"/>
      <c r="EYY5" s="112"/>
      <c r="EYZ5" s="112"/>
      <c r="EZA5" s="112"/>
      <c r="EZB5" s="112"/>
      <c r="EZC5" s="112"/>
      <c r="EZD5" s="112"/>
      <c r="EZE5" s="112"/>
      <c r="EZF5" s="112"/>
      <c r="EZG5" s="112"/>
      <c r="EZH5" s="112"/>
      <c r="EZI5" s="112"/>
      <c r="EZJ5" s="112"/>
      <c r="EZK5" s="112"/>
      <c r="EZL5" s="112"/>
      <c r="EZM5" s="112"/>
      <c r="EZN5" s="112"/>
      <c r="EZO5" s="112"/>
      <c r="EZP5" s="112"/>
      <c r="EZQ5" s="112"/>
      <c r="EZR5" s="112"/>
      <c r="EZS5" s="112"/>
      <c r="EZT5" s="112"/>
      <c r="EZU5" s="112"/>
      <c r="EZV5" s="112"/>
      <c r="EZW5" s="112"/>
      <c r="EZX5" s="112"/>
      <c r="EZY5" s="112"/>
      <c r="EZZ5" s="112"/>
      <c r="FAA5" s="112"/>
      <c r="FAB5" s="112"/>
      <c r="FAC5" s="112"/>
      <c r="FAD5" s="112"/>
      <c r="FAE5" s="112"/>
      <c r="FAF5" s="112"/>
      <c r="FAG5" s="112"/>
      <c r="FAH5" s="112"/>
      <c r="FAI5" s="112"/>
      <c r="FAJ5" s="112"/>
      <c r="FAK5" s="112"/>
      <c r="FAL5" s="112"/>
      <c r="FAM5" s="112"/>
      <c r="FAN5" s="112"/>
      <c r="FAO5" s="112"/>
      <c r="FAP5" s="112"/>
      <c r="FAQ5" s="112"/>
      <c r="FAR5" s="112"/>
      <c r="FAS5" s="112"/>
      <c r="FAT5" s="112"/>
      <c r="FAU5" s="112"/>
      <c r="FAV5" s="112"/>
      <c r="FAW5" s="112"/>
      <c r="FAX5" s="112"/>
      <c r="FAY5" s="112"/>
      <c r="FAZ5" s="112"/>
      <c r="FBA5" s="112"/>
      <c r="FBB5" s="112"/>
      <c r="FBC5" s="112"/>
      <c r="FBD5" s="112"/>
      <c r="FBE5" s="112"/>
      <c r="FBF5" s="112"/>
      <c r="FBG5" s="112"/>
      <c r="FBH5" s="112"/>
      <c r="FBI5" s="112"/>
      <c r="FBJ5" s="112"/>
      <c r="FBK5" s="112"/>
      <c r="FBL5" s="112"/>
      <c r="FBM5" s="112"/>
      <c r="FBN5" s="112"/>
      <c r="FBO5" s="112"/>
      <c r="FBP5" s="112"/>
      <c r="FBQ5" s="112"/>
      <c r="FBR5" s="112"/>
      <c r="FBS5" s="112"/>
      <c r="FBT5" s="112"/>
      <c r="FBU5" s="112"/>
      <c r="FBV5" s="112"/>
      <c r="FBW5" s="112"/>
      <c r="FBX5" s="112"/>
      <c r="FBY5" s="112"/>
      <c r="FBZ5" s="112"/>
      <c r="FCA5" s="112"/>
      <c r="FCB5" s="112"/>
      <c r="FCC5" s="112"/>
      <c r="FCD5" s="112"/>
      <c r="FCE5" s="112"/>
      <c r="FCF5" s="112"/>
      <c r="FCG5" s="112"/>
      <c r="FCH5" s="112"/>
      <c r="FCI5" s="112"/>
      <c r="FCJ5" s="112"/>
      <c r="FCK5" s="112"/>
      <c r="FCL5" s="112"/>
      <c r="FCM5" s="112"/>
      <c r="FCN5" s="112"/>
      <c r="FCO5" s="112"/>
      <c r="FCP5" s="112"/>
      <c r="FCQ5" s="112"/>
      <c r="FCR5" s="112"/>
      <c r="FCS5" s="112"/>
      <c r="FCT5" s="112"/>
      <c r="FCU5" s="112"/>
      <c r="FCV5" s="112"/>
      <c r="FCW5" s="112"/>
      <c r="FCX5" s="112"/>
      <c r="FCY5" s="112"/>
      <c r="FCZ5" s="112"/>
      <c r="FDA5" s="112"/>
      <c r="FDB5" s="112"/>
      <c r="FDC5" s="112"/>
      <c r="FDD5" s="112"/>
      <c r="FDE5" s="112"/>
      <c r="FDF5" s="112"/>
      <c r="FDG5" s="112"/>
      <c r="FDH5" s="112"/>
      <c r="FDI5" s="112"/>
      <c r="FDJ5" s="112"/>
      <c r="FDK5" s="112"/>
      <c r="FDL5" s="112"/>
      <c r="FDM5" s="112"/>
      <c r="FDN5" s="112"/>
      <c r="FDO5" s="112"/>
      <c r="FDP5" s="112"/>
      <c r="FDQ5" s="112"/>
      <c r="FDR5" s="112"/>
      <c r="FDS5" s="112"/>
      <c r="FDT5" s="112"/>
      <c r="FDU5" s="112"/>
      <c r="FDV5" s="112"/>
      <c r="FDW5" s="112"/>
      <c r="FDX5" s="112"/>
      <c r="FDY5" s="112"/>
      <c r="FDZ5" s="112"/>
      <c r="FEA5" s="112"/>
      <c r="FEB5" s="112"/>
      <c r="FEC5" s="112"/>
      <c r="FED5" s="112"/>
      <c r="FEE5" s="112"/>
      <c r="FEF5" s="112"/>
      <c r="FEG5" s="112"/>
      <c r="FEH5" s="112"/>
      <c r="FEI5" s="112"/>
      <c r="FEJ5" s="112"/>
      <c r="FEK5" s="112"/>
      <c r="FEL5" s="112"/>
      <c r="FEM5" s="112"/>
      <c r="FEN5" s="112"/>
      <c r="FEO5" s="112"/>
      <c r="FEP5" s="112"/>
      <c r="FEQ5" s="112"/>
      <c r="FER5" s="112"/>
      <c r="FES5" s="112"/>
      <c r="FET5" s="112"/>
      <c r="FEU5" s="112"/>
      <c r="FEV5" s="112"/>
      <c r="FEW5" s="112"/>
      <c r="FEX5" s="112"/>
      <c r="FEY5" s="112"/>
      <c r="FEZ5" s="112"/>
      <c r="FFA5" s="112"/>
      <c r="FFB5" s="112"/>
      <c r="FFC5" s="112"/>
      <c r="FFD5" s="112"/>
      <c r="FFE5" s="112"/>
      <c r="FFF5" s="112"/>
      <c r="FFG5" s="112"/>
      <c r="FFH5" s="112"/>
      <c r="FFI5" s="112"/>
      <c r="FFJ5" s="112"/>
      <c r="FFK5" s="112"/>
      <c r="FFL5" s="112"/>
      <c r="FFM5" s="112"/>
      <c r="FFN5" s="112"/>
      <c r="FFO5" s="112"/>
      <c r="FFP5" s="112"/>
      <c r="FFQ5" s="112"/>
      <c r="FFR5" s="112"/>
      <c r="FFS5" s="112"/>
      <c r="FFT5" s="112"/>
      <c r="FFU5" s="112"/>
      <c r="FFV5" s="112"/>
      <c r="FFW5" s="112"/>
      <c r="FFX5" s="112"/>
      <c r="FFY5" s="112"/>
      <c r="FFZ5" s="112"/>
      <c r="FGA5" s="112"/>
      <c r="FGB5" s="112"/>
      <c r="FGC5" s="112"/>
      <c r="FGD5" s="112"/>
      <c r="FGE5" s="112"/>
      <c r="FGF5" s="112"/>
      <c r="FGG5" s="112"/>
      <c r="FGH5" s="112"/>
      <c r="FGI5" s="112"/>
      <c r="FGJ5" s="112"/>
      <c r="FGK5" s="112"/>
      <c r="FGL5" s="112"/>
      <c r="FGM5" s="112"/>
      <c r="FGN5" s="112"/>
      <c r="FGO5" s="112"/>
      <c r="FGP5" s="112"/>
      <c r="FGQ5" s="112"/>
      <c r="FGR5" s="112"/>
      <c r="FGS5" s="112"/>
      <c r="FGT5" s="112"/>
      <c r="FGU5" s="112"/>
      <c r="FGV5" s="112"/>
      <c r="FGW5" s="112"/>
      <c r="FGX5" s="112"/>
      <c r="FGY5" s="112"/>
      <c r="FGZ5" s="112"/>
      <c r="FHA5" s="112"/>
      <c r="FHB5" s="112"/>
      <c r="FHC5" s="112"/>
      <c r="FHD5" s="112"/>
      <c r="FHE5" s="112"/>
      <c r="FHF5" s="112"/>
      <c r="FHG5" s="112"/>
      <c r="FHH5" s="112"/>
      <c r="FHI5" s="112"/>
      <c r="FHJ5" s="112"/>
      <c r="FHK5" s="112"/>
      <c r="FHL5" s="112"/>
      <c r="FHM5" s="112"/>
      <c r="FHN5" s="112"/>
      <c r="FHO5" s="112"/>
      <c r="FHP5" s="112"/>
      <c r="FHQ5" s="112"/>
      <c r="FHR5" s="112"/>
      <c r="FHS5" s="112"/>
      <c r="FHT5" s="112"/>
      <c r="FHU5" s="112"/>
      <c r="FHV5" s="112"/>
      <c r="FHW5" s="112"/>
      <c r="FHX5" s="112"/>
      <c r="FHY5" s="112"/>
      <c r="FHZ5" s="112"/>
      <c r="FIA5" s="112"/>
      <c r="FIB5" s="112"/>
      <c r="FIC5" s="112"/>
      <c r="FID5" s="112"/>
      <c r="FIE5" s="112"/>
      <c r="FIF5" s="112"/>
      <c r="FIG5" s="112"/>
      <c r="FIH5" s="112"/>
      <c r="FII5" s="112"/>
      <c r="FIJ5" s="112"/>
      <c r="FIK5" s="112"/>
      <c r="FIL5" s="112"/>
      <c r="FIM5" s="112"/>
      <c r="FIN5" s="112"/>
      <c r="FIO5" s="112"/>
      <c r="FIP5" s="112"/>
      <c r="FIQ5" s="112"/>
      <c r="FIR5" s="112"/>
      <c r="FIS5" s="112"/>
      <c r="FIT5" s="112"/>
      <c r="FIU5" s="112"/>
      <c r="FIV5" s="112"/>
      <c r="FIW5" s="112"/>
      <c r="FIX5" s="112"/>
      <c r="FIY5" s="112"/>
      <c r="FIZ5" s="112"/>
      <c r="FJA5" s="112"/>
      <c r="FJB5" s="112"/>
      <c r="FJC5" s="112"/>
      <c r="FJD5" s="112"/>
      <c r="FJE5" s="112"/>
      <c r="FJF5" s="112"/>
      <c r="FJG5" s="112"/>
      <c r="FJH5" s="112"/>
      <c r="FJI5" s="112"/>
      <c r="FJJ5" s="112"/>
      <c r="FJK5" s="112"/>
      <c r="FJL5" s="112"/>
      <c r="FJM5" s="112"/>
      <c r="FJN5" s="112"/>
      <c r="FJO5" s="112"/>
      <c r="FJP5" s="112"/>
      <c r="FJQ5" s="112"/>
      <c r="FJR5" s="112"/>
      <c r="FJS5" s="112"/>
      <c r="FJT5" s="112"/>
      <c r="FJU5" s="112"/>
      <c r="FJV5" s="112"/>
      <c r="FJW5" s="112"/>
      <c r="FJX5" s="112"/>
      <c r="FJY5" s="112"/>
      <c r="FJZ5" s="112"/>
      <c r="FKA5" s="112"/>
      <c r="FKB5" s="112"/>
      <c r="FKC5" s="112"/>
      <c r="FKD5" s="112"/>
      <c r="FKE5" s="112"/>
      <c r="FKF5" s="112"/>
      <c r="FKG5" s="112"/>
      <c r="FKH5" s="112"/>
      <c r="FKI5" s="112"/>
      <c r="FKJ5" s="112"/>
      <c r="FKK5" s="112"/>
      <c r="FKL5" s="112"/>
      <c r="FKM5" s="112"/>
      <c r="FKN5" s="112"/>
      <c r="FKO5" s="112"/>
      <c r="FKP5" s="112"/>
      <c r="FKQ5" s="112"/>
      <c r="FKR5" s="112"/>
      <c r="FKS5" s="112"/>
      <c r="FKT5" s="112"/>
      <c r="FKU5" s="112"/>
      <c r="FKV5" s="112"/>
      <c r="FKW5" s="112"/>
      <c r="FKX5" s="112"/>
      <c r="FKY5" s="112"/>
      <c r="FKZ5" s="112"/>
      <c r="FLA5" s="112"/>
      <c r="FLB5" s="112"/>
      <c r="FLC5" s="112"/>
      <c r="FLD5" s="112"/>
      <c r="FLE5" s="112"/>
      <c r="FLF5" s="112"/>
      <c r="FLG5" s="112"/>
      <c r="FLH5" s="112"/>
      <c r="FLI5" s="112"/>
      <c r="FLJ5" s="112"/>
      <c r="FLK5" s="112"/>
      <c r="FLL5" s="112"/>
      <c r="FLM5" s="112"/>
      <c r="FLN5" s="112"/>
      <c r="FLO5" s="112"/>
      <c r="FLP5" s="112"/>
      <c r="FLQ5" s="112"/>
      <c r="FLR5" s="112"/>
      <c r="FLS5" s="112"/>
      <c r="FLT5" s="112"/>
      <c r="FLU5" s="112"/>
      <c r="FLV5" s="112"/>
      <c r="FLW5" s="112"/>
      <c r="FLX5" s="112"/>
      <c r="FLY5" s="112"/>
      <c r="FLZ5" s="112"/>
      <c r="FMA5" s="112"/>
      <c r="FMB5" s="112"/>
      <c r="FMC5" s="112"/>
      <c r="FMD5" s="112"/>
      <c r="FME5" s="112"/>
      <c r="FMF5" s="112"/>
      <c r="FMG5" s="112"/>
      <c r="FMH5" s="112"/>
      <c r="FMI5" s="112"/>
      <c r="FMJ5" s="112"/>
      <c r="FMK5" s="112"/>
      <c r="FML5" s="112"/>
      <c r="FMM5" s="112"/>
      <c r="FMN5" s="112"/>
      <c r="FMO5" s="112"/>
      <c r="FMP5" s="112"/>
      <c r="FMQ5" s="112"/>
      <c r="FMR5" s="112"/>
      <c r="FMS5" s="112"/>
      <c r="FMT5" s="112"/>
      <c r="FMU5" s="112"/>
      <c r="FMV5" s="112"/>
      <c r="FMW5" s="112"/>
      <c r="FMX5" s="112"/>
      <c r="FMY5" s="112"/>
      <c r="FMZ5" s="112"/>
      <c r="FNA5" s="112"/>
      <c r="FNB5" s="112"/>
      <c r="FNC5" s="112"/>
      <c r="FND5" s="112"/>
      <c r="FNE5" s="112"/>
      <c r="FNF5" s="112"/>
      <c r="FNG5" s="112"/>
      <c r="FNH5" s="112"/>
      <c r="FNI5" s="112"/>
      <c r="FNJ5" s="112"/>
      <c r="FNK5" s="112"/>
      <c r="FNL5" s="112"/>
      <c r="FNM5" s="112"/>
      <c r="FNN5" s="112"/>
      <c r="FNO5" s="112"/>
      <c r="FNP5" s="112"/>
      <c r="FNQ5" s="112"/>
      <c r="FNR5" s="112"/>
      <c r="FNS5" s="112"/>
      <c r="FNT5" s="112"/>
      <c r="FNU5" s="112"/>
      <c r="FNV5" s="112"/>
      <c r="FNW5" s="112"/>
      <c r="FNX5" s="112"/>
      <c r="FNY5" s="112"/>
      <c r="FNZ5" s="112"/>
      <c r="FOA5" s="112"/>
      <c r="FOB5" s="112"/>
      <c r="FOC5" s="112"/>
      <c r="FOD5" s="112"/>
      <c r="FOE5" s="112"/>
      <c r="FOF5" s="112"/>
      <c r="FOG5" s="112"/>
      <c r="FOH5" s="112"/>
      <c r="FOI5" s="112"/>
      <c r="FOJ5" s="112"/>
      <c r="FOK5" s="112"/>
      <c r="FOL5" s="112"/>
      <c r="FOM5" s="112"/>
      <c r="FON5" s="112"/>
      <c r="FOO5" s="112"/>
      <c r="FOP5" s="112"/>
      <c r="FOQ5" s="112"/>
      <c r="FOR5" s="112"/>
      <c r="FOS5" s="112"/>
      <c r="FOT5" s="112"/>
      <c r="FOU5" s="112"/>
      <c r="FOV5" s="112"/>
      <c r="FOW5" s="112"/>
      <c r="FOX5" s="112"/>
      <c r="FOY5" s="112"/>
      <c r="FOZ5" s="112"/>
      <c r="FPA5" s="112"/>
      <c r="FPB5" s="112"/>
      <c r="FPC5" s="112"/>
      <c r="FPD5" s="112"/>
      <c r="FPE5" s="112"/>
      <c r="FPF5" s="112"/>
      <c r="FPG5" s="112"/>
      <c r="FPH5" s="112"/>
      <c r="FPI5" s="112"/>
      <c r="FPJ5" s="112"/>
      <c r="FPK5" s="112"/>
      <c r="FPL5" s="112"/>
      <c r="FPM5" s="112"/>
      <c r="FPN5" s="112"/>
      <c r="FPO5" s="112"/>
      <c r="FPP5" s="112"/>
      <c r="FPQ5" s="112"/>
      <c r="FPR5" s="112"/>
      <c r="FPS5" s="112"/>
      <c r="FPT5" s="112"/>
      <c r="FPU5" s="112"/>
      <c r="FPV5" s="112"/>
      <c r="FPW5" s="112"/>
      <c r="FPX5" s="112"/>
      <c r="FPY5" s="112"/>
      <c r="FPZ5" s="112"/>
      <c r="FQA5" s="112"/>
      <c r="FQB5" s="112"/>
      <c r="FQC5" s="112"/>
      <c r="FQD5" s="112"/>
      <c r="FQE5" s="112"/>
      <c r="FQF5" s="112"/>
      <c r="FQG5" s="112"/>
      <c r="FQH5" s="112"/>
      <c r="FQI5" s="112"/>
      <c r="FQJ5" s="112"/>
      <c r="FQK5" s="112"/>
      <c r="FQL5" s="112"/>
      <c r="FQM5" s="112"/>
      <c r="FQN5" s="112"/>
      <c r="FQO5" s="112"/>
      <c r="FQP5" s="112"/>
      <c r="FQQ5" s="112"/>
      <c r="FQR5" s="112"/>
      <c r="FQS5" s="112"/>
      <c r="FQT5" s="112"/>
      <c r="FQU5" s="112"/>
      <c r="FQV5" s="112"/>
      <c r="FQW5" s="112"/>
      <c r="FQX5" s="112"/>
      <c r="FQY5" s="112"/>
      <c r="FQZ5" s="112"/>
      <c r="FRA5" s="112"/>
      <c r="FRB5" s="112"/>
      <c r="FRC5" s="112"/>
      <c r="FRD5" s="112"/>
      <c r="FRE5" s="112"/>
      <c r="FRF5" s="112"/>
      <c r="FRG5" s="112"/>
      <c r="FRH5" s="112"/>
      <c r="FRI5" s="112"/>
      <c r="FRJ5" s="112"/>
      <c r="FRK5" s="112"/>
      <c r="FRL5" s="112"/>
      <c r="FRM5" s="112"/>
      <c r="FRN5" s="112"/>
      <c r="FRO5" s="112"/>
      <c r="FRP5" s="112"/>
      <c r="FRQ5" s="112"/>
      <c r="FRR5" s="112"/>
      <c r="FRS5" s="112"/>
      <c r="FRT5" s="112"/>
      <c r="FRU5" s="112"/>
      <c r="FRV5" s="112"/>
      <c r="FRW5" s="112"/>
      <c r="FRX5" s="112"/>
      <c r="FRY5" s="112"/>
      <c r="FRZ5" s="112"/>
      <c r="FSA5" s="112"/>
      <c r="FSB5" s="112"/>
      <c r="FSC5" s="112"/>
      <c r="FSD5" s="112"/>
      <c r="FSE5" s="112"/>
      <c r="FSF5" s="112"/>
      <c r="FSG5" s="112"/>
      <c r="FSH5" s="112"/>
      <c r="FSI5" s="112"/>
      <c r="FSJ5" s="112"/>
      <c r="FSK5" s="112"/>
      <c r="FSL5" s="112"/>
      <c r="FSM5" s="112"/>
      <c r="FSN5" s="112"/>
      <c r="FSO5" s="112"/>
      <c r="FSP5" s="112"/>
      <c r="FSQ5" s="112"/>
      <c r="FSR5" s="112"/>
      <c r="FSS5" s="112"/>
      <c r="FST5" s="112"/>
      <c r="FSU5" s="112"/>
      <c r="FSV5" s="112"/>
      <c r="FSW5" s="112"/>
      <c r="FSX5" s="112"/>
      <c r="FSY5" s="112"/>
      <c r="FSZ5" s="112"/>
      <c r="FTA5" s="112"/>
      <c r="FTB5" s="112"/>
      <c r="FTC5" s="112"/>
      <c r="FTD5" s="112"/>
      <c r="FTE5" s="112"/>
      <c r="FTF5" s="112"/>
      <c r="FTG5" s="112"/>
      <c r="FTH5" s="112"/>
      <c r="FTI5" s="112"/>
      <c r="FTJ5" s="112"/>
      <c r="FTK5" s="112"/>
      <c r="FTL5" s="112"/>
      <c r="FTM5" s="112"/>
      <c r="FTN5" s="112"/>
      <c r="FTO5" s="112"/>
      <c r="FTP5" s="112"/>
      <c r="FTQ5" s="112"/>
      <c r="FTR5" s="112"/>
      <c r="FTS5" s="112"/>
      <c r="FTT5" s="112"/>
      <c r="FTU5" s="112"/>
      <c r="FTV5" s="112"/>
      <c r="FTW5" s="112"/>
      <c r="FTX5" s="112"/>
      <c r="FTY5" s="112"/>
      <c r="FTZ5" s="112"/>
      <c r="FUA5" s="112"/>
      <c r="FUB5" s="112"/>
      <c r="FUC5" s="112"/>
      <c r="FUD5" s="112"/>
      <c r="FUE5" s="112"/>
      <c r="FUF5" s="112"/>
      <c r="FUG5" s="112"/>
      <c r="FUH5" s="112"/>
      <c r="FUI5" s="112"/>
      <c r="FUJ5" s="112"/>
      <c r="FUK5" s="112"/>
      <c r="FUL5" s="112"/>
      <c r="FUM5" s="112"/>
      <c r="FUN5" s="112"/>
      <c r="FUO5" s="112"/>
      <c r="FUP5" s="112"/>
      <c r="FUQ5" s="112"/>
      <c r="FUR5" s="112"/>
      <c r="FUS5" s="112"/>
      <c r="FUT5" s="112"/>
      <c r="FUU5" s="112"/>
      <c r="FUV5" s="112"/>
      <c r="FUW5" s="112"/>
      <c r="FUX5" s="112"/>
      <c r="FUY5" s="112"/>
      <c r="FUZ5" s="112"/>
      <c r="FVA5" s="112"/>
      <c r="FVB5" s="112"/>
      <c r="FVC5" s="112"/>
      <c r="FVD5" s="112"/>
      <c r="FVE5" s="112"/>
      <c r="FVF5" s="112"/>
      <c r="FVG5" s="112"/>
      <c r="FVH5" s="112"/>
      <c r="FVI5" s="112"/>
      <c r="FVJ5" s="112"/>
      <c r="FVK5" s="112"/>
      <c r="FVL5" s="112"/>
      <c r="FVM5" s="112"/>
      <c r="FVN5" s="112"/>
      <c r="FVO5" s="112"/>
      <c r="FVP5" s="112"/>
      <c r="FVQ5" s="112"/>
      <c r="FVR5" s="112"/>
      <c r="FVS5" s="112"/>
      <c r="FVT5" s="112"/>
      <c r="FVU5" s="112"/>
      <c r="FVV5" s="112"/>
      <c r="FVW5" s="112"/>
      <c r="FVX5" s="112"/>
      <c r="FVY5" s="112"/>
      <c r="FVZ5" s="112"/>
      <c r="FWA5" s="112"/>
      <c r="FWB5" s="112"/>
      <c r="FWC5" s="112"/>
      <c r="FWD5" s="112"/>
      <c r="FWE5" s="112"/>
      <c r="FWF5" s="112"/>
      <c r="FWG5" s="112"/>
      <c r="FWH5" s="112"/>
      <c r="FWI5" s="112"/>
      <c r="FWJ5" s="112"/>
      <c r="FWK5" s="112"/>
      <c r="FWL5" s="112"/>
      <c r="FWM5" s="112"/>
      <c r="FWN5" s="112"/>
      <c r="FWO5" s="112"/>
      <c r="FWP5" s="112"/>
      <c r="FWQ5" s="112"/>
      <c r="FWR5" s="112"/>
      <c r="FWS5" s="112"/>
      <c r="FWT5" s="112"/>
      <c r="FWU5" s="112"/>
      <c r="FWV5" s="112"/>
      <c r="FWW5" s="112"/>
      <c r="FWX5" s="112"/>
      <c r="FWY5" s="112"/>
      <c r="FWZ5" s="112"/>
      <c r="FXA5" s="112"/>
      <c r="FXB5" s="112"/>
      <c r="FXC5" s="112"/>
      <c r="FXD5" s="112"/>
      <c r="FXE5" s="112"/>
      <c r="FXF5" s="112"/>
      <c r="FXG5" s="112"/>
      <c r="FXH5" s="112"/>
      <c r="FXI5" s="112"/>
      <c r="FXJ5" s="112"/>
      <c r="FXK5" s="112"/>
      <c r="FXL5" s="112"/>
      <c r="FXM5" s="112"/>
      <c r="FXN5" s="112"/>
      <c r="FXO5" s="112"/>
      <c r="FXP5" s="112"/>
      <c r="FXQ5" s="112"/>
      <c r="FXR5" s="112"/>
      <c r="FXS5" s="112"/>
      <c r="FXT5" s="112"/>
      <c r="FXU5" s="112"/>
      <c r="FXV5" s="112"/>
      <c r="FXW5" s="112"/>
      <c r="FXX5" s="112"/>
      <c r="FXY5" s="112"/>
      <c r="FXZ5" s="112"/>
      <c r="FYA5" s="112"/>
      <c r="FYB5" s="112"/>
      <c r="FYC5" s="112"/>
      <c r="FYD5" s="112"/>
      <c r="FYE5" s="112"/>
      <c r="FYF5" s="112"/>
      <c r="FYG5" s="112"/>
      <c r="FYH5" s="112"/>
      <c r="FYI5" s="112"/>
      <c r="FYJ5" s="112"/>
      <c r="FYK5" s="112"/>
      <c r="FYL5" s="112"/>
      <c r="FYM5" s="112"/>
      <c r="FYN5" s="112"/>
      <c r="FYO5" s="112"/>
      <c r="FYP5" s="112"/>
      <c r="FYQ5" s="112"/>
      <c r="FYR5" s="112"/>
      <c r="FYS5" s="112"/>
      <c r="FYT5" s="112"/>
      <c r="FYU5" s="112"/>
      <c r="FYV5" s="112"/>
      <c r="FYW5" s="112"/>
      <c r="FYX5" s="112"/>
      <c r="FYY5" s="112"/>
      <c r="FYZ5" s="112"/>
      <c r="FZA5" s="112"/>
      <c r="FZB5" s="112"/>
      <c r="FZC5" s="112"/>
      <c r="FZD5" s="112"/>
      <c r="FZE5" s="112"/>
      <c r="FZF5" s="112"/>
      <c r="FZG5" s="112"/>
      <c r="FZH5" s="112"/>
      <c r="FZI5" s="112"/>
      <c r="FZJ5" s="112"/>
      <c r="FZK5" s="112"/>
      <c r="FZL5" s="112"/>
      <c r="FZM5" s="112"/>
      <c r="FZN5" s="112"/>
      <c r="FZO5" s="112"/>
      <c r="FZP5" s="112"/>
      <c r="FZQ5" s="112"/>
      <c r="FZR5" s="112"/>
      <c r="FZS5" s="112"/>
      <c r="FZT5" s="112"/>
      <c r="FZU5" s="112"/>
      <c r="FZV5" s="112"/>
      <c r="FZW5" s="112"/>
      <c r="FZX5" s="112"/>
      <c r="FZY5" s="112"/>
      <c r="FZZ5" s="112"/>
      <c r="GAA5" s="112"/>
      <c r="GAB5" s="112"/>
      <c r="GAC5" s="112"/>
      <c r="GAD5" s="112"/>
      <c r="GAE5" s="112"/>
      <c r="GAF5" s="112"/>
      <c r="GAG5" s="112"/>
      <c r="GAH5" s="112"/>
      <c r="GAI5" s="112"/>
      <c r="GAJ5" s="112"/>
      <c r="GAK5" s="112"/>
      <c r="GAL5" s="112"/>
      <c r="GAM5" s="112"/>
      <c r="GAN5" s="112"/>
      <c r="GAO5" s="112"/>
      <c r="GAP5" s="112"/>
      <c r="GAQ5" s="112"/>
      <c r="GAR5" s="112"/>
      <c r="GAS5" s="112"/>
      <c r="GAT5" s="112"/>
      <c r="GAU5" s="112"/>
      <c r="GAV5" s="112"/>
      <c r="GAW5" s="112"/>
      <c r="GAX5" s="112"/>
      <c r="GAY5" s="112"/>
      <c r="GAZ5" s="112"/>
      <c r="GBA5" s="112"/>
      <c r="GBB5" s="112"/>
      <c r="GBC5" s="112"/>
      <c r="GBD5" s="112"/>
      <c r="GBE5" s="112"/>
      <c r="GBF5" s="112"/>
      <c r="GBG5" s="112"/>
      <c r="GBH5" s="112"/>
      <c r="GBI5" s="112"/>
      <c r="GBJ5" s="112"/>
      <c r="GBK5" s="112"/>
      <c r="GBL5" s="112"/>
      <c r="GBM5" s="112"/>
      <c r="GBN5" s="112"/>
      <c r="GBO5" s="112"/>
      <c r="GBP5" s="112"/>
      <c r="GBQ5" s="112"/>
      <c r="GBR5" s="112"/>
      <c r="GBS5" s="112"/>
      <c r="GBT5" s="112"/>
      <c r="GBU5" s="112"/>
      <c r="GBV5" s="112"/>
      <c r="GBW5" s="112"/>
      <c r="GBX5" s="112"/>
      <c r="GBY5" s="112"/>
      <c r="GBZ5" s="112"/>
      <c r="GCA5" s="112"/>
      <c r="GCB5" s="112"/>
      <c r="GCC5" s="112"/>
      <c r="GCD5" s="112"/>
      <c r="GCE5" s="112"/>
      <c r="GCF5" s="112"/>
      <c r="GCG5" s="112"/>
      <c r="GCH5" s="112"/>
      <c r="GCI5" s="112"/>
      <c r="GCJ5" s="112"/>
      <c r="GCK5" s="112"/>
      <c r="GCL5" s="112"/>
      <c r="GCM5" s="112"/>
      <c r="GCN5" s="112"/>
      <c r="GCO5" s="112"/>
      <c r="GCP5" s="112"/>
      <c r="GCQ5" s="112"/>
      <c r="GCR5" s="112"/>
      <c r="GCS5" s="112"/>
      <c r="GCT5" s="112"/>
      <c r="GCU5" s="112"/>
      <c r="GCV5" s="112"/>
      <c r="GCW5" s="112"/>
      <c r="GCX5" s="112"/>
      <c r="GCY5" s="112"/>
      <c r="GCZ5" s="112"/>
      <c r="GDA5" s="112"/>
      <c r="GDB5" s="112"/>
      <c r="GDC5" s="112"/>
      <c r="GDD5" s="112"/>
      <c r="GDE5" s="112"/>
      <c r="GDF5" s="112"/>
      <c r="GDG5" s="112"/>
      <c r="GDH5" s="112"/>
      <c r="GDI5" s="112"/>
      <c r="GDJ5" s="112"/>
      <c r="GDK5" s="112"/>
      <c r="GDL5" s="112"/>
      <c r="GDM5" s="112"/>
      <c r="GDN5" s="112"/>
      <c r="GDO5" s="112"/>
      <c r="GDP5" s="112"/>
      <c r="GDQ5" s="112"/>
      <c r="GDR5" s="112"/>
      <c r="GDS5" s="112"/>
      <c r="GDT5" s="112"/>
      <c r="GDU5" s="112"/>
      <c r="GDV5" s="112"/>
      <c r="GDW5" s="112"/>
      <c r="GDX5" s="112"/>
      <c r="GDY5" s="112"/>
      <c r="GDZ5" s="112"/>
      <c r="GEA5" s="112"/>
      <c r="GEB5" s="112"/>
      <c r="GEC5" s="112"/>
      <c r="GED5" s="112"/>
      <c r="GEE5" s="112"/>
      <c r="GEF5" s="112"/>
      <c r="GEG5" s="112"/>
      <c r="GEH5" s="112"/>
      <c r="GEI5" s="112"/>
      <c r="GEJ5" s="112"/>
      <c r="GEK5" s="112"/>
      <c r="GEL5" s="112"/>
      <c r="GEM5" s="112"/>
      <c r="GEN5" s="112"/>
      <c r="GEO5" s="112"/>
      <c r="GEP5" s="112"/>
      <c r="GEQ5" s="112"/>
      <c r="GER5" s="112"/>
      <c r="GES5" s="112"/>
      <c r="GET5" s="112"/>
      <c r="GEU5" s="112"/>
      <c r="GEV5" s="112"/>
      <c r="GEW5" s="112"/>
      <c r="GEX5" s="112"/>
      <c r="GEY5" s="112"/>
      <c r="GEZ5" s="112"/>
      <c r="GFA5" s="112"/>
      <c r="GFB5" s="112"/>
      <c r="GFC5" s="112"/>
      <c r="GFD5" s="112"/>
      <c r="GFE5" s="112"/>
      <c r="GFF5" s="112"/>
      <c r="GFG5" s="112"/>
      <c r="GFH5" s="112"/>
      <c r="GFI5" s="112"/>
      <c r="GFJ5" s="112"/>
      <c r="GFK5" s="112"/>
      <c r="GFL5" s="112"/>
      <c r="GFM5" s="112"/>
      <c r="GFN5" s="112"/>
      <c r="GFO5" s="112"/>
      <c r="GFP5" s="112"/>
      <c r="GFQ5" s="112"/>
      <c r="GFR5" s="112"/>
      <c r="GFS5" s="112"/>
      <c r="GFT5" s="112"/>
      <c r="GFU5" s="112"/>
      <c r="GFV5" s="112"/>
      <c r="GFW5" s="112"/>
      <c r="GFX5" s="112"/>
      <c r="GFY5" s="112"/>
      <c r="GFZ5" s="112"/>
      <c r="GGA5" s="112"/>
      <c r="GGB5" s="112"/>
      <c r="GGC5" s="112"/>
      <c r="GGD5" s="112"/>
      <c r="GGE5" s="112"/>
      <c r="GGF5" s="112"/>
      <c r="GGG5" s="112"/>
      <c r="GGH5" s="112"/>
      <c r="GGI5" s="112"/>
      <c r="GGJ5" s="112"/>
      <c r="GGK5" s="112"/>
      <c r="GGL5" s="112"/>
      <c r="GGM5" s="112"/>
      <c r="GGN5" s="112"/>
      <c r="GGO5" s="112"/>
      <c r="GGP5" s="112"/>
      <c r="GGQ5" s="112"/>
      <c r="GGR5" s="112"/>
      <c r="GGS5" s="112"/>
      <c r="GGT5" s="112"/>
      <c r="GGU5" s="112"/>
      <c r="GGV5" s="112"/>
      <c r="GGW5" s="112"/>
      <c r="GGX5" s="112"/>
      <c r="GGY5" s="112"/>
      <c r="GGZ5" s="112"/>
      <c r="GHA5" s="112"/>
      <c r="GHB5" s="112"/>
      <c r="GHC5" s="112"/>
      <c r="GHD5" s="112"/>
      <c r="GHE5" s="112"/>
      <c r="GHF5" s="112"/>
      <c r="GHG5" s="112"/>
      <c r="GHH5" s="112"/>
      <c r="GHI5" s="112"/>
      <c r="GHJ5" s="112"/>
      <c r="GHK5" s="112"/>
      <c r="GHL5" s="112"/>
      <c r="GHM5" s="112"/>
      <c r="GHN5" s="112"/>
      <c r="GHO5" s="112"/>
      <c r="GHP5" s="112"/>
      <c r="GHQ5" s="112"/>
      <c r="GHR5" s="112"/>
      <c r="GHS5" s="112"/>
      <c r="GHT5" s="112"/>
      <c r="GHU5" s="112"/>
      <c r="GHV5" s="112"/>
      <c r="GHW5" s="112"/>
      <c r="GHX5" s="112"/>
      <c r="GHY5" s="112"/>
      <c r="GHZ5" s="112"/>
      <c r="GIA5" s="112"/>
      <c r="GIB5" s="112"/>
      <c r="GIC5" s="112"/>
      <c r="GID5" s="112"/>
      <c r="GIE5" s="112"/>
      <c r="GIF5" s="112"/>
      <c r="GIG5" s="112"/>
      <c r="GIH5" s="112"/>
      <c r="GII5" s="112"/>
      <c r="GIJ5" s="112"/>
      <c r="GIK5" s="112"/>
      <c r="GIL5" s="112"/>
      <c r="GIM5" s="112"/>
      <c r="GIN5" s="112"/>
      <c r="GIO5" s="112"/>
      <c r="GIP5" s="112"/>
      <c r="GIQ5" s="112"/>
      <c r="GIR5" s="112"/>
      <c r="GIS5" s="112"/>
      <c r="GIT5" s="112"/>
      <c r="GIU5" s="112"/>
      <c r="GIV5" s="112"/>
      <c r="GIW5" s="112"/>
      <c r="GIX5" s="112"/>
      <c r="GIY5" s="112"/>
      <c r="GIZ5" s="112"/>
      <c r="GJA5" s="112"/>
      <c r="GJB5" s="112"/>
      <c r="GJC5" s="112"/>
      <c r="GJD5" s="112"/>
      <c r="GJE5" s="112"/>
      <c r="GJF5" s="112"/>
      <c r="GJG5" s="112"/>
      <c r="GJH5" s="112"/>
      <c r="GJI5" s="112"/>
      <c r="GJJ5" s="112"/>
      <c r="GJK5" s="112"/>
      <c r="GJL5" s="112"/>
      <c r="GJM5" s="112"/>
      <c r="GJN5" s="112"/>
      <c r="GJO5" s="112"/>
      <c r="GJP5" s="112"/>
      <c r="GJQ5" s="112"/>
      <c r="GJR5" s="112"/>
      <c r="GJS5" s="112"/>
      <c r="GJT5" s="112"/>
      <c r="GJU5" s="112"/>
      <c r="GJV5" s="112"/>
      <c r="GJW5" s="112"/>
      <c r="GJX5" s="112"/>
      <c r="GJY5" s="112"/>
      <c r="GJZ5" s="112"/>
      <c r="GKA5" s="112"/>
      <c r="GKB5" s="112"/>
      <c r="GKC5" s="112"/>
      <c r="GKD5" s="112"/>
      <c r="GKE5" s="112"/>
      <c r="GKF5" s="112"/>
      <c r="GKG5" s="112"/>
      <c r="GKH5" s="112"/>
      <c r="GKI5" s="112"/>
      <c r="GKJ5" s="112"/>
      <c r="GKK5" s="112"/>
      <c r="GKL5" s="112"/>
      <c r="GKM5" s="112"/>
      <c r="GKN5" s="112"/>
      <c r="GKO5" s="112"/>
      <c r="GKP5" s="112"/>
      <c r="GKQ5" s="112"/>
      <c r="GKR5" s="112"/>
      <c r="GKS5" s="112"/>
      <c r="GKT5" s="112"/>
      <c r="GKU5" s="112"/>
      <c r="GKV5" s="112"/>
      <c r="GKW5" s="112"/>
      <c r="GKX5" s="112"/>
      <c r="GKY5" s="112"/>
      <c r="GKZ5" s="112"/>
      <c r="GLA5" s="112"/>
      <c r="GLB5" s="112"/>
      <c r="GLC5" s="112"/>
      <c r="GLD5" s="112"/>
      <c r="GLE5" s="112"/>
      <c r="GLF5" s="112"/>
      <c r="GLG5" s="112"/>
      <c r="GLH5" s="112"/>
      <c r="GLI5" s="112"/>
      <c r="GLJ5" s="112"/>
      <c r="GLK5" s="112"/>
      <c r="GLL5" s="112"/>
      <c r="GLM5" s="112"/>
      <c r="GLN5" s="112"/>
      <c r="GLO5" s="112"/>
      <c r="GLP5" s="112"/>
      <c r="GLQ5" s="112"/>
      <c r="GLR5" s="112"/>
      <c r="GLS5" s="112"/>
      <c r="GLT5" s="112"/>
      <c r="GLU5" s="112"/>
      <c r="GLV5" s="112"/>
      <c r="GLW5" s="112"/>
      <c r="GLX5" s="112"/>
      <c r="GLY5" s="112"/>
      <c r="GLZ5" s="112"/>
      <c r="GMA5" s="112"/>
      <c r="GMB5" s="112"/>
      <c r="GMC5" s="112"/>
      <c r="GMD5" s="112"/>
      <c r="GME5" s="112"/>
      <c r="GMF5" s="112"/>
      <c r="GMG5" s="112"/>
      <c r="GMH5" s="112"/>
      <c r="GMI5" s="112"/>
      <c r="GMJ5" s="112"/>
      <c r="GMK5" s="112"/>
      <c r="GML5" s="112"/>
      <c r="GMM5" s="112"/>
      <c r="GMN5" s="112"/>
      <c r="GMO5" s="112"/>
      <c r="GMP5" s="112"/>
      <c r="GMQ5" s="112"/>
      <c r="GMR5" s="112"/>
      <c r="GMS5" s="112"/>
      <c r="GMT5" s="112"/>
      <c r="GMU5" s="112"/>
      <c r="GMV5" s="112"/>
      <c r="GMW5" s="112"/>
      <c r="GMX5" s="112"/>
      <c r="GMY5" s="112"/>
      <c r="GMZ5" s="112"/>
      <c r="GNA5" s="112"/>
      <c r="GNB5" s="112"/>
      <c r="GNC5" s="112"/>
      <c r="GND5" s="112"/>
      <c r="GNE5" s="112"/>
      <c r="GNF5" s="112"/>
      <c r="GNG5" s="112"/>
      <c r="GNH5" s="112"/>
      <c r="GNI5" s="112"/>
      <c r="GNJ5" s="112"/>
      <c r="GNK5" s="112"/>
      <c r="GNL5" s="112"/>
      <c r="GNM5" s="112"/>
      <c r="GNN5" s="112"/>
      <c r="GNO5" s="112"/>
      <c r="GNP5" s="112"/>
      <c r="GNQ5" s="112"/>
      <c r="GNR5" s="112"/>
      <c r="GNS5" s="112"/>
      <c r="GNT5" s="112"/>
      <c r="GNU5" s="112"/>
      <c r="GNV5" s="112"/>
      <c r="GNW5" s="112"/>
      <c r="GNX5" s="112"/>
      <c r="GNY5" s="112"/>
      <c r="GNZ5" s="112"/>
      <c r="GOA5" s="112"/>
      <c r="GOB5" s="112"/>
      <c r="GOC5" s="112"/>
      <c r="GOD5" s="112"/>
      <c r="GOE5" s="112"/>
      <c r="GOF5" s="112"/>
      <c r="GOG5" s="112"/>
      <c r="GOH5" s="112"/>
      <c r="GOI5" s="112"/>
      <c r="GOJ5" s="112"/>
      <c r="GOK5" s="112"/>
      <c r="GOL5" s="112"/>
      <c r="GOM5" s="112"/>
      <c r="GON5" s="112"/>
      <c r="GOO5" s="112"/>
      <c r="GOP5" s="112"/>
      <c r="GOQ5" s="112"/>
      <c r="GOR5" s="112"/>
      <c r="GOS5" s="112"/>
      <c r="GOT5" s="112"/>
      <c r="GOU5" s="112"/>
      <c r="GOV5" s="112"/>
      <c r="GOW5" s="112"/>
      <c r="GOX5" s="112"/>
      <c r="GOY5" s="112"/>
      <c r="GOZ5" s="112"/>
      <c r="GPA5" s="112"/>
      <c r="GPB5" s="112"/>
      <c r="GPC5" s="112"/>
      <c r="GPD5" s="112"/>
      <c r="GPE5" s="112"/>
      <c r="GPF5" s="112"/>
      <c r="GPG5" s="112"/>
      <c r="GPH5" s="112"/>
      <c r="GPI5" s="112"/>
      <c r="GPJ5" s="112"/>
      <c r="GPK5" s="112"/>
      <c r="GPL5" s="112"/>
      <c r="GPM5" s="112"/>
      <c r="GPN5" s="112"/>
      <c r="GPO5" s="112"/>
      <c r="GPP5" s="112"/>
      <c r="GPQ5" s="112"/>
      <c r="GPR5" s="112"/>
      <c r="GPS5" s="112"/>
      <c r="GPT5" s="112"/>
      <c r="GPU5" s="112"/>
      <c r="GPV5" s="112"/>
      <c r="GPW5" s="112"/>
      <c r="GPX5" s="112"/>
      <c r="GPY5" s="112"/>
      <c r="GPZ5" s="112"/>
      <c r="GQA5" s="112"/>
      <c r="GQB5" s="112"/>
      <c r="GQC5" s="112"/>
      <c r="GQD5" s="112"/>
      <c r="GQE5" s="112"/>
      <c r="GQF5" s="112"/>
      <c r="GQG5" s="112"/>
      <c r="GQH5" s="112"/>
      <c r="GQI5" s="112"/>
      <c r="GQJ5" s="112"/>
      <c r="GQK5" s="112"/>
      <c r="GQL5" s="112"/>
      <c r="GQM5" s="112"/>
      <c r="GQN5" s="112"/>
      <c r="GQO5" s="112"/>
      <c r="GQP5" s="112"/>
      <c r="GQQ5" s="112"/>
      <c r="GQR5" s="112"/>
      <c r="GQS5" s="112"/>
      <c r="GQT5" s="112"/>
      <c r="GQU5" s="112"/>
      <c r="GQV5" s="112"/>
      <c r="GQW5" s="112"/>
      <c r="GQX5" s="112"/>
      <c r="GQY5" s="112"/>
      <c r="GQZ5" s="112"/>
      <c r="GRA5" s="112"/>
      <c r="GRB5" s="112"/>
      <c r="GRC5" s="112"/>
      <c r="GRD5" s="112"/>
      <c r="GRE5" s="112"/>
      <c r="GRF5" s="112"/>
      <c r="GRG5" s="112"/>
      <c r="GRH5" s="112"/>
      <c r="GRI5" s="112"/>
      <c r="GRJ5" s="112"/>
      <c r="GRK5" s="112"/>
      <c r="GRL5" s="112"/>
      <c r="GRM5" s="112"/>
      <c r="GRN5" s="112"/>
      <c r="GRO5" s="112"/>
      <c r="GRP5" s="112"/>
      <c r="GRQ5" s="112"/>
      <c r="GRR5" s="112"/>
      <c r="GRS5" s="112"/>
      <c r="GRT5" s="112"/>
      <c r="GRU5" s="112"/>
      <c r="GRV5" s="112"/>
      <c r="GRW5" s="112"/>
      <c r="GRX5" s="112"/>
      <c r="GRY5" s="112"/>
      <c r="GRZ5" s="112"/>
      <c r="GSA5" s="112"/>
      <c r="GSB5" s="112"/>
      <c r="GSC5" s="112"/>
      <c r="GSD5" s="112"/>
      <c r="GSE5" s="112"/>
      <c r="GSF5" s="112"/>
      <c r="GSG5" s="112"/>
      <c r="GSH5" s="112"/>
      <c r="GSI5" s="112"/>
      <c r="GSJ5" s="112"/>
      <c r="GSK5" s="112"/>
      <c r="GSL5" s="112"/>
      <c r="GSM5" s="112"/>
      <c r="GSN5" s="112"/>
      <c r="GSO5" s="112"/>
      <c r="GSP5" s="112"/>
      <c r="GSQ5" s="112"/>
      <c r="GSR5" s="112"/>
      <c r="GSS5" s="112"/>
      <c r="GST5" s="112"/>
      <c r="GSU5" s="112"/>
      <c r="GSV5" s="112"/>
      <c r="GSW5" s="112"/>
      <c r="GSX5" s="112"/>
      <c r="GSY5" s="112"/>
      <c r="GSZ5" s="112"/>
      <c r="GTA5" s="112"/>
      <c r="GTB5" s="112"/>
      <c r="GTC5" s="112"/>
      <c r="GTD5" s="112"/>
      <c r="GTE5" s="112"/>
      <c r="GTF5" s="112"/>
      <c r="GTG5" s="112"/>
      <c r="GTH5" s="112"/>
      <c r="GTI5" s="112"/>
      <c r="GTJ5" s="112"/>
      <c r="GTK5" s="112"/>
      <c r="GTL5" s="112"/>
      <c r="GTM5" s="112"/>
      <c r="GTN5" s="112"/>
      <c r="GTO5" s="112"/>
      <c r="GTP5" s="112"/>
      <c r="GTQ5" s="112"/>
      <c r="GTR5" s="112"/>
      <c r="GTS5" s="112"/>
      <c r="GTT5" s="112"/>
      <c r="GTU5" s="112"/>
      <c r="GTV5" s="112"/>
      <c r="GTW5" s="112"/>
      <c r="GTX5" s="112"/>
      <c r="GTY5" s="112"/>
      <c r="GTZ5" s="112"/>
      <c r="GUA5" s="112"/>
      <c r="GUB5" s="112"/>
      <c r="GUC5" s="112"/>
      <c r="GUD5" s="112"/>
      <c r="GUE5" s="112"/>
      <c r="GUF5" s="112"/>
      <c r="GUG5" s="112"/>
      <c r="GUH5" s="112"/>
      <c r="GUI5" s="112"/>
      <c r="GUJ5" s="112"/>
      <c r="GUK5" s="112"/>
      <c r="GUL5" s="112"/>
      <c r="GUM5" s="112"/>
      <c r="GUN5" s="112"/>
      <c r="GUO5" s="112"/>
      <c r="GUP5" s="112"/>
      <c r="GUQ5" s="112"/>
      <c r="GUR5" s="112"/>
      <c r="GUS5" s="112"/>
      <c r="GUT5" s="112"/>
      <c r="GUU5" s="112"/>
      <c r="GUV5" s="112"/>
      <c r="GUW5" s="112"/>
      <c r="GUX5" s="112"/>
      <c r="GUY5" s="112"/>
      <c r="GUZ5" s="112"/>
      <c r="GVA5" s="112"/>
      <c r="GVB5" s="112"/>
      <c r="GVC5" s="112"/>
      <c r="GVD5" s="112"/>
      <c r="GVE5" s="112"/>
      <c r="GVF5" s="112"/>
      <c r="GVG5" s="112"/>
      <c r="GVH5" s="112"/>
      <c r="GVI5" s="112"/>
      <c r="GVJ5" s="112"/>
      <c r="GVK5" s="112"/>
      <c r="GVL5" s="112"/>
      <c r="GVM5" s="112"/>
      <c r="GVN5" s="112"/>
      <c r="GVO5" s="112"/>
      <c r="GVP5" s="112"/>
      <c r="GVQ5" s="112"/>
      <c r="GVR5" s="112"/>
      <c r="GVS5" s="112"/>
      <c r="GVT5" s="112"/>
      <c r="GVU5" s="112"/>
      <c r="GVV5" s="112"/>
      <c r="GVW5" s="112"/>
      <c r="GVX5" s="112"/>
      <c r="GVY5" s="112"/>
      <c r="GVZ5" s="112"/>
      <c r="GWA5" s="112"/>
      <c r="GWB5" s="112"/>
      <c r="GWC5" s="112"/>
      <c r="GWD5" s="112"/>
      <c r="GWE5" s="112"/>
      <c r="GWF5" s="112"/>
      <c r="GWG5" s="112"/>
      <c r="GWH5" s="112"/>
      <c r="GWI5" s="112"/>
      <c r="GWJ5" s="112"/>
      <c r="GWK5" s="112"/>
      <c r="GWL5" s="112"/>
      <c r="GWM5" s="112"/>
      <c r="GWN5" s="112"/>
      <c r="GWO5" s="112"/>
      <c r="GWP5" s="112"/>
      <c r="GWQ5" s="112"/>
      <c r="GWR5" s="112"/>
      <c r="GWS5" s="112"/>
      <c r="GWT5" s="112"/>
      <c r="GWU5" s="112"/>
      <c r="GWV5" s="112"/>
      <c r="GWW5" s="112"/>
      <c r="GWX5" s="112"/>
      <c r="GWY5" s="112"/>
      <c r="GWZ5" s="112"/>
      <c r="GXA5" s="112"/>
      <c r="GXB5" s="112"/>
      <c r="GXC5" s="112"/>
      <c r="GXD5" s="112"/>
      <c r="GXE5" s="112"/>
      <c r="GXF5" s="112"/>
      <c r="GXG5" s="112"/>
      <c r="GXH5" s="112"/>
      <c r="GXI5" s="112"/>
      <c r="GXJ5" s="112"/>
      <c r="GXK5" s="112"/>
      <c r="GXL5" s="112"/>
      <c r="GXM5" s="112"/>
      <c r="GXN5" s="112"/>
      <c r="GXO5" s="112"/>
      <c r="GXP5" s="112"/>
      <c r="GXQ5" s="112"/>
      <c r="GXR5" s="112"/>
      <c r="GXS5" s="112"/>
      <c r="GXT5" s="112"/>
      <c r="GXU5" s="112"/>
      <c r="GXV5" s="112"/>
      <c r="GXW5" s="112"/>
      <c r="GXX5" s="112"/>
      <c r="GXY5" s="112"/>
      <c r="GXZ5" s="112"/>
      <c r="GYA5" s="112"/>
      <c r="GYB5" s="112"/>
      <c r="GYC5" s="112"/>
      <c r="GYD5" s="112"/>
      <c r="GYE5" s="112"/>
      <c r="GYF5" s="112"/>
      <c r="GYG5" s="112"/>
      <c r="GYH5" s="112"/>
      <c r="GYI5" s="112"/>
      <c r="GYJ5" s="112"/>
      <c r="GYK5" s="112"/>
      <c r="GYL5" s="112"/>
      <c r="GYM5" s="112"/>
      <c r="GYN5" s="112"/>
      <c r="GYO5" s="112"/>
      <c r="GYP5" s="112"/>
      <c r="GYQ5" s="112"/>
      <c r="GYR5" s="112"/>
      <c r="GYS5" s="112"/>
      <c r="GYT5" s="112"/>
      <c r="GYU5" s="112"/>
      <c r="GYV5" s="112"/>
      <c r="GYW5" s="112"/>
      <c r="GYX5" s="112"/>
      <c r="GYY5" s="112"/>
      <c r="GYZ5" s="112"/>
      <c r="GZA5" s="112"/>
      <c r="GZB5" s="112"/>
      <c r="GZC5" s="112"/>
      <c r="GZD5" s="112"/>
      <c r="GZE5" s="112"/>
      <c r="GZF5" s="112"/>
      <c r="GZG5" s="112"/>
      <c r="GZH5" s="112"/>
      <c r="GZI5" s="112"/>
      <c r="GZJ5" s="112"/>
      <c r="GZK5" s="112"/>
      <c r="GZL5" s="112"/>
      <c r="GZM5" s="112"/>
      <c r="GZN5" s="112"/>
      <c r="GZO5" s="112"/>
      <c r="GZP5" s="112"/>
      <c r="GZQ5" s="112"/>
      <c r="GZR5" s="112"/>
      <c r="GZS5" s="112"/>
      <c r="GZT5" s="112"/>
      <c r="GZU5" s="112"/>
      <c r="GZV5" s="112"/>
      <c r="GZW5" s="112"/>
      <c r="GZX5" s="112"/>
      <c r="GZY5" s="112"/>
      <c r="GZZ5" s="112"/>
      <c r="HAA5" s="112"/>
      <c r="HAB5" s="112"/>
      <c r="HAC5" s="112"/>
      <c r="HAD5" s="112"/>
      <c r="HAE5" s="112"/>
      <c r="HAF5" s="112"/>
      <c r="HAG5" s="112"/>
      <c r="HAH5" s="112"/>
      <c r="HAI5" s="112"/>
      <c r="HAJ5" s="112"/>
      <c r="HAK5" s="112"/>
      <c r="HAL5" s="112"/>
      <c r="HAM5" s="112"/>
      <c r="HAN5" s="112"/>
      <c r="HAO5" s="112"/>
      <c r="HAP5" s="112"/>
      <c r="HAQ5" s="112"/>
      <c r="HAR5" s="112"/>
      <c r="HAS5" s="112"/>
      <c r="HAT5" s="112"/>
      <c r="HAU5" s="112"/>
      <c r="HAV5" s="112"/>
      <c r="HAW5" s="112"/>
      <c r="HAX5" s="112"/>
      <c r="HAY5" s="112"/>
      <c r="HAZ5" s="112"/>
      <c r="HBA5" s="112"/>
      <c r="HBB5" s="112"/>
      <c r="HBC5" s="112"/>
      <c r="HBD5" s="112"/>
      <c r="HBE5" s="112"/>
      <c r="HBF5" s="112"/>
      <c r="HBG5" s="112"/>
      <c r="HBH5" s="112"/>
      <c r="HBI5" s="112"/>
      <c r="HBJ5" s="112"/>
      <c r="HBK5" s="112"/>
      <c r="HBL5" s="112"/>
      <c r="HBM5" s="112"/>
      <c r="HBN5" s="112"/>
      <c r="HBO5" s="112"/>
      <c r="HBP5" s="112"/>
      <c r="HBQ5" s="112"/>
      <c r="HBR5" s="112"/>
      <c r="HBS5" s="112"/>
      <c r="HBT5" s="112"/>
      <c r="HBU5" s="112"/>
      <c r="HBV5" s="112"/>
      <c r="HBW5" s="112"/>
      <c r="HBX5" s="112"/>
      <c r="HBY5" s="112"/>
      <c r="HBZ5" s="112"/>
      <c r="HCA5" s="112"/>
      <c r="HCB5" s="112"/>
      <c r="HCC5" s="112"/>
      <c r="HCD5" s="112"/>
      <c r="HCE5" s="112"/>
      <c r="HCF5" s="112"/>
      <c r="HCG5" s="112"/>
      <c r="HCH5" s="112"/>
      <c r="HCI5" s="112"/>
      <c r="HCJ5" s="112"/>
      <c r="HCK5" s="112"/>
      <c r="HCL5" s="112"/>
      <c r="HCM5" s="112"/>
      <c r="HCN5" s="112"/>
      <c r="HCO5" s="112"/>
      <c r="HCP5" s="112"/>
      <c r="HCQ5" s="112"/>
      <c r="HCR5" s="112"/>
      <c r="HCS5" s="112"/>
      <c r="HCT5" s="112"/>
      <c r="HCU5" s="112"/>
      <c r="HCV5" s="112"/>
      <c r="HCW5" s="112"/>
      <c r="HCX5" s="112"/>
      <c r="HCY5" s="112"/>
      <c r="HCZ5" s="112"/>
      <c r="HDA5" s="112"/>
      <c r="HDB5" s="112"/>
      <c r="HDC5" s="112"/>
      <c r="HDD5" s="112"/>
      <c r="HDE5" s="112"/>
      <c r="HDF5" s="112"/>
      <c r="HDG5" s="112"/>
      <c r="HDH5" s="112"/>
      <c r="HDI5" s="112"/>
      <c r="HDJ5" s="112"/>
      <c r="HDK5" s="112"/>
      <c r="HDL5" s="112"/>
      <c r="HDM5" s="112"/>
      <c r="HDN5" s="112"/>
      <c r="HDO5" s="112"/>
      <c r="HDP5" s="112"/>
      <c r="HDQ5" s="112"/>
      <c r="HDR5" s="112"/>
      <c r="HDS5" s="112"/>
      <c r="HDT5" s="112"/>
      <c r="HDU5" s="112"/>
      <c r="HDV5" s="112"/>
      <c r="HDW5" s="112"/>
      <c r="HDX5" s="112"/>
      <c r="HDY5" s="112"/>
      <c r="HDZ5" s="112"/>
      <c r="HEA5" s="112"/>
      <c r="HEB5" s="112"/>
      <c r="HEC5" s="112"/>
      <c r="HED5" s="112"/>
      <c r="HEE5" s="112"/>
      <c r="HEF5" s="112"/>
      <c r="HEG5" s="112"/>
      <c r="HEH5" s="112"/>
      <c r="HEI5" s="112"/>
      <c r="HEJ5" s="112"/>
      <c r="HEK5" s="112"/>
      <c r="HEL5" s="112"/>
      <c r="HEM5" s="112"/>
      <c r="HEN5" s="112"/>
      <c r="HEO5" s="112"/>
      <c r="HEP5" s="112"/>
      <c r="HEQ5" s="112"/>
      <c r="HER5" s="112"/>
      <c r="HES5" s="112"/>
      <c r="HET5" s="112"/>
      <c r="HEU5" s="112"/>
      <c r="HEV5" s="112"/>
      <c r="HEW5" s="112"/>
      <c r="HEX5" s="112"/>
      <c r="HEY5" s="112"/>
      <c r="HEZ5" s="112"/>
      <c r="HFA5" s="112"/>
      <c r="HFB5" s="112"/>
      <c r="HFC5" s="112"/>
      <c r="HFD5" s="112"/>
      <c r="HFE5" s="112"/>
      <c r="HFF5" s="112"/>
      <c r="HFG5" s="112"/>
      <c r="HFH5" s="112"/>
      <c r="HFI5" s="112"/>
      <c r="HFJ5" s="112"/>
      <c r="HFK5" s="112"/>
      <c r="HFL5" s="112"/>
      <c r="HFM5" s="112"/>
      <c r="HFN5" s="112"/>
      <c r="HFO5" s="112"/>
      <c r="HFP5" s="112"/>
      <c r="HFQ5" s="112"/>
      <c r="HFR5" s="112"/>
      <c r="HFS5" s="112"/>
      <c r="HFT5" s="112"/>
      <c r="HFU5" s="112"/>
      <c r="HFV5" s="112"/>
      <c r="HFW5" s="112"/>
      <c r="HFX5" s="112"/>
      <c r="HFY5" s="112"/>
      <c r="HFZ5" s="112"/>
      <c r="HGA5" s="112"/>
      <c r="HGB5" s="112"/>
      <c r="HGC5" s="112"/>
      <c r="HGD5" s="112"/>
      <c r="HGE5" s="112"/>
      <c r="HGF5" s="112"/>
      <c r="HGG5" s="112"/>
      <c r="HGH5" s="112"/>
      <c r="HGI5" s="112"/>
      <c r="HGJ5" s="112"/>
      <c r="HGK5" s="112"/>
      <c r="HGL5" s="112"/>
      <c r="HGM5" s="112"/>
      <c r="HGN5" s="112"/>
      <c r="HGO5" s="112"/>
      <c r="HGP5" s="112"/>
      <c r="HGQ5" s="112"/>
      <c r="HGR5" s="112"/>
      <c r="HGS5" s="112"/>
      <c r="HGT5" s="112"/>
      <c r="HGU5" s="112"/>
      <c r="HGV5" s="112"/>
      <c r="HGW5" s="112"/>
      <c r="HGX5" s="112"/>
      <c r="HGY5" s="112"/>
      <c r="HGZ5" s="112"/>
      <c r="HHA5" s="112"/>
      <c r="HHB5" s="112"/>
      <c r="HHC5" s="112"/>
      <c r="HHD5" s="112"/>
      <c r="HHE5" s="112"/>
      <c r="HHF5" s="112"/>
      <c r="HHG5" s="112"/>
      <c r="HHH5" s="112"/>
      <c r="HHI5" s="112"/>
      <c r="HHJ5" s="112"/>
      <c r="HHK5" s="112"/>
      <c r="HHL5" s="112"/>
      <c r="HHM5" s="112"/>
      <c r="HHN5" s="112"/>
      <c r="HHO5" s="112"/>
      <c r="HHP5" s="112"/>
      <c r="HHQ5" s="112"/>
      <c r="HHR5" s="112"/>
      <c r="HHS5" s="112"/>
      <c r="HHT5" s="112"/>
      <c r="HHU5" s="112"/>
      <c r="HHV5" s="112"/>
      <c r="HHW5" s="112"/>
      <c r="HHX5" s="112"/>
      <c r="HHY5" s="112"/>
      <c r="HHZ5" s="112"/>
      <c r="HIA5" s="112"/>
      <c r="HIB5" s="112"/>
      <c r="HIC5" s="112"/>
      <c r="HID5" s="112"/>
      <c r="HIE5" s="112"/>
      <c r="HIF5" s="112"/>
      <c r="HIG5" s="112"/>
      <c r="HIH5" s="112"/>
      <c r="HII5" s="112"/>
      <c r="HIJ5" s="112"/>
      <c r="HIK5" s="112"/>
      <c r="HIL5" s="112"/>
      <c r="HIM5" s="112"/>
      <c r="HIN5" s="112"/>
      <c r="HIO5" s="112"/>
      <c r="HIP5" s="112"/>
      <c r="HIQ5" s="112"/>
      <c r="HIR5" s="112"/>
      <c r="HIS5" s="112"/>
      <c r="HIT5" s="112"/>
      <c r="HIU5" s="112"/>
      <c r="HIV5" s="112"/>
      <c r="HIW5" s="112"/>
      <c r="HIX5" s="112"/>
      <c r="HIY5" s="112"/>
      <c r="HIZ5" s="112"/>
      <c r="HJA5" s="112"/>
      <c r="HJB5" s="112"/>
      <c r="HJC5" s="112"/>
      <c r="HJD5" s="112"/>
      <c r="HJE5" s="112"/>
      <c r="HJF5" s="112"/>
      <c r="HJG5" s="112"/>
      <c r="HJH5" s="112"/>
      <c r="HJI5" s="112"/>
      <c r="HJJ5" s="112"/>
      <c r="HJK5" s="112"/>
      <c r="HJL5" s="112"/>
      <c r="HJM5" s="112"/>
      <c r="HJN5" s="112"/>
      <c r="HJO5" s="112"/>
      <c r="HJP5" s="112"/>
      <c r="HJQ5" s="112"/>
      <c r="HJR5" s="112"/>
      <c r="HJS5" s="112"/>
      <c r="HJT5" s="112"/>
      <c r="HJU5" s="112"/>
      <c r="HJV5" s="112"/>
      <c r="HJW5" s="112"/>
      <c r="HJX5" s="112"/>
      <c r="HJY5" s="112"/>
      <c r="HJZ5" s="112"/>
      <c r="HKA5" s="112"/>
      <c r="HKB5" s="112"/>
      <c r="HKC5" s="112"/>
      <c r="HKD5" s="112"/>
      <c r="HKE5" s="112"/>
      <c r="HKF5" s="112"/>
      <c r="HKG5" s="112"/>
      <c r="HKH5" s="112"/>
      <c r="HKI5" s="112"/>
      <c r="HKJ5" s="112"/>
      <c r="HKK5" s="112"/>
      <c r="HKL5" s="112"/>
      <c r="HKM5" s="112"/>
      <c r="HKN5" s="112"/>
      <c r="HKO5" s="112"/>
      <c r="HKP5" s="112"/>
      <c r="HKQ5" s="112"/>
      <c r="HKR5" s="112"/>
      <c r="HKS5" s="112"/>
      <c r="HKT5" s="112"/>
      <c r="HKU5" s="112"/>
      <c r="HKV5" s="112"/>
      <c r="HKW5" s="112"/>
      <c r="HKX5" s="112"/>
      <c r="HKY5" s="112"/>
      <c r="HKZ5" s="112"/>
      <c r="HLA5" s="112"/>
      <c r="HLB5" s="112"/>
      <c r="HLC5" s="112"/>
      <c r="HLD5" s="112"/>
      <c r="HLE5" s="112"/>
      <c r="HLF5" s="112"/>
      <c r="HLG5" s="112"/>
      <c r="HLH5" s="112"/>
      <c r="HLI5" s="112"/>
      <c r="HLJ5" s="112"/>
      <c r="HLK5" s="112"/>
      <c r="HLL5" s="112"/>
      <c r="HLM5" s="112"/>
      <c r="HLN5" s="112"/>
      <c r="HLO5" s="112"/>
      <c r="HLP5" s="112"/>
      <c r="HLQ5" s="112"/>
      <c r="HLR5" s="112"/>
      <c r="HLS5" s="112"/>
      <c r="HLT5" s="112"/>
      <c r="HLU5" s="112"/>
      <c r="HLV5" s="112"/>
      <c r="HLW5" s="112"/>
      <c r="HLX5" s="112"/>
      <c r="HLY5" s="112"/>
      <c r="HLZ5" s="112"/>
      <c r="HMA5" s="112"/>
      <c r="HMB5" s="112"/>
      <c r="HMC5" s="112"/>
      <c r="HMD5" s="112"/>
      <c r="HME5" s="112"/>
      <c r="HMF5" s="112"/>
      <c r="HMG5" s="112"/>
      <c r="HMH5" s="112"/>
      <c r="HMI5" s="112"/>
      <c r="HMJ5" s="112"/>
      <c r="HMK5" s="112"/>
      <c r="HML5" s="112"/>
      <c r="HMM5" s="112"/>
      <c r="HMN5" s="112"/>
      <c r="HMO5" s="112"/>
      <c r="HMP5" s="112"/>
      <c r="HMQ5" s="112"/>
      <c r="HMR5" s="112"/>
      <c r="HMS5" s="112"/>
      <c r="HMT5" s="112"/>
      <c r="HMU5" s="112"/>
      <c r="HMV5" s="112"/>
      <c r="HMW5" s="112"/>
      <c r="HMX5" s="112"/>
      <c r="HMY5" s="112"/>
      <c r="HMZ5" s="112"/>
      <c r="HNA5" s="112"/>
      <c r="HNB5" s="112"/>
      <c r="HNC5" s="112"/>
      <c r="HND5" s="112"/>
      <c r="HNE5" s="112"/>
      <c r="HNF5" s="112"/>
      <c r="HNG5" s="112"/>
      <c r="HNH5" s="112"/>
      <c r="HNI5" s="112"/>
      <c r="HNJ5" s="112"/>
      <c r="HNK5" s="112"/>
      <c r="HNL5" s="112"/>
      <c r="HNM5" s="112"/>
      <c r="HNN5" s="112"/>
      <c r="HNO5" s="112"/>
      <c r="HNP5" s="112"/>
      <c r="HNQ5" s="112"/>
      <c r="HNR5" s="112"/>
      <c r="HNS5" s="112"/>
      <c r="HNT5" s="112"/>
      <c r="HNU5" s="112"/>
      <c r="HNV5" s="112"/>
      <c r="HNW5" s="112"/>
      <c r="HNX5" s="112"/>
      <c r="HNY5" s="112"/>
      <c r="HNZ5" s="112"/>
      <c r="HOA5" s="112"/>
      <c r="HOB5" s="112"/>
      <c r="HOC5" s="112"/>
      <c r="HOD5" s="112"/>
      <c r="HOE5" s="112"/>
      <c r="HOF5" s="112"/>
      <c r="HOG5" s="112"/>
      <c r="HOH5" s="112"/>
      <c r="HOI5" s="112"/>
      <c r="HOJ5" s="112"/>
      <c r="HOK5" s="112"/>
      <c r="HOL5" s="112"/>
      <c r="HOM5" s="112"/>
      <c r="HON5" s="112"/>
      <c r="HOO5" s="112"/>
      <c r="HOP5" s="112"/>
      <c r="HOQ5" s="112"/>
      <c r="HOR5" s="112"/>
      <c r="HOS5" s="112"/>
      <c r="HOT5" s="112"/>
      <c r="HOU5" s="112"/>
      <c r="HOV5" s="112"/>
      <c r="HOW5" s="112"/>
      <c r="HOX5" s="112"/>
      <c r="HOY5" s="112"/>
      <c r="HOZ5" s="112"/>
      <c r="HPA5" s="112"/>
      <c r="HPB5" s="112"/>
      <c r="HPC5" s="112"/>
      <c r="HPD5" s="112"/>
      <c r="HPE5" s="112"/>
      <c r="HPF5" s="112"/>
      <c r="HPG5" s="112"/>
      <c r="HPH5" s="112"/>
      <c r="HPI5" s="112"/>
      <c r="HPJ5" s="112"/>
      <c r="HPK5" s="112"/>
      <c r="HPL5" s="112"/>
      <c r="HPM5" s="112"/>
      <c r="HPN5" s="112"/>
      <c r="HPO5" s="112"/>
      <c r="HPP5" s="112"/>
      <c r="HPQ5" s="112"/>
      <c r="HPR5" s="112"/>
      <c r="HPS5" s="112"/>
      <c r="HPT5" s="112"/>
      <c r="HPU5" s="112"/>
      <c r="HPV5" s="112"/>
      <c r="HPW5" s="112"/>
      <c r="HPX5" s="112"/>
      <c r="HPY5" s="112"/>
      <c r="HPZ5" s="112"/>
      <c r="HQA5" s="112"/>
      <c r="HQB5" s="112"/>
      <c r="HQC5" s="112"/>
      <c r="HQD5" s="112"/>
      <c r="HQE5" s="112"/>
      <c r="HQF5" s="112"/>
      <c r="HQG5" s="112"/>
      <c r="HQH5" s="112"/>
      <c r="HQI5" s="112"/>
      <c r="HQJ5" s="112"/>
      <c r="HQK5" s="112"/>
      <c r="HQL5" s="112"/>
      <c r="HQM5" s="112"/>
      <c r="HQN5" s="112"/>
      <c r="HQO5" s="112"/>
      <c r="HQP5" s="112"/>
      <c r="HQQ5" s="112"/>
      <c r="HQR5" s="112"/>
      <c r="HQS5" s="112"/>
      <c r="HQT5" s="112"/>
      <c r="HQU5" s="112"/>
      <c r="HQV5" s="112"/>
      <c r="HQW5" s="112"/>
      <c r="HQX5" s="112"/>
      <c r="HQY5" s="112"/>
      <c r="HQZ5" s="112"/>
      <c r="HRA5" s="112"/>
      <c r="HRB5" s="112"/>
      <c r="HRC5" s="112"/>
      <c r="HRD5" s="112"/>
      <c r="HRE5" s="112"/>
      <c r="HRF5" s="112"/>
      <c r="HRG5" s="112"/>
      <c r="HRH5" s="112"/>
      <c r="HRI5" s="112"/>
      <c r="HRJ5" s="112"/>
      <c r="HRK5" s="112"/>
      <c r="HRL5" s="112"/>
      <c r="HRM5" s="112"/>
      <c r="HRN5" s="112"/>
      <c r="HRO5" s="112"/>
      <c r="HRP5" s="112"/>
      <c r="HRQ5" s="112"/>
      <c r="HRR5" s="112"/>
      <c r="HRS5" s="112"/>
      <c r="HRT5" s="112"/>
      <c r="HRU5" s="112"/>
      <c r="HRV5" s="112"/>
      <c r="HRW5" s="112"/>
      <c r="HRX5" s="112"/>
      <c r="HRY5" s="112"/>
      <c r="HRZ5" s="112"/>
      <c r="HSA5" s="112"/>
      <c r="HSB5" s="112"/>
      <c r="HSC5" s="112"/>
      <c r="HSD5" s="112"/>
      <c r="HSE5" s="112"/>
      <c r="HSF5" s="112"/>
      <c r="HSG5" s="112"/>
      <c r="HSH5" s="112"/>
      <c r="HSI5" s="112"/>
      <c r="HSJ5" s="112"/>
      <c r="HSK5" s="112"/>
      <c r="HSL5" s="112"/>
      <c r="HSM5" s="112"/>
      <c r="HSN5" s="112"/>
      <c r="HSO5" s="112"/>
      <c r="HSP5" s="112"/>
      <c r="HSQ5" s="112"/>
      <c r="HSR5" s="112"/>
      <c r="HSS5" s="112"/>
      <c r="HST5" s="112"/>
      <c r="HSU5" s="112"/>
      <c r="HSV5" s="112"/>
      <c r="HSW5" s="112"/>
      <c r="HSX5" s="112"/>
      <c r="HSY5" s="112"/>
      <c r="HSZ5" s="112"/>
      <c r="HTA5" s="112"/>
      <c r="HTB5" s="112"/>
      <c r="HTC5" s="112"/>
      <c r="HTD5" s="112"/>
      <c r="HTE5" s="112"/>
      <c r="HTF5" s="112"/>
      <c r="HTG5" s="112"/>
      <c r="HTH5" s="112"/>
      <c r="HTI5" s="112"/>
      <c r="HTJ5" s="112"/>
      <c r="HTK5" s="112"/>
      <c r="HTL5" s="112"/>
      <c r="HTM5" s="112"/>
      <c r="HTN5" s="112"/>
      <c r="HTO5" s="112"/>
      <c r="HTP5" s="112"/>
      <c r="HTQ5" s="112"/>
      <c r="HTR5" s="112"/>
      <c r="HTS5" s="112"/>
      <c r="HTT5" s="112"/>
      <c r="HTU5" s="112"/>
      <c r="HTV5" s="112"/>
      <c r="HTW5" s="112"/>
      <c r="HTX5" s="112"/>
      <c r="HTY5" s="112"/>
      <c r="HTZ5" s="112"/>
      <c r="HUA5" s="112"/>
      <c r="HUB5" s="112"/>
      <c r="HUC5" s="112"/>
      <c r="HUD5" s="112"/>
      <c r="HUE5" s="112"/>
      <c r="HUF5" s="112"/>
      <c r="HUG5" s="112"/>
      <c r="HUH5" s="112"/>
      <c r="HUI5" s="112"/>
      <c r="HUJ5" s="112"/>
      <c r="HUK5" s="112"/>
      <c r="HUL5" s="112"/>
      <c r="HUM5" s="112"/>
      <c r="HUN5" s="112"/>
      <c r="HUO5" s="112"/>
      <c r="HUP5" s="112"/>
      <c r="HUQ5" s="112"/>
      <c r="HUR5" s="112"/>
      <c r="HUS5" s="112"/>
      <c r="HUT5" s="112"/>
      <c r="HUU5" s="112"/>
      <c r="HUV5" s="112"/>
      <c r="HUW5" s="112"/>
      <c r="HUX5" s="112"/>
      <c r="HUY5" s="112"/>
      <c r="HUZ5" s="112"/>
      <c r="HVA5" s="112"/>
      <c r="HVB5" s="112"/>
      <c r="HVC5" s="112"/>
      <c r="HVD5" s="112"/>
      <c r="HVE5" s="112"/>
      <c r="HVF5" s="112"/>
      <c r="HVG5" s="112"/>
      <c r="HVH5" s="112"/>
      <c r="HVI5" s="112"/>
      <c r="HVJ5" s="112"/>
      <c r="HVK5" s="112"/>
      <c r="HVL5" s="112"/>
      <c r="HVM5" s="112"/>
      <c r="HVN5" s="112"/>
      <c r="HVO5" s="112"/>
      <c r="HVP5" s="112"/>
      <c r="HVQ5" s="112"/>
      <c r="HVR5" s="112"/>
      <c r="HVS5" s="112"/>
      <c r="HVT5" s="112"/>
      <c r="HVU5" s="112"/>
      <c r="HVV5" s="112"/>
      <c r="HVW5" s="112"/>
      <c r="HVX5" s="112"/>
      <c r="HVY5" s="112"/>
      <c r="HVZ5" s="112"/>
      <c r="HWA5" s="112"/>
      <c r="HWB5" s="112"/>
      <c r="HWC5" s="112"/>
      <c r="HWD5" s="112"/>
      <c r="HWE5" s="112"/>
      <c r="HWF5" s="112"/>
      <c r="HWG5" s="112"/>
      <c r="HWH5" s="112"/>
      <c r="HWI5" s="112"/>
      <c r="HWJ5" s="112"/>
      <c r="HWK5" s="112"/>
      <c r="HWL5" s="112"/>
      <c r="HWM5" s="112"/>
      <c r="HWN5" s="112"/>
      <c r="HWO5" s="112"/>
      <c r="HWP5" s="112"/>
      <c r="HWQ5" s="112"/>
      <c r="HWR5" s="112"/>
      <c r="HWS5" s="112"/>
      <c r="HWT5" s="112"/>
      <c r="HWU5" s="112"/>
      <c r="HWV5" s="112"/>
      <c r="HWW5" s="112"/>
      <c r="HWX5" s="112"/>
      <c r="HWY5" s="112"/>
      <c r="HWZ5" s="112"/>
      <c r="HXA5" s="112"/>
      <c r="HXB5" s="112"/>
      <c r="HXC5" s="112"/>
      <c r="HXD5" s="112"/>
      <c r="HXE5" s="112"/>
      <c r="HXF5" s="112"/>
      <c r="HXG5" s="112"/>
      <c r="HXH5" s="112"/>
      <c r="HXI5" s="112"/>
      <c r="HXJ5" s="112"/>
      <c r="HXK5" s="112"/>
      <c r="HXL5" s="112"/>
      <c r="HXM5" s="112"/>
      <c r="HXN5" s="112"/>
      <c r="HXO5" s="112"/>
      <c r="HXP5" s="112"/>
      <c r="HXQ5" s="112"/>
      <c r="HXR5" s="112"/>
      <c r="HXS5" s="112"/>
      <c r="HXT5" s="112"/>
      <c r="HXU5" s="112"/>
      <c r="HXV5" s="112"/>
      <c r="HXW5" s="112"/>
      <c r="HXX5" s="112"/>
      <c r="HXY5" s="112"/>
      <c r="HXZ5" s="112"/>
      <c r="HYA5" s="112"/>
      <c r="HYB5" s="112"/>
      <c r="HYC5" s="112"/>
      <c r="HYD5" s="112"/>
      <c r="HYE5" s="112"/>
      <c r="HYF5" s="112"/>
      <c r="HYG5" s="112"/>
      <c r="HYH5" s="112"/>
      <c r="HYI5" s="112"/>
      <c r="HYJ5" s="112"/>
      <c r="HYK5" s="112"/>
      <c r="HYL5" s="112"/>
      <c r="HYM5" s="112"/>
      <c r="HYN5" s="112"/>
      <c r="HYO5" s="112"/>
      <c r="HYP5" s="112"/>
      <c r="HYQ5" s="112"/>
      <c r="HYR5" s="112"/>
      <c r="HYS5" s="112"/>
      <c r="HYT5" s="112"/>
      <c r="HYU5" s="112"/>
      <c r="HYV5" s="112"/>
      <c r="HYW5" s="112"/>
      <c r="HYX5" s="112"/>
      <c r="HYY5" s="112"/>
      <c r="HYZ5" s="112"/>
      <c r="HZA5" s="112"/>
      <c r="HZB5" s="112"/>
      <c r="HZC5" s="112"/>
      <c r="HZD5" s="112"/>
      <c r="HZE5" s="112"/>
      <c r="HZF5" s="112"/>
      <c r="HZG5" s="112"/>
      <c r="HZH5" s="112"/>
      <c r="HZI5" s="112"/>
      <c r="HZJ5" s="112"/>
      <c r="HZK5" s="112"/>
      <c r="HZL5" s="112"/>
      <c r="HZM5" s="112"/>
      <c r="HZN5" s="112"/>
      <c r="HZO5" s="112"/>
      <c r="HZP5" s="112"/>
      <c r="HZQ5" s="112"/>
      <c r="HZR5" s="112"/>
      <c r="HZS5" s="112"/>
      <c r="HZT5" s="112"/>
      <c r="HZU5" s="112"/>
      <c r="HZV5" s="112"/>
      <c r="HZW5" s="112"/>
      <c r="HZX5" s="112"/>
      <c r="HZY5" s="112"/>
      <c r="HZZ5" s="112"/>
      <c r="IAA5" s="112"/>
      <c r="IAB5" s="112"/>
      <c r="IAC5" s="112"/>
      <c r="IAD5" s="112"/>
      <c r="IAE5" s="112"/>
      <c r="IAF5" s="112"/>
      <c r="IAG5" s="112"/>
      <c r="IAH5" s="112"/>
      <c r="IAI5" s="112"/>
      <c r="IAJ5" s="112"/>
      <c r="IAK5" s="112"/>
      <c r="IAL5" s="112"/>
      <c r="IAM5" s="112"/>
      <c r="IAN5" s="112"/>
      <c r="IAO5" s="112"/>
      <c r="IAP5" s="112"/>
      <c r="IAQ5" s="112"/>
      <c r="IAR5" s="112"/>
      <c r="IAS5" s="112"/>
      <c r="IAT5" s="112"/>
      <c r="IAU5" s="112"/>
      <c r="IAV5" s="112"/>
      <c r="IAW5" s="112"/>
      <c r="IAX5" s="112"/>
      <c r="IAY5" s="112"/>
      <c r="IAZ5" s="112"/>
      <c r="IBA5" s="112"/>
      <c r="IBB5" s="112"/>
      <c r="IBC5" s="112"/>
      <c r="IBD5" s="112"/>
      <c r="IBE5" s="112"/>
      <c r="IBF5" s="112"/>
      <c r="IBG5" s="112"/>
      <c r="IBH5" s="112"/>
      <c r="IBI5" s="112"/>
      <c r="IBJ5" s="112"/>
      <c r="IBK5" s="112"/>
      <c r="IBL5" s="112"/>
      <c r="IBM5" s="112"/>
      <c r="IBN5" s="112"/>
      <c r="IBO5" s="112"/>
      <c r="IBP5" s="112"/>
      <c r="IBQ5" s="112"/>
      <c r="IBR5" s="112"/>
      <c r="IBS5" s="112"/>
      <c r="IBT5" s="112"/>
      <c r="IBU5" s="112"/>
      <c r="IBV5" s="112"/>
      <c r="IBW5" s="112"/>
      <c r="IBX5" s="112"/>
      <c r="IBY5" s="112"/>
      <c r="IBZ5" s="112"/>
      <c r="ICA5" s="112"/>
      <c r="ICB5" s="112"/>
      <c r="ICC5" s="112"/>
      <c r="ICD5" s="112"/>
      <c r="ICE5" s="112"/>
      <c r="ICF5" s="112"/>
      <c r="ICG5" s="112"/>
      <c r="ICH5" s="112"/>
      <c r="ICI5" s="112"/>
      <c r="ICJ5" s="112"/>
      <c r="ICK5" s="112"/>
      <c r="ICL5" s="112"/>
      <c r="ICM5" s="112"/>
      <c r="ICN5" s="112"/>
      <c r="ICO5" s="112"/>
      <c r="ICP5" s="112"/>
      <c r="ICQ5" s="112"/>
      <c r="ICR5" s="112"/>
      <c r="ICS5" s="112"/>
      <c r="ICT5" s="112"/>
      <c r="ICU5" s="112"/>
      <c r="ICV5" s="112"/>
      <c r="ICW5" s="112"/>
      <c r="ICX5" s="112"/>
      <c r="ICY5" s="112"/>
      <c r="ICZ5" s="112"/>
      <c r="IDA5" s="112"/>
      <c r="IDB5" s="112"/>
      <c r="IDC5" s="112"/>
      <c r="IDD5" s="112"/>
      <c r="IDE5" s="112"/>
      <c r="IDF5" s="112"/>
      <c r="IDG5" s="112"/>
      <c r="IDH5" s="112"/>
      <c r="IDI5" s="112"/>
      <c r="IDJ5" s="112"/>
      <c r="IDK5" s="112"/>
      <c r="IDL5" s="112"/>
      <c r="IDM5" s="112"/>
      <c r="IDN5" s="112"/>
      <c r="IDO5" s="112"/>
      <c r="IDP5" s="112"/>
      <c r="IDQ5" s="112"/>
      <c r="IDR5" s="112"/>
      <c r="IDS5" s="112"/>
      <c r="IDT5" s="112"/>
      <c r="IDU5" s="112"/>
      <c r="IDV5" s="112"/>
      <c r="IDW5" s="112"/>
      <c r="IDX5" s="112"/>
      <c r="IDY5" s="112"/>
      <c r="IDZ5" s="112"/>
      <c r="IEA5" s="112"/>
      <c r="IEB5" s="112"/>
      <c r="IEC5" s="112"/>
      <c r="IED5" s="112"/>
      <c r="IEE5" s="112"/>
      <c r="IEF5" s="112"/>
      <c r="IEG5" s="112"/>
      <c r="IEH5" s="112"/>
      <c r="IEI5" s="112"/>
      <c r="IEJ5" s="112"/>
      <c r="IEK5" s="112"/>
      <c r="IEL5" s="112"/>
      <c r="IEM5" s="112"/>
      <c r="IEN5" s="112"/>
      <c r="IEO5" s="112"/>
      <c r="IEP5" s="112"/>
      <c r="IEQ5" s="112"/>
      <c r="IER5" s="112"/>
      <c r="IES5" s="112"/>
      <c r="IET5" s="112"/>
      <c r="IEU5" s="112"/>
      <c r="IEV5" s="112"/>
      <c r="IEW5" s="112"/>
      <c r="IEX5" s="112"/>
      <c r="IEY5" s="112"/>
      <c r="IEZ5" s="112"/>
      <c r="IFA5" s="112"/>
      <c r="IFB5" s="112"/>
      <c r="IFC5" s="112"/>
      <c r="IFD5" s="112"/>
      <c r="IFE5" s="112"/>
      <c r="IFF5" s="112"/>
      <c r="IFG5" s="112"/>
      <c r="IFH5" s="112"/>
      <c r="IFI5" s="112"/>
      <c r="IFJ5" s="112"/>
      <c r="IFK5" s="112"/>
      <c r="IFL5" s="112"/>
      <c r="IFM5" s="112"/>
      <c r="IFN5" s="112"/>
      <c r="IFO5" s="112"/>
      <c r="IFP5" s="112"/>
      <c r="IFQ5" s="112"/>
      <c r="IFR5" s="112"/>
      <c r="IFS5" s="112"/>
      <c r="IFT5" s="112"/>
      <c r="IFU5" s="112"/>
      <c r="IFV5" s="112"/>
      <c r="IFW5" s="112"/>
      <c r="IFX5" s="112"/>
      <c r="IFY5" s="112"/>
      <c r="IFZ5" s="112"/>
      <c r="IGA5" s="112"/>
      <c r="IGB5" s="112"/>
      <c r="IGC5" s="112"/>
      <c r="IGD5" s="112"/>
      <c r="IGE5" s="112"/>
      <c r="IGF5" s="112"/>
      <c r="IGG5" s="112"/>
      <c r="IGH5" s="112"/>
      <c r="IGI5" s="112"/>
      <c r="IGJ5" s="112"/>
      <c r="IGK5" s="112"/>
      <c r="IGL5" s="112"/>
      <c r="IGM5" s="112"/>
      <c r="IGN5" s="112"/>
      <c r="IGO5" s="112"/>
      <c r="IGP5" s="112"/>
      <c r="IGQ5" s="112"/>
      <c r="IGR5" s="112"/>
      <c r="IGS5" s="112"/>
      <c r="IGT5" s="112"/>
      <c r="IGU5" s="112"/>
      <c r="IGV5" s="112"/>
      <c r="IGW5" s="112"/>
      <c r="IGX5" s="112"/>
      <c r="IGY5" s="112"/>
      <c r="IGZ5" s="112"/>
      <c r="IHA5" s="112"/>
      <c r="IHB5" s="112"/>
      <c r="IHC5" s="112"/>
      <c r="IHD5" s="112"/>
      <c r="IHE5" s="112"/>
      <c r="IHF5" s="112"/>
      <c r="IHG5" s="112"/>
      <c r="IHH5" s="112"/>
      <c r="IHI5" s="112"/>
      <c r="IHJ5" s="112"/>
      <c r="IHK5" s="112"/>
      <c r="IHL5" s="112"/>
      <c r="IHM5" s="112"/>
      <c r="IHN5" s="112"/>
      <c r="IHO5" s="112"/>
      <c r="IHP5" s="112"/>
      <c r="IHQ5" s="112"/>
      <c r="IHR5" s="112"/>
      <c r="IHS5" s="112"/>
      <c r="IHT5" s="112"/>
      <c r="IHU5" s="112"/>
      <c r="IHV5" s="112"/>
      <c r="IHW5" s="112"/>
      <c r="IHX5" s="112"/>
      <c r="IHY5" s="112"/>
      <c r="IHZ5" s="112"/>
      <c r="IIA5" s="112"/>
      <c r="IIB5" s="112"/>
      <c r="IIC5" s="112"/>
      <c r="IID5" s="112"/>
      <c r="IIE5" s="112"/>
      <c r="IIF5" s="112"/>
      <c r="IIG5" s="112"/>
      <c r="IIH5" s="112"/>
      <c r="III5" s="112"/>
      <c r="IIJ5" s="112"/>
      <c r="IIK5" s="112"/>
      <c r="IIL5" s="112"/>
      <c r="IIM5" s="112"/>
      <c r="IIN5" s="112"/>
      <c r="IIO5" s="112"/>
      <c r="IIP5" s="112"/>
      <c r="IIQ5" s="112"/>
      <c r="IIR5" s="112"/>
      <c r="IIS5" s="112"/>
      <c r="IIT5" s="112"/>
      <c r="IIU5" s="112"/>
      <c r="IIV5" s="112"/>
      <c r="IIW5" s="112"/>
      <c r="IIX5" s="112"/>
      <c r="IIY5" s="112"/>
      <c r="IIZ5" s="112"/>
      <c r="IJA5" s="112"/>
      <c r="IJB5" s="112"/>
      <c r="IJC5" s="112"/>
      <c r="IJD5" s="112"/>
      <c r="IJE5" s="112"/>
      <c r="IJF5" s="112"/>
      <c r="IJG5" s="112"/>
      <c r="IJH5" s="112"/>
      <c r="IJI5" s="112"/>
      <c r="IJJ5" s="112"/>
      <c r="IJK5" s="112"/>
      <c r="IJL5" s="112"/>
      <c r="IJM5" s="112"/>
      <c r="IJN5" s="112"/>
      <c r="IJO5" s="112"/>
      <c r="IJP5" s="112"/>
      <c r="IJQ5" s="112"/>
      <c r="IJR5" s="112"/>
      <c r="IJS5" s="112"/>
      <c r="IJT5" s="112"/>
      <c r="IJU5" s="112"/>
      <c r="IJV5" s="112"/>
      <c r="IJW5" s="112"/>
      <c r="IJX5" s="112"/>
      <c r="IJY5" s="112"/>
      <c r="IJZ5" s="112"/>
      <c r="IKA5" s="112"/>
      <c r="IKB5" s="112"/>
      <c r="IKC5" s="112"/>
      <c r="IKD5" s="112"/>
      <c r="IKE5" s="112"/>
      <c r="IKF5" s="112"/>
      <c r="IKG5" s="112"/>
      <c r="IKH5" s="112"/>
      <c r="IKI5" s="112"/>
      <c r="IKJ5" s="112"/>
      <c r="IKK5" s="112"/>
      <c r="IKL5" s="112"/>
      <c r="IKM5" s="112"/>
      <c r="IKN5" s="112"/>
      <c r="IKO5" s="112"/>
      <c r="IKP5" s="112"/>
      <c r="IKQ5" s="112"/>
      <c r="IKR5" s="112"/>
      <c r="IKS5" s="112"/>
      <c r="IKT5" s="112"/>
      <c r="IKU5" s="112"/>
      <c r="IKV5" s="112"/>
      <c r="IKW5" s="112"/>
      <c r="IKX5" s="112"/>
      <c r="IKY5" s="112"/>
      <c r="IKZ5" s="112"/>
      <c r="ILA5" s="112"/>
      <c r="ILB5" s="112"/>
      <c r="ILC5" s="112"/>
      <c r="ILD5" s="112"/>
      <c r="ILE5" s="112"/>
      <c r="ILF5" s="112"/>
      <c r="ILG5" s="112"/>
      <c r="ILH5" s="112"/>
      <c r="ILI5" s="112"/>
      <c r="ILJ5" s="112"/>
      <c r="ILK5" s="112"/>
      <c r="ILL5" s="112"/>
      <c r="ILM5" s="112"/>
      <c r="ILN5" s="112"/>
      <c r="ILO5" s="112"/>
      <c r="ILP5" s="112"/>
      <c r="ILQ5" s="112"/>
      <c r="ILR5" s="112"/>
      <c r="ILS5" s="112"/>
      <c r="ILT5" s="112"/>
      <c r="ILU5" s="112"/>
      <c r="ILV5" s="112"/>
      <c r="ILW5" s="112"/>
      <c r="ILX5" s="112"/>
      <c r="ILY5" s="112"/>
      <c r="ILZ5" s="112"/>
      <c r="IMA5" s="112"/>
      <c r="IMB5" s="112"/>
      <c r="IMC5" s="112"/>
      <c r="IMD5" s="112"/>
      <c r="IME5" s="112"/>
      <c r="IMF5" s="112"/>
      <c r="IMG5" s="112"/>
      <c r="IMH5" s="112"/>
      <c r="IMI5" s="112"/>
      <c r="IMJ5" s="112"/>
      <c r="IMK5" s="112"/>
      <c r="IML5" s="112"/>
      <c r="IMM5" s="112"/>
      <c r="IMN5" s="112"/>
      <c r="IMO5" s="112"/>
      <c r="IMP5" s="112"/>
      <c r="IMQ5" s="112"/>
      <c r="IMR5" s="112"/>
      <c r="IMS5" s="112"/>
      <c r="IMT5" s="112"/>
      <c r="IMU5" s="112"/>
      <c r="IMV5" s="112"/>
      <c r="IMW5" s="112"/>
      <c r="IMX5" s="112"/>
      <c r="IMY5" s="112"/>
      <c r="IMZ5" s="112"/>
      <c r="INA5" s="112"/>
      <c r="INB5" s="112"/>
      <c r="INC5" s="112"/>
      <c r="IND5" s="112"/>
      <c r="INE5" s="112"/>
      <c r="INF5" s="112"/>
      <c r="ING5" s="112"/>
      <c r="INH5" s="112"/>
      <c r="INI5" s="112"/>
      <c r="INJ5" s="112"/>
      <c r="INK5" s="112"/>
      <c r="INL5" s="112"/>
      <c r="INM5" s="112"/>
      <c r="INN5" s="112"/>
      <c r="INO5" s="112"/>
      <c r="INP5" s="112"/>
      <c r="INQ5" s="112"/>
      <c r="INR5" s="112"/>
      <c r="INS5" s="112"/>
      <c r="INT5" s="112"/>
      <c r="INU5" s="112"/>
      <c r="INV5" s="112"/>
      <c r="INW5" s="112"/>
      <c r="INX5" s="112"/>
      <c r="INY5" s="112"/>
      <c r="INZ5" s="112"/>
      <c r="IOA5" s="112"/>
      <c r="IOB5" s="112"/>
      <c r="IOC5" s="112"/>
      <c r="IOD5" s="112"/>
      <c r="IOE5" s="112"/>
      <c r="IOF5" s="112"/>
      <c r="IOG5" s="112"/>
      <c r="IOH5" s="112"/>
      <c r="IOI5" s="112"/>
      <c r="IOJ5" s="112"/>
      <c r="IOK5" s="112"/>
      <c r="IOL5" s="112"/>
      <c r="IOM5" s="112"/>
      <c r="ION5" s="112"/>
      <c r="IOO5" s="112"/>
      <c r="IOP5" s="112"/>
      <c r="IOQ5" s="112"/>
      <c r="IOR5" s="112"/>
      <c r="IOS5" s="112"/>
      <c r="IOT5" s="112"/>
      <c r="IOU5" s="112"/>
      <c r="IOV5" s="112"/>
      <c r="IOW5" s="112"/>
      <c r="IOX5" s="112"/>
      <c r="IOY5" s="112"/>
      <c r="IOZ5" s="112"/>
      <c r="IPA5" s="112"/>
      <c r="IPB5" s="112"/>
      <c r="IPC5" s="112"/>
      <c r="IPD5" s="112"/>
      <c r="IPE5" s="112"/>
      <c r="IPF5" s="112"/>
      <c r="IPG5" s="112"/>
      <c r="IPH5" s="112"/>
      <c r="IPI5" s="112"/>
      <c r="IPJ5" s="112"/>
      <c r="IPK5" s="112"/>
      <c r="IPL5" s="112"/>
      <c r="IPM5" s="112"/>
      <c r="IPN5" s="112"/>
      <c r="IPO5" s="112"/>
      <c r="IPP5" s="112"/>
      <c r="IPQ5" s="112"/>
      <c r="IPR5" s="112"/>
      <c r="IPS5" s="112"/>
      <c r="IPT5" s="112"/>
      <c r="IPU5" s="112"/>
      <c r="IPV5" s="112"/>
      <c r="IPW5" s="112"/>
      <c r="IPX5" s="112"/>
      <c r="IPY5" s="112"/>
      <c r="IPZ5" s="112"/>
      <c r="IQA5" s="112"/>
      <c r="IQB5" s="112"/>
      <c r="IQC5" s="112"/>
      <c r="IQD5" s="112"/>
      <c r="IQE5" s="112"/>
      <c r="IQF5" s="112"/>
      <c r="IQG5" s="112"/>
      <c r="IQH5" s="112"/>
      <c r="IQI5" s="112"/>
      <c r="IQJ5" s="112"/>
      <c r="IQK5" s="112"/>
      <c r="IQL5" s="112"/>
      <c r="IQM5" s="112"/>
      <c r="IQN5" s="112"/>
      <c r="IQO5" s="112"/>
      <c r="IQP5" s="112"/>
      <c r="IQQ5" s="112"/>
      <c r="IQR5" s="112"/>
      <c r="IQS5" s="112"/>
      <c r="IQT5" s="112"/>
      <c r="IQU5" s="112"/>
      <c r="IQV5" s="112"/>
      <c r="IQW5" s="112"/>
      <c r="IQX5" s="112"/>
      <c r="IQY5" s="112"/>
      <c r="IQZ5" s="112"/>
      <c r="IRA5" s="112"/>
      <c r="IRB5" s="112"/>
      <c r="IRC5" s="112"/>
      <c r="IRD5" s="112"/>
      <c r="IRE5" s="112"/>
      <c r="IRF5" s="112"/>
      <c r="IRG5" s="112"/>
      <c r="IRH5" s="112"/>
      <c r="IRI5" s="112"/>
      <c r="IRJ5" s="112"/>
      <c r="IRK5" s="112"/>
      <c r="IRL5" s="112"/>
      <c r="IRM5" s="112"/>
      <c r="IRN5" s="112"/>
      <c r="IRO5" s="112"/>
      <c r="IRP5" s="112"/>
      <c r="IRQ5" s="112"/>
      <c r="IRR5" s="112"/>
      <c r="IRS5" s="112"/>
      <c r="IRT5" s="112"/>
      <c r="IRU5" s="112"/>
      <c r="IRV5" s="112"/>
      <c r="IRW5" s="112"/>
      <c r="IRX5" s="112"/>
      <c r="IRY5" s="112"/>
      <c r="IRZ5" s="112"/>
      <c r="ISA5" s="112"/>
      <c r="ISB5" s="112"/>
      <c r="ISC5" s="112"/>
      <c r="ISD5" s="112"/>
      <c r="ISE5" s="112"/>
      <c r="ISF5" s="112"/>
      <c r="ISG5" s="112"/>
      <c r="ISH5" s="112"/>
      <c r="ISI5" s="112"/>
      <c r="ISJ5" s="112"/>
      <c r="ISK5" s="112"/>
      <c r="ISL5" s="112"/>
      <c r="ISM5" s="112"/>
      <c r="ISN5" s="112"/>
      <c r="ISO5" s="112"/>
      <c r="ISP5" s="112"/>
      <c r="ISQ5" s="112"/>
      <c r="ISR5" s="112"/>
      <c r="ISS5" s="112"/>
      <c r="IST5" s="112"/>
      <c r="ISU5" s="112"/>
      <c r="ISV5" s="112"/>
      <c r="ISW5" s="112"/>
      <c r="ISX5" s="112"/>
      <c r="ISY5" s="112"/>
      <c r="ISZ5" s="112"/>
      <c r="ITA5" s="112"/>
      <c r="ITB5" s="112"/>
      <c r="ITC5" s="112"/>
      <c r="ITD5" s="112"/>
      <c r="ITE5" s="112"/>
      <c r="ITF5" s="112"/>
      <c r="ITG5" s="112"/>
      <c r="ITH5" s="112"/>
      <c r="ITI5" s="112"/>
      <c r="ITJ5" s="112"/>
      <c r="ITK5" s="112"/>
      <c r="ITL5" s="112"/>
      <c r="ITM5" s="112"/>
      <c r="ITN5" s="112"/>
      <c r="ITO5" s="112"/>
      <c r="ITP5" s="112"/>
      <c r="ITQ5" s="112"/>
      <c r="ITR5" s="112"/>
      <c r="ITS5" s="112"/>
      <c r="ITT5" s="112"/>
      <c r="ITU5" s="112"/>
      <c r="ITV5" s="112"/>
      <c r="ITW5" s="112"/>
      <c r="ITX5" s="112"/>
      <c r="ITY5" s="112"/>
      <c r="ITZ5" s="112"/>
      <c r="IUA5" s="112"/>
      <c r="IUB5" s="112"/>
      <c r="IUC5" s="112"/>
      <c r="IUD5" s="112"/>
      <c r="IUE5" s="112"/>
      <c r="IUF5" s="112"/>
      <c r="IUG5" s="112"/>
      <c r="IUH5" s="112"/>
      <c r="IUI5" s="112"/>
      <c r="IUJ5" s="112"/>
      <c r="IUK5" s="112"/>
      <c r="IUL5" s="112"/>
      <c r="IUM5" s="112"/>
      <c r="IUN5" s="112"/>
      <c r="IUO5" s="112"/>
      <c r="IUP5" s="112"/>
      <c r="IUQ5" s="112"/>
      <c r="IUR5" s="112"/>
      <c r="IUS5" s="112"/>
      <c r="IUT5" s="112"/>
      <c r="IUU5" s="112"/>
      <c r="IUV5" s="112"/>
      <c r="IUW5" s="112"/>
      <c r="IUX5" s="112"/>
      <c r="IUY5" s="112"/>
      <c r="IUZ5" s="112"/>
      <c r="IVA5" s="112"/>
      <c r="IVB5" s="112"/>
      <c r="IVC5" s="112"/>
      <c r="IVD5" s="112"/>
      <c r="IVE5" s="112"/>
      <c r="IVF5" s="112"/>
      <c r="IVG5" s="112"/>
      <c r="IVH5" s="112"/>
      <c r="IVI5" s="112"/>
      <c r="IVJ5" s="112"/>
      <c r="IVK5" s="112"/>
      <c r="IVL5" s="112"/>
      <c r="IVM5" s="112"/>
      <c r="IVN5" s="112"/>
      <c r="IVO5" s="112"/>
      <c r="IVP5" s="112"/>
      <c r="IVQ5" s="112"/>
      <c r="IVR5" s="112"/>
      <c r="IVS5" s="112"/>
      <c r="IVT5" s="112"/>
      <c r="IVU5" s="112"/>
      <c r="IVV5" s="112"/>
      <c r="IVW5" s="112"/>
      <c r="IVX5" s="112"/>
      <c r="IVY5" s="112"/>
      <c r="IVZ5" s="112"/>
      <c r="IWA5" s="112"/>
      <c r="IWB5" s="112"/>
      <c r="IWC5" s="112"/>
      <c r="IWD5" s="112"/>
      <c r="IWE5" s="112"/>
      <c r="IWF5" s="112"/>
      <c r="IWG5" s="112"/>
      <c r="IWH5" s="112"/>
      <c r="IWI5" s="112"/>
      <c r="IWJ5" s="112"/>
      <c r="IWK5" s="112"/>
      <c r="IWL5" s="112"/>
      <c r="IWM5" s="112"/>
      <c r="IWN5" s="112"/>
      <c r="IWO5" s="112"/>
      <c r="IWP5" s="112"/>
      <c r="IWQ5" s="112"/>
      <c r="IWR5" s="112"/>
      <c r="IWS5" s="112"/>
      <c r="IWT5" s="112"/>
      <c r="IWU5" s="112"/>
      <c r="IWV5" s="112"/>
      <c r="IWW5" s="112"/>
      <c r="IWX5" s="112"/>
      <c r="IWY5" s="112"/>
      <c r="IWZ5" s="112"/>
      <c r="IXA5" s="112"/>
      <c r="IXB5" s="112"/>
      <c r="IXC5" s="112"/>
      <c r="IXD5" s="112"/>
      <c r="IXE5" s="112"/>
      <c r="IXF5" s="112"/>
      <c r="IXG5" s="112"/>
      <c r="IXH5" s="112"/>
      <c r="IXI5" s="112"/>
      <c r="IXJ5" s="112"/>
      <c r="IXK5" s="112"/>
      <c r="IXL5" s="112"/>
      <c r="IXM5" s="112"/>
      <c r="IXN5" s="112"/>
      <c r="IXO5" s="112"/>
      <c r="IXP5" s="112"/>
      <c r="IXQ5" s="112"/>
      <c r="IXR5" s="112"/>
      <c r="IXS5" s="112"/>
      <c r="IXT5" s="112"/>
      <c r="IXU5" s="112"/>
      <c r="IXV5" s="112"/>
      <c r="IXW5" s="112"/>
      <c r="IXX5" s="112"/>
      <c r="IXY5" s="112"/>
      <c r="IXZ5" s="112"/>
      <c r="IYA5" s="112"/>
      <c r="IYB5" s="112"/>
      <c r="IYC5" s="112"/>
      <c r="IYD5" s="112"/>
      <c r="IYE5" s="112"/>
      <c r="IYF5" s="112"/>
      <c r="IYG5" s="112"/>
      <c r="IYH5" s="112"/>
      <c r="IYI5" s="112"/>
      <c r="IYJ5" s="112"/>
      <c r="IYK5" s="112"/>
      <c r="IYL5" s="112"/>
      <c r="IYM5" s="112"/>
      <c r="IYN5" s="112"/>
      <c r="IYO5" s="112"/>
      <c r="IYP5" s="112"/>
      <c r="IYQ5" s="112"/>
      <c r="IYR5" s="112"/>
      <c r="IYS5" s="112"/>
      <c r="IYT5" s="112"/>
      <c r="IYU5" s="112"/>
      <c r="IYV5" s="112"/>
      <c r="IYW5" s="112"/>
      <c r="IYX5" s="112"/>
      <c r="IYY5" s="112"/>
      <c r="IYZ5" s="112"/>
      <c r="IZA5" s="112"/>
      <c r="IZB5" s="112"/>
      <c r="IZC5" s="112"/>
      <c r="IZD5" s="112"/>
      <c r="IZE5" s="112"/>
      <c r="IZF5" s="112"/>
      <c r="IZG5" s="112"/>
      <c r="IZH5" s="112"/>
      <c r="IZI5" s="112"/>
      <c r="IZJ5" s="112"/>
      <c r="IZK5" s="112"/>
      <c r="IZL5" s="112"/>
      <c r="IZM5" s="112"/>
      <c r="IZN5" s="112"/>
      <c r="IZO5" s="112"/>
      <c r="IZP5" s="112"/>
      <c r="IZQ5" s="112"/>
      <c r="IZR5" s="112"/>
      <c r="IZS5" s="112"/>
      <c r="IZT5" s="112"/>
      <c r="IZU5" s="112"/>
      <c r="IZV5" s="112"/>
      <c r="IZW5" s="112"/>
      <c r="IZX5" s="112"/>
      <c r="IZY5" s="112"/>
      <c r="IZZ5" s="112"/>
      <c r="JAA5" s="112"/>
      <c r="JAB5" s="112"/>
      <c r="JAC5" s="112"/>
      <c r="JAD5" s="112"/>
      <c r="JAE5" s="112"/>
      <c r="JAF5" s="112"/>
      <c r="JAG5" s="112"/>
      <c r="JAH5" s="112"/>
      <c r="JAI5" s="112"/>
      <c r="JAJ5" s="112"/>
      <c r="JAK5" s="112"/>
      <c r="JAL5" s="112"/>
      <c r="JAM5" s="112"/>
      <c r="JAN5" s="112"/>
      <c r="JAO5" s="112"/>
      <c r="JAP5" s="112"/>
      <c r="JAQ5" s="112"/>
      <c r="JAR5" s="112"/>
      <c r="JAS5" s="112"/>
      <c r="JAT5" s="112"/>
      <c r="JAU5" s="112"/>
      <c r="JAV5" s="112"/>
      <c r="JAW5" s="112"/>
      <c r="JAX5" s="112"/>
      <c r="JAY5" s="112"/>
      <c r="JAZ5" s="112"/>
      <c r="JBA5" s="112"/>
      <c r="JBB5" s="112"/>
      <c r="JBC5" s="112"/>
      <c r="JBD5" s="112"/>
      <c r="JBE5" s="112"/>
      <c r="JBF5" s="112"/>
      <c r="JBG5" s="112"/>
      <c r="JBH5" s="112"/>
      <c r="JBI5" s="112"/>
      <c r="JBJ5" s="112"/>
      <c r="JBK5" s="112"/>
      <c r="JBL5" s="112"/>
      <c r="JBM5" s="112"/>
      <c r="JBN5" s="112"/>
      <c r="JBO5" s="112"/>
      <c r="JBP5" s="112"/>
      <c r="JBQ5" s="112"/>
      <c r="JBR5" s="112"/>
      <c r="JBS5" s="112"/>
      <c r="JBT5" s="112"/>
      <c r="JBU5" s="112"/>
      <c r="JBV5" s="112"/>
      <c r="JBW5" s="112"/>
      <c r="JBX5" s="112"/>
      <c r="JBY5" s="112"/>
      <c r="JBZ5" s="112"/>
      <c r="JCA5" s="112"/>
      <c r="JCB5" s="112"/>
      <c r="JCC5" s="112"/>
      <c r="JCD5" s="112"/>
      <c r="JCE5" s="112"/>
      <c r="JCF5" s="112"/>
      <c r="JCG5" s="112"/>
      <c r="JCH5" s="112"/>
      <c r="JCI5" s="112"/>
      <c r="JCJ5" s="112"/>
      <c r="JCK5" s="112"/>
      <c r="JCL5" s="112"/>
      <c r="JCM5" s="112"/>
      <c r="JCN5" s="112"/>
      <c r="JCO5" s="112"/>
      <c r="JCP5" s="112"/>
      <c r="JCQ5" s="112"/>
      <c r="JCR5" s="112"/>
      <c r="JCS5" s="112"/>
      <c r="JCT5" s="112"/>
      <c r="JCU5" s="112"/>
      <c r="JCV5" s="112"/>
      <c r="JCW5" s="112"/>
      <c r="JCX5" s="112"/>
      <c r="JCY5" s="112"/>
      <c r="JCZ5" s="112"/>
      <c r="JDA5" s="112"/>
      <c r="JDB5" s="112"/>
      <c r="JDC5" s="112"/>
      <c r="JDD5" s="112"/>
      <c r="JDE5" s="112"/>
      <c r="JDF5" s="112"/>
      <c r="JDG5" s="112"/>
      <c r="JDH5" s="112"/>
      <c r="JDI5" s="112"/>
      <c r="JDJ5" s="112"/>
      <c r="JDK5" s="112"/>
      <c r="JDL5" s="112"/>
      <c r="JDM5" s="112"/>
      <c r="JDN5" s="112"/>
      <c r="JDO5" s="112"/>
      <c r="JDP5" s="112"/>
      <c r="JDQ5" s="112"/>
      <c r="JDR5" s="112"/>
      <c r="JDS5" s="112"/>
      <c r="JDT5" s="112"/>
      <c r="JDU5" s="112"/>
      <c r="JDV5" s="112"/>
      <c r="JDW5" s="112"/>
      <c r="JDX5" s="112"/>
      <c r="JDY5" s="112"/>
      <c r="JDZ5" s="112"/>
      <c r="JEA5" s="112"/>
      <c r="JEB5" s="112"/>
      <c r="JEC5" s="112"/>
      <c r="JED5" s="112"/>
      <c r="JEE5" s="112"/>
      <c r="JEF5" s="112"/>
      <c r="JEG5" s="112"/>
      <c r="JEH5" s="112"/>
      <c r="JEI5" s="112"/>
      <c r="JEJ5" s="112"/>
      <c r="JEK5" s="112"/>
      <c r="JEL5" s="112"/>
      <c r="JEM5" s="112"/>
      <c r="JEN5" s="112"/>
      <c r="JEO5" s="112"/>
      <c r="JEP5" s="112"/>
      <c r="JEQ5" s="112"/>
      <c r="JER5" s="112"/>
      <c r="JES5" s="112"/>
      <c r="JET5" s="112"/>
      <c r="JEU5" s="112"/>
      <c r="JEV5" s="112"/>
      <c r="JEW5" s="112"/>
      <c r="JEX5" s="112"/>
      <c r="JEY5" s="112"/>
      <c r="JEZ5" s="112"/>
      <c r="JFA5" s="112"/>
      <c r="JFB5" s="112"/>
      <c r="JFC5" s="112"/>
      <c r="JFD5" s="112"/>
      <c r="JFE5" s="112"/>
      <c r="JFF5" s="112"/>
      <c r="JFG5" s="112"/>
      <c r="JFH5" s="112"/>
      <c r="JFI5" s="112"/>
      <c r="JFJ5" s="112"/>
      <c r="JFK5" s="112"/>
      <c r="JFL5" s="112"/>
      <c r="JFM5" s="112"/>
      <c r="JFN5" s="112"/>
      <c r="JFO5" s="112"/>
      <c r="JFP5" s="112"/>
      <c r="JFQ5" s="112"/>
      <c r="JFR5" s="112"/>
      <c r="JFS5" s="112"/>
      <c r="JFT5" s="112"/>
      <c r="JFU5" s="112"/>
      <c r="JFV5" s="112"/>
      <c r="JFW5" s="112"/>
      <c r="JFX5" s="112"/>
      <c r="JFY5" s="112"/>
      <c r="JFZ5" s="112"/>
      <c r="JGA5" s="112"/>
      <c r="JGB5" s="112"/>
      <c r="JGC5" s="112"/>
      <c r="JGD5" s="112"/>
      <c r="JGE5" s="112"/>
      <c r="JGF5" s="112"/>
      <c r="JGG5" s="112"/>
      <c r="JGH5" s="112"/>
      <c r="JGI5" s="112"/>
      <c r="JGJ5" s="112"/>
      <c r="JGK5" s="112"/>
      <c r="JGL5" s="112"/>
      <c r="JGM5" s="112"/>
      <c r="JGN5" s="112"/>
      <c r="JGO5" s="112"/>
      <c r="JGP5" s="112"/>
      <c r="JGQ5" s="112"/>
      <c r="JGR5" s="112"/>
      <c r="JGS5" s="112"/>
      <c r="JGT5" s="112"/>
      <c r="JGU5" s="112"/>
      <c r="JGV5" s="112"/>
      <c r="JGW5" s="112"/>
      <c r="JGX5" s="112"/>
      <c r="JGY5" s="112"/>
      <c r="JGZ5" s="112"/>
      <c r="JHA5" s="112"/>
      <c r="JHB5" s="112"/>
      <c r="JHC5" s="112"/>
      <c r="JHD5" s="112"/>
      <c r="JHE5" s="112"/>
      <c r="JHF5" s="112"/>
      <c r="JHG5" s="112"/>
      <c r="JHH5" s="112"/>
      <c r="JHI5" s="112"/>
      <c r="JHJ5" s="112"/>
      <c r="JHK5" s="112"/>
      <c r="JHL5" s="112"/>
      <c r="JHM5" s="112"/>
      <c r="JHN5" s="112"/>
      <c r="JHO5" s="112"/>
      <c r="JHP5" s="112"/>
      <c r="JHQ5" s="112"/>
      <c r="JHR5" s="112"/>
      <c r="JHS5" s="112"/>
      <c r="JHT5" s="112"/>
      <c r="JHU5" s="112"/>
      <c r="JHV5" s="112"/>
      <c r="JHW5" s="112"/>
      <c r="JHX5" s="112"/>
      <c r="JHY5" s="112"/>
      <c r="JHZ5" s="112"/>
      <c r="JIA5" s="112"/>
      <c r="JIB5" s="112"/>
      <c r="JIC5" s="112"/>
      <c r="JID5" s="112"/>
      <c r="JIE5" s="112"/>
      <c r="JIF5" s="112"/>
      <c r="JIG5" s="112"/>
      <c r="JIH5" s="112"/>
      <c r="JII5" s="112"/>
      <c r="JIJ5" s="112"/>
      <c r="JIK5" s="112"/>
      <c r="JIL5" s="112"/>
      <c r="JIM5" s="112"/>
      <c r="JIN5" s="112"/>
      <c r="JIO5" s="112"/>
      <c r="JIP5" s="112"/>
      <c r="JIQ5" s="112"/>
      <c r="JIR5" s="112"/>
      <c r="JIS5" s="112"/>
      <c r="JIT5" s="112"/>
      <c r="JIU5" s="112"/>
      <c r="JIV5" s="112"/>
      <c r="JIW5" s="112"/>
      <c r="JIX5" s="112"/>
      <c r="JIY5" s="112"/>
      <c r="JIZ5" s="112"/>
      <c r="JJA5" s="112"/>
      <c r="JJB5" s="112"/>
      <c r="JJC5" s="112"/>
      <c r="JJD5" s="112"/>
      <c r="JJE5" s="112"/>
      <c r="JJF5" s="112"/>
      <c r="JJG5" s="112"/>
      <c r="JJH5" s="112"/>
      <c r="JJI5" s="112"/>
      <c r="JJJ5" s="112"/>
      <c r="JJK5" s="112"/>
      <c r="JJL5" s="112"/>
      <c r="JJM5" s="112"/>
      <c r="JJN5" s="112"/>
      <c r="JJO5" s="112"/>
      <c r="JJP5" s="112"/>
      <c r="JJQ5" s="112"/>
      <c r="JJR5" s="112"/>
      <c r="JJS5" s="112"/>
      <c r="JJT5" s="112"/>
      <c r="JJU5" s="112"/>
      <c r="JJV5" s="112"/>
      <c r="JJW5" s="112"/>
      <c r="JJX5" s="112"/>
      <c r="JJY5" s="112"/>
      <c r="JJZ5" s="112"/>
      <c r="JKA5" s="112"/>
      <c r="JKB5" s="112"/>
      <c r="JKC5" s="112"/>
      <c r="JKD5" s="112"/>
      <c r="JKE5" s="112"/>
      <c r="JKF5" s="112"/>
      <c r="JKG5" s="112"/>
      <c r="JKH5" s="112"/>
      <c r="JKI5" s="112"/>
      <c r="JKJ5" s="112"/>
      <c r="JKK5" s="112"/>
      <c r="JKL5" s="112"/>
      <c r="JKM5" s="112"/>
      <c r="JKN5" s="112"/>
      <c r="JKO5" s="112"/>
      <c r="JKP5" s="112"/>
      <c r="JKQ5" s="112"/>
      <c r="JKR5" s="112"/>
      <c r="JKS5" s="112"/>
      <c r="JKT5" s="112"/>
      <c r="JKU5" s="112"/>
      <c r="JKV5" s="112"/>
      <c r="JKW5" s="112"/>
      <c r="JKX5" s="112"/>
      <c r="JKY5" s="112"/>
      <c r="JKZ5" s="112"/>
      <c r="JLA5" s="112"/>
      <c r="JLB5" s="112"/>
      <c r="JLC5" s="112"/>
      <c r="JLD5" s="112"/>
      <c r="JLE5" s="112"/>
      <c r="JLF5" s="112"/>
      <c r="JLG5" s="112"/>
      <c r="JLH5" s="112"/>
      <c r="JLI5" s="112"/>
      <c r="JLJ5" s="112"/>
      <c r="JLK5" s="112"/>
      <c r="JLL5" s="112"/>
      <c r="JLM5" s="112"/>
      <c r="JLN5" s="112"/>
      <c r="JLO5" s="112"/>
      <c r="JLP5" s="112"/>
      <c r="JLQ5" s="112"/>
      <c r="JLR5" s="112"/>
      <c r="JLS5" s="112"/>
      <c r="JLT5" s="112"/>
      <c r="JLU5" s="112"/>
      <c r="JLV5" s="112"/>
      <c r="JLW5" s="112"/>
      <c r="JLX5" s="112"/>
      <c r="JLY5" s="112"/>
      <c r="JLZ5" s="112"/>
      <c r="JMA5" s="112"/>
      <c r="JMB5" s="112"/>
      <c r="JMC5" s="112"/>
      <c r="JMD5" s="112"/>
      <c r="JME5" s="112"/>
      <c r="JMF5" s="112"/>
      <c r="JMG5" s="112"/>
      <c r="JMH5" s="112"/>
      <c r="JMI5" s="112"/>
      <c r="JMJ5" s="112"/>
      <c r="JMK5" s="112"/>
      <c r="JML5" s="112"/>
      <c r="JMM5" s="112"/>
      <c r="JMN5" s="112"/>
      <c r="JMO5" s="112"/>
      <c r="JMP5" s="112"/>
      <c r="JMQ5" s="112"/>
      <c r="JMR5" s="112"/>
      <c r="JMS5" s="112"/>
      <c r="JMT5" s="112"/>
      <c r="JMU5" s="112"/>
      <c r="JMV5" s="112"/>
      <c r="JMW5" s="112"/>
      <c r="JMX5" s="112"/>
      <c r="JMY5" s="112"/>
      <c r="JMZ5" s="112"/>
      <c r="JNA5" s="112"/>
      <c r="JNB5" s="112"/>
      <c r="JNC5" s="112"/>
      <c r="JND5" s="112"/>
      <c r="JNE5" s="112"/>
      <c r="JNF5" s="112"/>
      <c r="JNG5" s="112"/>
      <c r="JNH5" s="112"/>
      <c r="JNI5" s="112"/>
      <c r="JNJ5" s="112"/>
      <c r="JNK5" s="112"/>
      <c r="JNL5" s="112"/>
      <c r="JNM5" s="112"/>
      <c r="JNN5" s="112"/>
      <c r="JNO5" s="112"/>
      <c r="JNP5" s="112"/>
      <c r="JNQ5" s="112"/>
      <c r="JNR5" s="112"/>
      <c r="JNS5" s="112"/>
      <c r="JNT5" s="112"/>
      <c r="JNU5" s="112"/>
      <c r="JNV5" s="112"/>
      <c r="JNW5" s="112"/>
      <c r="JNX5" s="112"/>
      <c r="JNY5" s="112"/>
      <c r="JNZ5" s="112"/>
      <c r="JOA5" s="112"/>
      <c r="JOB5" s="112"/>
      <c r="JOC5" s="112"/>
      <c r="JOD5" s="112"/>
      <c r="JOE5" s="112"/>
      <c r="JOF5" s="112"/>
      <c r="JOG5" s="112"/>
      <c r="JOH5" s="112"/>
      <c r="JOI5" s="112"/>
      <c r="JOJ5" s="112"/>
      <c r="JOK5" s="112"/>
      <c r="JOL5" s="112"/>
      <c r="JOM5" s="112"/>
      <c r="JON5" s="112"/>
      <c r="JOO5" s="112"/>
      <c r="JOP5" s="112"/>
      <c r="JOQ5" s="112"/>
      <c r="JOR5" s="112"/>
      <c r="JOS5" s="112"/>
      <c r="JOT5" s="112"/>
      <c r="JOU5" s="112"/>
      <c r="JOV5" s="112"/>
      <c r="JOW5" s="112"/>
      <c r="JOX5" s="112"/>
      <c r="JOY5" s="112"/>
      <c r="JOZ5" s="112"/>
      <c r="JPA5" s="112"/>
      <c r="JPB5" s="112"/>
      <c r="JPC5" s="112"/>
      <c r="JPD5" s="112"/>
      <c r="JPE5" s="112"/>
      <c r="JPF5" s="112"/>
      <c r="JPG5" s="112"/>
      <c r="JPH5" s="112"/>
      <c r="JPI5" s="112"/>
      <c r="JPJ5" s="112"/>
      <c r="JPK5" s="112"/>
      <c r="JPL5" s="112"/>
      <c r="JPM5" s="112"/>
      <c r="JPN5" s="112"/>
      <c r="JPO5" s="112"/>
      <c r="JPP5" s="112"/>
      <c r="JPQ5" s="112"/>
      <c r="JPR5" s="112"/>
      <c r="JPS5" s="112"/>
      <c r="JPT5" s="112"/>
      <c r="JPU5" s="112"/>
      <c r="JPV5" s="112"/>
      <c r="JPW5" s="112"/>
      <c r="JPX5" s="112"/>
      <c r="JPY5" s="112"/>
      <c r="JPZ5" s="112"/>
      <c r="JQA5" s="112"/>
      <c r="JQB5" s="112"/>
      <c r="JQC5" s="112"/>
      <c r="JQD5" s="112"/>
      <c r="JQE5" s="112"/>
      <c r="JQF5" s="112"/>
      <c r="JQG5" s="112"/>
      <c r="JQH5" s="112"/>
      <c r="JQI5" s="112"/>
      <c r="JQJ5" s="112"/>
      <c r="JQK5" s="112"/>
      <c r="JQL5" s="112"/>
      <c r="JQM5" s="112"/>
      <c r="JQN5" s="112"/>
      <c r="JQO5" s="112"/>
      <c r="JQP5" s="112"/>
      <c r="JQQ5" s="112"/>
      <c r="JQR5" s="112"/>
      <c r="JQS5" s="112"/>
      <c r="JQT5" s="112"/>
      <c r="JQU5" s="112"/>
      <c r="JQV5" s="112"/>
      <c r="JQW5" s="112"/>
      <c r="JQX5" s="112"/>
      <c r="JQY5" s="112"/>
      <c r="JQZ5" s="112"/>
      <c r="JRA5" s="112"/>
      <c r="JRB5" s="112"/>
      <c r="JRC5" s="112"/>
      <c r="JRD5" s="112"/>
      <c r="JRE5" s="112"/>
      <c r="JRF5" s="112"/>
      <c r="JRG5" s="112"/>
      <c r="JRH5" s="112"/>
      <c r="JRI5" s="112"/>
      <c r="JRJ5" s="112"/>
      <c r="JRK5" s="112"/>
      <c r="JRL5" s="112"/>
      <c r="JRM5" s="112"/>
      <c r="JRN5" s="112"/>
      <c r="JRO5" s="112"/>
      <c r="JRP5" s="112"/>
      <c r="JRQ5" s="112"/>
      <c r="JRR5" s="112"/>
      <c r="JRS5" s="112"/>
      <c r="JRT5" s="112"/>
      <c r="JRU5" s="112"/>
      <c r="JRV5" s="112"/>
      <c r="JRW5" s="112"/>
      <c r="JRX5" s="112"/>
      <c r="JRY5" s="112"/>
      <c r="JRZ5" s="112"/>
      <c r="JSA5" s="112"/>
      <c r="JSB5" s="112"/>
      <c r="JSC5" s="112"/>
      <c r="JSD5" s="112"/>
      <c r="JSE5" s="112"/>
      <c r="JSF5" s="112"/>
      <c r="JSG5" s="112"/>
      <c r="JSH5" s="112"/>
      <c r="JSI5" s="112"/>
      <c r="JSJ5" s="112"/>
      <c r="JSK5" s="112"/>
      <c r="JSL5" s="112"/>
      <c r="JSM5" s="112"/>
      <c r="JSN5" s="112"/>
      <c r="JSO5" s="112"/>
      <c r="JSP5" s="112"/>
      <c r="JSQ5" s="112"/>
      <c r="JSR5" s="112"/>
      <c r="JSS5" s="112"/>
      <c r="JST5" s="112"/>
      <c r="JSU5" s="112"/>
      <c r="JSV5" s="112"/>
      <c r="JSW5" s="112"/>
      <c r="JSX5" s="112"/>
      <c r="JSY5" s="112"/>
      <c r="JSZ5" s="112"/>
      <c r="JTA5" s="112"/>
      <c r="JTB5" s="112"/>
      <c r="JTC5" s="112"/>
      <c r="JTD5" s="112"/>
      <c r="JTE5" s="112"/>
      <c r="JTF5" s="112"/>
      <c r="JTG5" s="112"/>
      <c r="JTH5" s="112"/>
      <c r="JTI5" s="112"/>
      <c r="JTJ5" s="112"/>
      <c r="JTK5" s="112"/>
      <c r="JTL5" s="112"/>
      <c r="JTM5" s="112"/>
      <c r="JTN5" s="112"/>
      <c r="JTO5" s="112"/>
      <c r="JTP5" s="112"/>
      <c r="JTQ5" s="112"/>
      <c r="JTR5" s="112"/>
      <c r="JTS5" s="112"/>
      <c r="JTT5" s="112"/>
      <c r="JTU5" s="112"/>
      <c r="JTV5" s="112"/>
      <c r="JTW5" s="112"/>
      <c r="JTX5" s="112"/>
      <c r="JTY5" s="112"/>
      <c r="JTZ5" s="112"/>
      <c r="JUA5" s="112"/>
      <c r="JUB5" s="112"/>
      <c r="JUC5" s="112"/>
      <c r="JUD5" s="112"/>
      <c r="JUE5" s="112"/>
      <c r="JUF5" s="112"/>
      <c r="JUG5" s="112"/>
      <c r="JUH5" s="112"/>
      <c r="JUI5" s="112"/>
      <c r="JUJ5" s="112"/>
      <c r="JUK5" s="112"/>
      <c r="JUL5" s="112"/>
      <c r="JUM5" s="112"/>
      <c r="JUN5" s="112"/>
      <c r="JUO5" s="112"/>
      <c r="JUP5" s="112"/>
      <c r="JUQ5" s="112"/>
      <c r="JUR5" s="112"/>
      <c r="JUS5" s="112"/>
      <c r="JUT5" s="112"/>
      <c r="JUU5" s="112"/>
      <c r="JUV5" s="112"/>
      <c r="JUW5" s="112"/>
      <c r="JUX5" s="112"/>
      <c r="JUY5" s="112"/>
      <c r="JUZ5" s="112"/>
      <c r="JVA5" s="112"/>
      <c r="JVB5" s="112"/>
      <c r="JVC5" s="112"/>
      <c r="JVD5" s="112"/>
      <c r="JVE5" s="112"/>
      <c r="JVF5" s="112"/>
      <c r="JVG5" s="112"/>
      <c r="JVH5" s="112"/>
      <c r="JVI5" s="112"/>
      <c r="JVJ5" s="112"/>
      <c r="JVK5" s="112"/>
      <c r="JVL5" s="112"/>
      <c r="JVM5" s="112"/>
      <c r="JVN5" s="112"/>
      <c r="JVO5" s="112"/>
      <c r="JVP5" s="112"/>
      <c r="JVQ5" s="112"/>
      <c r="JVR5" s="112"/>
      <c r="JVS5" s="112"/>
      <c r="JVT5" s="112"/>
      <c r="JVU5" s="112"/>
      <c r="JVV5" s="112"/>
      <c r="JVW5" s="112"/>
      <c r="JVX5" s="112"/>
      <c r="JVY5" s="112"/>
      <c r="JVZ5" s="112"/>
      <c r="JWA5" s="112"/>
      <c r="JWB5" s="112"/>
      <c r="JWC5" s="112"/>
      <c r="JWD5" s="112"/>
      <c r="JWE5" s="112"/>
      <c r="JWF5" s="112"/>
      <c r="JWG5" s="112"/>
      <c r="JWH5" s="112"/>
      <c r="JWI5" s="112"/>
      <c r="JWJ5" s="112"/>
      <c r="JWK5" s="112"/>
      <c r="JWL5" s="112"/>
      <c r="JWM5" s="112"/>
      <c r="JWN5" s="112"/>
      <c r="JWO5" s="112"/>
      <c r="JWP5" s="112"/>
      <c r="JWQ5" s="112"/>
      <c r="JWR5" s="112"/>
      <c r="JWS5" s="112"/>
      <c r="JWT5" s="112"/>
      <c r="JWU5" s="112"/>
      <c r="JWV5" s="112"/>
      <c r="JWW5" s="112"/>
      <c r="JWX5" s="112"/>
      <c r="JWY5" s="112"/>
      <c r="JWZ5" s="112"/>
      <c r="JXA5" s="112"/>
      <c r="JXB5" s="112"/>
      <c r="JXC5" s="112"/>
      <c r="JXD5" s="112"/>
      <c r="JXE5" s="112"/>
      <c r="JXF5" s="112"/>
      <c r="JXG5" s="112"/>
      <c r="JXH5" s="112"/>
      <c r="JXI5" s="112"/>
      <c r="JXJ5" s="112"/>
      <c r="JXK5" s="112"/>
      <c r="JXL5" s="112"/>
      <c r="JXM5" s="112"/>
      <c r="JXN5" s="112"/>
      <c r="JXO5" s="112"/>
      <c r="JXP5" s="112"/>
      <c r="JXQ5" s="112"/>
      <c r="JXR5" s="112"/>
      <c r="JXS5" s="112"/>
      <c r="JXT5" s="112"/>
      <c r="JXU5" s="112"/>
      <c r="JXV5" s="112"/>
      <c r="JXW5" s="112"/>
      <c r="JXX5" s="112"/>
      <c r="JXY5" s="112"/>
      <c r="JXZ5" s="112"/>
      <c r="JYA5" s="112"/>
      <c r="JYB5" s="112"/>
      <c r="JYC5" s="112"/>
      <c r="JYD5" s="112"/>
      <c r="JYE5" s="112"/>
      <c r="JYF5" s="112"/>
      <c r="JYG5" s="112"/>
      <c r="JYH5" s="112"/>
      <c r="JYI5" s="112"/>
      <c r="JYJ5" s="112"/>
      <c r="JYK5" s="112"/>
      <c r="JYL5" s="112"/>
      <c r="JYM5" s="112"/>
      <c r="JYN5" s="112"/>
      <c r="JYO5" s="112"/>
      <c r="JYP5" s="112"/>
      <c r="JYQ5" s="112"/>
      <c r="JYR5" s="112"/>
      <c r="JYS5" s="112"/>
      <c r="JYT5" s="112"/>
      <c r="JYU5" s="112"/>
      <c r="JYV5" s="112"/>
      <c r="JYW5" s="112"/>
      <c r="JYX5" s="112"/>
      <c r="JYY5" s="112"/>
      <c r="JYZ5" s="112"/>
      <c r="JZA5" s="112"/>
      <c r="JZB5" s="112"/>
      <c r="JZC5" s="112"/>
      <c r="JZD5" s="112"/>
      <c r="JZE5" s="112"/>
      <c r="JZF5" s="112"/>
      <c r="JZG5" s="112"/>
      <c r="JZH5" s="112"/>
      <c r="JZI5" s="112"/>
      <c r="JZJ5" s="112"/>
      <c r="JZK5" s="112"/>
      <c r="JZL5" s="112"/>
      <c r="JZM5" s="112"/>
      <c r="JZN5" s="112"/>
      <c r="JZO5" s="112"/>
      <c r="JZP5" s="112"/>
      <c r="JZQ5" s="112"/>
      <c r="JZR5" s="112"/>
      <c r="JZS5" s="112"/>
      <c r="JZT5" s="112"/>
      <c r="JZU5" s="112"/>
      <c r="JZV5" s="112"/>
      <c r="JZW5" s="112"/>
      <c r="JZX5" s="112"/>
      <c r="JZY5" s="112"/>
      <c r="JZZ5" s="112"/>
      <c r="KAA5" s="112"/>
      <c r="KAB5" s="112"/>
      <c r="KAC5" s="112"/>
      <c r="KAD5" s="112"/>
      <c r="KAE5" s="112"/>
      <c r="KAF5" s="112"/>
      <c r="KAG5" s="112"/>
      <c r="KAH5" s="112"/>
      <c r="KAI5" s="112"/>
      <c r="KAJ5" s="112"/>
      <c r="KAK5" s="112"/>
      <c r="KAL5" s="112"/>
      <c r="KAM5" s="112"/>
      <c r="KAN5" s="112"/>
      <c r="KAO5" s="112"/>
      <c r="KAP5" s="112"/>
      <c r="KAQ5" s="112"/>
      <c r="KAR5" s="112"/>
      <c r="KAS5" s="112"/>
      <c r="KAT5" s="112"/>
      <c r="KAU5" s="112"/>
      <c r="KAV5" s="112"/>
      <c r="KAW5" s="112"/>
      <c r="KAX5" s="112"/>
      <c r="KAY5" s="112"/>
      <c r="KAZ5" s="112"/>
      <c r="KBA5" s="112"/>
      <c r="KBB5" s="112"/>
      <c r="KBC5" s="112"/>
      <c r="KBD5" s="112"/>
      <c r="KBE5" s="112"/>
      <c r="KBF5" s="112"/>
      <c r="KBG5" s="112"/>
      <c r="KBH5" s="112"/>
      <c r="KBI5" s="112"/>
      <c r="KBJ5" s="112"/>
      <c r="KBK5" s="112"/>
      <c r="KBL5" s="112"/>
      <c r="KBM5" s="112"/>
      <c r="KBN5" s="112"/>
      <c r="KBO5" s="112"/>
      <c r="KBP5" s="112"/>
      <c r="KBQ5" s="112"/>
      <c r="KBR5" s="112"/>
      <c r="KBS5" s="112"/>
      <c r="KBT5" s="112"/>
      <c r="KBU5" s="112"/>
      <c r="KBV5" s="112"/>
      <c r="KBW5" s="112"/>
      <c r="KBX5" s="112"/>
      <c r="KBY5" s="112"/>
      <c r="KBZ5" s="112"/>
      <c r="KCA5" s="112"/>
      <c r="KCB5" s="112"/>
      <c r="KCC5" s="112"/>
      <c r="KCD5" s="112"/>
      <c r="KCE5" s="112"/>
      <c r="KCF5" s="112"/>
      <c r="KCG5" s="112"/>
      <c r="KCH5" s="112"/>
      <c r="KCI5" s="112"/>
      <c r="KCJ5" s="112"/>
      <c r="KCK5" s="112"/>
      <c r="KCL5" s="112"/>
      <c r="KCM5" s="112"/>
      <c r="KCN5" s="112"/>
      <c r="KCO5" s="112"/>
      <c r="KCP5" s="112"/>
      <c r="KCQ5" s="112"/>
      <c r="KCR5" s="112"/>
      <c r="KCS5" s="112"/>
      <c r="KCT5" s="112"/>
      <c r="KCU5" s="112"/>
      <c r="KCV5" s="112"/>
      <c r="KCW5" s="112"/>
      <c r="KCX5" s="112"/>
      <c r="KCY5" s="112"/>
      <c r="KCZ5" s="112"/>
      <c r="KDA5" s="112"/>
      <c r="KDB5" s="112"/>
      <c r="KDC5" s="112"/>
      <c r="KDD5" s="112"/>
      <c r="KDE5" s="112"/>
      <c r="KDF5" s="112"/>
      <c r="KDG5" s="112"/>
      <c r="KDH5" s="112"/>
      <c r="KDI5" s="112"/>
      <c r="KDJ5" s="112"/>
      <c r="KDK5" s="112"/>
      <c r="KDL5" s="112"/>
      <c r="KDM5" s="112"/>
      <c r="KDN5" s="112"/>
      <c r="KDO5" s="112"/>
      <c r="KDP5" s="112"/>
      <c r="KDQ5" s="112"/>
      <c r="KDR5" s="112"/>
      <c r="KDS5" s="112"/>
      <c r="KDT5" s="112"/>
      <c r="KDU5" s="112"/>
      <c r="KDV5" s="112"/>
      <c r="KDW5" s="112"/>
      <c r="KDX5" s="112"/>
      <c r="KDY5" s="112"/>
      <c r="KDZ5" s="112"/>
      <c r="KEA5" s="112"/>
      <c r="KEB5" s="112"/>
      <c r="KEC5" s="112"/>
      <c r="KED5" s="112"/>
      <c r="KEE5" s="112"/>
      <c r="KEF5" s="112"/>
      <c r="KEG5" s="112"/>
      <c r="KEH5" s="112"/>
      <c r="KEI5" s="112"/>
      <c r="KEJ5" s="112"/>
      <c r="KEK5" s="112"/>
      <c r="KEL5" s="112"/>
      <c r="KEM5" s="112"/>
      <c r="KEN5" s="112"/>
      <c r="KEO5" s="112"/>
      <c r="KEP5" s="112"/>
      <c r="KEQ5" s="112"/>
      <c r="KER5" s="112"/>
      <c r="KES5" s="112"/>
      <c r="KET5" s="112"/>
      <c r="KEU5" s="112"/>
      <c r="KEV5" s="112"/>
      <c r="KEW5" s="112"/>
      <c r="KEX5" s="112"/>
      <c r="KEY5" s="112"/>
      <c r="KEZ5" s="112"/>
      <c r="KFA5" s="112"/>
      <c r="KFB5" s="112"/>
      <c r="KFC5" s="112"/>
      <c r="KFD5" s="112"/>
      <c r="KFE5" s="112"/>
      <c r="KFF5" s="112"/>
      <c r="KFG5" s="112"/>
      <c r="KFH5" s="112"/>
      <c r="KFI5" s="112"/>
      <c r="KFJ5" s="112"/>
      <c r="KFK5" s="112"/>
      <c r="KFL5" s="112"/>
      <c r="KFM5" s="112"/>
      <c r="KFN5" s="112"/>
      <c r="KFO5" s="112"/>
      <c r="KFP5" s="112"/>
      <c r="KFQ5" s="112"/>
      <c r="KFR5" s="112"/>
      <c r="KFS5" s="112"/>
      <c r="KFT5" s="112"/>
      <c r="KFU5" s="112"/>
      <c r="KFV5" s="112"/>
      <c r="KFW5" s="112"/>
      <c r="KFX5" s="112"/>
      <c r="KFY5" s="112"/>
      <c r="KFZ5" s="112"/>
      <c r="KGA5" s="112"/>
      <c r="KGB5" s="112"/>
      <c r="KGC5" s="112"/>
      <c r="KGD5" s="112"/>
      <c r="KGE5" s="112"/>
      <c r="KGF5" s="112"/>
      <c r="KGG5" s="112"/>
      <c r="KGH5" s="112"/>
      <c r="KGI5" s="112"/>
      <c r="KGJ5" s="112"/>
      <c r="KGK5" s="112"/>
      <c r="KGL5" s="112"/>
      <c r="KGM5" s="112"/>
      <c r="KGN5" s="112"/>
      <c r="KGO5" s="112"/>
      <c r="KGP5" s="112"/>
      <c r="KGQ5" s="112"/>
      <c r="KGR5" s="112"/>
      <c r="KGS5" s="112"/>
      <c r="KGT5" s="112"/>
      <c r="KGU5" s="112"/>
      <c r="KGV5" s="112"/>
      <c r="KGW5" s="112"/>
      <c r="KGX5" s="112"/>
      <c r="KGY5" s="112"/>
      <c r="KGZ5" s="112"/>
      <c r="KHA5" s="112"/>
      <c r="KHB5" s="112"/>
      <c r="KHC5" s="112"/>
      <c r="KHD5" s="112"/>
      <c r="KHE5" s="112"/>
      <c r="KHF5" s="112"/>
      <c r="KHG5" s="112"/>
      <c r="KHH5" s="112"/>
      <c r="KHI5" s="112"/>
      <c r="KHJ5" s="112"/>
      <c r="KHK5" s="112"/>
      <c r="KHL5" s="112"/>
      <c r="KHM5" s="112"/>
      <c r="KHN5" s="112"/>
      <c r="KHO5" s="112"/>
      <c r="KHP5" s="112"/>
      <c r="KHQ5" s="112"/>
      <c r="KHR5" s="112"/>
      <c r="KHS5" s="112"/>
      <c r="KHT5" s="112"/>
      <c r="KHU5" s="112"/>
      <c r="KHV5" s="112"/>
      <c r="KHW5" s="112"/>
      <c r="KHX5" s="112"/>
      <c r="KHY5" s="112"/>
      <c r="KHZ5" s="112"/>
      <c r="KIA5" s="112"/>
      <c r="KIB5" s="112"/>
      <c r="KIC5" s="112"/>
      <c r="KID5" s="112"/>
      <c r="KIE5" s="112"/>
      <c r="KIF5" s="112"/>
      <c r="KIG5" s="112"/>
      <c r="KIH5" s="112"/>
      <c r="KII5" s="112"/>
      <c r="KIJ5" s="112"/>
      <c r="KIK5" s="112"/>
      <c r="KIL5" s="112"/>
      <c r="KIM5" s="112"/>
      <c r="KIN5" s="112"/>
      <c r="KIO5" s="112"/>
      <c r="KIP5" s="112"/>
      <c r="KIQ5" s="112"/>
      <c r="KIR5" s="112"/>
      <c r="KIS5" s="112"/>
      <c r="KIT5" s="112"/>
      <c r="KIU5" s="112"/>
      <c r="KIV5" s="112"/>
      <c r="KIW5" s="112"/>
      <c r="KIX5" s="112"/>
      <c r="KIY5" s="112"/>
      <c r="KIZ5" s="112"/>
      <c r="KJA5" s="112"/>
      <c r="KJB5" s="112"/>
      <c r="KJC5" s="112"/>
      <c r="KJD5" s="112"/>
      <c r="KJE5" s="112"/>
      <c r="KJF5" s="112"/>
      <c r="KJG5" s="112"/>
      <c r="KJH5" s="112"/>
      <c r="KJI5" s="112"/>
      <c r="KJJ5" s="112"/>
      <c r="KJK5" s="112"/>
      <c r="KJL5" s="112"/>
      <c r="KJM5" s="112"/>
      <c r="KJN5" s="112"/>
      <c r="KJO5" s="112"/>
      <c r="KJP5" s="112"/>
      <c r="KJQ5" s="112"/>
      <c r="KJR5" s="112"/>
      <c r="KJS5" s="112"/>
      <c r="KJT5" s="112"/>
      <c r="KJU5" s="112"/>
      <c r="KJV5" s="112"/>
      <c r="KJW5" s="112"/>
      <c r="KJX5" s="112"/>
      <c r="KJY5" s="112"/>
      <c r="KJZ5" s="112"/>
      <c r="KKA5" s="112"/>
      <c r="KKB5" s="112"/>
      <c r="KKC5" s="112"/>
      <c r="KKD5" s="112"/>
      <c r="KKE5" s="112"/>
      <c r="KKF5" s="112"/>
      <c r="KKG5" s="112"/>
      <c r="KKH5" s="112"/>
      <c r="KKI5" s="112"/>
      <c r="KKJ5" s="112"/>
      <c r="KKK5" s="112"/>
      <c r="KKL5" s="112"/>
      <c r="KKM5" s="112"/>
      <c r="KKN5" s="112"/>
      <c r="KKO5" s="112"/>
      <c r="KKP5" s="112"/>
      <c r="KKQ5" s="112"/>
      <c r="KKR5" s="112"/>
      <c r="KKS5" s="112"/>
      <c r="KKT5" s="112"/>
      <c r="KKU5" s="112"/>
      <c r="KKV5" s="112"/>
      <c r="KKW5" s="112"/>
      <c r="KKX5" s="112"/>
      <c r="KKY5" s="112"/>
      <c r="KKZ5" s="112"/>
      <c r="KLA5" s="112"/>
      <c r="KLB5" s="112"/>
      <c r="KLC5" s="112"/>
      <c r="KLD5" s="112"/>
      <c r="KLE5" s="112"/>
      <c r="KLF5" s="112"/>
      <c r="KLG5" s="112"/>
      <c r="KLH5" s="112"/>
      <c r="KLI5" s="112"/>
      <c r="KLJ5" s="112"/>
      <c r="KLK5" s="112"/>
      <c r="KLL5" s="112"/>
      <c r="KLM5" s="112"/>
      <c r="KLN5" s="112"/>
      <c r="KLO5" s="112"/>
      <c r="KLP5" s="112"/>
      <c r="KLQ5" s="112"/>
      <c r="KLR5" s="112"/>
      <c r="KLS5" s="112"/>
      <c r="KLT5" s="112"/>
      <c r="KLU5" s="112"/>
      <c r="KLV5" s="112"/>
      <c r="KLW5" s="112"/>
      <c r="KLX5" s="112"/>
      <c r="KLY5" s="112"/>
      <c r="KLZ5" s="112"/>
      <c r="KMA5" s="112"/>
      <c r="KMB5" s="112"/>
      <c r="KMC5" s="112"/>
      <c r="KMD5" s="112"/>
      <c r="KME5" s="112"/>
      <c r="KMF5" s="112"/>
      <c r="KMG5" s="112"/>
      <c r="KMH5" s="112"/>
      <c r="KMI5" s="112"/>
      <c r="KMJ5" s="112"/>
      <c r="KMK5" s="112"/>
      <c r="KML5" s="112"/>
      <c r="KMM5" s="112"/>
      <c r="KMN5" s="112"/>
      <c r="KMO5" s="112"/>
      <c r="KMP5" s="112"/>
      <c r="KMQ5" s="112"/>
      <c r="KMR5" s="112"/>
      <c r="KMS5" s="112"/>
      <c r="KMT5" s="112"/>
      <c r="KMU5" s="112"/>
      <c r="KMV5" s="112"/>
      <c r="KMW5" s="112"/>
      <c r="KMX5" s="112"/>
      <c r="KMY5" s="112"/>
      <c r="KMZ5" s="112"/>
      <c r="KNA5" s="112"/>
      <c r="KNB5" s="112"/>
      <c r="KNC5" s="112"/>
      <c r="KND5" s="112"/>
      <c r="KNE5" s="112"/>
      <c r="KNF5" s="112"/>
      <c r="KNG5" s="112"/>
      <c r="KNH5" s="112"/>
      <c r="KNI5" s="112"/>
      <c r="KNJ5" s="112"/>
      <c r="KNK5" s="112"/>
      <c r="KNL5" s="112"/>
      <c r="KNM5" s="112"/>
      <c r="KNN5" s="112"/>
      <c r="KNO5" s="112"/>
      <c r="KNP5" s="112"/>
      <c r="KNQ5" s="112"/>
      <c r="KNR5" s="112"/>
      <c r="KNS5" s="112"/>
      <c r="KNT5" s="112"/>
      <c r="KNU5" s="112"/>
      <c r="KNV5" s="112"/>
      <c r="KNW5" s="112"/>
      <c r="KNX5" s="112"/>
      <c r="KNY5" s="112"/>
      <c r="KNZ5" s="112"/>
      <c r="KOA5" s="112"/>
      <c r="KOB5" s="112"/>
      <c r="KOC5" s="112"/>
      <c r="KOD5" s="112"/>
      <c r="KOE5" s="112"/>
      <c r="KOF5" s="112"/>
      <c r="KOG5" s="112"/>
      <c r="KOH5" s="112"/>
      <c r="KOI5" s="112"/>
      <c r="KOJ5" s="112"/>
      <c r="KOK5" s="112"/>
      <c r="KOL5" s="112"/>
      <c r="KOM5" s="112"/>
      <c r="KON5" s="112"/>
      <c r="KOO5" s="112"/>
      <c r="KOP5" s="112"/>
      <c r="KOQ5" s="112"/>
      <c r="KOR5" s="112"/>
      <c r="KOS5" s="112"/>
      <c r="KOT5" s="112"/>
      <c r="KOU5" s="112"/>
      <c r="KOV5" s="112"/>
      <c r="KOW5" s="112"/>
      <c r="KOX5" s="112"/>
      <c r="KOY5" s="112"/>
      <c r="KOZ5" s="112"/>
      <c r="KPA5" s="112"/>
      <c r="KPB5" s="112"/>
      <c r="KPC5" s="112"/>
      <c r="KPD5" s="112"/>
      <c r="KPE5" s="112"/>
      <c r="KPF5" s="112"/>
      <c r="KPG5" s="112"/>
      <c r="KPH5" s="112"/>
      <c r="KPI5" s="112"/>
      <c r="KPJ5" s="112"/>
      <c r="KPK5" s="112"/>
      <c r="KPL5" s="112"/>
      <c r="KPM5" s="112"/>
      <c r="KPN5" s="112"/>
      <c r="KPO5" s="112"/>
      <c r="KPP5" s="112"/>
      <c r="KPQ5" s="112"/>
      <c r="KPR5" s="112"/>
      <c r="KPS5" s="112"/>
      <c r="KPT5" s="112"/>
      <c r="KPU5" s="112"/>
      <c r="KPV5" s="112"/>
      <c r="KPW5" s="112"/>
      <c r="KPX5" s="112"/>
      <c r="KPY5" s="112"/>
      <c r="KPZ5" s="112"/>
      <c r="KQA5" s="112"/>
      <c r="KQB5" s="112"/>
      <c r="KQC5" s="112"/>
      <c r="KQD5" s="112"/>
      <c r="KQE5" s="112"/>
      <c r="KQF5" s="112"/>
      <c r="KQG5" s="112"/>
      <c r="KQH5" s="112"/>
      <c r="KQI5" s="112"/>
      <c r="KQJ5" s="112"/>
      <c r="KQK5" s="112"/>
      <c r="KQL5" s="112"/>
      <c r="KQM5" s="112"/>
      <c r="KQN5" s="112"/>
      <c r="KQO5" s="112"/>
      <c r="KQP5" s="112"/>
      <c r="KQQ5" s="112"/>
      <c r="KQR5" s="112"/>
      <c r="KQS5" s="112"/>
      <c r="KQT5" s="112"/>
      <c r="KQU5" s="112"/>
      <c r="KQV5" s="112"/>
      <c r="KQW5" s="112"/>
      <c r="KQX5" s="112"/>
      <c r="KQY5" s="112"/>
      <c r="KQZ5" s="112"/>
      <c r="KRA5" s="112"/>
      <c r="KRB5" s="112"/>
      <c r="KRC5" s="112"/>
      <c r="KRD5" s="112"/>
      <c r="KRE5" s="112"/>
      <c r="KRF5" s="112"/>
      <c r="KRG5" s="112"/>
      <c r="KRH5" s="112"/>
      <c r="KRI5" s="112"/>
      <c r="KRJ5" s="112"/>
      <c r="KRK5" s="112"/>
      <c r="KRL5" s="112"/>
      <c r="KRM5" s="112"/>
      <c r="KRN5" s="112"/>
      <c r="KRO5" s="112"/>
      <c r="KRP5" s="112"/>
      <c r="KRQ5" s="112"/>
      <c r="KRR5" s="112"/>
      <c r="KRS5" s="112"/>
      <c r="KRT5" s="112"/>
      <c r="KRU5" s="112"/>
      <c r="KRV5" s="112"/>
      <c r="KRW5" s="112"/>
      <c r="KRX5" s="112"/>
      <c r="KRY5" s="112"/>
      <c r="KRZ5" s="112"/>
      <c r="KSA5" s="112"/>
      <c r="KSB5" s="112"/>
      <c r="KSC5" s="112"/>
      <c r="KSD5" s="112"/>
      <c r="KSE5" s="112"/>
      <c r="KSF5" s="112"/>
      <c r="KSG5" s="112"/>
      <c r="KSH5" s="112"/>
      <c r="KSI5" s="112"/>
      <c r="KSJ5" s="112"/>
      <c r="KSK5" s="112"/>
      <c r="KSL5" s="112"/>
      <c r="KSM5" s="112"/>
      <c r="KSN5" s="112"/>
      <c r="KSO5" s="112"/>
      <c r="KSP5" s="112"/>
      <c r="KSQ5" s="112"/>
      <c r="KSR5" s="112"/>
      <c r="KSS5" s="112"/>
      <c r="KST5" s="112"/>
      <c r="KSU5" s="112"/>
      <c r="KSV5" s="112"/>
      <c r="KSW5" s="112"/>
      <c r="KSX5" s="112"/>
      <c r="KSY5" s="112"/>
      <c r="KSZ5" s="112"/>
      <c r="KTA5" s="112"/>
      <c r="KTB5" s="112"/>
      <c r="KTC5" s="112"/>
      <c r="KTD5" s="112"/>
      <c r="KTE5" s="112"/>
      <c r="KTF5" s="112"/>
      <c r="KTG5" s="112"/>
      <c r="KTH5" s="112"/>
      <c r="KTI5" s="112"/>
      <c r="KTJ5" s="112"/>
      <c r="KTK5" s="112"/>
      <c r="KTL5" s="112"/>
      <c r="KTM5" s="112"/>
      <c r="KTN5" s="112"/>
      <c r="KTO5" s="112"/>
      <c r="KTP5" s="112"/>
      <c r="KTQ5" s="112"/>
      <c r="KTR5" s="112"/>
      <c r="KTS5" s="112"/>
      <c r="KTT5" s="112"/>
      <c r="KTU5" s="112"/>
      <c r="KTV5" s="112"/>
      <c r="KTW5" s="112"/>
      <c r="KTX5" s="112"/>
      <c r="KTY5" s="112"/>
      <c r="KTZ5" s="112"/>
      <c r="KUA5" s="112"/>
      <c r="KUB5" s="112"/>
      <c r="KUC5" s="112"/>
      <c r="KUD5" s="112"/>
      <c r="KUE5" s="112"/>
      <c r="KUF5" s="112"/>
      <c r="KUG5" s="112"/>
      <c r="KUH5" s="112"/>
      <c r="KUI5" s="112"/>
      <c r="KUJ5" s="112"/>
      <c r="KUK5" s="112"/>
      <c r="KUL5" s="112"/>
      <c r="KUM5" s="112"/>
      <c r="KUN5" s="112"/>
      <c r="KUO5" s="112"/>
      <c r="KUP5" s="112"/>
      <c r="KUQ5" s="112"/>
      <c r="KUR5" s="112"/>
      <c r="KUS5" s="112"/>
      <c r="KUT5" s="112"/>
      <c r="KUU5" s="112"/>
      <c r="KUV5" s="112"/>
      <c r="KUW5" s="112"/>
      <c r="KUX5" s="112"/>
      <c r="KUY5" s="112"/>
      <c r="KUZ5" s="112"/>
      <c r="KVA5" s="112"/>
      <c r="KVB5" s="112"/>
      <c r="KVC5" s="112"/>
      <c r="KVD5" s="112"/>
      <c r="KVE5" s="112"/>
      <c r="KVF5" s="112"/>
      <c r="KVG5" s="112"/>
      <c r="KVH5" s="112"/>
      <c r="KVI5" s="112"/>
      <c r="KVJ5" s="112"/>
      <c r="KVK5" s="112"/>
      <c r="KVL5" s="112"/>
      <c r="KVM5" s="112"/>
      <c r="KVN5" s="112"/>
      <c r="KVO5" s="112"/>
      <c r="KVP5" s="112"/>
      <c r="KVQ5" s="112"/>
      <c r="KVR5" s="112"/>
      <c r="KVS5" s="112"/>
      <c r="KVT5" s="112"/>
      <c r="KVU5" s="112"/>
      <c r="KVV5" s="112"/>
      <c r="KVW5" s="112"/>
      <c r="KVX5" s="112"/>
      <c r="KVY5" s="112"/>
      <c r="KVZ5" s="112"/>
      <c r="KWA5" s="112"/>
      <c r="KWB5" s="112"/>
      <c r="KWC5" s="112"/>
      <c r="KWD5" s="112"/>
      <c r="KWE5" s="112"/>
      <c r="KWF5" s="112"/>
      <c r="KWG5" s="112"/>
      <c r="KWH5" s="112"/>
      <c r="KWI5" s="112"/>
      <c r="KWJ5" s="112"/>
      <c r="KWK5" s="112"/>
      <c r="KWL5" s="112"/>
      <c r="KWM5" s="112"/>
      <c r="KWN5" s="112"/>
      <c r="KWO5" s="112"/>
      <c r="KWP5" s="112"/>
      <c r="KWQ5" s="112"/>
      <c r="KWR5" s="112"/>
      <c r="KWS5" s="112"/>
      <c r="KWT5" s="112"/>
      <c r="KWU5" s="112"/>
      <c r="KWV5" s="112"/>
      <c r="KWW5" s="112"/>
      <c r="KWX5" s="112"/>
      <c r="KWY5" s="112"/>
      <c r="KWZ5" s="112"/>
      <c r="KXA5" s="112"/>
      <c r="KXB5" s="112"/>
      <c r="KXC5" s="112"/>
      <c r="KXD5" s="112"/>
      <c r="KXE5" s="112"/>
      <c r="KXF5" s="112"/>
      <c r="KXG5" s="112"/>
      <c r="KXH5" s="112"/>
      <c r="KXI5" s="112"/>
      <c r="KXJ5" s="112"/>
      <c r="KXK5" s="112"/>
      <c r="KXL5" s="112"/>
      <c r="KXM5" s="112"/>
      <c r="KXN5" s="112"/>
      <c r="KXO5" s="112"/>
      <c r="KXP5" s="112"/>
      <c r="KXQ5" s="112"/>
      <c r="KXR5" s="112"/>
      <c r="KXS5" s="112"/>
      <c r="KXT5" s="112"/>
      <c r="KXU5" s="112"/>
      <c r="KXV5" s="112"/>
      <c r="KXW5" s="112"/>
      <c r="KXX5" s="112"/>
      <c r="KXY5" s="112"/>
      <c r="KXZ5" s="112"/>
      <c r="KYA5" s="112"/>
      <c r="KYB5" s="112"/>
      <c r="KYC5" s="112"/>
      <c r="KYD5" s="112"/>
      <c r="KYE5" s="112"/>
      <c r="KYF5" s="112"/>
      <c r="KYG5" s="112"/>
      <c r="KYH5" s="112"/>
      <c r="KYI5" s="112"/>
      <c r="KYJ5" s="112"/>
      <c r="KYK5" s="112"/>
      <c r="KYL5" s="112"/>
      <c r="KYM5" s="112"/>
      <c r="KYN5" s="112"/>
      <c r="KYO5" s="112"/>
      <c r="KYP5" s="112"/>
      <c r="KYQ5" s="112"/>
      <c r="KYR5" s="112"/>
      <c r="KYS5" s="112"/>
      <c r="KYT5" s="112"/>
      <c r="KYU5" s="112"/>
      <c r="KYV5" s="112"/>
      <c r="KYW5" s="112"/>
      <c r="KYX5" s="112"/>
      <c r="KYY5" s="112"/>
      <c r="KYZ5" s="112"/>
      <c r="KZA5" s="112"/>
      <c r="KZB5" s="112"/>
      <c r="KZC5" s="112"/>
      <c r="KZD5" s="112"/>
      <c r="KZE5" s="112"/>
      <c r="KZF5" s="112"/>
      <c r="KZG5" s="112"/>
      <c r="KZH5" s="112"/>
      <c r="KZI5" s="112"/>
      <c r="KZJ5" s="112"/>
      <c r="KZK5" s="112"/>
      <c r="KZL5" s="112"/>
      <c r="KZM5" s="112"/>
      <c r="KZN5" s="112"/>
      <c r="KZO5" s="112"/>
      <c r="KZP5" s="112"/>
      <c r="KZQ5" s="112"/>
      <c r="KZR5" s="112"/>
      <c r="KZS5" s="112"/>
      <c r="KZT5" s="112"/>
      <c r="KZU5" s="112"/>
      <c r="KZV5" s="112"/>
      <c r="KZW5" s="112"/>
      <c r="KZX5" s="112"/>
      <c r="KZY5" s="112"/>
      <c r="KZZ5" s="112"/>
      <c r="LAA5" s="112"/>
      <c r="LAB5" s="112"/>
      <c r="LAC5" s="112"/>
      <c r="LAD5" s="112"/>
      <c r="LAE5" s="112"/>
      <c r="LAF5" s="112"/>
      <c r="LAG5" s="112"/>
      <c r="LAH5" s="112"/>
      <c r="LAI5" s="112"/>
      <c r="LAJ5" s="112"/>
      <c r="LAK5" s="112"/>
      <c r="LAL5" s="112"/>
      <c r="LAM5" s="112"/>
      <c r="LAN5" s="112"/>
      <c r="LAO5" s="112"/>
      <c r="LAP5" s="112"/>
      <c r="LAQ5" s="112"/>
      <c r="LAR5" s="112"/>
      <c r="LAS5" s="112"/>
      <c r="LAT5" s="112"/>
      <c r="LAU5" s="112"/>
      <c r="LAV5" s="112"/>
      <c r="LAW5" s="112"/>
      <c r="LAX5" s="112"/>
      <c r="LAY5" s="112"/>
      <c r="LAZ5" s="112"/>
      <c r="LBA5" s="112"/>
      <c r="LBB5" s="112"/>
      <c r="LBC5" s="112"/>
      <c r="LBD5" s="112"/>
      <c r="LBE5" s="112"/>
      <c r="LBF5" s="112"/>
      <c r="LBG5" s="112"/>
      <c r="LBH5" s="112"/>
      <c r="LBI5" s="112"/>
      <c r="LBJ5" s="112"/>
      <c r="LBK5" s="112"/>
      <c r="LBL5" s="112"/>
      <c r="LBM5" s="112"/>
      <c r="LBN5" s="112"/>
      <c r="LBO5" s="112"/>
      <c r="LBP5" s="112"/>
      <c r="LBQ5" s="112"/>
      <c r="LBR5" s="112"/>
      <c r="LBS5" s="112"/>
      <c r="LBT5" s="112"/>
      <c r="LBU5" s="112"/>
      <c r="LBV5" s="112"/>
      <c r="LBW5" s="112"/>
      <c r="LBX5" s="112"/>
      <c r="LBY5" s="112"/>
      <c r="LBZ5" s="112"/>
      <c r="LCA5" s="112"/>
      <c r="LCB5" s="112"/>
      <c r="LCC5" s="112"/>
      <c r="LCD5" s="112"/>
      <c r="LCE5" s="112"/>
      <c r="LCF5" s="112"/>
      <c r="LCG5" s="112"/>
      <c r="LCH5" s="112"/>
      <c r="LCI5" s="112"/>
      <c r="LCJ5" s="112"/>
      <c r="LCK5" s="112"/>
      <c r="LCL5" s="112"/>
      <c r="LCM5" s="112"/>
      <c r="LCN5" s="112"/>
      <c r="LCO5" s="112"/>
      <c r="LCP5" s="112"/>
      <c r="LCQ5" s="112"/>
      <c r="LCR5" s="112"/>
      <c r="LCS5" s="112"/>
      <c r="LCT5" s="112"/>
      <c r="LCU5" s="112"/>
      <c r="LCV5" s="112"/>
      <c r="LCW5" s="112"/>
      <c r="LCX5" s="112"/>
      <c r="LCY5" s="112"/>
      <c r="LCZ5" s="112"/>
      <c r="LDA5" s="112"/>
      <c r="LDB5" s="112"/>
      <c r="LDC5" s="112"/>
      <c r="LDD5" s="112"/>
      <c r="LDE5" s="112"/>
      <c r="LDF5" s="112"/>
      <c r="LDG5" s="112"/>
      <c r="LDH5" s="112"/>
      <c r="LDI5" s="112"/>
      <c r="LDJ5" s="112"/>
      <c r="LDK5" s="112"/>
      <c r="LDL5" s="112"/>
      <c r="LDM5" s="112"/>
      <c r="LDN5" s="112"/>
      <c r="LDO5" s="112"/>
      <c r="LDP5" s="112"/>
      <c r="LDQ5" s="112"/>
      <c r="LDR5" s="112"/>
      <c r="LDS5" s="112"/>
      <c r="LDT5" s="112"/>
      <c r="LDU5" s="112"/>
      <c r="LDV5" s="112"/>
      <c r="LDW5" s="112"/>
      <c r="LDX5" s="112"/>
      <c r="LDY5" s="112"/>
      <c r="LDZ5" s="112"/>
      <c r="LEA5" s="112"/>
      <c r="LEB5" s="112"/>
      <c r="LEC5" s="112"/>
      <c r="LED5" s="112"/>
      <c r="LEE5" s="112"/>
      <c r="LEF5" s="112"/>
      <c r="LEG5" s="112"/>
      <c r="LEH5" s="112"/>
      <c r="LEI5" s="112"/>
      <c r="LEJ5" s="112"/>
      <c r="LEK5" s="112"/>
      <c r="LEL5" s="112"/>
      <c r="LEM5" s="112"/>
      <c r="LEN5" s="112"/>
      <c r="LEO5" s="112"/>
      <c r="LEP5" s="112"/>
      <c r="LEQ5" s="112"/>
      <c r="LER5" s="112"/>
      <c r="LES5" s="112"/>
      <c r="LET5" s="112"/>
      <c r="LEU5" s="112"/>
      <c r="LEV5" s="112"/>
      <c r="LEW5" s="112"/>
      <c r="LEX5" s="112"/>
      <c r="LEY5" s="112"/>
      <c r="LEZ5" s="112"/>
      <c r="LFA5" s="112"/>
      <c r="LFB5" s="112"/>
      <c r="LFC5" s="112"/>
      <c r="LFD5" s="112"/>
      <c r="LFE5" s="112"/>
      <c r="LFF5" s="112"/>
      <c r="LFG5" s="112"/>
      <c r="LFH5" s="112"/>
      <c r="LFI5" s="112"/>
      <c r="LFJ5" s="112"/>
      <c r="LFK5" s="112"/>
      <c r="LFL5" s="112"/>
      <c r="LFM5" s="112"/>
      <c r="LFN5" s="112"/>
      <c r="LFO5" s="112"/>
      <c r="LFP5" s="112"/>
      <c r="LFQ5" s="112"/>
      <c r="LFR5" s="112"/>
      <c r="LFS5" s="112"/>
      <c r="LFT5" s="112"/>
      <c r="LFU5" s="112"/>
      <c r="LFV5" s="112"/>
      <c r="LFW5" s="112"/>
      <c r="LFX5" s="112"/>
      <c r="LFY5" s="112"/>
      <c r="LFZ5" s="112"/>
      <c r="LGA5" s="112"/>
      <c r="LGB5" s="112"/>
      <c r="LGC5" s="112"/>
      <c r="LGD5" s="112"/>
      <c r="LGE5" s="112"/>
      <c r="LGF5" s="112"/>
      <c r="LGG5" s="112"/>
      <c r="LGH5" s="112"/>
      <c r="LGI5" s="112"/>
      <c r="LGJ5" s="112"/>
      <c r="LGK5" s="112"/>
      <c r="LGL5" s="112"/>
      <c r="LGM5" s="112"/>
      <c r="LGN5" s="112"/>
      <c r="LGO5" s="112"/>
      <c r="LGP5" s="112"/>
      <c r="LGQ5" s="112"/>
      <c r="LGR5" s="112"/>
      <c r="LGS5" s="112"/>
      <c r="LGT5" s="112"/>
      <c r="LGU5" s="112"/>
      <c r="LGV5" s="112"/>
      <c r="LGW5" s="112"/>
      <c r="LGX5" s="112"/>
      <c r="LGY5" s="112"/>
      <c r="LGZ5" s="112"/>
      <c r="LHA5" s="112"/>
      <c r="LHB5" s="112"/>
      <c r="LHC5" s="112"/>
      <c r="LHD5" s="112"/>
      <c r="LHE5" s="112"/>
      <c r="LHF5" s="112"/>
      <c r="LHG5" s="112"/>
      <c r="LHH5" s="112"/>
      <c r="LHI5" s="112"/>
      <c r="LHJ5" s="112"/>
      <c r="LHK5" s="112"/>
      <c r="LHL5" s="112"/>
      <c r="LHM5" s="112"/>
      <c r="LHN5" s="112"/>
      <c r="LHO5" s="112"/>
      <c r="LHP5" s="112"/>
      <c r="LHQ5" s="112"/>
      <c r="LHR5" s="112"/>
      <c r="LHS5" s="112"/>
      <c r="LHT5" s="112"/>
      <c r="LHU5" s="112"/>
      <c r="LHV5" s="112"/>
      <c r="LHW5" s="112"/>
      <c r="LHX5" s="112"/>
      <c r="LHY5" s="112"/>
      <c r="LHZ5" s="112"/>
      <c r="LIA5" s="112"/>
      <c r="LIB5" s="112"/>
      <c r="LIC5" s="112"/>
      <c r="LID5" s="112"/>
      <c r="LIE5" s="112"/>
      <c r="LIF5" s="112"/>
      <c r="LIG5" s="112"/>
      <c r="LIH5" s="112"/>
      <c r="LII5" s="112"/>
      <c r="LIJ5" s="112"/>
      <c r="LIK5" s="112"/>
      <c r="LIL5" s="112"/>
      <c r="LIM5" s="112"/>
      <c r="LIN5" s="112"/>
      <c r="LIO5" s="112"/>
      <c r="LIP5" s="112"/>
      <c r="LIQ5" s="112"/>
      <c r="LIR5" s="112"/>
      <c r="LIS5" s="112"/>
      <c r="LIT5" s="112"/>
      <c r="LIU5" s="112"/>
      <c r="LIV5" s="112"/>
      <c r="LIW5" s="112"/>
      <c r="LIX5" s="112"/>
      <c r="LIY5" s="112"/>
      <c r="LIZ5" s="112"/>
      <c r="LJA5" s="112"/>
      <c r="LJB5" s="112"/>
      <c r="LJC5" s="112"/>
      <c r="LJD5" s="112"/>
      <c r="LJE5" s="112"/>
      <c r="LJF5" s="112"/>
      <c r="LJG5" s="112"/>
      <c r="LJH5" s="112"/>
      <c r="LJI5" s="112"/>
      <c r="LJJ5" s="112"/>
      <c r="LJK5" s="112"/>
      <c r="LJL5" s="112"/>
      <c r="LJM5" s="112"/>
      <c r="LJN5" s="112"/>
      <c r="LJO5" s="112"/>
      <c r="LJP5" s="112"/>
      <c r="LJQ5" s="112"/>
      <c r="LJR5" s="112"/>
      <c r="LJS5" s="112"/>
      <c r="LJT5" s="112"/>
      <c r="LJU5" s="112"/>
      <c r="LJV5" s="112"/>
      <c r="LJW5" s="112"/>
      <c r="LJX5" s="112"/>
      <c r="LJY5" s="112"/>
      <c r="LJZ5" s="112"/>
      <c r="LKA5" s="112"/>
      <c r="LKB5" s="112"/>
      <c r="LKC5" s="112"/>
      <c r="LKD5" s="112"/>
      <c r="LKE5" s="112"/>
      <c r="LKF5" s="112"/>
      <c r="LKG5" s="112"/>
      <c r="LKH5" s="112"/>
      <c r="LKI5" s="112"/>
      <c r="LKJ5" s="112"/>
      <c r="LKK5" s="112"/>
      <c r="LKL5" s="112"/>
      <c r="LKM5" s="112"/>
      <c r="LKN5" s="112"/>
      <c r="LKO5" s="112"/>
      <c r="LKP5" s="112"/>
      <c r="LKQ5" s="112"/>
      <c r="LKR5" s="112"/>
      <c r="LKS5" s="112"/>
      <c r="LKT5" s="112"/>
      <c r="LKU5" s="112"/>
      <c r="LKV5" s="112"/>
      <c r="LKW5" s="112"/>
      <c r="LKX5" s="112"/>
      <c r="LKY5" s="112"/>
      <c r="LKZ5" s="112"/>
      <c r="LLA5" s="112"/>
      <c r="LLB5" s="112"/>
      <c r="LLC5" s="112"/>
      <c r="LLD5" s="112"/>
      <c r="LLE5" s="112"/>
      <c r="LLF5" s="112"/>
      <c r="LLG5" s="112"/>
      <c r="LLH5" s="112"/>
      <c r="LLI5" s="112"/>
      <c r="LLJ5" s="112"/>
      <c r="LLK5" s="112"/>
      <c r="LLL5" s="112"/>
      <c r="LLM5" s="112"/>
      <c r="LLN5" s="112"/>
      <c r="LLO5" s="112"/>
      <c r="LLP5" s="112"/>
      <c r="LLQ5" s="112"/>
      <c r="LLR5" s="112"/>
      <c r="LLS5" s="112"/>
      <c r="LLT5" s="112"/>
      <c r="LLU5" s="112"/>
      <c r="LLV5" s="112"/>
      <c r="LLW5" s="112"/>
      <c r="LLX5" s="112"/>
      <c r="LLY5" s="112"/>
      <c r="LLZ5" s="112"/>
      <c r="LMA5" s="112"/>
      <c r="LMB5" s="112"/>
      <c r="LMC5" s="112"/>
      <c r="LMD5" s="112"/>
      <c r="LME5" s="112"/>
      <c r="LMF5" s="112"/>
      <c r="LMG5" s="112"/>
      <c r="LMH5" s="112"/>
      <c r="LMI5" s="112"/>
      <c r="LMJ5" s="112"/>
      <c r="LMK5" s="112"/>
      <c r="LML5" s="112"/>
      <c r="LMM5" s="112"/>
      <c r="LMN5" s="112"/>
      <c r="LMO5" s="112"/>
      <c r="LMP5" s="112"/>
      <c r="LMQ5" s="112"/>
      <c r="LMR5" s="112"/>
      <c r="LMS5" s="112"/>
      <c r="LMT5" s="112"/>
      <c r="LMU5" s="112"/>
      <c r="LMV5" s="112"/>
      <c r="LMW5" s="112"/>
      <c r="LMX5" s="112"/>
      <c r="LMY5" s="112"/>
      <c r="LMZ5" s="112"/>
      <c r="LNA5" s="112"/>
      <c r="LNB5" s="112"/>
      <c r="LNC5" s="112"/>
      <c r="LND5" s="112"/>
      <c r="LNE5" s="112"/>
      <c r="LNF5" s="112"/>
      <c r="LNG5" s="112"/>
      <c r="LNH5" s="112"/>
      <c r="LNI5" s="112"/>
      <c r="LNJ5" s="112"/>
      <c r="LNK5" s="112"/>
      <c r="LNL5" s="112"/>
      <c r="LNM5" s="112"/>
      <c r="LNN5" s="112"/>
      <c r="LNO5" s="112"/>
      <c r="LNP5" s="112"/>
      <c r="LNQ5" s="112"/>
      <c r="LNR5" s="112"/>
      <c r="LNS5" s="112"/>
      <c r="LNT5" s="112"/>
      <c r="LNU5" s="112"/>
      <c r="LNV5" s="112"/>
      <c r="LNW5" s="112"/>
      <c r="LNX5" s="112"/>
      <c r="LNY5" s="112"/>
      <c r="LNZ5" s="112"/>
      <c r="LOA5" s="112"/>
      <c r="LOB5" s="112"/>
      <c r="LOC5" s="112"/>
      <c r="LOD5" s="112"/>
      <c r="LOE5" s="112"/>
      <c r="LOF5" s="112"/>
      <c r="LOG5" s="112"/>
      <c r="LOH5" s="112"/>
      <c r="LOI5" s="112"/>
      <c r="LOJ5" s="112"/>
      <c r="LOK5" s="112"/>
      <c r="LOL5" s="112"/>
      <c r="LOM5" s="112"/>
      <c r="LON5" s="112"/>
      <c r="LOO5" s="112"/>
      <c r="LOP5" s="112"/>
      <c r="LOQ5" s="112"/>
      <c r="LOR5" s="112"/>
      <c r="LOS5" s="112"/>
      <c r="LOT5" s="112"/>
      <c r="LOU5" s="112"/>
      <c r="LOV5" s="112"/>
      <c r="LOW5" s="112"/>
      <c r="LOX5" s="112"/>
      <c r="LOY5" s="112"/>
      <c r="LOZ5" s="112"/>
      <c r="LPA5" s="112"/>
      <c r="LPB5" s="112"/>
      <c r="LPC5" s="112"/>
      <c r="LPD5" s="112"/>
      <c r="LPE5" s="112"/>
      <c r="LPF5" s="112"/>
      <c r="LPG5" s="112"/>
      <c r="LPH5" s="112"/>
      <c r="LPI5" s="112"/>
      <c r="LPJ5" s="112"/>
      <c r="LPK5" s="112"/>
      <c r="LPL5" s="112"/>
      <c r="LPM5" s="112"/>
      <c r="LPN5" s="112"/>
      <c r="LPO5" s="112"/>
      <c r="LPP5" s="112"/>
      <c r="LPQ5" s="112"/>
      <c r="LPR5" s="112"/>
      <c r="LPS5" s="112"/>
      <c r="LPT5" s="112"/>
      <c r="LPU5" s="112"/>
      <c r="LPV5" s="112"/>
      <c r="LPW5" s="112"/>
      <c r="LPX5" s="112"/>
      <c r="LPY5" s="112"/>
      <c r="LPZ5" s="112"/>
      <c r="LQA5" s="112"/>
      <c r="LQB5" s="112"/>
      <c r="LQC5" s="112"/>
      <c r="LQD5" s="112"/>
      <c r="LQE5" s="112"/>
      <c r="LQF5" s="112"/>
      <c r="LQG5" s="112"/>
      <c r="LQH5" s="112"/>
      <c r="LQI5" s="112"/>
      <c r="LQJ5" s="112"/>
      <c r="LQK5" s="112"/>
      <c r="LQL5" s="112"/>
      <c r="LQM5" s="112"/>
      <c r="LQN5" s="112"/>
      <c r="LQO5" s="112"/>
      <c r="LQP5" s="112"/>
      <c r="LQQ5" s="112"/>
      <c r="LQR5" s="112"/>
      <c r="LQS5" s="112"/>
      <c r="LQT5" s="112"/>
      <c r="LQU5" s="112"/>
      <c r="LQV5" s="112"/>
      <c r="LQW5" s="112"/>
      <c r="LQX5" s="112"/>
      <c r="LQY5" s="112"/>
      <c r="LQZ5" s="112"/>
      <c r="LRA5" s="112"/>
      <c r="LRB5" s="112"/>
      <c r="LRC5" s="112"/>
      <c r="LRD5" s="112"/>
      <c r="LRE5" s="112"/>
      <c r="LRF5" s="112"/>
      <c r="LRG5" s="112"/>
      <c r="LRH5" s="112"/>
      <c r="LRI5" s="112"/>
      <c r="LRJ5" s="112"/>
      <c r="LRK5" s="112"/>
      <c r="LRL5" s="112"/>
      <c r="LRM5" s="112"/>
      <c r="LRN5" s="112"/>
      <c r="LRO5" s="112"/>
      <c r="LRP5" s="112"/>
      <c r="LRQ5" s="112"/>
      <c r="LRR5" s="112"/>
      <c r="LRS5" s="112"/>
      <c r="LRT5" s="112"/>
      <c r="LRU5" s="112"/>
      <c r="LRV5" s="112"/>
      <c r="LRW5" s="112"/>
      <c r="LRX5" s="112"/>
      <c r="LRY5" s="112"/>
      <c r="LRZ5" s="112"/>
      <c r="LSA5" s="112"/>
      <c r="LSB5" s="112"/>
      <c r="LSC5" s="112"/>
      <c r="LSD5" s="112"/>
      <c r="LSE5" s="112"/>
      <c r="LSF5" s="112"/>
      <c r="LSG5" s="112"/>
      <c r="LSH5" s="112"/>
      <c r="LSI5" s="112"/>
      <c r="LSJ5" s="112"/>
      <c r="LSK5" s="112"/>
      <c r="LSL5" s="112"/>
      <c r="LSM5" s="112"/>
      <c r="LSN5" s="112"/>
      <c r="LSO5" s="112"/>
      <c r="LSP5" s="112"/>
      <c r="LSQ5" s="112"/>
      <c r="LSR5" s="112"/>
      <c r="LSS5" s="112"/>
      <c r="LST5" s="112"/>
      <c r="LSU5" s="112"/>
      <c r="LSV5" s="112"/>
      <c r="LSW5" s="112"/>
      <c r="LSX5" s="112"/>
      <c r="LSY5" s="112"/>
      <c r="LSZ5" s="112"/>
      <c r="LTA5" s="112"/>
      <c r="LTB5" s="112"/>
      <c r="LTC5" s="112"/>
      <c r="LTD5" s="112"/>
      <c r="LTE5" s="112"/>
      <c r="LTF5" s="112"/>
      <c r="LTG5" s="112"/>
      <c r="LTH5" s="112"/>
      <c r="LTI5" s="112"/>
      <c r="LTJ5" s="112"/>
      <c r="LTK5" s="112"/>
      <c r="LTL5" s="112"/>
      <c r="LTM5" s="112"/>
      <c r="LTN5" s="112"/>
      <c r="LTO5" s="112"/>
      <c r="LTP5" s="112"/>
      <c r="LTQ5" s="112"/>
      <c r="LTR5" s="112"/>
      <c r="LTS5" s="112"/>
      <c r="LTT5" s="112"/>
      <c r="LTU5" s="112"/>
      <c r="LTV5" s="112"/>
      <c r="LTW5" s="112"/>
      <c r="LTX5" s="112"/>
      <c r="LTY5" s="112"/>
      <c r="LTZ5" s="112"/>
      <c r="LUA5" s="112"/>
      <c r="LUB5" s="112"/>
      <c r="LUC5" s="112"/>
      <c r="LUD5" s="112"/>
      <c r="LUE5" s="112"/>
      <c r="LUF5" s="112"/>
      <c r="LUG5" s="112"/>
      <c r="LUH5" s="112"/>
      <c r="LUI5" s="112"/>
      <c r="LUJ5" s="112"/>
      <c r="LUK5" s="112"/>
      <c r="LUL5" s="112"/>
      <c r="LUM5" s="112"/>
      <c r="LUN5" s="112"/>
      <c r="LUO5" s="112"/>
      <c r="LUP5" s="112"/>
      <c r="LUQ5" s="112"/>
      <c r="LUR5" s="112"/>
      <c r="LUS5" s="112"/>
      <c r="LUT5" s="112"/>
      <c r="LUU5" s="112"/>
      <c r="LUV5" s="112"/>
      <c r="LUW5" s="112"/>
      <c r="LUX5" s="112"/>
      <c r="LUY5" s="112"/>
      <c r="LUZ5" s="112"/>
      <c r="LVA5" s="112"/>
      <c r="LVB5" s="112"/>
      <c r="LVC5" s="112"/>
      <c r="LVD5" s="112"/>
      <c r="LVE5" s="112"/>
      <c r="LVF5" s="112"/>
      <c r="LVG5" s="112"/>
      <c r="LVH5" s="112"/>
      <c r="LVI5" s="112"/>
      <c r="LVJ5" s="112"/>
      <c r="LVK5" s="112"/>
      <c r="LVL5" s="112"/>
      <c r="LVM5" s="112"/>
      <c r="LVN5" s="112"/>
      <c r="LVO5" s="112"/>
      <c r="LVP5" s="112"/>
      <c r="LVQ5" s="112"/>
      <c r="LVR5" s="112"/>
      <c r="LVS5" s="112"/>
      <c r="LVT5" s="112"/>
      <c r="LVU5" s="112"/>
      <c r="LVV5" s="112"/>
      <c r="LVW5" s="112"/>
      <c r="LVX5" s="112"/>
      <c r="LVY5" s="112"/>
      <c r="LVZ5" s="112"/>
      <c r="LWA5" s="112"/>
      <c r="LWB5" s="112"/>
      <c r="LWC5" s="112"/>
      <c r="LWD5" s="112"/>
      <c r="LWE5" s="112"/>
      <c r="LWF5" s="112"/>
      <c r="LWG5" s="112"/>
      <c r="LWH5" s="112"/>
      <c r="LWI5" s="112"/>
      <c r="LWJ5" s="112"/>
      <c r="LWK5" s="112"/>
      <c r="LWL5" s="112"/>
      <c r="LWM5" s="112"/>
      <c r="LWN5" s="112"/>
      <c r="LWO5" s="112"/>
      <c r="LWP5" s="112"/>
      <c r="LWQ5" s="112"/>
      <c r="LWR5" s="112"/>
      <c r="LWS5" s="112"/>
      <c r="LWT5" s="112"/>
      <c r="LWU5" s="112"/>
      <c r="LWV5" s="112"/>
      <c r="LWW5" s="112"/>
      <c r="LWX5" s="112"/>
      <c r="LWY5" s="112"/>
      <c r="LWZ5" s="112"/>
      <c r="LXA5" s="112"/>
      <c r="LXB5" s="112"/>
      <c r="LXC5" s="112"/>
      <c r="LXD5" s="112"/>
      <c r="LXE5" s="112"/>
      <c r="LXF5" s="112"/>
      <c r="LXG5" s="112"/>
      <c r="LXH5" s="112"/>
      <c r="LXI5" s="112"/>
      <c r="LXJ5" s="112"/>
      <c r="LXK5" s="112"/>
      <c r="LXL5" s="112"/>
      <c r="LXM5" s="112"/>
      <c r="LXN5" s="112"/>
      <c r="LXO5" s="112"/>
      <c r="LXP5" s="112"/>
      <c r="LXQ5" s="112"/>
      <c r="LXR5" s="112"/>
      <c r="LXS5" s="112"/>
      <c r="LXT5" s="112"/>
      <c r="LXU5" s="112"/>
      <c r="LXV5" s="112"/>
      <c r="LXW5" s="112"/>
      <c r="LXX5" s="112"/>
      <c r="LXY5" s="112"/>
      <c r="LXZ5" s="112"/>
      <c r="LYA5" s="112"/>
      <c r="LYB5" s="112"/>
      <c r="LYC5" s="112"/>
      <c r="LYD5" s="112"/>
      <c r="LYE5" s="112"/>
      <c r="LYF5" s="112"/>
      <c r="LYG5" s="112"/>
      <c r="LYH5" s="112"/>
      <c r="LYI5" s="112"/>
      <c r="LYJ5" s="112"/>
      <c r="LYK5" s="112"/>
      <c r="LYL5" s="112"/>
      <c r="LYM5" s="112"/>
      <c r="LYN5" s="112"/>
      <c r="LYO5" s="112"/>
      <c r="LYP5" s="112"/>
      <c r="LYQ5" s="112"/>
      <c r="LYR5" s="112"/>
      <c r="LYS5" s="112"/>
      <c r="LYT5" s="112"/>
      <c r="LYU5" s="112"/>
      <c r="LYV5" s="112"/>
      <c r="LYW5" s="112"/>
      <c r="LYX5" s="112"/>
      <c r="LYY5" s="112"/>
      <c r="LYZ5" s="112"/>
      <c r="LZA5" s="112"/>
      <c r="LZB5" s="112"/>
      <c r="LZC5" s="112"/>
      <c r="LZD5" s="112"/>
      <c r="LZE5" s="112"/>
      <c r="LZF5" s="112"/>
      <c r="LZG5" s="112"/>
      <c r="LZH5" s="112"/>
      <c r="LZI5" s="112"/>
      <c r="LZJ5" s="112"/>
      <c r="LZK5" s="112"/>
      <c r="LZL5" s="112"/>
      <c r="LZM5" s="112"/>
      <c r="LZN5" s="112"/>
      <c r="LZO5" s="112"/>
      <c r="LZP5" s="112"/>
      <c r="LZQ5" s="112"/>
      <c r="LZR5" s="112"/>
      <c r="LZS5" s="112"/>
      <c r="LZT5" s="112"/>
      <c r="LZU5" s="112"/>
      <c r="LZV5" s="112"/>
      <c r="LZW5" s="112"/>
      <c r="LZX5" s="112"/>
      <c r="LZY5" s="112"/>
      <c r="LZZ5" s="112"/>
      <c r="MAA5" s="112"/>
      <c r="MAB5" s="112"/>
      <c r="MAC5" s="112"/>
      <c r="MAD5" s="112"/>
      <c r="MAE5" s="112"/>
      <c r="MAF5" s="112"/>
      <c r="MAG5" s="112"/>
      <c r="MAH5" s="112"/>
      <c r="MAI5" s="112"/>
      <c r="MAJ5" s="112"/>
      <c r="MAK5" s="112"/>
      <c r="MAL5" s="112"/>
      <c r="MAM5" s="112"/>
      <c r="MAN5" s="112"/>
      <c r="MAO5" s="112"/>
      <c r="MAP5" s="112"/>
      <c r="MAQ5" s="112"/>
      <c r="MAR5" s="112"/>
      <c r="MAS5" s="112"/>
      <c r="MAT5" s="112"/>
      <c r="MAU5" s="112"/>
      <c r="MAV5" s="112"/>
      <c r="MAW5" s="112"/>
      <c r="MAX5" s="112"/>
      <c r="MAY5" s="112"/>
      <c r="MAZ5" s="112"/>
      <c r="MBA5" s="112"/>
      <c r="MBB5" s="112"/>
      <c r="MBC5" s="112"/>
      <c r="MBD5" s="112"/>
      <c r="MBE5" s="112"/>
      <c r="MBF5" s="112"/>
      <c r="MBG5" s="112"/>
      <c r="MBH5" s="112"/>
      <c r="MBI5" s="112"/>
      <c r="MBJ5" s="112"/>
      <c r="MBK5" s="112"/>
      <c r="MBL5" s="112"/>
      <c r="MBM5" s="112"/>
      <c r="MBN5" s="112"/>
      <c r="MBO5" s="112"/>
      <c r="MBP5" s="112"/>
      <c r="MBQ5" s="112"/>
      <c r="MBR5" s="112"/>
      <c r="MBS5" s="112"/>
      <c r="MBT5" s="112"/>
      <c r="MBU5" s="112"/>
      <c r="MBV5" s="112"/>
      <c r="MBW5" s="112"/>
      <c r="MBX5" s="112"/>
      <c r="MBY5" s="112"/>
      <c r="MBZ5" s="112"/>
      <c r="MCA5" s="112"/>
      <c r="MCB5" s="112"/>
      <c r="MCC5" s="112"/>
      <c r="MCD5" s="112"/>
      <c r="MCE5" s="112"/>
      <c r="MCF5" s="112"/>
      <c r="MCG5" s="112"/>
      <c r="MCH5" s="112"/>
      <c r="MCI5" s="112"/>
      <c r="MCJ5" s="112"/>
      <c r="MCK5" s="112"/>
      <c r="MCL5" s="112"/>
      <c r="MCM5" s="112"/>
      <c r="MCN5" s="112"/>
      <c r="MCO5" s="112"/>
      <c r="MCP5" s="112"/>
      <c r="MCQ5" s="112"/>
      <c r="MCR5" s="112"/>
      <c r="MCS5" s="112"/>
      <c r="MCT5" s="112"/>
      <c r="MCU5" s="112"/>
      <c r="MCV5" s="112"/>
      <c r="MCW5" s="112"/>
      <c r="MCX5" s="112"/>
      <c r="MCY5" s="112"/>
      <c r="MCZ5" s="112"/>
      <c r="MDA5" s="112"/>
      <c r="MDB5" s="112"/>
      <c r="MDC5" s="112"/>
      <c r="MDD5" s="112"/>
      <c r="MDE5" s="112"/>
      <c r="MDF5" s="112"/>
      <c r="MDG5" s="112"/>
      <c r="MDH5" s="112"/>
      <c r="MDI5" s="112"/>
      <c r="MDJ5" s="112"/>
      <c r="MDK5" s="112"/>
      <c r="MDL5" s="112"/>
      <c r="MDM5" s="112"/>
      <c r="MDN5" s="112"/>
      <c r="MDO5" s="112"/>
      <c r="MDP5" s="112"/>
      <c r="MDQ5" s="112"/>
      <c r="MDR5" s="112"/>
      <c r="MDS5" s="112"/>
      <c r="MDT5" s="112"/>
      <c r="MDU5" s="112"/>
      <c r="MDV5" s="112"/>
      <c r="MDW5" s="112"/>
      <c r="MDX5" s="112"/>
      <c r="MDY5" s="112"/>
      <c r="MDZ5" s="112"/>
      <c r="MEA5" s="112"/>
      <c r="MEB5" s="112"/>
      <c r="MEC5" s="112"/>
      <c r="MED5" s="112"/>
      <c r="MEE5" s="112"/>
      <c r="MEF5" s="112"/>
      <c r="MEG5" s="112"/>
      <c r="MEH5" s="112"/>
      <c r="MEI5" s="112"/>
      <c r="MEJ5" s="112"/>
      <c r="MEK5" s="112"/>
      <c r="MEL5" s="112"/>
      <c r="MEM5" s="112"/>
      <c r="MEN5" s="112"/>
      <c r="MEO5" s="112"/>
      <c r="MEP5" s="112"/>
      <c r="MEQ5" s="112"/>
      <c r="MER5" s="112"/>
      <c r="MES5" s="112"/>
      <c r="MET5" s="112"/>
      <c r="MEU5" s="112"/>
      <c r="MEV5" s="112"/>
      <c r="MEW5" s="112"/>
      <c r="MEX5" s="112"/>
      <c r="MEY5" s="112"/>
      <c r="MEZ5" s="112"/>
      <c r="MFA5" s="112"/>
      <c r="MFB5" s="112"/>
      <c r="MFC5" s="112"/>
      <c r="MFD5" s="112"/>
      <c r="MFE5" s="112"/>
      <c r="MFF5" s="112"/>
      <c r="MFG5" s="112"/>
      <c r="MFH5" s="112"/>
      <c r="MFI5" s="112"/>
      <c r="MFJ5" s="112"/>
      <c r="MFK5" s="112"/>
      <c r="MFL5" s="112"/>
      <c r="MFM5" s="112"/>
      <c r="MFN5" s="112"/>
      <c r="MFO5" s="112"/>
      <c r="MFP5" s="112"/>
      <c r="MFQ5" s="112"/>
      <c r="MFR5" s="112"/>
      <c r="MFS5" s="112"/>
      <c r="MFT5" s="112"/>
      <c r="MFU5" s="112"/>
      <c r="MFV5" s="112"/>
      <c r="MFW5" s="112"/>
      <c r="MFX5" s="112"/>
      <c r="MFY5" s="112"/>
      <c r="MFZ5" s="112"/>
      <c r="MGA5" s="112"/>
      <c r="MGB5" s="112"/>
      <c r="MGC5" s="112"/>
      <c r="MGD5" s="112"/>
      <c r="MGE5" s="112"/>
      <c r="MGF5" s="112"/>
      <c r="MGG5" s="112"/>
      <c r="MGH5" s="112"/>
      <c r="MGI5" s="112"/>
      <c r="MGJ5" s="112"/>
      <c r="MGK5" s="112"/>
      <c r="MGL5" s="112"/>
      <c r="MGM5" s="112"/>
      <c r="MGN5" s="112"/>
      <c r="MGO5" s="112"/>
      <c r="MGP5" s="112"/>
      <c r="MGQ5" s="112"/>
      <c r="MGR5" s="112"/>
      <c r="MGS5" s="112"/>
      <c r="MGT5" s="112"/>
      <c r="MGU5" s="112"/>
      <c r="MGV5" s="112"/>
      <c r="MGW5" s="112"/>
      <c r="MGX5" s="112"/>
      <c r="MGY5" s="112"/>
      <c r="MGZ5" s="112"/>
      <c r="MHA5" s="112"/>
      <c r="MHB5" s="112"/>
      <c r="MHC5" s="112"/>
      <c r="MHD5" s="112"/>
      <c r="MHE5" s="112"/>
      <c r="MHF5" s="112"/>
      <c r="MHG5" s="112"/>
      <c r="MHH5" s="112"/>
      <c r="MHI5" s="112"/>
      <c r="MHJ5" s="112"/>
      <c r="MHK5" s="112"/>
      <c r="MHL5" s="112"/>
      <c r="MHM5" s="112"/>
      <c r="MHN5" s="112"/>
      <c r="MHO5" s="112"/>
      <c r="MHP5" s="112"/>
      <c r="MHQ5" s="112"/>
      <c r="MHR5" s="112"/>
      <c r="MHS5" s="112"/>
      <c r="MHT5" s="112"/>
      <c r="MHU5" s="112"/>
      <c r="MHV5" s="112"/>
      <c r="MHW5" s="112"/>
      <c r="MHX5" s="112"/>
      <c r="MHY5" s="112"/>
      <c r="MHZ5" s="112"/>
      <c r="MIA5" s="112"/>
      <c r="MIB5" s="112"/>
      <c r="MIC5" s="112"/>
      <c r="MID5" s="112"/>
      <c r="MIE5" s="112"/>
      <c r="MIF5" s="112"/>
      <c r="MIG5" s="112"/>
      <c r="MIH5" s="112"/>
      <c r="MII5" s="112"/>
      <c r="MIJ5" s="112"/>
      <c r="MIK5" s="112"/>
      <c r="MIL5" s="112"/>
      <c r="MIM5" s="112"/>
      <c r="MIN5" s="112"/>
      <c r="MIO5" s="112"/>
      <c r="MIP5" s="112"/>
      <c r="MIQ5" s="112"/>
      <c r="MIR5" s="112"/>
      <c r="MIS5" s="112"/>
      <c r="MIT5" s="112"/>
      <c r="MIU5" s="112"/>
      <c r="MIV5" s="112"/>
      <c r="MIW5" s="112"/>
      <c r="MIX5" s="112"/>
      <c r="MIY5" s="112"/>
      <c r="MIZ5" s="112"/>
      <c r="MJA5" s="112"/>
      <c r="MJB5" s="112"/>
      <c r="MJC5" s="112"/>
      <c r="MJD5" s="112"/>
      <c r="MJE5" s="112"/>
      <c r="MJF5" s="112"/>
      <c r="MJG5" s="112"/>
      <c r="MJH5" s="112"/>
      <c r="MJI5" s="112"/>
      <c r="MJJ5" s="112"/>
      <c r="MJK5" s="112"/>
      <c r="MJL5" s="112"/>
      <c r="MJM5" s="112"/>
      <c r="MJN5" s="112"/>
      <c r="MJO5" s="112"/>
      <c r="MJP5" s="112"/>
      <c r="MJQ5" s="112"/>
      <c r="MJR5" s="112"/>
      <c r="MJS5" s="112"/>
      <c r="MJT5" s="112"/>
      <c r="MJU5" s="112"/>
      <c r="MJV5" s="112"/>
      <c r="MJW5" s="112"/>
      <c r="MJX5" s="112"/>
      <c r="MJY5" s="112"/>
      <c r="MJZ5" s="112"/>
      <c r="MKA5" s="112"/>
      <c r="MKB5" s="112"/>
      <c r="MKC5" s="112"/>
      <c r="MKD5" s="112"/>
      <c r="MKE5" s="112"/>
      <c r="MKF5" s="112"/>
      <c r="MKG5" s="112"/>
      <c r="MKH5" s="112"/>
      <c r="MKI5" s="112"/>
      <c r="MKJ5" s="112"/>
      <c r="MKK5" s="112"/>
      <c r="MKL5" s="112"/>
      <c r="MKM5" s="112"/>
      <c r="MKN5" s="112"/>
      <c r="MKO5" s="112"/>
      <c r="MKP5" s="112"/>
      <c r="MKQ5" s="112"/>
      <c r="MKR5" s="112"/>
      <c r="MKS5" s="112"/>
      <c r="MKT5" s="112"/>
      <c r="MKU5" s="112"/>
      <c r="MKV5" s="112"/>
      <c r="MKW5" s="112"/>
      <c r="MKX5" s="112"/>
      <c r="MKY5" s="112"/>
      <c r="MKZ5" s="112"/>
      <c r="MLA5" s="112"/>
      <c r="MLB5" s="112"/>
      <c r="MLC5" s="112"/>
      <c r="MLD5" s="112"/>
      <c r="MLE5" s="112"/>
      <c r="MLF5" s="112"/>
      <c r="MLG5" s="112"/>
      <c r="MLH5" s="112"/>
      <c r="MLI5" s="112"/>
      <c r="MLJ5" s="112"/>
      <c r="MLK5" s="112"/>
      <c r="MLL5" s="112"/>
      <c r="MLM5" s="112"/>
      <c r="MLN5" s="112"/>
      <c r="MLO5" s="112"/>
      <c r="MLP5" s="112"/>
      <c r="MLQ5" s="112"/>
      <c r="MLR5" s="112"/>
      <c r="MLS5" s="112"/>
      <c r="MLT5" s="112"/>
      <c r="MLU5" s="112"/>
      <c r="MLV5" s="112"/>
      <c r="MLW5" s="112"/>
      <c r="MLX5" s="112"/>
      <c r="MLY5" s="112"/>
      <c r="MLZ5" s="112"/>
      <c r="MMA5" s="112"/>
      <c r="MMB5" s="112"/>
      <c r="MMC5" s="112"/>
      <c r="MMD5" s="112"/>
      <c r="MME5" s="112"/>
      <c r="MMF5" s="112"/>
      <c r="MMG5" s="112"/>
      <c r="MMH5" s="112"/>
      <c r="MMI5" s="112"/>
      <c r="MMJ5" s="112"/>
      <c r="MMK5" s="112"/>
      <c r="MML5" s="112"/>
      <c r="MMM5" s="112"/>
      <c r="MMN5" s="112"/>
      <c r="MMO5" s="112"/>
      <c r="MMP5" s="112"/>
      <c r="MMQ5" s="112"/>
      <c r="MMR5" s="112"/>
      <c r="MMS5" s="112"/>
      <c r="MMT5" s="112"/>
      <c r="MMU5" s="112"/>
      <c r="MMV5" s="112"/>
      <c r="MMW5" s="112"/>
      <c r="MMX5" s="112"/>
      <c r="MMY5" s="112"/>
      <c r="MMZ5" s="112"/>
      <c r="MNA5" s="112"/>
      <c r="MNB5" s="112"/>
      <c r="MNC5" s="112"/>
      <c r="MND5" s="112"/>
      <c r="MNE5" s="112"/>
      <c r="MNF5" s="112"/>
      <c r="MNG5" s="112"/>
      <c r="MNH5" s="112"/>
      <c r="MNI5" s="112"/>
      <c r="MNJ5" s="112"/>
      <c r="MNK5" s="112"/>
      <c r="MNL5" s="112"/>
      <c r="MNM5" s="112"/>
      <c r="MNN5" s="112"/>
      <c r="MNO5" s="112"/>
      <c r="MNP5" s="112"/>
      <c r="MNQ5" s="112"/>
      <c r="MNR5" s="112"/>
      <c r="MNS5" s="112"/>
      <c r="MNT5" s="112"/>
      <c r="MNU5" s="112"/>
      <c r="MNV5" s="112"/>
      <c r="MNW5" s="112"/>
      <c r="MNX5" s="112"/>
      <c r="MNY5" s="112"/>
      <c r="MNZ5" s="112"/>
      <c r="MOA5" s="112"/>
      <c r="MOB5" s="112"/>
      <c r="MOC5" s="112"/>
      <c r="MOD5" s="112"/>
      <c r="MOE5" s="112"/>
      <c r="MOF5" s="112"/>
      <c r="MOG5" s="112"/>
      <c r="MOH5" s="112"/>
      <c r="MOI5" s="112"/>
      <c r="MOJ5" s="112"/>
      <c r="MOK5" s="112"/>
      <c r="MOL5" s="112"/>
      <c r="MOM5" s="112"/>
      <c r="MON5" s="112"/>
      <c r="MOO5" s="112"/>
      <c r="MOP5" s="112"/>
      <c r="MOQ5" s="112"/>
      <c r="MOR5" s="112"/>
      <c r="MOS5" s="112"/>
      <c r="MOT5" s="112"/>
      <c r="MOU5" s="112"/>
      <c r="MOV5" s="112"/>
      <c r="MOW5" s="112"/>
      <c r="MOX5" s="112"/>
      <c r="MOY5" s="112"/>
      <c r="MOZ5" s="112"/>
      <c r="MPA5" s="112"/>
      <c r="MPB5" s="112"/>
      <c r="MPC5" s="112"/>
      <c r="MPD5" s="112"/>
      <c r="MPE5" s="112"/>
      <c r="MPF5" s="112"/>
      <c r="MPG5" s="112"/>
      <c r="MPH5" s="112"/>
      <c r="MPI5" s="112"/>
      <c r="MPJ5" s="112"/>
      <c r="MPK5" s="112"/>
      <c r="MPL5" s="112"/>
      <c r="MPM5" s="112"/>
      <c r="MPN5" s="112"/>
      <c r="MPO5" s="112"/>
      <c r="MPP5" s="112"/>
      <c r="MPQ5" s="112"/>
      <c r="MPR5" s="112"/>
      <c r="MPS5" s="112"/>
      <c r="MPT5" s="112"/>
      <c r="MPU5" s="112"/>
      <c r="MPV5" s="112"/>
      <c r="MPW5" s="112"/>
      <c r="MPX5" s="112"/>
      <c r="MPY5" s="112"/>
      <c r="MPZ5" s="112"/>
      <c r="MQA5" s="112"/>
      <c r="MQB5" s="112"/>
      <c r="MQC5" s="112"/>
      <c r="MQD5" s="112"/>
      <c r="MQE5" s="112"/>
      <c r="MQF5" s="112"/>
      <c r="MQG5" s="112"/>
      <c r="MQH5" s="112"/>
      <c r="MQI5" s="112"/>
      <c r="MQJ5" s="112"/>
      <c r="MQK5" s="112"/>
      <c r="MQL5" s="112"/>
      <c r="MQM5" s="112"/>
      <c r="MQN5" s="112"/>
      <c r="MQO5" s="112"/>
      <c r="MQP5" s="112"/>
      <c r="MQQ5" s="112"/>
      <c r="MQR5" s="112"/>
      <c r="MQS5" s="112"/>
      <c r="MQT5" s="112"/>
      <c r="MQU5" s="112"/>
      <c r="MQV5" s="112"/>
      <c r="MQW5" s="112"/>
      <c r="MQX5" s="112"/>
      <c r="MQY5" s="112"/>
      <c r="MQZ5" s="112"/>
      <c r="MRA5" s="112"/>
      <c r="MRB5" s="112"/>
      <c r="MRC5" s="112"/>
      <c r="MRD5" s="112"/>
      <c r="MRE5" s="112"/>
      <c r="MRF5" s="112"/>
      <c r="MRG5" s="112"/>
      <c r="MRH5" s="112"/>
      <c r="MRI5" s="112"/>
      <c r="MRJ5" s="112"/>
      <c r="MRK5" s="112"/>
      <c r="MRL5" s="112"/>
      <c r="MRM5" s="112"/>
      <c r="MRN5" s="112"/>
      <c r="MRO5" s="112"/>
      <c r="MRP5" s="112"/>
      <c r="MRQ5" s="112"/>
      <c r="MRR5" s="112"/>
      <c r="MRS5" s="112"/>
      <c r="MRT5" s="112"/>
      <c r="MRU5" s="112"/>
      <c r="MRV5" s="112"/>
      <c r="MRW5" s="112"/>
      <c r="MRX5" s="112"/>
      <c r="MRY5" s="112"/>
      <c r="MRZ5" s="112"/>
      <c r="MSA5" s="112"/>
      <c r="MSB5" s="112"/>
      <c r="MSC5" s="112"/>
      <c r="MSD5" s="112"/>
      <c r="MSE5" s="112"/>
      <c r="MSF5" s="112"/>
      <c r="MSG5" s="112"/>
      <c r="MSH5" s="112"/>
      <c r="MSI5" s="112"/>
      <c r="MSJ5" s="112"/>
      <c r="MSK5" s="112"/>
      <c r="MSL5" s="112"/>
      <c r="MSM5" s="112"/>
      <c r="MSN5" s="112"/>
      <c r="MSO5" s="112"/>
      <c r="MSP5" s="112"/>
      <c r="MSQ5" s="112"/>
      <c r="MSR5" s="112"/>
      <c r="MSS5" s="112"/>
      <c r="MST5" s="112"/>
      <c r="MSU5" s="112"/>
      <c r="MSV5" s="112"/>
      <c r="MSW5" s="112"/>
      <c r="MSX5" s="112"/>
      <c r="MSY5" s="112"/>
      <c r="MSZ5" s="112"/>
      <c r="MTA5" s="112"/>
      <c r="MTB5" s="112"/>
      <c r="MTC5" s="112"/>
      <c r="MTD5" s="112"/>
      <c r="MTE5" s="112"/>
      <c r="MTF5" s="112"/>
      <c r="MTG5" s="112"/>
      <c r="MTH5" s="112"/>
      <c r="MTI5" s="112"/>
      <c r="MTJ5" s="112"/>
      <c r="MTK5" s="112"/>
      <c r="MTL5" s="112"/>
      <c r="MTM5" s="112"/>
      <c r="MTN5" s="112"/>
      <c r="MTO5" s="112"/>
      <c r="MTP5" s="112"/>
      <c r="MTQ5" s="112"/>
      <c r="MTR5" s="112"/>
      <c r="MTS5" s="112"/>
      <c r="MTT5" s="112"/>
      <c r="MTU5" s="112"/>
      <c r="MTV5" s="112"/>
      <c r="MTW5" s="112"/>
      <c r="MTX5" s="112"/>
      <c r="MTY5" s="112"/>
      <c r="MTZ5" s="112"/>
      <c r="MUA5" s="112"/>
      <c r="MUB5" s="112"/>
      <c r="MUC5" s="112"/>
      <c r="MUD5" s="112"/>
      <c r="MUE5" s="112"/>
      <c r="MUF5" s="112"/>
      <c r="MUG5" s="112"/>
      <c r="MUH5" s="112"/>
      <c r="MUI5" s="112"/>
      <c r="MUJ5" s="112"/>
      <c r="MUK5" s="112"/>
      <c r="MUL5" s="112"/>
      <c r="MUM5" s="112"/>
      <c r="MUN5" s="112"/>
      <c r="MUO5" s="112"/>
      <c r="MUP5" s="112"/>
      <c r="MUQ5" s="112"/>
      <c r="MUR5" s="112"/>
      <c r="MUS5" s="112"/>
      <c r="MUT5" s="112"/>
      <c r="MUU5" s="112"/>
      <c r="MUV5" s="112"/>
      <c r="MUW5" s="112"/>
      <c r="MUX5" s="112"/>
      <c r="MUY5" s="112"/>
      <c r="MUZ5" s="112"/>
      <c r="MVA5" s="112"/>
      <c r="MVB5" s="112"/>
      <c r="MVC5" s="112"/>
      <c r="MVD5" s="112"/>
      <c r="MVE5" s="112"/>
      <c r="MVF5" s="112"/>
      <c r="MVG5" s="112"/>
      <c r="MVH5" s="112"/>
      <c r="MVI5" s="112"/>
      <c r="MVJ5" s="112"/>
      <c r="MVK5" s="112"/>
      <c r="MVL5" s="112"/>
      <c r="MVM5" s="112"/>
      <c r="MVN5" s="112"/>
      <c r="MVO5" s="112"/>
      <c r="MVP5" s="112"/>
      <c r="MVQ5" s="112"/>
      <c r="MVR5" s="112"/>
      <c r="MVS5" s="112"/>
      <c r="MVT5" s="112"/>
      <c r="MVU5" s="112"/>
      <c r="MVV5" s="112"/>
      <c r="MVW5" s="112"/>
      <c r="MVX5" s="112"/>
      <c r="MVY5" s="112"/>
      <c r="MVZ5" s="112"/>
      <c r="MWA5" s="112"/>
      <c r="MWB5" s="112"/>
      <c r="MWC5" s="112"/>
      <c r="MWD5" s="112"/>
      <c r="MWE5" s="112"/>
      <c r="MWF5" s="112"/>
      <c r="MWG5" s="112"/>
      <c r="MWH5" s="112"/>
      <c r="MWI5" s="112"/>
      <c r="MWJ5" s="112"/>
      <c r="MWK5" s="112"/>
      <c r="MWL5" s="112"/>
      <c r="MWM5" s="112"/>
      <c r="MWN5" s="112"/>
      <c r="MWO5" s="112"/>
      <c r="MWP5" s="112"/>
      <c r="MWQ5" s="112"/>
      <c r="MWR5" s="112"/>
      <c r="MWS5" s="112"/>
      <c r="MWT5" s="112"/>
      <c r="MWU5" s="112"/>
      <c r="MWV5" s="112"/>
      <c r="MWW5" s="112"/>
      <c r="MWX5" s="112"/>
      <c r="MWY5" s="112"/>
      <c r="MWZ5" s="112"/>
      <c r="MXA5" s="112"/>
      <c r="MXB5" s="112"/>
      <c r="MXC5" s="112"/>
      <c r="MXD5" s="112"/>
      <c r="MXE5" s="112"/>
      <c r="MXF5" s="112"/>
      <c r="MXG5" s="112"/>
      <c r="MXH5" s="112"/>
      <c r="MXI5" s="112"/>
      <c r="MXJ5" s="112"/>
      <c r="MXK5" s="112"/>
      <c r="MXL5" s="112"/>
      <c r="MXM5" s="112"/>
      <c r="MXN5" s="112"/>
      <c r="MXO5" s="112"/>
      <c r="MXP5" s="112"/>
      <c r="MXQ5" s="112"/>
      <c r="MXR5" s="112"/>
      <c r="MXS5" s="112"/>
      <c r="MXT5" s="112"/>
      <c r="MXU5" s="112"/>
      <c r="MXV5" s="112"/>
      <c r="MXW5" s="112"/>
      <c r="MXX5" s="112"/>
      <c r="MXY5" s="112"/>
      <c r="MXZ5" s="112"/>
      <c r="MYA5" s="112"/>
      <c r="MYB5" s="112"/>
      <c r="MYC5" s="112"/>
      <c r="MYD5" s="112"/>
      <c r="MYE5" s="112"/>
      <c r="MYF5" s="112"/>
      <c r="MYG5" s="112"/>
      <c r="MYH5" s="112"/>
      <c r="MYI5" s="112"/>
      <c r="MYJ5" s="112"/>
      <c r="MYK5" s="112"/>
      <c r="MYL5" s="112"/>
      <c r="MYM5" s="112"/>
      <c r="MYN5" s="112"/>
      <c r="MYO5" s="112"/>
      <c r="MYP5" s="112"/>
      <c r="MYQ5" s="112"/>
      <c r="MYR5" s="112"/>
      <c r="MYS5" s="112"/>
      <c r="MYT5" s="112"/>
      <c r="MYU5" s="112"/>
      <c r="MYV5" s="112"/>
      <c r="MYW5" s="112"/>
      <c r="MYX5" s="112"/>
      <c r="MYY5" s="112"/>
      <c r="MYZ5" s="112"/>
      <c r="MZA5" s="112"/>
      <c r="MZB5" s="112"/>
      <c r="MZC5" s="112"/>
      <c r="MZD5" s="112"/>
      <c r="MZE5" s="112"/>
      <c r="MZF5" s="112"/>
      <c r="MZG5" s="112"/>
      <c r="MZH5" s="112"/>
      <c r="MZI5" s="112"/>
      <c r="MZJ5" s="112"/>
      <c r="MZK5" s="112"/>
      <c r="MZL5" s="112"/>
      <c r="MZM5" s="112"/>
      <c r="MZN5" s="112"/>
      <c r="MZO5" s="112"/>
      <c r="MZP5" s="112"/>
      <c r="MZQ5" s="112"/>
      <c r="MZR5" s="112"/>
      <c r="MZS5" s="112"/>
      <c r="MZT5" s="112"/>
      <c r="MZU5" s="112"/>
      <c r="MZV5" s="112"/>
      <c r="MZW5" s="112"/>
      <c r="MZX5" s="112"/>
      <c r="MZY5" s="112"/>
      <c r="MZZ5" s="112"/>
      <c r="NAA5" s="112"/>
      <c r="NAB5" s="112"/>
      <c r="NAC5" s="112"/>
      <c r="NAD5" s="112"/>
      <c r="NAE5" s="112"/>
      <c r="NAF5" s="112"/>
      <c r="NAG5" s="112"/>
      <c r="NAH5" s="112"/>
      <c r="NAI5" s="112"/>
      <c r="NAJ5" s="112"/>
      <c r="NAK5" s="112"/>
      <c r="NAL5" s="112"/>
      <c r="NAM5" s="112"/>
      <c r="NAN5" s="112"/>
      <c r="NAO5" s="112"/>
      <c r="NAP5" s="112"/>
      <c r="NAQ5" s="112"/>
      <c r="NAR5" s="112"/>
      <c r="NAS5" s="112"/>
      <c r="NAT5" s="112"/>
      <c r="NAU5" s="112"/>
      <c r="NAV5" s="112"/>
      <c r="NAW5" s="112"/>
      <c r="NAX5" s="112"/>
      <c r="NAY5" s="112"/>
      <c r="NAZ5" s="112"/>
      <c r="NBA5" s="112"/>
      <c r="NBB5" s="112"/>
      <c r="NBC5" s="112"/>
      <c r="NBD5" s="112"/>
      <c r="NBE5" s="112"/>
      <c r="NBF5" s="112"/>
      <c r="NBG5" s="112"/>
      <c r="NBH5" s="112"/>
      <c r="NBI5" s="112"/>
      <c r="NBJ5" s="112"/>
      <c r="NBK5" s="112"/>
      <c r="NBL5" s="112"/>
      <c r="NBM5" s="112"/>
      <c r="NBN5" s="112"/>
      <c r="NBO5" s="112"/>
      <c r="NBP5" s="112"/>
      <c r="NBQ5" s="112"/>
      <c r="NBR5" s="112"/>
      <c r="NBS5" s="112"/>
      <c r="NBT5" s="112"/>
      <c r="NBU5" s="112"/>
      <c r="NBV5" s="112"/>
      <c r="NBW5" s="112"/>
      <c r="NBX5" s="112"/>
      <c r="NBY5" s="112"/>
      <c r="NBZ5" s="112"/>
      <c r="NCA5" s="112"/>
      <c r="NCB5" s="112"/>
      <c r="NCC5" s="112"/>
      <c r="NCD5" s="112"/>
      <c r="NCE5" s="112"/>
      <c r="NCF5" s="112"/>
      <c r="NCG5" s="112"/>
      <c r="NCH5" s="112"/>
      <c r="NCI5" s="112"/>
      <c r="NCJ5" s="112"/>
      <c r="NCK5" s="112"/>
      <c r="NCL5" s="112"/>
      <c r="NCM5" s="112"/>
      <c r="NCN5" s="112"/>
      <c r="NCO5" s="112"/>
      <c r="NCP5" s="112"/>
      <c r="NCQ5" s="112"/>
      <c r="NCR5" s="112"/>
      <c r="NCS5" s="112"/>
      <c r="NCT5" s="112"/>
      <c r="NCU5" s="112"/>
      <c r="NCV5" s="112"/>
      <c r="NCW5" s="112"/>
      <c r="NCX5" s="112"/>
      <c r="NCY5" s="112"/>
      <c r="NCZ5" s="112"/>
      <c r="NDA5" s="112"/>
      <c r="NDB5" s="112"/>
      <c r="NDC5" s="112"/>
      <c r="NDD5" s="112"/>
      <c r="NDE5" s="112"/>
      <c r="NDF5" s="112"/>
      <c r="NDG5" s="112"/>
      <c r="NDH5" s="112"/>
      <c r="NDI5" s="112"/>
      <c r="NDJ5" s="112"/>
      <c r="NDK5" s="112"/>
      <c r="NDL5" s="112"/>
      <c r="NDM5" s="112"/>
      <c r="NDN5" s="112"/>
      <c r="NDO5" s="112"/>
      <c r="NDP5" s="112"/>
      <c r="NDQ5" s="112"/>
      <c r="NDR5" s="112"/>
      <c r="NDS5" s="112"/>
      <c r="NDT5" s="112"/>
      <c r="NDU5" s="112"/>
      <c r="NDV5" s="112"/>
      <c r="NDW5" s="112"/>
      <c r="NDX5" s="112"/>
      <c r="NDY5" s="112"/>
      <c r="NDZ5" s="112"/>
      <c r="NEA5" s="112"/>
      <c r="NEB5" s="112"/>
      <c r="NEC5" s="112"/>
      <c r="NED5" s="112"/>
      <c r="NEE5" s="112"/>
      <c r="NEF5" s="112"/>
      <c r="NEG5" s="112"/>
      <c r="NEH5" s="112"/>
      <c r="NEI5" s="112"/>
      <c r="NEJ5" s="112"/>
      <c r="NEK5" s="112"/>
      <c r="NEL5" s="112"/>
      <c r="NEM5" s="112"/>
      <c r="NEN5" s="112"/>
      <c r="NEO5" s="112"/>
      <c r="NEP5" s="112"/>
      <c r="NEQ5" s="112"/>
      <c r="NER5" s="112"/>
      <c r="NES5" s="112"/>
      <c r="NET5" s="112"/>
      <c r="NEU5" s="112"/>
      <c r="NEV5" s="112"/>
      <c r="NEW5" s="112"/>
      <c r="NEX5" s="112"/>
      <c r="NEY5" s="112"/>
      <c r="NEZ5" s="112"/>
      <c r="NFA5" s="112"/>
      <c r="NFB5" s="112"/>
      <c r="NFC5" s="112"/>
      <c r="NFD5" s="112"/>
      <c r="NFE5" s="112"/>
      <c r="NFF5" s="112"/>
      <c r="NFG5" s="112"/>
      <c r="NFH5" s="112"/>
      <c r="NFI5" s="112"/>
      <c r="NFJ5" s="112"/>
      <c r="NFK5" s="112"/>
      <c r="NFL5" s="112"/>
      <c r="NFM5" s="112"/>
      <c r="NFN5" s="112"/>
      <c r="NFO5" s="112"/>
      <c r="NFP5" s="112"/>
      <c r="NFQ5" s="112"/>
      <c r="NFR5" s="112"/>
      <c r="NFS5" s="112"/>
      <c r="NFT5" s="112"/>
      <c r="NFU5" s="112"/>
      <c r="NFV5" s="112"/>
      <c r="NFW5" s="112"/>
      <c r="NFX5" s="112"/>
      <c r="NFY5" s="112"/>
      <c r="NFZ5" s="112"/>
      <c r="NGA5" s="112"/>
      <c r="NGB5" s="112"/>
      <c r="NGC5" s="112"/>
      <c r="NGD5" s="112"/>
      <c r="NGE5" s="112"/>
      <c r="NGF5" s="112"/>
      <c r="NGG5" s="112"/>
      <c r="NGH5" s="112"/>
      <c r="NGI5" s="112"/>
      <c r="NGJ5" s="112"/>
      <c r="NGK5" s="112"/>
      <c r="NGL5" s="112"/>
      <c r="NGM5" s="112"/>
      <c r="NGN5" s="112"/>
      <c r="NGO5" s="112"/>
      <c r="NGP5" s="112"/>
      <c r="NGQ5" s="112"/>
      <c r="NGR5" s="112"/>
      <c r="NGS5" s="112"/>
      <c r="NGT5" s="112"/>
      <c r="NGU5" s="112"/>
      <c r="NGV5" s="112"/>
      <c r="NGW5" s="112"/>
      <c r="NGX5" s="112"/>
      <c r="NGY5" s="112"/>
      <c r="NGZ5" s="112"/>
      <c r="NHA5" s="112"/>
      <c r="NHB5" s="112"/>
      <c r="NHC5" s="112"/>
      <c r="NHD5" s="112"/>
      <c r="NHE5" s="112"/>
      <c r="NHF5" s="112"/>
      <c r="NHG5" s="112"/>
      <c r="NHH5" s="112"/>
      <c r="NHI5" s="112"/>
      <c r="NHJ5" s="112"/>
      <c r="NHK5" s="112"/>
      <c r="NHL5" s="112"/>
      <c r="NHM5" s="112"/>
      <c r="NHN5" s="112"/>
      <c r="NHO5" s="112"/>
      <c r="NHP5" s="112"/>
      <c r="NHQ5" s="112"/>
      <c r="NHR5" s="112"/>
      <c r="NHS5" s="112"/>
      <c r="NHT5" s="112"/>
      <c r="NHU5" s="112"/>
      <c r="NHV5" s="112"/>
      <c r="NHW5" s="112"/>
      <c r="NHX5" s="112"/>
      <c r="NHY5" s="112"/>
      <c r="NHZ5" s="112"/>
      <c r="NIA5" s="112"/>
      <c r="NIB5" s="112"/>
      <c r="NIC5" s="112"/>
      <c r="NID5" s="112"/>
      <c r="NIE5" s="112"/>
      <c r="NIF5" s="112"/>
      <c r="NIG5" s="112"/>
      <c r="NIH5" s="112"/>
      <c r="NII5" s="112"/>
      <c r="NIJ5" s="112"/>
      <c r="NIK5" s="112"/>
      <c r="NIL5" s="112"/>
      <c r="NIM5" s="112"/>
      <c r="NIN5" s="112"/>
      <c r="NIO5" s="112"/>
      <c r="NIP5" s="112"/>
      <c r="NIQ5" s="112"/>
      <c r="NIR5" s="112"/>
      <c r="NIS5" s="112"/>
      <c r="NIT5" s="112"/>
      <c r="NIU5" s="112"/>
      <c r="NIV5" s="112"/>
      <c r="NIW5" s="112"/>
      <c r="NIX5" s="112"/>
      <c r="NIY5" s="112"/>
      <c r="NIZ5" s="112"/>
      <c r="NJA5" s="112"/>
      <c r="NJB5" s="112"/>
      <c r="NJC5" s="112"/>
      <c r="NJD5" s="112"/>
      <c r="NJE5" s="112"/>
      <c r="NJF5" s="112"/>
      <c r="NJG5" s="112"/>
      <c r="NJH5" s="112"/>
      <c r="NJI5" s="112"/>
      <c r="NJJ5" s="112"/>
      <c r="NJK5" s="112"/>
      <c r="NJL5" s="112"/>
      <c r="NJM5" s="112"/>
      <c r="NJN5" s="112"/>
      <c r="NJO5" s="112"/>
      <c r="NJP5" s="112"/>
      <c r="NJQ5" s="112"/>
      <c r="NJR5" s="112"/>
      <c r="NJS5" s="112"/>
      <c r="NJT5" s="112"/>
      <c r="NJU5" s="112"/>
      <c r="NJV5" s="112"/>
      <c r="NJW5" s="112"/>
      <c r="NJX5" s="112"/>
      <c r="NJY5" s="112"/>
      <c r="NJZ5" s="112"/>
      <c r="NKA5" s="112"/>
      <c r="NKB5" s="112"/>
      <c r="NKC5" s="112"/>
      <c r="NKD5" s="112"/>
      <c r="NKE5" s="112"/>
      <c r="NKF5" s="112"/>
      <c r="NKG5" s="112"/>
      <c r="NKH5" s="112"/>
      <c r="NKI5" s="112"/>
      <c r="NKJ5" s="112"/>
      <c r="NKK5" s="112"/>
      <c r="NKL5" s="112"/>
      <c r="NKM5" s="112"/>
      <c r="NKN5" s="112"/>
      <c r="NKO5" s="112"/>
      <c r="NKP5" s="112"/>
      <c r="NKQ5" s="112"/>
      <c r="NKR5" s="112"/>
      <c r="NKS5" s="112"/>
      <c r="NKT5" s="112"/>
      <c r="NKU5" s="112"/>
      <c r="NKV5" s="112"/>
      <c r="NKW5" s="112"/>
      <c r="NKX5" s="112"/>
      <c r="NKY5" s="112"/>
      <c r="NKZ5" s="112"/>
      <c r="NLA5" s="112"/>
      <c r="NLB5" s="112"/>
      <c r="NLC5" s="112"/>
      <c r="NLD5" s="112"/>
      <c r="NLE5" s="112"/>
      <c r="NLF5" s="112"/>
      <c r="NLG5" s="112"/>
      <c r="NLH5" s="112"/>
      <c r="NLI5" s="112"/>
      <c r="NLJ5" s="112"/>
      <c r="NLK5" s="112"/>
      <c r="NLL5" s="112"/>
      <c r="NLM5" s="112"/>
      <c r="NLN5" s="112"/>
      <c r="NLO5" s="112"/>
      <c r="NLP5" s="112"/>
      <c r="NLQ5" s="112"/>
      <c r="NLR5" s="112"/>
      <c r="NLS5" s="112"/>
      <c r="NLT5" s="112"/>
      <c r="NLU5" s="112"/>
      <c r="NLV5" s="112"/>
      <c r="NLW5" s="112"/>
      <c r="NLX5" s="112"/>
      <c r="NLY5" s="112"/>
      <c r="NLZ5" s="112"/>
      <c r="NMA5" s="112"/>
      <c r="NMB5" s="112"/>
      <c r="NMC5" s="112"/>
      <c r="NMD5" s="112"/>
      <c r="NME5" s="112"/>
      <c r="NMF5" s="112"/>
      <c r="NMG5" s="112"/>
      <c r="NMH5" s="112"/>
      <c r="NMI5" s="112"/>
      <c r="NMJ5" s="112"/>
      <c r="NMK5" s="112"/>
      <c r="NML5" s="112"/>
      <c r="NMM5" s="112"/>
      <c r="NMN5" s="112"/>
      <c r="NMO5" s="112"/>
      <c r="NMP5" s="112"/>
      <c r="NMQ5" s="112"/>
      <c r="NMR5" s="112"/>
      <c r="NMS5" s="112"/>
      <c r="NMT5" s="112"/>
      <c r="NMU5" s="112"/>
      <c r="NMV5" s="112"/>
      <c r="NMW5" s="112"/>
      <c r="NMX5" s="112"/>
      <c r="NMY5" s="112"/>
      <c r="NMZ5" s="112"/>
      <c r="NNA5" s="112"/>
      <c r="NNB5" s="112"/>
      <c r="NNC5" s="112"/>
      <c r="NND5" s="112"/>
      <c r="NNE5" s="112"/>
      <c r="NNF5" s="112"/>
      <c r="NNG5" s="112"/>
      <c r="NNH5" s="112"/>
      <c r="NNI5" s="112"/>
      <c r="NNJ5" s="112"/>
      <c r="NNK5" s="112"/>
      <c r="NNL5" s="112"/>
      <c r="NNM5" s="112"/>
      <c r="NNN5" s="112"/>
      <c r="NNO5" s="112"/>
      <c r="NNP5" s="112"/>
      <c r="NNQ5" s="112"/>
      <c r="NNR5" s="112"/>
      <c r="NNS5" s="112"/>
      <c r="NNT5" s="112"/>
      <c r="NNU5" s="112"/>
      <c r="NNV5" s="112"/>
      <c r="NNW5" s="112"/>
      <c r="NNX5" s="112"/>
      <c r="NNY5" s="112"/>
      <c r="NNZ5" s="112"/>
      <c r="NOA5" s="112"/>
      <c r="NOB5" s="112"/>
      <c r="NOC5" s="112"/>
      <c r="NOD5" s="112"/>
      <c r="NOE5" s="112"/>
      <c r="NOF5" s="112"/>
      <c r="NOG5" s="112"/>
      <c r="NOH5" s="112"/>
      <c r="NOI5" s="112"/>
      <c r="NOJ5" s="112"/>
      <c r="NOK5" s="112"/>
      <c r="NOL5" s="112"/>
      <c r="NOM5" s="112"/>
      <c r="NON5" s="112"/>
      <c r="NOO5" s="112"/>
      <c r="NOP5" s="112"/>
      <c r="NOQ5" s="112"/>
      <c r="NOR5" s="112"/>
      <c r="NOS5" s="112"/>
      <c r="NOT5" s="112"/>
      <c r="NOU5" s="112"/>
      <c r="NOV5" s="112"/>
      <c r="NOW5" s="112"/>
      <c r="NOX5" s="112"/>
      <c r="NOY5" s="112"/>
      <c r="NOZ5" s="112"/>
      <c r="NPA5" s="112"/>
      <c r="NPB5" s="112"/>
      <c r="NPC5" s="112"/>
      <c r="NPD5" s="112"/>
      <c r="NPE5" s="112"/>
      <c r="NPF5" s="112"/>
      <c r="NPG5" s="112"/>
      <c r="NPH5" s="112"/>
      <c r="NPI5" s="112"/>
      <c r="NPJ5" s="112"/>
      <c r="NPK5" s="112"/>
      <c r="NPL5" s="112"/>
      <c r="NPM5" s="112"/>
      <c r="NPN5" s="112"/>
      <c r="NPO5" s="112"/>
      <c r="NPP5" s="112"/>
      <c r="NPQ5" s="112"/>
      <c r="NPR5" s="112"/>
      <c r="NPS5" s="112"/>
      <c r="NPT5" s="112"/>
      <c r="NPU5" s="112"/>
      <c r="NPV5" s="112"/>
      <c r="NPW5" s="112"/>
      <c r="NPX5" s="112"/>
      <c r="NPY5" s="112"/>
      <c r="NPZ5" s="112"/>
      <c r="NQA5" s="112"/>
      <c r="NQB5" s="112"/>
      <c r="NQC5" s="112"/>
      <c r="NQD5" s="112"/>
      <c r="NQE5" s="112"/>
      <c r="NQF5" s="112"/>
      <c r="NQG5" s="112"/>
      <c r="NQH5" s="112"/>
      <c r="NQI5" s="112"/>
      <c r="NQJ5" s="112"/>
      <c r="NQK5" s="112"/>
      <c r="NQL5" s="112"/>
      <c r="NQM5" s="112"/>
      <c r="NQN5" s="112"/>
      <c r="NQO5" s="112"/>
      <c r="NQP5" s="112"/>
      <c r="NQQ5" s="112"/>
      <c r="NQR5" s="112"/>
      <c r="NQS5" s="112"/>
      <c r="NQT5" s="112"/>
      <c r="NQU5" s="112"/>
      <c r="NQV5" s="112"/>
      <c r="NQW5" s="112"/>
      <c r="NQX5" s="112"/>
      <c r="NQY5" s="112"/>
      <c r="NQZ5" s="112"/>
      <c r="NRA5" s="112"/>
      <c r="NRB5" s="112"/>
      <c r="NRC5" s="112"/>
      <c r="NRD5" s="112"/>
      <c r="NRE5" s="112"/>
      <c r="NRF5" s="112"/>
      <c r="NRG5" s="112"/>
      <c r="NRH5" s="112"/>
      <c r="NRI5" s="112"/>
      <c r="NRJ5" s="112"/>
      <c r="NRK5" s="112"/>
      <c r="NRL5" s="112"/>
      <c r="NRM5" s="112"/>
      <c r="NRN5" s="112"/>
      <c r="NRO5" s="112"/>
      <c r="NRP5" s="112"/>
      <c r="NRQ5" s="112"/>
      <c r="NRR5" s="112"/>
      <c r="NRS5" s="112"/>
      <c r="NRT5" s="112"/>
      <c r="NRU5" s="112"/>
      <c r="NRV5" s="112"/>
      <c r="NRW5" s="112"/>
      <c r="NRX5" s="112"/>
      <c r="NRY5" s="112"/>
      <c r="NRZ5" s="112"/>
      <c r="NSA5" s="112"/>
      <c r="NSB5" s="112"/>
      <c r="NSC5" s="112"/>
      <c r="NSD5" s="112"/>
      <c r="NSE5" s="112"/>
      <c r="NSF5" s="112"/>
      <c r="NSG5" s="112"/>
      <c r="NSH5" s="112"/>
      <c r="NSI5" s="112"/>
      <c r="NSJ5" s="112"/>
      <c r="NSK5" s="112"/>
      <c r="NSL5" s="112"/>
      <c r="NSM5" s="112"/>
      <c r="NSN5" s="112"/>
      <c r="NSO5" s="112"/>
      <c r="NSP5" s="112"/>
      <c r="NSQ5" s="112"/>
      <c r="NSR5" s="112"/>
      <c r="NSS5" s="112"/>
      <c r="NST5" s="112"/>
      <c r="NSU5" s="112"/>
      <c r="NSV5" s="112"/>
      <c r="NSW5" s="112"/>
      <c r="NSX5" s="112"/>
      <c r="NSY5" s="112"/>
      <c r="NSZ5" s="112"/>
      <c r="NTA5" s="112"/>
      <c r="NTB5" s="112"/>
      <c r="NTC5" s="112"/>
      <c r="NTD5" s="112"/>
      <c r="NTE5" s="112"/>
      <c r="NTF5" s="112"/>
      <c r="NTG5" s="112"/>
      <c r="NTH5" s="112"/>
      <c r="NTI5" s="112"/>
      <c r="NTJ5" s="112"/>
      <c r="NTK5" s="112"/>
      <c r="NTL5" s="112"/>
      <c r="NTM5" s="112"/>
      <c r="NTN5" s="112"/>
      <c r="NTO5" s="112"/>
      <c r="NTP5" s="112"/>
      <c r="NTQ5" s="112"/>
      <c r="NTR5" s="112"/>
      <c r="NTS5" s="112"/>
      <c r="NTT5" s="112"/>
      <c r="NTU5" s="112"/>
      <c r="NTV5" s="112"/>
      <c r="NTW5" s="112"/>
      <c r="NTX5" s="112"/>
      <c r="NTY5" s="112"/>
      <c r="NTZ5" s="112"/>
      <c r="NUA5" s="112"/>
      <c r="NUB5" s="112"/>
      <c r="NUC5" s="112"/>
      <c r="NUD5" s="112"/>
      <c r="NUE5" s="112"/>
      <c r="NUF5" s="112"/>
      <c r="NUG5" s="112"/>
      <c r="NUH5" s="112"/>
      <c r="NUI5" s="112"/>
      <c r="NUJ5" s="112"/>
      <c r="NUK5" s="112"/>
      <c r="NUL5" s="112"/>
      <c r="NUM5" s="112"/>
      <c r="NUN5" s="112"/>
      <c r="NUO5" s="112"/>
      <c r="NUP5" s="112"/>
      <c r="NUQ5" s="112"/>
      <c r="NUR5" s="112"/>
      <c r="NUS5" s="112"/>
      <c r="NUT5" s="112"/>
      <c r="NUU5" s="112"/>
      <c r="NUV5" s="112"/>
      <c r="NUW5" s="112"/>
      <c r="NUX5" s="112"/>
      <c r="NUY5" s="112"/>
      <c r="NUZ5" s="112"/>
      <c r="NVA5" s="112"/>
      <c r="NVB5" s="112"/>
      <c r="NVC5" s="112"/>
      <c r="NVD5" s="112"/>
      <c r="NVE5" s="112"/>
      <c r="NVF5" s="112"/>
      <c r="NVG5" s="112"/>
      <c r="NVH5" s="112"/>
      <c r="NVI5" s="112"/>
      <c r="NVJ5" s="112"/>
      <c r="NVK5" s="112"/>
      <c r="NVL5" s="112"/>
      <c r="NVM5" s="112"/>
      <c r="NVN5" s="112"/>
      <c r="NVO5" s="112"/>
      <c r="NVP5" s="112"/>
      <c r="NVQ5" s="112"/>
      <c r="NVR5" s="112"/>
      <c r="NVS5" s="112"/>
      <c r="NVT5" s="112"/>
      <c r="NVU5" s="112"/>
      <c r="NVV5" s="112"/>
      <c r="NVW5" s="112"/>
      <c r="NVX5" s="112"/>
      <c r="NVY5" s="112"/>
      <c r="NVZ5" s="112"/>
      <c r="NWA5" s="112"/>
      <c r="NWB5" s="112"/>
      <c r="NWC5" s="112"/>
      <c r="NWD5" s="112"/>
      <c r="NWE5" s="112"/>
      <c r="NWF5" s="112"/>
      <c r="NWG5" s="112"/>
      <c r="NWH5" s="112"/>
      <c r="NWI5" s="112"/>
      <c r="NWJ5" s="112"/>
      <c r="NWK5" s="112"/>
      <c r="NWL5" s="112"/>
      <c r="NWM5" s="112"/>
      <c r="NWN5" s="112"/>
      <c r="NWO5" s="112"/>
      <c r="NWP5" s="112"/>
      <c r="NWQ5" s="112"/>
      <c r="NWR5" s="112"/>
      <c r="NWS5" s="112"/>
      <c r="NWT5" s="112"/>
      <c r="NWU5" s="112"/>
      <c r="NWV5" s="112"/>
      <c r="NWW5" s="112"/>
      <c r="NWX5" s="112"/>
      <c r="NWY5" s="112"/>
      <c r="NWZ5" s="112"/>
      <c r="NXA5" s="112"/>
      <c r="NXB5" s="112"/>
      <c r="NXC5" s="112"/>
      <c r="NXD5" s="112"/>
      <c r="NXE5" s="112"/>
      <c r="NXF5" s="112"/>
      <c r="NXG5" s="112"/>
      <c r="NXH5" s="112"/>
      <c r="NXI5" s="112"/>
      <c r="NXJ5" s="112"/>
      <c r="NXK5" s="112"/>
      <c r="NXL5" s="112"/>
      <c r="NXM5" s="112"/>
      <c r="NXN5" s="112"/>
      <c r="NXO5" s="112"/>
      <c r="NXP5" s="112"/>
      <c r="NXQ5" s="112"/>
      <c r="NXR5" s="112"/>
      <c r="NXS5" s="112"/>
      <c r="NXT5" s="112"/>
      <c r="NXU5" s="112"/>
      <c r="NXV5" s="112"/>
      <c r="NXW5" s="112"/>
      <c r="NXX5" s="112"/>
      <c r="NXY5" s="112"/>
      <c r="NXZ5" s="112"/>
      <c r="NYA5" s="112"/>
      <c r="NYB5" s="112"/>
      <c r="NYC5" s="112"/>
      <c r="NYD5" s="112"/>
      <c r="NYE5" s="112"/>
      <c r="NYF5" s="112"/>
      <c r="NYG5" s="112"/>
      <c r="NYH5" s="112"/>
      <c r="NYI5" s="112"/>
      <c r="NYJ5" s="112"/>
      <c r="NYK5" s="112"/>
      <c r="NYL5" s="112"/>
      <c r="NYM5" s="112"/>
      <c r="NYN5" s="112"/>
      <c r="NYO5" s="112"/>
      <c r="NYP5" s="112"/>
      <c r="NYQ5" s="112"/>
      <c r="NYR5" s="112"/>
      <c r="NYS5" s="112"/>
      <c r="NYT5" s="112"/>
      <c r="NYU5" s="112"/>
      <c r="NYV5" s="112"/>
      <c r="NYW5" s="112"/>
      <c r="NYX5" s="112"/>
      <c r="NYY5" s="112"/>
      <c r="NYZ5" s="112"/>
      <c r="NZA5" s="112"/>
      <c r="NZB5" s="112"/>
      <c r="NZC5" s="112"/>
      <c r="NZD5" s="112"/>
      <c r="NZE5" s="112"/>
      <c r="NZF5" s="112"/>
      <c r="NZG5" s="112"/>
      <c r="NZH5" s="112"/>
      <c r="NZI5" s="112"/>
      <c r="NZJ5" s="112"/>
      <c r="NZK5" s="112"/>
      <c r="NZL5" s="112"/>
      <c r="NZM5" s="112"/>
      <c r="NZN5" s="112"/>
      <c r="NZO5" s="112"/>
      <c r="NZP5" s="112"/>
      <c r="NZQ5" s="112"/>
      <c r="NZR5" s="112"/>
      <c r="NZS5" s="112"/>
      <c r="NZT5" s="112"/>
      <c r="NZU5" s="112"/>
      <c r="NZV5" s="112"/>
      <c r="NZW5" s="112"/>
      <c r="NZX5" s="112"/>
      <c r="NZY5" s="112"/>
      <c r="NZZ5" s="112"/>
      <c r="OAA5" s="112"/>
      <c r="OAB5" s="112"/>
      <c r="OAC5" s="112"/>
      <c r="OAD5" s="112"/>
      <c r="OAE5" s="112"/>
      <c r="OAF5" s="112"/>
      <c r="OAG5" s="112"/>
      <c r="OAH5" s="112"/>
      <c r="OAI5" s="112"/>
      <c r="OAJ5" s="112"/>
      <c r="OAK5" s="112"/>
      <c r="OAL5" s="112"/>
      <c r="OAM5" s="112"/>
      <c r="OAN5" s="112"/>
      <c r="OAO5" s="112"/>
      <c r="OAP5" s="112"/>
      <c r="OAQ5" s="112"/>
      <c r="OAR5" s="112"/>
      <c r="OAS5" s="112"/>
      <c r="OAT5" s="112"/>
      <c r="OAU5" s="112"/>
      <c r="OAV5" s="112"/>
      <c r="OAW5" s="112"/>
      <c r="OAX5" s="112"/>
      <c r="OAY5" s="112"/>
      <c r="OAZ5" s="112"/>
      <c r="OBA5" s="112"/>
      <c r="OBB5" s="112"/>
      <c r="OBC5" s="112"/>
      <c r="OBD5" s="112"/>
      <c r="OBE5" s="112"/>
      <c r="OBF5" s="112"/>
      <c r="OBG5" s="112"/>
      <c r="OBH5" s="112"/>
      <c r="OBI5" s="112"/>
      <c r="OBJ5" s="112"/>
      <c r="OBK5" s="112"/>
      <c r="OBL5" s="112"/>
      <c r="OBM5" s="112"/>
      <c r="OBN5" s="112"/>
      <c r="OBO5" s="112"/>
      <c r="OBP5" s="112"/>
      <c r="OBQ5" s="112"/>
      <c r="OBR5" s="112"/>
      <c r="OBS5" s="112"/>
      <c r="OBT5" s="112"/>
      <c r="OBU5" s="112"/>
      <c r="OBV5" s="112"/>
      <c r="OBW5" s="112"/>
      <c r="OBX5" s="112"/>
      <c r="OBY5" s="112"/>
      <c r="OBZ5" s="112"/>
      <c r="OCA5" s="112"/>
      <c r="OCB5" s="112"/>
      <c r="OCC5" s="112"/>
      <c r="OCD5" s="112"/>
      <c r="OCE5" s="112"/>
      <c r="OCF5" s="112"/>
      <c r="OCG5" s="112"/>
      <c r="OCH5" s="112"/>
      <c r="OCI5" s="112"/>
      <c r="OCJ5" s="112"/>
      <c r="OCK5" s="112"/>
      <c r="OCL5" s="112"/>
      <c r="OCM5" s="112"/>
      <c r="OCN5" s="112"/>
      <c r="OCO5" s="112"/>
      <c r="OCP5" s="112"/>
      <c r="OCQ5" s="112"/>
      <c r="OCR5" s="112"/>
      <c r="OCS5" s="112"/>
      <c r="OCT5" s="112"/>
      <c r="OCU5" s="112"/>
      <c r="OCV5" s="112"/>
      <c r="OCW5" s="112"/>
      <c r="OCX5" s="112"/>
      <c r="OCY5" s="112"/>
      <c r="OCZ5" s="112"/>
      <c r="ODA5" s="112"/>
      <c r="ODB5" s="112"/>
      <c r="ODC5" s="112"/>
      <c r="ODD5" s="112"/>
      <c r="ODE5" s="112"/>
      <c r="ODF5" s="112"/>
      <c r="ODG5" s="112"/>
      <c r="ODH5" s="112"/>
      <c r="ODI5" s="112"/>
      <c r="ODJ5" s="112"/>
      <c r="ODK5" s="112"/>
      <c r="ODL5" s="112"/>
      <c r="ODM5" s="112"/>
      <c r="ODN5" s="112"/>
      <c r="ODO5" s="112"/>
      <c r="ODP5" s="112"/>
      <c r="ODQ5" s="112"/>
      <c r="ODR5" s="112"/>
      <c r="ODS5" s="112"/>
      <c r="ODT5" s="112"/>
      <c r="ODU5" s="112"/>
      <c r="ODV5" s="112"/>
      <c r="ODW5" s="112"/>
      <c r="ODX5" s="112"/>
      <c r="ODY5" s="112"/>
      <c r="ODZ5" s="112"/>
      <c r="OEA5" s="112"/>
      <c r="OEB5" s="112"/>
      <c r="OEC5" s="112"/>
      <c r="OED5" s="112"/>
      <c r="OEE5" s="112"/>
      <c r="OEF5" s="112"/>
      <c r="OEG5" s="112"/>
      <c r="OEH5" s="112"/>
      <c r="OEI5" s="112"/>
      <c r="OEJ5" s="112"/>
      <c r="OEK5" s="112"/>
      <c r="OEL5" s="112"/>
      <c r="OEM5" s="112"/>
      <c r="OEN5" s="112"/>
      <c r="OEO5" s="112"/>
      <c r="OEP5" s="112"/>
      <c r="OEQ5" s="112"/>
      <c r="OER5" s="112"/>
      <c r="OES5" s="112"/>
      <c r="OET5" s="112"/>
      <c r="OEU5" s="112"/>
      <c r="OEV5" s="112"/>
      <c r="OEW5" s="112"/>
      <c r="OEX5" s="112"/>
      <c r="OEY5" s="112"/>
      <c r="OEZ5" s="112"/>
      <c r="OFA5" s="112"/>
      <c r="OFB5" s="112"/>
      <c r="OFC5" s="112"/>
      <c r="OFD5" s="112"/>
      <c r="OFE5" s="112"/>
      <c r="OFF5" s="112"/>
      <c r="OFG5" s="112"/>
      <c r="OFH5" s="112"/>
      <c r="OFI5" s="112"/>
      <c r="OFJ5" s="112"/>
      <c r="OFK5" s="112"/>
      <c r="OFL5" s="112"/>
      <c r="OFM5" s="112"/>
      <c r="OFN5" s="112"/>
      <c r="OFO5" s="112"/>
      <c r="OFP5" s="112"/>
      <c r="OFQ5" s="112"/>
      <c r="OFR5" s="112"/>
      <c r="OFS5" s="112"/>
      <c r="OFT5" s="112"/>
      <c r="OFU5" s="112"/>
      <c r="OFV5" s="112"/>
      <c r="OFW5" s="112"/>
      <c r="OFX5" s="112"/>
      <c r="OFY5" s="112"/>
      <c r="OFZ5" s="112"/>
      <c r="OGA5" s="112"/>
      <c r="OGB5" s="112"/>
      <c r="OGC5" s="112"/>
      <c r="OGD5" s="112"/>
      <c r="OGE5" s="112"/>
      <c r="OGF5" s="112"/>
      <c r="OGG5" s="112"/>
      <c r="OGH5" s="112"/>
      <c r="OGI5" s="112"/>
      <c r="OGJ5" s="112"/>
      <c r="OGK5" s="112"/>
      <c r="OGL5" s="112"/>
      <c r="OGM5" s="112"/>
      <c r="OGN5" s="112"/>
      <c r="OGO5" s="112"/>
      <c r="OGP5" s="112"/>
      <c r="OGQ5" s="112"/>
      <c r="OGR5" s="112"/>
      <c r="OGS5" s="112"/>
      <c r="OGT5" s="112"/>
      <c r="OGU5" s="112"/>
      <c r="OGV5" s="112"/>
      <c r="OGW5" s="112"/>
      <c r="OGX5" s="112"/>
      <c r="OGY5" s="112"/>
      <c r="OGZ5" s="112"/>
      <c r="OHA5" s="112"/>
      <c r="OHB5" s="112"/>
      <c r="OHC5" s="112"/>
      <c r="OHD5" s="112"/>
      <c r="OHE5" s="112"/>
      <c r="OHF5" s="112"/>
      <c r="OHG5" s="112"/>
      <c r="OHH5" s="112"/>
      <c r="OHI5" s="112"/>
      <c r="OHJ5" s="112"/>
      <c r="OHK5" s="112"/>
      <c r="OHL5" s="112"/>
      <c r="OHM5" s="112"/>
      <c r="OHN5" s="112"/>
      <c r="OHO5" s="112"/>
      <c r="OHP5" s="112"/>
      <c r="OHQ5" s="112"/>
      <c r="OHR5" s="112"/>
      <c r="OHS5" s="112"/>
      <c r="OHT5" s="112"/>
      <c r="OHU5" s="112"/>
      <c r="OHV5" s="112"/>
      <c r="OHW5" s="112"/>
      <c r="OHX5" s="112"/>
      <c r="OHY5" s="112"/>
      <c r="OHZ5" s="112"/>
      <c r="OIA5" s="112"/>
      <c r="OIB5" s="112"/>
      <c r="OIC5" s="112"/>
      <c r="OID5" s="112"/>
      <c r="OIE5" s="112"/>
      <c r="OIF5" s="112"/>
      <c r="OIG5" s="112"/>
      <c r="OIH5" s="112"/>
      <c r="OII5" s="112"/>
      <c r="OIJ5" s="112"/>
      <c r="OIK5" s="112"/>
      <c r="OIL5" s="112"/>
      <c r="OIM5" s="112"/>
      <c r="OIN5" s="112"/>
      <c r="OIO5" s="112"/>
      <c r="OIP5" s="112"/>
      <c r="OIQ5" s="112"/>
      <c r="OIR5" s="112"/>
      <c r="OIS5" s="112"/>
      <c r="OIT5" s="112"/>
      <c r="OIU5" s="112"/>
      <c r="OIV5" s="112"/>
      <c r="OIW5" s="112"/>
      <c r="OIX5" s="112"/>
      <c r="OIY5" s="112"/>
      <c r="OIZ5" s="112"/>
      <c r="OJA5" s="112"/>
      <c r="OJB5" s="112"/>
      <c r="OJC5" s="112"/>
      <c r="OJD5" s="112"/>
      <c r="OJE5" s="112"/>
      <c r="OJF5" s="112"/>
      <c r="OJG5" s="112"/>
      <c r="OJH5" s="112"/>
      <c r="OJI5" s="112"/>
      <c r="OJJ5" s="112"/>
      <c r="OJK5" s="112"/>
      <c r="OJL5" s="112"/>
      <c r="OJM5" s="112"/>
      <c r="OJN5" s="112"/>
      <c r="OJO5" s="112"/>
      <c r="OJP5" s="112"/>
      <c r="OJQ5" s="112"/>
      <c r="OJR5" s="112"/>
      <c r="OJS5" s="112"/>
      <c r="OJT5" s="112"/>
      <c r="OJU5" s="112"/>
      <c r="OJV5" s="112"/>
      <c r="OJW5" s="112"/>
      <c r="OJX5" s="112"/>
      <c r="OJY5" s="112"/>
      <c r="OJZ5" s="112"/>
      <c r="OKA5" s="112"/>
      <c r="OKB5" s="112"/>
      <c r="OKC5" s="112"/>
      <c r="OKD5" s="112"/>
      <c r="OKE5" s="112"/>
      <c r="OKF5" s="112"/>
      <c r="OKG5" s="112"/>
      <c r="OKH5" s="112"/>
      <c r="OKI5" s="112"/>
      <c r="OKJ5" s="112"/>
      <c r="OKK5" s="112"/>
      <c r="OKL5" s="112"/>
      <c r="OKM5" s="112"/>
      <c r="OKN5" s="112"/>
      <c r="OKO5" s="112"/>
      <c r="OKP5" s="112"/>
      <c r="OKQ5" s="112"/>
      <c r="OKR5" s="112"/>
      <c r="OKS5" s="112"/>
      <c r="OKT5" s="112"/>
      <c r="OKU5" s="112"/>
      <c r="OKV5" s="112"/>
      <c r="OKW5" s="112"/>
      <c r="OKX5" s="112"/>
      <c r="OKY5" s="112"/>
      <c r="OKZ5" s="112"/>
      <c r="OLA5" s="112"/>
      <c r="OLB5" s="112"/>
      <c r="OLC5" s="112"/>
      <c r="OLD5" s="112"/>
      <c r="OLE5" s="112"/>
      <c r="OLF5" s="112"/>
      <c r="OLG5" s="112"/>
      <c r="OLH5" s="112"/>
      <c r="OLI5" s="112"/>
      <c r="OLJ5" s="112"/>
      <c r="OLK5" s="112"/>
      <c r="OLL5" s="112"/>
      <c r="OLM5" s="112"/>
      <c r="OLN5" s="112"/>
      <c r="OLO5" s="112"/>
      <c r="OLP5" s="112"/>
      <c r="OLQ5" s="112"/>
      <c r="OLR5" s="112"/>
      <c r="OLS5" s="112"/>
      <c r="OLT5" s="112"/>
      <c r="OLU5" s="112"/>
      <c r="OLV5" s="112"/>
      <c r="OLW5" s="112"/>
      <c r="OLX5" s="112"/>
      <c r="OLY5" s="112"/>
      <c r="OLZ5" s="112"/>
      <c r="OMA5" s="112"/>
      <c r="OMB5" s="112"/>
      <c r="OMC5" s="112"/>
      <c r="OMD5" s="112"/>
      <c r="OME5" s="112"/>
      <c r="OMF5" s="112"/>
      <c r="OMG5" s="112"/>
      <c r="OMH5" s="112"/>
      <c r="OMI5" s="112"/>
      <c r="OMJ5" s="112"/>
      <c r="OMK5" s="112"/>
      <c r="OML5" s="112"/>
      <c r="OMM5" s="112"/>
      <c r="OMN5" s="112"/>
      <c r="OMO5" s="112"/>
      <c r="OMP5" s="112"/>
      <c r="OMQ5" s="112"/>
      <c r="OMR5" s="112"/>
      <c r="OMS5" s="112"/>
      <c r="OMT5" s="112"/>
      <c r="OMU5" s="112"/>
      <c r="OMV5" s="112"/>
      <c r="OMW5" s="112"/>
      <c r="OMX5" s="112"/>
      <c r="OMY5" s="112"/>
      <c r="OMZ5" s="112"/>
      <c r="ONA5" s="112"/>
      <c r="ONB5" s="112"/>
      <c r="ONC5" s="112"/>
      <c r="OND5" s="112"/>
      <c r="ONE5" s="112"/>
      <c r="ONF5" s="112"/>
      <c r="ONG5" s="112"/>
      <c r="ONH5" s="112"/>
      <c r="ONI5" s="112"/>
      <c r="ONJ5" s="112"/>
      <c r="ONK5" s="112"/>
      <c r="ONL5" s="112"/>
      <c r="ONM5" s="112"/>
      <c r="ONN5" s="112"/>
      <c r="ONO5" s="112"/>
      <c r="ONP5" s="112"/>
      <c r="ONQ5" s="112"/>
      <c r="ONR5" s="112"/>
      <c r="ONS5" s="112"/>
      <c r="ONT5" s="112"/>
      <c r="ONU5" s="112"/>
      <c r="ONV5" s="112"/>
      <c r="ONW5" s="112"/>
      <c r="ONX5" s="112"/>
      <c r="ONY5" s="112"/>
      <c r="ONZ5" s="112"/>
      <c r="OOA5" s="112"/>
      <c r="OOB5" s="112"/>
      <c r="OOC5" s="112"/>
      <c r="OOD5" s="112"/>
      <c r="OOE5" s="112"/>
      <c r="OOF5" s="112"/>
      <c r="OOG5" s="112"/>
      <c r="OOH5" s="112"/>
      <c r="OOI5" s="112"/>
      <c r="OOJ5" s="112"/>
      <c r="OOK5" s="112"/>
      <c r="OOL5" s="112"/>
      <c r="OOM5" s="112"/>
      <c r="OON5" s="112"/>
      <c r="OOO5" s="112"/>
      <c r="OOP5" s="112"/>
      <c r="OOQ5" s="112"/>
      <c r="OOR5" s="112"/>
      <c r="OOS5" s="112"/>
      <c r="OOT5" s="112"/>
      <c r="OOU5" s="112"/>
      <c r="OOV5" s="112"/>
      <c r="OOW5" s="112"/>
      <c r="OOX5" s="112"/>
      <c r="OOY5" s="112"/>
      <c r="OOZ5" s="112"/>
      <c r="OPA5" s="112"/>
      <c r="OPB5" s="112"/>
      <c r="OPC5" s="112"/>
      <c r="OPD5" s="112"/>
      <c r="OPE5" s="112"/>
      <c r="OPF5" s="112"/>
      <c r="OPG5" s="112"/>
      <c r="OPH5" s="112"/>
      <c r="OPI5" s="112"/>
      <c r="OPJ5" s="112"/>
      <c r="OPK5" s="112"/>
      <c r="OPL5" s="112"/>
      <c r="OPM5" s="112"/>
      <c r="OPN5" s="112"/>
      <c r="OPO5" s="112"/>
      <c r="OPP5" s="112"/>
      <c r="OPQ5" s="112"/>
      <c r="OPR5" s="112"/>
      <c r="OPS5" s="112"/>
      <c r="OPT5" s="112"/>
      <c r="OPU5" s="112"/>
      <c r="OPV5" s="112"/>
      <c r="OPW5" s="112"/>
      <c r="OPX5" s="112"/>
      <c r="OPY5" s="112"/>
      <c r="OPZ5" s="112"/>
      <c r="OQA5" s="112"/>
      <c r="OQB5" s="112"/>
      <c r="OQC5" s="112"/>
      <c r="OQD5" s="112"/>
      <c r="OQE5" s="112"/>
      <c r="OQF5" s="112"/>
      <c r="OQG5" s="112"/>
      <c r="OQH5" s="112"/>
      <c r="OQI5" s="112"/>
      <c r="OQJ5" s="112"/>
      <c r="OQK5" s="112"/>
      <c r="OQL5" s="112"/>
      <c r="OQM5" s="112"/>
      <c r="OQN5" s="112"/>
      <c r="OQO5" s="112"/>
      <c r="OQP5" s="112"/>
      <c r="OQQ5" s="112"/>
      <c r="OQR5" s="112"/>
      <c r="OQS5" s="112"/>
      <c r="OQT5" s="112"/>
      <c r="OQU5" s="112"/>
      <c r="OQV5" s="112"/>
      <c r="OQW5" s="112"/>
      <c r="OQX5" s="112"/>
      <c r="OQY5" s="112"/>
      <c r="OQZ5" s="112"/>
      <c r="ORA5" s="112"/>
      <c r="ORB5" s="112"/>
      <c r="ORC5" s="112"/>
      <c r="ORD5" s="112"/>
      <c r="ORE5" s="112"/>
      <c r="ORF5" s="112"/>
      <c r="ORG5" s="112"/>
      <c r="ORH5" s="112"/>
      <c r="ORI5" s="112"/>
      <c r="ORJ5" s="112"/>
      <c r="ORK5" s="112"/>
      <c r="ORL5" s="112"/>
      <c r="ORM5" s="112"/>
      <c r="ORN5" s="112"/>
      <c r="ORO5" s="112"/>
      <c r="ORP5" s="112"/>
      <c r="ORQ5" s="112"/>
      <c r="ORR5" s="112"/>
      <c r="ORS5" s="112"/>
      <c r="ORT5" s="112"/>
      <c r="ORU5" s="112"/>
      <c r="ORV5" s="112"/>
      <c r="ORW5" s="112"/>
      <c r="ORX5" s="112"/>
      <c r="ORY5" s="112"/>
      <c r="ORZ5" s="112"/>
      <c r="OSA5" s="112"/>
      <c r="OSB5" s="112"/>
      <c r="OSC5" s="112"/>
      <c r="OSD5" s="112"/>
      <c r="OSE5" s="112"/>
      <c r="OSF5" s="112"/>
      <c r="OSG5" s="112"/>
      <c r="OSH5" s="112"/>
      <c r="OSI5" s="112"/>
      <c r="OSJ5" s="112"/>
      <c r="OSK5" s="112"/>
      <c r="OSL5" s="112"/>
      <c r="OSM5" s="112"/>
      <c r="OSN5" s="112"/>
      <c r="OSO5" s="112"/>
      <c r="OSP5" s="112"/>
      <c r="OSQ5" s="112"/>
      <c r="OSR5" s="112"/>
      <c r="OSS5" s="112"/>
      <c r="OST5" s="112"/>
      <c r="OSU5" s="112"/>
      <c r="OSV5" s="112"/>
      <c r="OSW5" s="112"/>
      <c r="OSX5" s="112"/>
      <c r="OSY5" s="112"/>
      <c r="OSZ5" s="112"/>
      <c r="OTA5" s="112"/>
      <c r="OTB5" s="112"/>
      <c r="OTC5" s="112"/>
      <c r="OTD5" s="112"/>
      <c r="OTE5" s="112"/>
      <c r="OTF5" s="112"/>
      <c r="OTG5" s="112"/>
      <c r="OTH5" s="112"/>
      <c r="OTI5" s="112"/>
      <c r="OTJ5" s="112"/>
      <c r="OTK5" s="112"/>
      <c r="OTL5" s="112"/>
      <c r="OTM5" s="112"/>
      <c r="OTN5" s="112"/>
      <c r="OTO5" s="112"/>
      <c r="OTP5" s="112"/>
      <c r="OTQ5" s="112"/>
      <c r="OTR5" s="112"/>
      <c r="OTS5" s="112"/>
      <c r="OTT5" s="112"/>
      <c r="OTU5" s="112"/>
      <c r="OTV5" s="112"/>
      <c r="OTW5" s="112"/>
      <c r="OTX5" s="112"/>
      <c r="OTY5" s="112"/>
      <c r="OTZ5" s="112"/>
      <c r="OUA5" s="112"/>
      <c r="OUB5" s="112"/>
      <c r="OUC5" s="112"/>
      <c r="OUD5" s="112"/>
      <c r="OUE5" s="112"/>
      <c r="OUF5" s="112"/>
      <c r="OUG5" s="112"/>
      <c r="OUH5" s="112"/>
      <c r="OUI5" s="112"/>
      <c r="OUJ5" s="112"/>
      <c r="OUK5" s="112"/>
      <c r="OUL5" s="112"/>
      <c r="OUM5" s="112"/>
      <c r="OUN5" s="112"/>
      <c r="OUO5" s="112"/>
      <c r="OUP5" s="112"/>
      <c r="OUQ5" s="112"/>
      <c r="OUR5" s="112"/>
      <c r="OUS5" s="112"/>
      <c r="OUT5" s="112"/>
      <c r="OUU5" s="112"/>
      <c r="OUV5" s="112"/>
      <c r="OUW5" s="112"/>
      <c r="OUX5" s="112"/>
      <c r="OUY5" s="112"/>
      <c r="OUZ5" s="112"/>
      <c r="OVA5" s="112"/>
      <c r="OVB5" s="112"/>
      <c r="OVC5" s="112"/>
      <c r="OVD5" s="112"/>
      <c r="OVE5" s="112"/>
      <c r="OVF5" s="112"/>
      <c r="OVG5" s="112"/>
      <c r="OVH5" s="112"/>
      <c r="OVI5" s="112"/>
      <c r="OVJ5" s="112"/>
      <c r="OVK5" s="112"/>
      <c r="OVL5" s="112"/>
      <c r="OVM5" s="112"/>
      <c r="OVN5" s="112"/>
      <c r="OVO5" s="112"/>
      <c r="OVP5" s="112"/>
      <c r="OVQ5" s="112"/>
      <c r="OVR5" s="112"/>
      <c r="OVS5" s="112"/>
      <c r="OVT5" s="112"/>
      <c r="OVU5" s="112"/>
      <c r="OVV5" s="112"/>
      <c r="OVW5" s="112"/>
      <c r="OVX5" s="112"/>
      <c r="OVY5" s="112"/>
      <c r="OVZ5" s="112"/>
      <c r="OWA5" s="112"/>
      <c r="OWB5" s="112"/>
      <c r="OWC5" s="112"/>
      <c r="OWD5" s="112"/>
      <c r="OWE5" s="112"/>
      <c r="OWF5" s="112"/>
      <c r="OWG5" s="112"/>
      <c r="OWH5" s="112"/>
      <c r="OWI5" s="112"/>
      <c r="OWJ5" s="112"/>
      <c r="OWK5" s="112"/>
      <c r="OWL5" s="112"/>
      <c r="OWM5" s="112"/>
      <c r="OWN5" s="112"/>
      <c r="OWO5" s="112"/>
      <c r="OWP5" s="112"/>
      <c r="OWQ5" s="112"/>
      <c r="OWR5" s="112"/>
      <c r="OWS5" s="112"/>
      <c r="OWT5" s="112"/>
      <c r="OWU5" s="112"/>
      <c r="OWV5" s="112"/>
      <c r="OWW5" s="112"/>
      <c r="OWX5" s="112"/>
      <c r="OWY5" s="112"/>
      <c r="OWZ5" s="112"/>
      <c r="OXA5" s="112"/>
      <c r="OXB5" s="112"/>
      <c r="OXC5" s="112"/>
      <c r="OXD5" s="112"/>
      <c r="OXE5" s="112"/>
      <c r="OXF5" s="112"/>
      <c r="OXG5" s="112"/>
      <c r="OXH5" s="112"/>
      <c r="OXI5" s="112"/>
      <c r="OXJ5" s="112"/>
      <c r="OXK5" s="112"/>
      <c r="OXL5" s="112"/>
      <c r="OXM5" s="112"/>
      <c r="OXN5" s="112"/>
      <c r="OXO5" s="112"/>
      <c r="OXP5" s="112"/>
      <c r="OXQ5" s="112"/>
      <c r="OXR5" s="112"/>
      <c r="OXS5" s="112"/>
      <c r="OXT5" s="112"/>
      <c r="OXU5" s="112"/>
      <c r="OXV5" s="112"/>
      <c r="OXW5" s="112"/>
      <c r="OXX5" s="112"/>
      <c r="OXY5" s="112"/>
      <c r="OXZ5" s="112"/>
      <c r="OYA5" s="112"/>
      <c r="OYB5" s="112"/>
      <c r="OYC5" s="112"/>
      <c r="OYD5" s="112"/>
      <c r="OYE5" s="112"/>
      <c r="OYF5" s="112"/>
      <c r="OYG5" s="112"/>
      <c r="OYH5" s="112"/>
      <c r="OYI5" s="112"/>
      <c r="OYJ5" s="112"/>
      <c r="OYK5" s="112"/>
      <c r="OYL5" s="112"/>
      <c r="OYM5" s="112"/>
      <c r="OYN5" s="112"/>
      <c r="OYO5" s="112"/>
      <c r="OYP5" s="112"/>
      <c r="OYQ5" s="112"/>
      <c r="OYR5" s="112"/>
      <c r="OYS5" s="112"/>
      <c r="OYT5" s="112"/>
      <c r="OYU5" s="112"/>
      <c r="OYV5" s="112"/>
      <c r="OYW5" s="112"/>
      <c r="OYX5" s="112"/>
      <c r="OYY5" s="112"/>
      <c r="OYZ5" s="112"/>
      <c r="OZA5" s="112"/>
      <c r="OZB5" s="112"/>
      <c r="OZC5" s="112"/>
      <c r="OZD5" s="112"/>
      <c r="OZE5" s="112"/>
      <c r="OZF5" s="112"/>
      <c r="OZG5" s="112"/>
      <c r="OZH5" s="112"/>
      <c r="OZI5" s="112"/>
      <c r="OZJ5" s="112"/>
      <c r="OZK5" s="112"/>
      <c r="OZL5" s="112"/>
      <c r="OZM5" s="112"/>
      <c r="OZN5" s="112"/>
      <c r="OZO5" s="112"/>
      <c r="OZP5" s="112"/>
      <c r="OZQ5" s="112"/>
      <c r="OZR5" s="112"/>
      <c r="OZS5" s="112"/>
      <c r="OZT5" s="112"/>
      <c r="OZU5" s="112"/>
      <c r="OZV5" s="112"/>
      <c r="OZW5" s="112"/>
      <c r="OZX5" s="112"/>
      <c r="OZY5" s="112"/>
      <c r="OZZ5" s="112"/>
      <c r="PAA5" s="112"/>
      <c r="PAB5" s="112"/>
      <c r="PAC5" s="112"/>
      <c r="PAD5" s="112"/>
      <c r="PAE5" s="112"/>
      <c r="PAF5" s="112"/>
      <c r="PAG5" s="112"/>
      <c r="PAH5" s="112"/>
      <c r="PAI5" s="112"/>
      <c r="PAJ5" s="112"/>
      <c r="PAK5" s="112"/>
      <c r="PAL5" s="112"/>
      <c r="PAM5" s="112"/>
      <c r="PAN5" s="112"/>
      <c r="PAO5" s="112"/>
      <c r="PAP5" s="112"/>
      <c r="PAQ5" s="112"/>
      <c r="PAR5" s="112"/>
      <c r="PAS5" s="112"/>
      <c r="PAT5" s="112"/>
      <c r="PAU5" s="112"/>
      <c r="PAV5" s="112"/>
      <c r="PAW5" s="112"/>
      <c r="PAX5" s="112"/>
      <c r="PAY5" s="112"/>
      <c r="PAZ5" s="112"/>
      <c r="PBA5" s="112"/>
      <c r="PBB5" s="112"/>
      <c r="PBC5" s="112"/>
      <c r="PBD5" s="112"/>
      <c r="PBE5" s="112"/>
      <c r="PBF5" s="112"/>
      <c r="PBG5" s="112"/>
      <c r="PBH5" s="112"/>
      <c r="PBI5" s="112"/>
      <c r="PBJ5" s="112"/>
      <c r="PBK5" s="112"/>
      <c r="PBL5" s="112"/>
      <c r="PBM5" s="112"/>
      <c r="PBN5" s="112"/>
      <c r="PBO5" s="112"/>
      <c r="PBP5" s="112"/>
      <c r="PBQ5" s="112"/>
      <c r="PBR5" s="112"/>
      <c r="PBS5" s="112"/>
      <c r="PBT5" s="112"/>
      <c r="PBU5" s="112"/>
      <c r="PBV5" s="112"/>
      <c r="PBW5" s="112"/>
      <c r="PBX5" s="112"/>
      <c r="PBY5" s="112"/>
      <c r="PBZ5" s="112"/>
      <c r="PCA5" s="112"/>
      <c r="PCB5" s="112"/>
      <c r="PCC5" s="112"/>
      <c r="PCD5" s="112"/>
      <c r="PCE5" s="112"/>
      <c r="PCF5" s="112"/>
      <c r="PCG5" s="112"/>
      <c r="PCH5" s="112"/>
      <c r="PCI5" s="112"/>
      <c r="PCJ5" s="112"/>
      <c r="PCK5" s="112"/>
      <c r="PCL5" s="112"/>
      <c r="PCM5" s="112"/>
      <c r="PCN5" s="112"/>
      <c r="PCO5" s="112"/>
      <c r="PCP5" s="112"/>
      <c r="PCQ5" s="112"/>
      <c r="PCR5" s="112"/>
      <c r="PCS5" s="112"/>
      <c r="PCT5" s="112"/>
      <c r="PCU5" s="112"/>
      <c r="PCV5" s="112"/>
      <c r="PCW5" s="112"/>
      <c r="PCX5" s="112"/>
      <c r="PCY5" s="112"/>
      <c r="PCZ5" s="112"/>
      <c r="PDA5" s="112"/>
      <c r="PDB5" s="112"/>
      <c r="PDC5" s="112"/>
      <c r="PDD5" s="112"/>
      <c r="PDE5" s="112"/>
      <c r="PDF5" s="112"/>
      <c r="PDG5" s="112"/>
      <c r="PDH5" s="112"/>
      <c r="PDI5" s="112"/>
      <c r="PDJ5" s="112"/>
      <c r="PDK5" s="112"/>
      <c r="PDL5" s="112"/>
      <c r="PDM5" s="112"/>
      <c r="PDN5" s="112"/>
      <c r="PDO5" s="112"/>
      <c r="PDP5" s="112"/>
      <c r="PDQ5" s="112"/>
      <c r="PDR5" s="112"/>
      <c r="PDS5" s="112"/>
      <c r="PDT5" s="112"/>
      <c r="PDU5" s="112"/>
      <c r="PDV5" s="112"/>
      <c r="PDW5" s="112"/>
      <c r="PDX5" s="112"/>
      <c r="PDY5" s="112"/>
      <c r="PDZ5" s="112"/>
      <c r="PEA5" s="112"/>
      <c r="PEB5" s="112"/>
      <c r="PEC5" s="112"/>
      <c r="PED5" s="112"/>
      <c r="PEE5" s="112"/>
      <c r="PEF5" s="112"/>
      <c r="PEG5" s="112"/>
      <c r="PEH5" s="112"/>
      <c r="PEI5" s="112"/>
      <c r="PEJ5" s="112"/>
      <c r="PEK5" s="112"/>
      <c r="PEL5" s="112"/>
      <c r="PEM5" s="112"/>
      <c r="PEN5" s="112"/>
      <c r="PEO5" s="112"/>
      <c r="PEP5" s="112"/>
      <c r="PEQ5" s="112"/>
      <c r="PER5" s="112"/>
      <c r="PES5" s="112"/>
      <c r="PET5" s="112"/>
      <c r="PEU5" s="112"/>
      <c r="PEV5" s="112"/>
      <c r="PEW5" s="112"/>
      <c r="PEX5" s="112"/>
      <c r="PEY5" s="112"/>
      <c r="PEZ5" s="112"/>
      <c r="PFA5" s="112"/>
      <c r="PFB5" s="112"/>
      <c r="PFC5" s="112"/>
      <c r="PFD5" s="112"/>
      <c r="PFE5" s="112"/>
      <c r="PFF5" s="112"/>
      <c r="PFG5" s="112"/>
      <c r="PFH5" s="112"/>
      <c r="PFI5" s="112"/>
      <c r="PFJ5" s="112"/>
      <c r="PFK5" s="112"/>
      <c r="PFL5" s="112"/>
      <c r="PFM5" s="112"/>
      <c r="PFN5" s="112"/>
      <c r="PFO5" s="112"/>
      <c r="PFP5" s="112"/>
      <c r="PFQ5" s="112"/>
      <c r="PFR5" s="112"/>
      <c r="PFS5" s="112"/>
      <c r="PFT5" s="112"/>
      <c r="PFU5" s="112"/>
      <c r="PFV5" s="112"/>
      <c r="PFW5" s="112"/>
      <c r="PFX5" s="112"/>
      <c r="PFY5" s="112"/>
      <c r="PFZ5" s="112"/>
      <c r="PGA5" s="112"/>
      <c r="PGB5" s="112"/>
      <c r="PGC5" s="112"/>
      <c r="PGD5" s="112"/>
      <c r="PGE5" s="112"/>
      <c r="PGF5" s="112"/>
      <c r="PGG5" s="112"/>
      <c r="PGH5" s="112"/>
      <c r="PGI5" s="112"/>
      <c r="PGJ5" s="112"/>
      <c r="PGK5" s="112"/>
      <c r="PGL5" s="112"/>
      <c r="PGM5" s="112"/>
      <c r="PGN5" s="112"/>
      <c r="PGO5" s="112"/>
      <c r="PGP5" s="112"/>
      <c r="PGQ5" s="112"/>
      <c r="PGR5" s="112"/>
      <c r="PGS5" s="112"/>
      <c r="PGT5" s="112"/>
      <c r="PGU5" s="112"/>
      <c r="PGV5" s="112"/>
      <c r="PGW5" s="112"/>
      <c r="PGX5" s="112"/>
      <c r="PGY5" s="112"/>
      <c r="PGZ5" s="112"/>
      <c r="PHA5" s="112"/>
      <c r="PHB5" s="112"/>
      <c r="PHC5" s="112"/>
      <c r="PHD5" s="112"/>
      <c r="PHE5" s="112"/>
      <c r="PHF5" s="112"/>
      <c r="PHG5" s="112"/>
      <c r="PHH5" s="112"/>
      <c r="PHI5" s="112"/>
      <c r="PHJ5" s="112"/>
      <c r="PHK5" s="112"/>
      <c r="PHL5" s="112"/>
      <c r="PHM5" s="112"/>
      <c r="PHN5" s="112"/>
      <c r="PHO5" s="112"/>
      <c r="PHP5" s="112"/>
      <c r="PHQ5" s="112"/>
      <c r="PHR5" s="112"/>
      <c r="PHS5" s="112"/>
      <c r="PHT5" s="112"/>
      <c r="PHU5" s="112"/>
      <c r="PHV5" s="112"/>
      <c r="PHW5" s="112"/>
      <c r="PHX5" s="112"/>
      <c r="PHY5" s="112"/>
      <c r="PHZ5" s="112"/>
      <c r="PIA5" s="112"/>
      <c r="PIB5" s="112"/>
      <c r="PIC5" s="112"/>
      <c r="PID5" s="112"/>
      <c r="PIE5" s="112"/>
      <c r="PIF5" s="112"/>
      <c r="PIG5" s="112"/>
      <c r="PIH5" s="112"/>
      <c r="PII5" s="112"/>
      <c r="PIJ5" s="112"/>
      <c r="PIK5" s="112"/>
      <c r="PIL5" s="112"/>
      <c r="PIM5" s="112"/>
      <c r="PIN5" s="112"/>
      <c r="PIO5" s="112"/>
      <c r="PIP5" s="112"/>
      <c r="PIQ5" s="112"/>
      <c r="PIR5" s="112"/>
      <c r="PIS5" s="112"/>
      <c r="PIT5" s="112"/>
      <c r="PIU5" s="112"/>
      <c r="PIV5" s="112"/>
      <c r="PIW5" s="112"/>
      <c r="PIX5" s="112"/>
      <c r="PIY5" s="112"/>
      <c r="PIZ5" s="112"/>
      <c r="PJA5" s="112"/>
      <c r="PJB5" s="112"/>
      <c r="PJC5" s="112"/>
      <c r="PJD5" s="112"/>
      <c r="PJE5" s="112"/>
      <c r="PJF5" s="112"/>
      <c r="PJG5" s="112"/>
      <c r="PJH5" s="112"/>
      <c r="PJI5" s="112"/>
      <c r="PJJ5" s="112"/>
      <c r="PJK5" s="112"/>
      <c r="PJL5" s="112"/>
      <c r="PJM5" s="112"/>
      <c r="PJN5" s="112"/>
      <c r="PJO5" s="112"/>
      <c r="PJP5" s="112"/>
      <c r="PJQ5" s="112"/>
      <c r="PJR5" s="112"/>
      <c r="PJS5" s="112"/>
      <c r="PJT5" s="112"/>
      <c r="PJU5" s="112"/>
      <c r="PJV5" s="112"/>
      <c r="PJW5" s="112"/>
      <c r="PJX5" s="112"/>
      <c r="PJY5" s="112"/>
      <c r="PJZ5" s="112"/>
      <c r="PKA5" s="112"/>
      <c r="PKB5" s="112"/>
      <c r="PKC5" s="112"/>
      <c r="PKD5" s="112"/>
      <c r="PKE5" s="112"/>
      <c r="PKF5" s="112"/>
      <c r="PKG5" s="112"/>
      <c r="PKH5" s="112"/>
      <c r="PKI5" s="112"/>
      <c r="PKJ5" s="112"/>
      <c r="PKK5" s="112"/>
      <c r="PKL5" s="112"/>
      <c r="PKM5" s="112"/>
      <c r="PKN5" s="112"/>
      <c r="PKO5" s="112"/>
      <c r="PKP5" s="112"/>
      <c r="PKQ5" s="112"/>
      <c r="PKR5" s="112"/>
      <c r="PKS5" s="112"/>
      <c r="PKT5" s="112"/>
      <c r="PKU5" s="112"/>
      <c r="PKV5" s="112"/>
      <c r="PKW5" s="112"/>
      <c r="PKX5" s="112"/>
      <c r="PKY5" s="112"/>
      <c r="PKZ5" s="112"/>
      <c r="PLA5" s="112"/>
      <c r="PLB5" s="112"/>
      <c r="PLC5" s="112"/>
      <c r="PLD5" s="112"/>
      <c r="PLE5" s="112"/>
      <c r="PLF5" s="112"/>
      <c r="PLG5" s="112"/>
      <c r="PLH5" s="112"/>
      <c r="PLI5" s="112"/>
      <c r="PLJ5" s="112"/>
      <c r="PLK5" s="112"/>
      <c r="PLL5" s="112"/>
      <c r="PLM5" s="112"/>
      <c r="PLN5" s="112"/>
      <c r="PLO5" s="112"/>
      <c r="PLP5" s="112"/>
      <c r="PLQ5" s="112"/>
      <c r="PLR5" s="112"/>
      <c r="PLS5" s="112"/>
      <c r="PLT5" s="112"/>
      <c r="PLU5" s="112"/>
      <c r="PLV5" s="112"/>
      <c r="PLW5" s="112"/>
      <c r="PLX5" s="112"/>
      <c r="PLY5" s="112"/>
      <c r="PLZ5" s="112"/>
      <c r="PMA5" s="112"/>
      <c r="PMB5" s="112"/>
      <c r="PMC5" s="112"/>
      <c r="PMD5" s="112"/>
      <c r="PME5" s="112"/>
      <c r="PMF5" s="112"/>
      <c r="PMG5" s="112"/>
      <c r="PMH5" s="112"/>
      <c r="PMI5" s="112"/>
      <c r="PMJ5" s="112"/>
      <c r="PMK5" s="112"/>
      <c r="PML5" s="112"/>
      <c r="PMM5" s="112"/>
      <c r="PMN5" s="112"/>
      <c r="PMO5" s="112"/>
      <c r="PMP5" s="112"/>
      <c r="PMQ5" s="112"/>
      <c r="PMR5" s="112"/>
      <c r="PMS5" s="112"/>
      <c r="PMT5" s="112"/>
      <c r="PMU5" s="112"/>
      <c r="PMV5" s="112"/>
      <c r="PMW5" s="112"/>
      <c r="PMX5" s="112"/>
      <c r="PMY5" s="112"/>
      <c r="PMZ5" s="112"/>
      <c r="PNA5" s="112"/>
      <c r="PNB5" s="112"/>
      <c r="PNC5" s="112"/>
      <c r="PND5" s="112"/>
      <c r="PNE5" s="112"/>
      <c r="PNF5" s="112"/>
      <c r="PNG5" s="112"/>
      <c r="PNH5" s="112"/>
      <c r="PNI5" s="112"/>
      <c r="PNJ5" s="112"/>
      <c r="PNK5" s="112"/>
      <c r="PNL5" s="112"/>
      <c r="PNM5" s="112"/>
      <c r="PNN5" s="112"/>
      <c r="PNO5" s="112"/>
      <c r="PNP5" s="112"/>
      <c r="PNQ5" s="112"/>
      <c r="PNR5" s="112"/>
      <c r="PNS5" s="112"/>
      <c r="PNT5" s="112"/>
      <c r="PNU5" s="112"/>
      <c r="PNV5" s="112"/>
      <c r="PNW5" s="112"/>
      <c r="PNX5" s="112"/>
      <c r="PNY5" s="112"/>
      <c r="PNZ5" s="112"/>
      <c r="POA5" s="112"/>
      <c r="POB5" s="112"/>
      <c r="POC5" s="112"/>
      <c r="POD5" s="112"/>
      <c r="POE5" s="112"/>
      <c r="POF5" s="112"/>
      <c r="POG5" s="112"/>
      <c r="POH5" s="112"/>
      <c r="POI5" s="112"/>
      <c r="POJ5" s="112"/>
      <c r="POK5" s="112"/>
      <c r="POL5" s="112"/>
      <c r="POM5" s="112"/>
      <c r="PON5" s="112"/>
      <c r="POO5" s="112"/>
      <c r="POP5" s="112"/>
      <c r="POQ5" s="112"/>
      <c r="POR5" s="112"/>
      <c r="POS5" s="112"/>
      <c r="POT5" s="112"/>
      <c r="POU5" s="112"/>
      <c r="POV5" s="112"/>
      <c r="POW5" s="112"/>
      <c r="POX5" s="112"/>
      <c r="POY5" s="112"/>
      <c r="POZ5" s="112"/>
      <c r="PPA5" s="112"/>
      <c r="PPB5" s="112"/>
      <c r="PPC5" s="112"/>
      <c r="PPD5" s="112"/>
      <c r="PPE5" s="112"/>
      <c r="PPF5" s="112"/>
      <c r="PPG5" s="112"/>
      <c r="PPH5" s="112"/>
      <c r="PPI5" s="112"/>
      <c r="PPJ5" s="112"/>
      <c r="PPK5" s="112"/>
      <c r="PPL5" s="112"/>
      <c r="PPM5" s="112"/>
      <c r="PPN5" s="112"/>
      <c r="PPO5" s="112"/>
      <c r="PPP5" s="112"/>
      <c r="PPQ5" s="112"/>
      <c r="PPR5" s="112"/>
      <c r="PPS5" s="112"/>
      <c r="PPT5" s="112"/>
      <c r="PPU5" s="112"/>
      <c r="PPV5" s="112"/>
      <c r="PPW5" s="112"/>
      <c r="PPX5" s="112"/>
      <c r="PPY5" s="112"/>
      <c r="PPZ5" s="112"/>
      <c r="PQA5" s="112"/>
      <c r="PQB5" s="112"/>
      <c r="PQC5" s="112"/>
      <c r="PQD5" s="112"/>
      <c r="PQE5" s="112"/>
      <c r="PQF5" s="112"/>
      <c r="PQG5" s="112"/>
      <c r="PQH5" s="112"/>
      <c r="PQI5" s="112"/>
      <c r="PQJ5" s="112"/>
      <c r="PQK5" s="112"/>
      <c r="PQL5" s="112"/>
      <c r="PQM5" s="112"/>
      <c r="PQN5" s="112"/>
      <c r="PQO5" s="112"/>
      <c r="PQP5" s="112"/>
      <c r="PQQ5" s="112"/>
      <c r="PQR5" s="112"/>
      <c r="PQS5" s="112"/>
      <c r="PQT5" s="112"/>
      <c r="PQU5" s="112"/>
      <c r="PQV5" s="112"/>
      <c r="PQW5" s="112"/>
      <c r="PQX5" s="112"/>
      <c r="PQY5" s="112"/>
      <c r="PQZ5" s="112"/>
      <c r="PRA5" s="112"/>
      <c r="PRB5" s="112"/>
      <c r="PRC5" s="112"/>
      <c r="PRD5" s="112"/>
      <c r="PRE5" s="112"/>
      <c r="PRF5" s="112"/>
      <c r="PRG5" s="112"/>
      <c r="PRH5" s="112"/>
      <c r="PRI5" s="112"/>
      <c r="PRJ5" s="112"/>
      <c r="PRK5" s="112"/>
      <c r="PRL5" s="112"/>
      <c r="PRM5" s="112"/>
      <c r="PRN5" s="112"/>
      <c r="PRO5" s="112"/>
      <c r="PRP5" s="112"/>
      <c r="PRQ5" s="112"/>
      <c r="PRR5" s="112"/>
      <c r="PRS5" s="112"/>
      <c r="PRT5" s="112"/>
      <c r="PRU5" s="112"/>
      <c r="PRV5" s="112"/>
      <c r="PRW5" s="112"/>
      <c r="PRX5" s="112"/>
      <c r="PRY5" s="112"/>
      <c r="PRZ5" s="112"/>
      <c r="PSA5" s="112"/>
      <c r="PSB5" s="112"/>
      <c r="PSC5" s="112"/>
      <c r="PSD5" s="112"/>
      <c r="PSE5" s="112"/>
      <c r="PSF5" s="112"/>
      <c r="PSG5" s="112"/>
      <c r="PSH5" s="112"/>
      <c r="PSI5" s="112"/>
      <c r="PSJ5" s="112"/>
      <c r="PSK5" s="112"/>
      <c r="PSL5" s="112"/>
      <c r="PSM5" s="112"/>
      <c r="PSN5" s="112"/>
      <c r="PSO5" s="112"/>
      <c r="PSP5" s="112"/>
      <c r="PSQ5" s="112"/>
      <c r="PSR5" s="112"/>
      <c r="PSS5" s="112"/>
      <c r="PST5" s="112"/>
      <c r="PSU5" s="112"/>
      <c r="PSV5" s="112"/>
      <c r="PSW5" s="112"/>
      <c r="PSX5" s="112"/>
      <c r="PSY5" s="112"/>
      <c r="PSZ5" s="112"/>
      <c r="PTA5" s="112"/>
      <c r="PTB5" s="112"/>
      <c r="PTC5" s="112"/>
      <c r="PTD5" s="112"/>
      <c r="PTE5" s="112"/>
      <c r="PTF5" s="112"/>
      <c r="PTG5" s="112"/>
      <c r="PTH5" s="112"/>
      <c r="PTI5" s="112"/>
      <c r="PTJ5" s="112"/>
      <c r="PTK5" s="112"/>
      <c r="PTL5" s="112"/>
      <c r="PTM5" s="112"/>
      <c r="PTN5" s="112"/>
      <c r="PTO5" s="112"/>
      <c r="PTP5" s="112"/>
      <c r="PTQ5" s="112"/>
      <c r="PTR5" s="112"/>
      <c r="PTS5" s="112"/>
      <c r="PTT5" s="112"/>
      <c r="PTU5" s="112"/>
      <c r="PTV5" s="112"/>
      <c r="PTW5" s="112"/>
      <c r="PTX5" s="112"/>
      <c r="PTY5" s="112"/>
      <c r="PTZ5" s="112"/>
      <c r="PUA5" s="112"/>
      <c r="PUB5" s="112"/>
      <c r="PUC5" s="112"/>
      <c r="PUD5" s="112"/>
      <c r="PUE5" s="112"/>
      <c r="PUF5" s="112"/>
      <c r="PUG5" s="112"/>
      <c r="PUH5" s="112"/>
      <c r="PUI5" s="112"/>
      <c r="PUJ5" s="112"/>
      <c r="PUK5" s="112"/>
      <c r="PUL5" s="112"/>
      <c r="PUM5" s="112"/>
      <c r="PUN5" s="112"/>
      <c r="PUO5" s="112"/>
      <c r="PUP5" s="112"/>
      <c r="PUQ5" s="112"/>
      <c r="PUR5" s="112"/>
      <c r="PUS5" s="112"/>
      <c r="PUT5" s="112"/>
      <c r="PUU5" s="112"/>
      <c r="PUV5" s="112"/>
      <c r="PUW5" s="112"/>
      <c r="PUX5" s="112"/>
      <c r="PUY5" s="112"/>
      <c r="PUZ5" s="112"/>
      <c r="PVA5" s="112"/>
      <c r="PVB5" s="112"/>
      <c r="PVC5" s="112"/>
      <c r="PVD5" s="112"/>
      <c r="PVE5" s="112"/>
      <c r="PVF5" s="112"/>
      <c r="PVG5" s="112"/>
      <c r="PVH5" s="112"/>
      <c r="PVI5" s="112"/>
      <c r="PVJ5" s="112"/>
      <c r="PVK5" s="112"/>
      <c r="PVL5" s="112"/>
      <c r="PVM5" s="112"/>
      <c r="PVN5" s="112"/>
      <c r="PVO5" s="112"/>
      <c r="PVP5" s="112"/>
      <c r="PVQ5" s="112"/>
      <c r="PVR5" s="112"/>
      <c r="PVS5" s="112"/>
      <c r="PVT5" s="112"/>
      <c r="PVU5" s="112"/>
      <c r="PVV5" s="112"/>
      <c r="PVW5" s="112"/>
      <c r="PVX5" s="112"/>
      <c r="PVY5" s="112"/>
      <c r="PVZ5" s="112"/>
      <c r="PWA5" s="112"/>
      <c r="PWB5" s="112"/>
      <c r="PWC5" s="112"/>
      <c r="PWD5" s="112"/>
      <c r="PWE5" s="112"/>
      <c r="PWF5" s="112"/>
      <c r="PWG5" s="112"/>
      <c r="PWH5" s="112"/>
      <c r="PWI5" s="112"/>
      <c r="PWJ5" s="112"/>
      <c r="PWK5" s="112"/>
      <c r="PWL5" s="112"/>
      <c r="PWM5" s="112"/>
      <c r="PWN5" s="112"/>
      <c r="PWO5" s="112"/>
      <c r="PWP5" s="112"/>
      <c r="PWQ5" s="112"/>
      <c r="PWR5" s="112"/>
      <c r="PWS5" s="112"/>
      <c r="PWT5" s="112"/>
      <c r="PWU5" s="112"/>
      <c r="PWV5" s="112"/>
      <c r="PWW5" s="112"/>
      <c r="PWX5" s="112"/>
      <c r="PWY5" s="112"/>
      <c r="PWZ5" s="112"/>
      <c r="PXA5" s="112"/>
      <c r="PXB5" s="112"/>
      <c r="PXC5" s="112"/>
      <c r="PXD5" s="112"/>
      <c r="PXE5" s="112"/>
      <c r="PXF5" s="112"/>
      <c r="PXG5" s="112"/>
      <c r="PXH5" s="112"/>
      <c r="PXI5" s="112"/>
      <c r="PXJ5" s="112"/>
      <c r="PXK5" s="112"/>
      <c r="PXL5" s="112"/>
      <c r="PXM5" s="112"/>
      <c r="PXN5" s="112"/>
      <c r="PXO5" s="112"/>
      <c r="PXP5" s="112"/>
      <c r="PXQ5" s="112"/>
      <c r="PXR5" s="112"/>
      <c r="PXS5" s="112"/>
      <c r="PXT5" s="112"/>
      <c r="PXU5" s="112"/>
      <c r="PXV5" s="112"/>
      <c r="PXW5" s="112"/>
      <c r="PXX5" s="112"/>
      <c r="PXY5" s="112"/>
      <c r="PXZ5" s="112"/>
      <c r="PYA5" s="112"/>
      <c r="PYB5" s="112"/>
      <c r="PYC5" s="112"/>
      <c r="PYD5" s="112"/>
      <c r="PYE5" s="112"/>
      <c r="PYF5" s="112"/>
      <c r="PYG5" s="112"/>
      <c r="PYH5" s="112"/>
      <c r="PYI5" s="112"/>
      <c r="PYJ5" s="112"/>
      <c r="PYK5" s="112"/>
      <c r="PYL5" s="112"/>
      <c r="PYM5" s="112"/>
      <c r="PYN5" s="112"/>
      <c r="PYO5" s="112"/>
      <c r="PYP5" s="112"/>
      <c r="PYQ5" s="112"/>
      <c r="PYR5" s="112"/>
      <c r="PYS5" s="112"/>
      <c r="PYT5" s="112"/>
      <c r="PYU5" s="112"/>
      <c r="PYV5" s="112"/>
      <c r="PYW5" s="112"/>
      <c r="PYX5" s="112"/>
      <c r="PYY5" s="112"/>
      <c r="PYZ5" s="112"/>
      <c r="PZA5" s="112"/>
      <c r="PZB5" s="112"/>
      <c r="PZC5" s="112"/>
      <c r="PZD5" s="112"/>
      <c r="PZE5" s="112"/>
      <c r="PZF5" s="112"/>
      <c r="PZG5" s="112"/>
      <c r="PZH5" s="112"/>
      <c r="PZI5" s="112"/>
      <c r="PZJ5" s="112"/>
      <c r="PZK5" s="112"/>
      <c r="PZL5" s="112"/>
      <c r="PZM5" s="112"/>
      <c r="PZN5" s="112"/>
      <c r="PZO5" s="112"/>
      <c r="PZP5" s="112"/>
      <c r="PZQ5" s="112"/>
      <c r="PZR5" s="112"/>
      <c r="PZS5" s="112"/>
      <c r="PZT5" s="112"/>
      <c r="PZU5" s="112"/>
      <c r="PZV5" s="112"/>
      <c r="PZW5" s="112"/>
      <c r="PZX5" s="112"/>
      <c r="PZY5" s="112"/>
      <c r="PZZ5" s="112"/>
      <c r="QAA5" s="112"/>
      <c r="QAB5" s="112"/>
      <c r="QAC5" s="112"/>
      <c r="QAD5" s="112"/>
      <c r="QAE5" s="112"/>
      <c r="QAF5" s="112"/>
      <c r="QAG5" s="112"/>
      <c r="QAH5" s="112"/>
      <c r="QAI5" s="112"/>
      <c r="QAJ5" s="112"/>
      <c r="QAK5" s="112"/>
      <c r="QAL5" s="112"/>
      <c r="QAM5" s="112"/>
      <c r="QAN5" s="112"/>
      <c r="QAO5" s="112"/>
      <c r="QAP5" s="112"/>
      <c r="QAQ5" s="112"/>
      <c r="QAR5" s="112"/>
      <c r="QAS5" s="112"/>
      <c r="QAT5" s="112"/>
      <c r="QAU5" s="112"/>
      <c r="QAV5" s="112"/>
      <c r="QAW5" s="112"/>
      <c r="QAX5" s="112"/>
      <c r="QAY5" s="112"/>
      <c r="QAZ5" s="112"/>
      <c r="QBA5" s="112"/>
      <c r="QBB5" s="112"/>
      <c r="QBC5" s="112"/>
      <c r="QBD5" s="112"/>
      <c r="QBE5" s="112"/>
      <c r="QBF5" s="112"/>
      <c r="QBG5" s="112"/>
      <c r="QBH5" s="112"/>
      <c r="QBI5" s="112"/>
      <c r="QBJ5" s="112"/>
      <c r="QBK5" s="112"/>
      <c r="QBL5" s="112"/>
      <c r="QBM5" s="112"/>
      <c r="QBN5" s="112"/>
      <c r="QBO5" s="112"/>
      <c r="QBP5" s="112"/>
      <c r="QBQ5" s="112"/>
      <c r="QBR5" s="112"/>
      <c r="QBS5" s="112"/>
      <c r="QBT5" s="112"/>
      <c r="QBU5" s="112"/>
      <c r="QBV5" s="112"/>
      <c r="QBW5" s="112"/>
      <c r="QBX5" s="112"/>
      <c r="QBY5" s="112"/>
      <c r="QBZ5" s="112"/>
      <c r="QCA5" s="112"/>
      <c r="QCB5" s="112"/>
      <c r="QCC5" s="112"/>
      <c r="QCD5" s="112"/>
      <c r="QCE5" s="112"/>
      <c r="QCF5" s="112"/>
      <c r="QCG5" s="112"/>
      <c r="QCH5" s="112"/>
      <c r="QCI5" s="112"/>
      <c r="QCJ5" s="112"/>
      <c r="QCK5" s="112"/>
      <c r="QCL5" s="112"/>
      <c r="QCM5" s="112"/>
      <c r="QCN5" s="112"/>
      <c r="QCO5" s="112"/>
      <c r="QCP5" s="112"/>
      <c r="QCQ5" s="112"/>
      <c r="QCR5" s="112"/>
      <c r="QCS5" s="112"/>
      <c r="QCT5" s="112"/>
      <c r="QCU5" s="112"/>
      <c r="QCV5" s="112"/>
      <c r="QCW5" s="112"/>
      <c r="QCX5" s="112"/>
      <c r="QCY5" s="112"/>
      <c r="QCZ5" s="112"/>
      <c r="QDA5" s="112"/>
      <c r="QDB5" s="112"/>
      <c r="QDC5" s="112"/>
      <c r="QDD5" s="112"/>
      <c r="QDE5" s="112"/>
      <c r="QDF5" s="112"/>
      <c r="QDG5" s="112"/>
      <c r="QDH5" s="112"/>
      <c r="QDI5" s="112"/>
      <c r="QDJ5" s="112"/>
      <c r="QDK5" s="112"/>
      <c r="QDL5" s="112"/>
      <c r="QDM5" s="112"/>
      <c r="QDN5" s="112"/>
      <c r="QDO5" s="112"/>
      <c r="QDP5" s="112"/>
      <c r="QDQ5" s="112"/>
      <c r="QDR5" s="112"/>
      <c r="QDS5" s="112"/>
      <c r="QDT5" s="112"/>
      <c r="QDU5" s="112"/>
      <c r="QDV5" s="112"/>
      <c r="QDW5" s="112"/>
      <c r="QDX5" s="112"/>
      <c r="QDY5" s="112"/>
      <c r="QDZ5" s="112"/>
      <c r="QEA5" s="112"/>
      <c r="QEB5" s="112"/>
      <c r="QEC5" s="112"/>
      <c r="QED5" s="112"/>
      <c r="QEE5" s="112"/>
      <c r="QEF5" s="112"/>
      <c r="QEG5" s="112"/>
      <c r="QEH5" s="112"/>
      <c r="QEI5" s="112"/>
      <c r="QEJ5" s="112"/>
      <c r="QEK5" s="112"/>
      <c r="QEL5" s="112"/>
      <c r="QEM5" s="112"/>
      <c r="QEN5" s="112"/>
      <c r="QEO5" s="112"/>
      <c r="QEP5" s="112"/>
      <c r="QEQ5" s="112"/>
      <c r="QER5" s="112"/>
      <c r="QES5" s="112"/>
      <c r="QET5" s="112"/>
      <c r="QEU5" s="112"/>
      <c r="QEV5" s="112"/>
      <c r="QEW5" s="112"/>
      <c r="QEX5" s="112"/>
      <c r="QEY5" s="112"/>
      <c r="QEZ5" s="112"/>
      <c r="QFA5" s="112"/>
      <c r="QFB5" s="112"/>
      <c r="QFC5" s="112"/>
      <c r="QFD5" s="112"/>
      <c r="QFE5" s="112"/>
      <c r="QFF5" s="112"/>
      <c r="QFG5" s="112"/>
      <c r="QFH5" s="112"/>
      <c r="QFI5" s="112"/>
      <c r="QFJ5" s="112"/>
      <c r="QFK5" s="112"/>
      <c r="QFL5" s="112"/>
      <c r="QFM5" s="112"/>
      <c r="QFN5" s="112"/>
      <c r="QFO5" s="112"/>
      <c r="QFP5" s="112"/>
      <c r="QFQ5" s="112"/>
      <c r="QFR5" s="112"/>
      <c r="QFS5" s="112"/>
      <c r="QFT5" s="112"/>
      <c r="QFU5" s="112"/>
      <c r="QFV5" s="112"/>
      <c r="QFW5" s="112"/>
      <c r="QFX5" s="112"/>
      <c r="QFY5" s="112"/>
      <c r="QFZ5" s="112"/>
      <c r="QGA5" s="112"/>
      <c r="QGB5" s="112"/>
      <c r="QGC5" s="112"/>
      <c r="QGD5" s="112"/>
      <c r="QGE5" s="112"/>
      <c r="QGF5" s="112"/>
      <c r="QGG5" s="112"/>
      <c r="QGH5" s="112"/>
      <c r="QGI5" s="112"/>
      <c r="QGJ5" s="112"/>
      <c r="QGK5" s="112"/>
      <c r="QGL5" s="112"/>
      <c r="QGM5" s="112"/>
      <c r="QGN5" s="112"/>
      <c r="QGO5" s="112"/>
      <c r="QGP5" s="112"/>
      <c r="QGQ5" s="112"/>
      <c r="QGR5" s="112"/>
      <c r="QGS5" s="112"/>
      <c r="QGT5" s="112"/>
      <c r="QGU5" s="112"/>
      <c r="QGV5" s="112"/>
      <c r="QGW5" s="112"/>
      <c r="QGX5" s="112"/>
      <c r="QGY5" s="112"/>
      <c r="QGZ5" s="112"/>
      <c r="QHA5" s="112"/>
      <c r="QHB5" s="112"/>
      <c r="QHC5" s="112"/>
      <c r="QHD5" s="112"/>
      <c r="QHE5" s="112"/>
      <c r="QHF5" s="112"/>
      <c r="QHG5" s="112"/>
      <c r="QHH5" s="112"/>
      <c r="QHI5" s="112"/>
      <c r="QHJ5" s="112"/>
      <c r="QHK5" s="112"/>
      <c r="QHL5" s="112"/>
      <c r="QHM5" s="112"/>
      <c r="QHN5" s="112"/>
      <c r="QHO5" s="112"/>
      <c r="QHP5" s="112"/>
      <c r="QHQ5" s="112"/>
      <c r="QHR5" s="112"/>
      <c r="QHS5" s="112"/>
      <c r="QHT5" s="112"/>
      <c r="QHU5" s="112"/>
      <c r="QHV5" s="112"/>
      <c r="QHW5" s="112"/>
      <c r="QHX5" s="112"/>
      <c r="QHY5" s="112"/>
      <c r="QHZ5" s="112"/>
      <c r="QIA5" s="112"/>
      <c r="QIB5" s="112"/>
      <c r="QIC5" s="112"/>
      <c r="QID5" s="112"/>
      <c r="QIE5" s="112"/>
      <c r="QIF5" s="112"/>
      <c r="QIG5" s="112"/>
      <c r="QIH5" s="112"/>
      <c r="QII5" s="112"/>
      <c r="QIJ5" s="112"/>
      <c r="QIK5" s="112"/>
      <c r="QIL5" s="112"/>
      <c r="QIM5" s="112"/>
      <c r="QIN5" s="112"/>
      <c r="QIO5" s="112"/>
      <c r="QIP5" s="112"/>
      <c r="QIQ5" s="112"/>
      <c r="QIR5" s="112"/>
      <c r="QIS5" s="112"/>
      <c r="QIT5" s="112"/>
      <c r="QIU5" s="112"/>
      <c r="QIV5" s="112"/>
      <c r="QIW5" s="112"/>
      <c r="QIX5" s="112"/>
      <c r="QIY5" s="112"/>
      <c r="QIZ5" s="112"/>
      <c r="QJA5" s="112"/>
      <c r="QJB5" s="112"/>
      <c r="QJC5" s="112"/>
      <c r="QJD5" s="112"/>
      <c r="QJE5" s="112"/>
      <c r="QJF5" s="112"/>
      <c r="QJG5" s="112"/>
      <c r="QJH5" s="112"/>
      <c r="QJI5" s="112"/>
      <c r="QJJ5" s="112"/>
      <c r="QJK5" s="112"/>
      <c r="QJL5" s="112"/>
      <c r="QJM5" s="112"/>
      <c r="QJN5" s="112"/>
      <c r="QJO5" s="112"/>
      <c r="QJP5" s="112"/>
      <c r="QJQ5" s="112"/>
      <c r="QJR5" s="112"/>
      <c r="QJS5" s="112"/>
      <c r="QJT5" s="112"/>
      <c r="QJU5" s="112"/>
      <c r="QJV5" s="112"/>
      <c r="QJW5" s="112"/>
      <c r="QJX5" s="112"/>
      <c r="QJY5" s="112"/>
      <c r="QJZ5" s="112"/>
      <c r="QKA5" s="112"/>
      <c r="QKB5" s="112"/>
      <c r="QKC5" s="112"/>
      <c r="QKD5" s="112"/>
      <c r="QKE5" s="112"/>
      <c r="QKF5" s="112"/>
      <c r="QKG5" s="112"/>
      <c r="QKH5" s="112"/>
      <c r="QKI5" s="112"/>
      <c r="QKJ5" s="112"/>
      <c r="QKK5" s="112"/>
      <c r="QKL5" s="112"/>
      <c r="QKM5" s="112"/>
      <c r="QKN5" s="112"/>
      <c r="QKO5" s="112"/>
      <c r="QKP5" s="112"/>
      <c r="QKQ5" s="112"/>
      <c r="QKR5" s="112"/>
      <c r="QKS5" s="112"/>
      <c r="QKT5" s="112"/>
      <c r="QKU5" s="112"/>
      <c r="QKV5" s="112"/>
      <c r="QKW5" s="112"/>
      <c r="QKX5" s="112"/>
      <c r="QKY5" s="112"/>
      <c r="QKZ5" s="112"/>
      <c r="QLA5" s="112"/>
      <c r="QLB5" s="112"/>
      <c r="QLC5" s="112"/>
      <c r="QLD5" s="112"/>
      <c r="QLE5" s="112"/>
      <c r="QLF5" s="112"/>
      <c r="QLG5" s="112"/>
      <c r="QLH5" s="112"/>
      <c r="QLI5" s="112"/>
      <c r="QLJ5" s="112"/>
      <c r="QLK5" s="112"/>
      <c r="QLL5" s="112"/>
      <c r="QLM5" s="112"/>
      <c r="QLN5" s="112"/>
      <c r="QLO5" s="112"/>
      <c r="QLP5" s="112"/>
      <c r="QLQ5" s="112"/>
      <c r="QLR5" s="112"/>
      <c r="QLS5" s="112"/>
      <c r="QLT5" s="112"/>
      <c r="QLU5" s="112"/>
      <c r="QLV5" s="112"/>
      <c r="QLW5" s="112"/>
      <c r="QLX5" s="112"/>
      <c r="QLY5" s="112"/>
      <c r="QLZ5" s="112"/>
      <c r="QMA5" s="112"/>
      <c r="QMB5" s="112"/>
      <c r="QMC5" s="112"/>
      <c r="QMD5" s="112"/>
      <c r="QME5" s="112"/>
      <c r="QMF5" s="112"/>
      <c r="QMG5" s="112"/>
      <c r="QMH5" s="112"/>
      <c r="QMI5" s="112"/>
      <c r="QMJ5" s="112"/>
      <c r="QMK5" s="112"/>
      <c r="QML5" s="112"/>
      <c r="QMM5" s="112"/>
      <c r="QMN5" s="112"/>
      <c r="QMO5" s="112"/>
      <c r="QMP5" s="112"/>
      <c r="QMQ5" s="112"/>
      <c r="QMR5" s="112"/>
      <c r="QMS5" s="112"/>
      <c r="QMT5" s="112"/>
      <c r="QMU5" s="112"/>
      <c r="QMV5" s="112"/>
      <c r="QMW5" s="112"/>
      <c r="QMX5" s="112"/>
      <c r="QMY5" s="112"/>
      <c r="QMZ5" s="112"/>
      <c r="QNA5" s="112"/>
      <c r="QNB5" s="112"/>
      <c r="QNC5" s="112"/>
      <c r="QND5" s="112"/>
      <c r="QNE5" s="112"/>
      <c r="QNF5" s="112"/>
      <c r="QNG5" s="112"/>
      <c r="QNH5" s="112"/>
      <c r="QNI5" s="112"/>
      <c r="QNJ5" s="112"/>
      <c r="QNK5" s="112"/>
      <c r="QNL5" s="112"/>
      <c r="QNM5" s="112"/>
      <c r="QNN5" s="112"/>
      <c r="QNO5" s="112"/>
      <c r="QNP5" s="112"/>
      <c r="QNQ5" s="112"/>
      <c r="QNR5" s="112"/>
      <c r="QNS5" s="112"/>
      <c r="QNT5" s="112"/>
      <c r="QNU5" s="112"/>
      <c r="QNV5" s="112"/>
      <c r="QNW5" s="112"/>
      <c r="QNX5" s="112"/>
      <c r="QNY5" s="112"/>
      <c r="QNZ5" s="112"/>
      <c r="QOA5" s="112"/>
      <c r="QOB5" s="112"/>
      <c r="QOC5" s="112"/>
      <c r="QOD5" s="112"/>
      <c r="QOE5" s="112"/>
      <c r="QOF5" s="112"/>
      <c r="QOG5" s="112"/>
      <c r="QOH5" s="112"/>
      <c r="QOI5" s="112"/>
      <c r="QOJ5" s="112"/>
      <c r="QOK5" s="112"/>
      <c r="QOL5" s="112"/>
      <c r="QOM5" s="112"/>
      <c r="QON5" s="112"/>
      <c r="QOO5" s="112"/>
      <c r="QOP5" s="112"/>
      <c r="QOQ5" s="112"/>
      <c r="QOR5" s="112"/>
      <c r="QOS5" s="112"/>
      <c r="QOT5" s="112"/>
      <c r="QOU5" s="112"/>
      <c r="QOV5" s="112"/>
      <c r="QOW5" s="112"/>
      <c r="QOX5" s="112"/>
      <c r="QOY5" s="112"/>
      <c r="QOZ5" s="112"/>
      <c r="QPA5" s="112"/>
      <c r="QPB5" s="112"/>
      <c r="QPC5" s="112"/>
      <c r="QPD5" s="112"/>
      <c r="QPE5" s="112"/>
      <c r="QPF5" s="112"/>
      <c r="QPG5" s="112"/>
      <c r="QPH5" s="112"/>
      <c r="QPI5" s="112"/>
      <c r="QPJ5" s="112"/>
      <c r="QPK5" s="112"/>
      <c r="QPL5" s="112"/>
      <c r="QPM5" s="112"/>
      <c r="QPN5" s="112"/>
      <c r="QPO5" s="112"/>
      <c r="QPP5" s="112"/>
      <c r="QPQ5" s="112"/>
      <c r="QPR5" s="112"/>
      <c r="QPS5" s="112"/>
      <c r="QPT5" s="112"/>
      <c r="QPU5" s="112"/>
      <c r="QPV5" s="112"/>
      <c r="QPW5" s="112"/>
      <c r="QPX5" s="112"/>
      <c r="QPY5" s="112"/>
      <c r="QPZ5" s="112"/>
      <c r="QQA5" s="112"/>
      <c r="QQB5" s="112"/>
      <c r="QQC5" s="112"/>
      <c r="QQD5" s="112"/>
      <c r="QQE5" s="112"/>
      <c r="QQF5" s="112"/>
      <c r="QQG5" s="112"/>
      <c r="QQH5" s="112"/>
      <c r="QQI5" s="112"/>
      <c r="QQJ5" s="112"/>
      <c r="QQK5" s="112"/>
      <c r="QQL5" s="112"/>
      <c r="QQM5" s="112"/>
      <c r="QQN5" s="112"/>
      <c r="QQO5" s="112"/>
      <c r="QQP5" s="112"/>
      <c r="QQQ5" s="112"/>
      <c r="QQR5" s="112"/>
      <c r="QQS5" s="112"/>
      <c r="QQT5" s="112"/>
      <c r="QQU5" s="112"/>
      <c r="QQV5" s="112"/>
      <c r="QQW5" s="112"/>
      <c r="QQX5" s="112"/>
      <c r="QQY5" s="112"/>
      <c r="QQZ5" s="112"/>
      <c r="QRA5" s="112"/>
      <c r="QRB5" s="112"/>
      <c r="QRC5" s="112"/>
      <c r="QRD5" s="112"/>
      <c r="QRE5" s="112"/>
      <c r="QRF5" s="112"/>
      <c r="QRG5" s="112"/>
      <c r="QRH5" s="112"/>
      <c r="QRI5" s="112"/>
      <c r="QRJ5" s="112"/>
      <c r="QRK5" s="112"/>
      <c r="QRL5" s="112"/>
      <c r="QRM5" s="112"/>
      <c r="QRN5" s="112"/>
      <c r="QRO5" s="112"/>
      <c r="QRP5" s="112"/>
      <c r="QRQ5" s="112"/>
      <c r="QRR5" s="112"/>
      <c r="QRS5" s="112"/>
      <c r="QRT5" s="112"/>
      <c r="QRU5" s="112"/>
      <c r="QRV5" s="112"/>
      <c r="QRW5" s="112"/>
      <c r="QRX5" s="112"/>
      <c r="QRY5" s="112"/>
      <c r="QRZ5" s="112"/>
      <c r="QSA5" s="112"/>
      <c r="QSB5" s="112"/>
      <c r="QSC5" s="112"/>
      <c r="QSD5" s="112"/>
      <c r="QSE5" s="112"/>
      <c r="QSF5" s="112"/>
      <c r="QSG5" s="112"/>
      <c r="QSH5" s="112"/>
      <c r="QSI5" s="112"/>
      <c r="QSJ5" s="112"/>
      <c r="QSK5" s="112"/>
      <c r="QSL5" s="112"/>
      <c r="QSM5" s="112"/>
      <c r="QSN5" s="112"/>
      <c r="QSO5" s="112"/>
      <c r="QSP5" s="112"/>
      <c r="QSQ5" s="112"/>
      <c r="QSR5" s="112"/>
      <c r="QSS5" s="112"/>
      <c r="QST5" s="112"/>
      <c r="QSU5" s="112"/>
      <c r="QSV5" s="112"/>
      <c r="QSW5" s="112"/>
      <c r="QSX5" s="112"/>
      <c r="QSY5" s="112"/>
      <c r="QSZ5" s="112"/>
      <c r="QTA5" s="112"/>
      <c r="QTB5" s="112"/>
      <c r="QTC5" s="112"/>
      <c r="QTD5" s="112"/>
      <c r="QTE5" s="112"/>
      <c r="QTF5" s="112"/>
      <c r="QTG5" s="112"/>
      <c r="QTH5" s="112"/>
      <c r="QTI5" s="112"/>
      <c r="QTJ5" s="112"/>
      <c r="QTK5" s="112"/>
      <c r="QTL5" s="112"/>
      <c r="QTM5" s="112"/>
      <c r="QTN5" s="112"/>
      <c r="QTO5" s="112"/>
      <c r="QTP5" s="112"/>
      <c r="QTQ5" s="112"/>
      <c r="QTR5" s="112"/>
      <c r="QTS5" s="112"/>
      <c r="QTT5" s="112"/>
      <c r="QTU5" s="112"/>
      <c r="QTV5" s="112"/>
      <c r="QTW5" s="112"/>
      <c r="QTX5" s="112"/>
      <c r="QTY5" s="112"/>
      <c r="QTZ5" s="112"/>
      <c r="QUA5" s="112"/>
      <c r="QUB5" s="112"/>
      <c r="QUC5" s="112"/>
      <c r="QUD5" s="112"/>
      <c r="QUE5" s="112"/>
      <c r="QUF5" s="112"/>
      <c r="QUG5" s="112"/>
      <c r="QUH5" s="112"/>
      <c r="QUI5" s="112"/>
      <c r="QUJ5" s="112"/>
      <c r="QUK5" s="112"/>
      <c r="QUL5" s="112"/>
      <c r="QUM5" s="112"/>
      <c r="QUN5" s="112"/>
      <c r="QUO5" s="112"/>
      <c r="QUP5" s="112"/>
      <c r="QUQ5" s="112"/>
      <c r="QUR5" s="112"/>
      <c r="QUS5" s="112"/>
      <c r="QUT5" s="112"/>
      <c r="QUU5" s="112"/>
      <c r="QUV5" s="112"/>
      <c r="QUW5" s="112"/>
      <c r="QUX5" s="112"/>
      <c r="QUY5" s="112"/>
      <c r="QUZ5" s="112"/>
      <c r="QVA5" s="112"/>
      <c r="QVB5" s="112"/>
      <c r="QVC5" s="112"/>
      <c r="QVD5" s="112"/>
      <c r="QVE5" s="112"/>
      <c r="QVF5" s="112"/>
      <c r="QVG5" s="112"/>
      <c r="QVH5" s="112"/>
      <c r="QVI5" s="112"/>
      <c r="QVJ5" s="112"/>
      <c r="QVK5" s="112"/>
      <c r="QVL5" s="112"/>
      <c r="QVM5" s="112"/>
      <c r="QVN5" s="112"/>
      <c r="QVO5" s="112"/>
      <c r="QVP5" s="112"/>
      <c r="QVQ5" s="112"/>
      <c r="QVR5" s="112"/>
      <c r="QVS5" s="112"/>
      <c r="QVT5" s="112"/>
      <c r="QVU5" s="112"/>
      <c r="QVV5" s="112"/>
      <c r="QVW5" s="112"/>
      <c r="QVX5" s="112"/>
      <c r="QVY5" s="112"/>
      <c r="QVZ5" s="112"/>
      <c r="QWA5" s="112"/>
      <c r="QWB5" s="112"/>
      <c r="QWC5" s="112"/>
      <c r="QWD5" s="112"/>
      <c r="QWE5" s="112"/>
      <c r="QWF5" s="112"/>
      <c r="QWG5" s="112"/>
      <c r="QWH5" s="112"/>
      <c r="QWI5" s="112"/>
      <c r="QWJ5" s="112"/>
      <c r="QWK5" s="112"/>
      <c r="QWL5" s="112"/>
      <c r="QWM5" s="112"/>
      <c r="QWN5" s="112"/>
      <c r="QWO5" s="112"/>
      <c r="QWP5" s="112"/>
      <c r="QWQ5" s="112"/>
      <c r="QWR5" s="112"/>
      <c r="QWS5" s="112"/>
      <c r="QWT5" s="112"/>
      <c r="QWU5" s="112"/>
      <c r="QWV5" s="112"/>
      <c r="QWW5" s="112"/>
      <c r="QWX5" s="112"/>
      <c r="QWY5" s="112"/>
      <c r="QWZ5" s="112"/>
      <c r="QXA5" s="112"/>
      <c r="QXB5" s="112"/>
      <c r="QXC5" s="112"/>
      <c r="QXD5" s="112"/>
      <c r="QXE5" s="112"/>
      <c r="QXF5" s="112"/>
      <c r="QXG5" s="112"/>
      <c r="QXH5" s="112"/>
      <c r="QXI5" s="112"/>
      <c r="QXJ5" s="112"/>
      <c r="QXK5" s="112"/>
      <c r="QXL5" s="112"/>
      <c r="QXM5" s="112"/>
      <c r="QXN5" s="112"/>
      <c r="QXO5" s="112"/>
      <c r="QXP5" s="112"/>
      <c r="QXQ5" s="112"/>
      <c r="QXR5" s="112"/>
      <c r="QXS5" s="112"/>
      <c r="QXT5" s="112"/>
      <c r="QXU5" s="112"/>
      <c r="QXV5" s="112"/>
      <c r="QXW5" s="112"/>
      <c r="QXX5" s="112"/>
      <c r="QXY5" s="112"/>
      <c r="QXZ5" s="112"/>
      <c r="QYA5" s="112"/>
      <c r="QYB5" s="112"/>
      <c r="QYC5" s="112"/>
      <c r="QYD5" s="112"/>
      <c r="QYE5" s="112"/>
      <c r="QYF5" s="112"/>
      <c r="QYG5" s="112"/>
      <c r="QYH5" s="112"/>
      <c r="QYI5" s="112"/>
      <c r="QYJ5" s="112"/>
      <c r="QYK5" s="112"/>
      <c r="QYL5" s="112"/>
      <c r="QYM5" s="112"/>
      <c r="QYN5" s="112"/>
      <c r="QYO5" s="112"/>
      <c r="QYP5" s="112"/>
      <c r="QYQ5" s="112"/>
      <c r="QYR5" s="112"/>
      <c r="QYS5" s="112"/>
      <c r="QYT5" s="112"/>
      <c r="QYU5" s="112"/>
      <c r="QYV5" s="112"/>
      <c r="QYW5" s="112"/>
      <c r="QYX5" s="112"/>
      <c r="QYY5" s="112"/>
      <c r="QYZ5" s="112"/>
      <c r="QZA5" s="112"/>
      <c r="QZB5" s="112"/>
      <c r="QZC5" s="112"/>
      <c r="QZD5" s="112"/>
      <c r="QZE5" s="112"/>
      <c r="QZF5" s="112"/>
      <c r="QZG5" s="112"/>
      <c r="QZH5" s="112"/>
      <c r="QZI5" s="112"/>
      <c r="QZJ5" s="112"/>
      <c r="QZK5" s="112"/>
      <c r="QZL5" s="112"/>
      <c r="QZM5" s="112"/>
      <c r="QZN5" s="112"/>
      <c r="QZO5" s="112"/>
      <c r="QZP5" s="112"/>
      <c r="QZQ5" s="112"/>
      <c r="QZR5" s="112"/>
      <c r="QZS5" s="112"/>
      <c r="QZT5" s="112"/>
      <c r="QZU5" s="112"/>
      <c r="QZV5" s="112"/>
      <c r="QZW5" s="112"/>
      <c r="QZX5" s="112"/>
      <c r="QZY5" s="112"/>
      <c r="QZZ5" s="112"/>
      <c r="RAA5" s="112"/>
      <c r="RAB5" s="112"/>
      <c r="RAC5" s="112"/>
      <c r="RAD5" s="112"/>
      <c r="RAE5" s="112"/>
      <c r="RAF5" s="112"/>
      <c r="RAG5" s="112"/>
      <c r="RAH5" s="112"/>
      <c r="RAI5" s="112"/>
      <c r="RAJ5" s="112"/>
      <c r="RAK5" s="112"/>
      <c r="RAL5" s="112"/>
      <c r="RAM5" s="112"/>
      <c r="RAN5" s="112"/>
      <c r="RAO5" s="112"/>
      <c r="RAP5" s="112"/>
      <c r="RAQ5" s="112"/>
      <c r="RAR5" s="112"/>
      <c r="RAS5" s="112"/>
      <c r="RAT5" s="112"/>
      <c r="RAU5" s="112"/>
      <c r="RAV5" s="112"/>
      <c r="RAW5" s="112"/>
      <c r="RAX5" s="112"/>
      <c r="RAY5" s="112"/>
      <c r="RAZ5" s="112"/>
      <c r="RBA5" s="112"/>
      <c r="RBB5" s="112"/>
      <c r="RBC5" s="112"/>
      <c r="RBD5" s="112"/>
      <c r="RBE5" s="112"/>
      <c r="RBF5" s="112"/>
      <c r="RBG5" s="112"/>
      <c r="RBH5" s="112"/>
      <c r="RBI5" s="112"/>
      <c r="RBJ5" s="112"/>
      <c r="RBK5" s="112"/>
      <c r="RBL5" s="112"/>
      <c r="RBM5" s="112"/>
      <c r="RBN5" s="112"/>
      <c r="RBO5" s="112"/>
      <c r="RBP5" s="112"/>
      <c r="RBQ5" s="112"/>
      <c r="RBR5" s="112"/>
      <c r="RBS5" s="112"/>
      <c r="RBT5" s="112"/>
      <c r="RBU5" s="112"/>
      <c r="RBV5" s="112"/>
      <c r="RBW5" s="112"/>
      <c r="RBX5" s="112"/>
      <c r="RBY5" s="112"/>
      <c r="RBZ5" s="112"/>
      <c r="RCA5" s="112"/>
      <c r="RCB5" s="112"/>
      <c r="RCC5" s="112"/>
      <c r="RCD5" s="112"/>
      <c r="RCE5" s="112"/>
      <c r="RCF5" s="112"/>
      <c r="RCG5" s="112"/>
      <c r="RCH5" s="112"/>
      <c r="RCI5" s="112"/>
      <c r="RCJ5" s="112"/>
      <c r="RCK5" s="112"/>
      <c r="RCL5" s="112"/>
      <c r="RCM5" s="112"/>
      <c r="RCN5" s="112"/>
      <c r="RCO5" s="112"/>
      <c r="RCP5" s="112"/>
      <c r="RCQ5" s="112"/>
      <c r="RCR5" s="112"/>
      <c r="RCS5" s="112"/>
      <c r="RCT5" s="112"/>
      <c r="RCU5" s="112"/>
      <c r="RCV5" s="112"/>
      <c r="RCW5" s="112"/>
      <c r="RCX5" s="112"/>
      <c r="RCY5" s="112"/>
      <c r="RCZ5" s="112"/>
      <c r="RDA5" s="112"/>
      <c r="RDB5" s="112"/>
      <c r="RDC5" s="112"/>
      <c r="RDD5" s="112"/>
      <c r="RDE5" s="112"/>
      <c r="RDF5" s="112"/>
      <c r="RDG5" s="112"/>
      <c r="RDH5" s="112"/>
      <c r="RDI5" s="112"/>
      <c r="RDJ5" s="112"/>
      <c r="RDK5" s="112"/>
      <c r="RDL5" s="112"/>
      <c r="RDM5" s="112"/>
      <c r="RDN5" s="112"/>
      <c r="RDO5" s="112"/>
      <c r="RDP5" s="112"/>
      <c r="RDQ5" s="112"/>
      <c r="RDR5" s="112"/>
      <c r="RDS5" s="112"/>
      <c r="RDT5" s="112"/>
      <c r="RDU5" s="112"/>
      <c r="RDV5" s="112"/>
      <c r="RDW5" s="112"/>
      <c r="RDX5" s="112"/>
      <c r="RDY5" s="112"/>
      <c r="RDZ5" s="112"/>
      <c r="REA5" s="112"/>
      <c r="REB5" s="112"/>
      <c r="REC5" s="112"/>
      <c r="RED5" s="112"/>
      <c r="REE5" s="112"/>
      <c r="REF5" s="112"/>
      <c r="REG5" s="112"/>
      <c r="REH5" s="112"/>
      <c r="REI5" s="112"/>
      <c r="REJ5" s="112"/>
      <c r="REK5" s="112"/>
      <c r="REL5" s="112"/>
      <c r="REM5" s="112"/>
      <c r="REN5" s="112"/>
      <c r="REO5" s="112"/>
      <c r="REP5" s="112"/>
      <c r="REQ5" s="112"/>
      <c r="RER5" s="112"/>
      <c r="RES5" s="112"/>
      <c r="RET5" s="112"/>
      <c r="REU5" s="112"/>
      <c r="REV5" s="112"/>
      <c r="REW5" s="112"/>
      <c r="REX5" s="112"/>
      <c r="REY5" s="112"/>
      <c r="REZ5" s="112"/>
      <c r="RFA5" s="112"/>
      <c r="RFB5" s="112"/>
      <c r="RFC5" s="112"/>
      <c r="RFD5" s="112"/>
      <c r="RFE5" s="112"/>
      <c r="RFF5" s="112"/>
      <c r="RFG5" s="112"/>
      <c r="RFH5" s="112"/>
      <c r="RFI5" s="112"/>
      <c r="RFJ5" s="112"/>
      <c r="RFK5" s="112"/>
      <c r="RFL5" s="112"/>
      <c r="RFM5" s="112"/>
      <c r="RFN5" s="112"/>
      <c r="RFO5" s="112"/>
      <c r="RFP5" s="112"/>
      <c r="RFQ5" s="112"/>
      <c r="RFR5" s="112"/>
      <c r="RFS5" s="112"/>
      <c r="RFT5" s="112"/>
      <c r="RFU5" s="112"/>
      <c r="RFV5" s="112"/>
      <c r="RFW5" s="112"/>
      <c r="RFX5" s="112"/>
      <c r="RFY5" s="112"/>
      <c r="RFZ5" s="112"/>
      <c r="RGA5" s="112"/>
      <c r="RGB5" s="112"/>
      <c r="RGC5" s="112"/>
      <c r="RGD5" s="112"/>
      <c r="RGE5" s="112"/>
      <c r="RGF5" s="112"/>
      <c r="RGG5" s="112"/>
      <c r="RGH5" s="112"/>
      <c r="RGI5" s="112"/>
      <c r="RGJ5" s="112"/>
      <c r="RGK5" s="112"/>
      <c r="RGL5" s="112"/>
      <c r="RGM5" s="112"/>
      <c r="RGN5" s="112"/>
      <c r="RGO5" s="112"/>
      <c r="RGP5" s="112"/>
      <c r="RGQ5" s="112"/>
      <c r="RGR5" s="112"/>
      <c r="RGS5" s="112"/>
      <c r="RGT5" s="112"/>
      <c r="RGU5" s="112"/>
      <c r="RGV5" s="112"/>
      <c r="RGW5" s="112"/>
      <c r="RGX5" s="112"/>
      <c r="RGY5" s="112"/>
      <c r="RGZ5" s="112"/>
      <c r="RHA5" s="112"/>
      <c r="RHB5" s="112"/>
      <c r="RHC5" s="112"/>
      <c r="RHD5" s="112"/>
      <c r="RHE5" s="112"/>
      <c r="RHF5" s="112"/>
      <c r="RHG5" s="112"/>
      <c r="RHH5" s="112"/>
      <c r="RHI5" s="112"/>
      <c r="RHJ5" s="112"/>
      <c r="RHK5" s="112"/>
      <c r="RHL5" s="112"/>
      <c r="RHM5" s="112"/>
      <c r="RHN5" s="112"/>
      <c r="RHO5" s="112"/>
      <c r="RHP5" s="112"/>
      <c r="RHQ5" s="112"/>
      <c r="RHR5" s="112"/>
      <c r="RHS5" s="112"/>
      <c r="RHT5" s="112"/>
      <c r="RHU5" s="112"/>
      <c r="RHV5" s="112"/>
      <c r="RHW5" s="112"/>
      <c r="RHX5" s="112"/>
      <c r="RHY5" s="112"/>
      <c r="RHZ5" s="112"/>
      <c r="RIA5" s="112"/>
      <c r="RIB5" s="112"/>
      <c r="RIC5" s="112"/>
      <c r="RID5" s="112"/>
      <c r="RIE5" s="112"/>
      <c r="RIF5" s="112"/>
      <c r="RIG5" s="112"/>
      <c r="RIH5" s="112"/>
      <c r="RII5" s="112"/>
      <c r="RIJ5" s="112"/>
      <c r="RIK5" s="112"/>
      <c r="RIL5" s="112"/>
      <c r="RIM5" s="112"/>
      <c r="RIN5" s="112"/>
      <c r="RIO5" s="112"/>
      <c r="RIP5" s="112"/>
      <c r="RIQ5" s="112"/>
      <c r="RIR5" s="112"/>
      <c r="RIS5" s="112"/>
      <c r="RIT5" s="112"/>
      <c r="RIU5" s="112"/>
      <c r="RIV5" s="112"/>
      <c r="RIW5" s="112"/>
      <c r="RIX5" s="112"/>
      <c r="RIY5" s="112"/>
      <c r="RIZ5" s="112"/>
      <c r="RJA5" s="112"/>
      <c r="RJB5" s="112"/>
      <c r="RJC5" s="112"/>
      <c r="RJD5" s="112"/>
      <c r="RJE5" s="112"/>
      <c r="RJF5" s="112"/>
      <c r="RJG5" s="112"/>
      <c r="RJH5" s="112"/>
      <c r="RJI5" s="112"/>
      <c r="RJJ5" s="112"/>
      <c r="RJK5" s="112"/>
      <c r="RJL5" s="112"/>
      <c r="RJM5" s="112"/>
      <c r="RJN5" s="112"/>
      <c r="RJO5" s="112"/>
      <c r="RJP5" s="112"/>
      <c r="RJQ5" s="112"/>
      <c r="RJR5" s="112"/>
      <c r="RJS5" s="112"/>
      <c r="RJT5" s="112"/>
      <c r="RJU5" s="112"/>
      <c r="RJV5" s="112"/>
      <c r="RJW5" s="112"/>
      <c r="RJX5" s="112"/>
      <c r="RJY5" s="112"/>
      <c r="RJZ5" s="112"/>
      <c r="RKA5" s="112"/>
      <c r="RKB5" s="112"/>
      <c r="RKC5" s="112"/>
      <c r="RKD5" s="112"/>
      <c r="RKE5" s="112"/>
      <c r="RKF5" s="112"/>
      <c r="RKG5" s="112"/>
      <c r="RKH5" s="112"/>
      <c r="RKI5" s="112"/>
      <c r="RKJ5" s="112"/>
      <c r="RKK5" s="112"/>
      <c r="RKL5" s="112"/>
      <c r="RKM5" s="112"/>
      <c r="RKN5" s="112"/>
      <c r="RKO5" s="112"/>
      <c r="RKP5" s="112"/>
      <c r="RKQ5" s="112"/>
      <c r="RKR5" s="112"/>
      <c r="RKS5" s="112"/>
      <c r="RKT5" s="112"/>
      <c r="RKU5" s="112"/>
      <c r="RKV5" s="112"/>
      <c r="RKW5" s="112"/>
      <c r="RKX5" s="112"/>
      <c r="RKY5" s="112"/>
      <c r="RKZ5" s="112"/>
      <c r="RLA5" s="112"/>
      <c r="RLB5" s="112"/>
      <c r="RLC5" s="112"/>
      <c r="RLD5" s="112"/>
      <c r="RLE5" s="112"/>
      <c r="RLF5" s="112"/>
      <c r="RLG5" s="112"/>
      <c r="RLH5" s="112"/>
      <c r="RLI5" s="112"/>
      <c r="RLJ5" s="112"/>
      <c r="RLK5" s="112"/>
      <c r="RLL5" s="112"/>
      <c r="RLM5" s="112"/>
      <c r="RLN5" s="112"/>
      <c r="RLO5" s="112"/>
      <c r="RLP5" s="112"/>
      <c r="RLQ5" s="112"/>
      <c r="RLR5" s="112"/>
      <c r="RLS5" s="112"/>
      <c r="RLT5" s="112"/>
      <c r="RLU5" s="112"/>
      <c r="RLV5" s="112"/>
      <c r="RLW5" s="112"/>
      <c r="RLX5" s="112"/>
      <c r="RLY5" s="112"/>
      <c r="RLZ5" s="112"/>
      <c r="RMA5" s="112"/>
      <c r="RMB5" s="112"/>
      <c r="RMC5" s="112"/>
      <c r="RMD5" s="112"/>
      <c r="RME5" s="112"/>
      <c r="RMF5" s="112"/>
      <c r="RMG5" s="112"/>
      <c r="RMH5" s="112"/>
      <c r="RMI5" s="112"/>
      <c r="RMJ5" s="112"/>
      <c r="RMK5" s="112"/>
      <c r="RML5" s="112"/>
      <c r="RMM5" s="112"/>
      <c r="RMN5" s="112"/>
      <c r="RMO5" s="112"/>
      <c r="RMP5" s="112"/>
      <c r="RMQ5" s="112"/>
      <c r="RMR5" s="112"/>
      <c r="RMS5" s="112"/>
      <c r="RMT5" s="112"/>
      <c r="RMU5" s="112"/>
      <c r="RMV5" s="112"/>
      <c r="RMW5" s="112"/>
      <c r="RMX5" s="112"/>
      <c r="RMY5" s="112"/>
      <c r="RMZ5" s="112"/>
      <c r="RNA5" s="112"/>
      <c r="RNB5" s="112"/>
      <c r="RNC5" s="112"/>
      <c r="RND5" s="112"/>
      <c r="RNE5" s="112"/>
      <c r="RNF5" s="112"/>
      <c r="RNG5" s="112"/>
      <c r="RNH5" s="112"/>
      <c r="RNI5" s="112"/>
      <c r="RNJ5" s="112"/>
      <c r="RNK5" s="112"/>
      <c r="RNL5" s="112"/>
      <c r="RNM5" s="112"/>
      <c r="RNN5" s="112"/>
      <c r="RNO5" s="112"/>
      <c r="RNP5" s="112"/>
      <c r="RNQ5" s="112"/>
      <c r="RNR5" s="112"/>
      <c r="RNS5" s="112"/>
      <c r="RNT5" s="112"/>
      <c r="RNU5" s="112"/>
      <c r="RNV5" s="112"/>
      <c r="RNW5" s="112"/>
      <c r="RNX5" s="112"/>
      <c r="RNY5" s="112"/>
      <c r="RNZ5" s="112"/>
      <c r="ROA5" s="112"/>
      <c r="ROB5" s="112"/>
      <c r="ROC5" s="112"/>
      <c r="ROD5" s="112"/>
      <c r="ROE5" s="112"/>
      <c r="ROF5" s="112"/>
      <c r="ROG5" s="112"/>
      <c r="ROH5" s="112"/>
      <c r="ROI5" s="112"/>
      <c r="ROJ5" s="112"/>
      <c r="ROK5" s="112"/>
      <c r="ROL5" s="112"/>
      <c r="ROM5" s="112"/>
      <c r="RON5" s="112"/>
      <c r="ROO5" s="112"/>
      <c r="ROP5" s="112"/>
      <c r="ROQ5" s="112"/>
      <c r="ROR5" s="112"/>
      <c r="ROS5" s="112"/>
      <c r="ROT5" s="112"/>
      <c r="ROU5" s="112"/>
      <c r="ROV5" s="112"/>
      <c r="ROW5" s="112"/>
      <c r="ROX5" s="112"/>
      <c r="ROY5" s="112"/>
      <c r="ROZ5" s="112"/>
      <c r="RPA5" s="112"/>
      <c r="RPB5" s="112"/>
      <c r="RPC5" s="112"/>
      <c r="RPD5" s="112"/>
      <c r="RPE5" s="112"/>
      <c r="RPF5" s="112"/>
      <c r="RPG5" s="112"/>
      <c r="RPH5" s="112"/>
      <c r="RPI5" s="112"/>
      <c r="RPJ5" s="112"/>
      <c r="RPK5" s="112"/>
      <c r="RPL5" s="112"/>
      <c r="RPM5" s="112"/>
      <c r="RPN5" s="112"/>
      <c r="RPO5" s="112"/>
      <c r="RPP5" s="112"/>
      <c r="RPQ5" s="112"/>
      <c r="RPR5" s="112"/>
      <c r="RPS5" s="112"/>
      <c r="RPT5" s="112"/>
      <c r="RPU5" s="112"/>
      <c r="RPV5" s="112"/>
      <c r="RPW5" s="112"/>
      <c r="RPX5" s="112"/>
      <c r="RPY5" s="112"/>
      <c r="RPZ5" s="112"/>
      <c r="RQA5" s="112"/>
      <c r="RQB5" s="112"/>
      <c r="RQC5" s="112"/>
      <c r="RQD5" s="112"/>
      <c r="RQE5" s="112"/>
      <c r="RQF5" s="112"/>
      <c r="RQG5" s="112"/>
      <c r="RQH5" s="112"/>
      <c r="RQI5" s="112"/>
      <c r="RQJ5" s="112"/>
      <c r="RQK5" s="112"/>
      <c r="RQL5" s="112"/>
      <c r="RQM5" s="112"/>
      <c r="RQN5" s="112"/>
      <c r="RQO5" s="112"/>
      <c r="RQP5" s="112"/>
      <c r="RQQ5" s="112"/>
      <c r="RQR5" s="112"/>
      <c r="RQS5" s="112"/>
      <c r="RQT5" s="112"/>
      <c r="RQU5" s="112"/>
      <c r="RQV5" s="112"/>
      <c r="RQW5" s="112"/>
      <c r="RQX5" s="112"/>
      <c r="RQY5" s="112"/>
      <c r="RQZ5" s="112"/>
      <c r="RRA5" s="112"/>
      <c r="RRB5" s="112"/>
      <c r="RRC5" s="112"/>
      <c r="RRD5" s="112"/>
      <c r="RRE5" s="112"/>
      <c r="RRF5" s="112"/>
      <c r="RRG5" s="112"/>
      <c r="RRH5" s="112"/>
      <c r="RRI5" s="112"/>
      <c r="RRJ5" s="112"/>
      <c r="RRK5" s="112"/>
      <c r="RRL5" s="112"/>
      <c r="RRM5" s="112"/>
      <c r="RRN5" s="112"/>
      <c r="RRO5" s="112"/>
      <c r="RRP5" s="112"/>
      <c r="RRQ5" s="112"/>
      <c r="RRR5" s="112"/>
      <c r="RRS5" s="112"/>
      <c r="RRT5" s="112"/>
      <c r="RRU5" s="112"/>
      <c r="RRV5" s="112"/>
      <c r="RRW5" s="112"/>
      <c r="RRX5" s="112"/>
      <c r="RRY5" s="112"/>
      <c r="RRZ5" s="112"/>
      <c r="RSA5" s="112"/>
      <c r="RSB5" s="112"/>
      <c r="RSC5" s="112"/>
      <c r="RSD5" s="112"/>
      <c r="RSE5" s="112"/>
      <c r="RSF5" s="112"/>
      <c r="RSG5" s="112"/>
      <c r="RSH5" s="112"/>
      <c r="RSI5" s="112"/>
      <c r="RSJ5" s="112"/>
      <c r="RSK5" s="112"/>
      <c r="RSL5" s="112"/>
      <c r="RSM5" s="112"/>
      <c r="RSN5" s="112"/>
      <c r="RSO5" s="112"/>
      <c r="RSP5" s="112"/>
      <c r="RSQ5" s="112"/>
      <c r="RSR5" s="112"/>
      <c r="RSS5" s="112"/>
      <c r="RST5" s="112"/>
      <c r="RSU5" s="112"/>
      <c r="RSV5" s="112"/>
      <c r="RSW5" s="112"/>
      <c r="RSX5" s="112"/>
      <c r="RSY5" s="112"/>
      <c r="RSZ5" s="112"/>
      <c r="RTA5" s="112"/>
      <c r="RTB5" s="112"/>
      <c r="RTC5" s="112"/>
      <c r="RTD5" s="112"/>
      <c r="RTE5" s="112"/>
      <c r="RTF5" s="112"/>
      <c r="RTG5" s="112"/>
      <c r="RTH5" s="112"/>
      <c r="RTI5" s="112"/>
      <c r="RTJ5" s="112"/>
      <c r="RTK5" s="112"/>
      <c r="RTL5" s="112"/>
      <c r="RTM5" s="112"/>
      <c r="RTN5" s="112"/>
      <c r="RTO5" s="112"/>
      <c r="RTP5" s="112"/>
      <c r="RTQ5" s="112"/>
      <c r="RTR5" s="112"/>
      <c r="RTS5" s="112"/>
      <c r="RTT5" s="112"/>
      <c r="RTU5" s="112"/>
      <c r="RTV5" s="112"/>
      <c r="RTW5" s="112"/>
      <c r="RTX5" s="112"/>
      <c r="RTY5" s="112"/>
      <c r="RTZ5" s="112"/>
      <c r="RUA5" s="112"/>
      <c r="RUB5" s="112"/>
      <c r="RUC5" s="112"/>
      <c r="RUD5" s="112"/>
      <c r="RUE5" s="112"/>
      <c r="RUF5" s="112"/>
      <c r="RUG5" s="112"/>
      <c r="RUH5" s="112"/>
      <c r="RUI5" s="112"/>
      <c r="RUJ5" s="112"/>
      <c r="RUK5" s="112"/>
      <c r="RUL5" s="112"/>
      <c r="RUM5" s="112"/>
      <c r="RUN5" s="112"/>
      <c r="RUO5" s="112"/>
      <c r="RUP5" s="112"/>
      <c r="RUQ5" s="112"/>
      <c r="RUR5" s="112"/>
      <c r="RUS5" s="112"/>
      <c r="RUT5" s="112"/>
      <c r="RUU5" s="112"/>
      <c r="RUV5" s="112"/>
      <c r="RUW5" s="112"/>
      <c r="RUX5" s="112"/>
      <c r="RUY5" s="112"/>
      <c r="RUZ5" s="112"/>
      <c r="RVA5" s="112"/>
      <c r="RVB5" s="112"/>
      <c r="RVC5" s="112"/>
      <c r="RVD5" s="112"/>
      <c r="RVE5" s="112"/>
      <c r="RVF5" s="112"/>
      <c r="RVG5" s="112"/>
      <c r="RVH5" s="112"/>
      <c r="RVI5" s="112"/>
      <c r="RVJ5" s="112"/>
      <c r="RVK5" s="112"/>
      <c r="RVL5" s="112"/>
      <c r="RVM5" s="112"/>
      <c r="RVN5" s="112"/>
      <c r="RVO5" s="112"/>
      <c r="RVP5" s="112"/>
      <c r="RVQ5" s="112"/>
      <c r="RVR5" s="112"/>
      <c r="RVS5" s="112"/>
      <c r="RVT5" s="112"/>
      <c r="RVU5" s="112"/>
      <c r="RVV5" s="112"/>
      <c r="RVW5" s="112"/>
      <c r="RVX5" s="112"/>
      <c r="RVY5" s="112"/>
      <c r="RVZ5" s="112"/>
      <c r="RWA5" s="112"/>
      <c r="RWB5" s="112"/>
      <c r="RWC5" s="112"/>
      <c r="RWD5" s="112"/>
      <c r="RWE5" s="112"/>
      <c r="RWF5" s="112"/>
      <c r="RWG5" s="112"/>
      <c r="RWH5" s="112"/>
      <c r="RWI5" s="112"/>
      <c r="RWJ5" s="112"/>
      <c r="RWK5" s="112"/>
      <c r="RWL5" s="112"/>
      <c r="RWM5" s="112"/>
      <c r="RWN5" s="112"/>
      <c r="RWO5" s="112"/>
      <c r="RWP5" s="112"/>
      <c r="RWQ5" s="112"/>
      <c r="RWR5" s="112"/>
      <c r="RWS5" s="112"/>
      <c r="RWT5" s="112"/>
      <c r="RWU5" s="112"/>
      <c r="RWV5" s="112"/>
      <c r="RWW5" s="112"/>
      <c r="RWX5" s="112"/>
      <c r="RWY5" s="112"/>
      <c r="RWZ5" s="112"/>
      <c r="RXA5" s="112"/>
      <c r="RXB5" s="112"/>
      <c r="RXC5" s="112"/>
      <c r="RXD5" s="112"/>
      <c r="RXE5" s="112"/>
      <c r="RXF5" s="112"/>
      <c r="RXG5" s="112"/>
      <c r="RXH5" s="112"/>
      <c r="RXI5" s="112"/>
      <c r="RXJ5" s="112"/>
      <c r="RXK5" s="112"/>
      <c r="RXL5" s="112"/>
      <c r="RXM5" s="112"/>
      <c r="RXN5" s="112"/>
      <c r="RXO5" s="112"/>
      <c r="RXP5" s="112"/>
      <c r="RXQ5" s="112"/>
      <c r="RXR5" s="112"/>
      <c r="RXS5" s="112"/>
      <c r="RXT5" s="112"/>
      <c r="RXU5" s="112"/>
      <c r="RXV5" s="112"/>
      <c r="RXW5" s="112"/>
      <c r="RXX5" s="112"/>
      <c r="RXY5" s="112"/>
      <c r="RXZ5" s="112"/>
      <c r="RYA5" s="112"/>
      <c r="RYB5" s="112"/>
      <c r="RYC5" s="112"/>
      <c r="RYD5" s="112"/>
      <c r="RYE5" s="112"/>
      <c r="RYF5" s="112"/>
      <c r="RYG5" s="112"/>
      <c r="RYH5" s="112"/>
      <c r="RYI5" s="112"/>
      <c r="RYJ5" s="112"/>
      <c r="RYK5" s="112"/>
      <c r="RYL5" s="112"/>
      <c r="RYM5" s="112"/>
      <c r="RYN5" s="112"/>
      <c r="RYO5" s="112"/>
      <c r="RYP5" s="112"/>
      <c r="RYQ5" s="112"/>
      <c r="RYR5" s="112"/>
      <c r="RYS5" s="112"/>
      <c r="RYT5" s="112"/>
      <c r="RYU5" s="112"/>
      <c r="RYV5" s="112"/>
      <c r="RYW5" s="112"/>
      <c r="RYX5" s="112"/>
      <c r="RYY5" s="112"/>
      <c r="RYZ5" s="112"/>
      <c r="RZA5" s="112"/>
      <c r="RZB5" s="112"/>
      <c r="RZC5" s="112"/>
      <c r="RZD5" s="112"/>
      <c r="RZE5" s="112"/>
      <c r="RZF5" s="112"/>
      <c r="RZG5" s="112"/>
      <c r="RZH5" s="112"/>
      <c r="RZI5" s="112"/>
      <c r="RZJ5" s="112"/>
      <c r="RZK5" s="112"/>
      <c r="RZL5" s="112"/>
      <c r="RZM5" s="112"/>
      <c r="RZN5" s="112"/>
      <c r="RZO5" s="112"/>
      <c r="RZP5" s="112"/>
      <c r="RZQ5" s="112"/>
      <c r="RZR5" s="112"/>
      <c r="RZS5" s="112"/>
      <c r="RZT5" s="112"/>
      <c r="RZU5" s="112"/>
      <c r="RZV5" s="112"/>
      <c r="RZW5" s="112"/>
      <c r="RZX5" s="112"/>
      <c r="RZY5" s="112"/>
      <c r="RZZ5" s="112"/>
      <c r="SAA5" s="112"/>
      <c r="SAB5" s="112"/>
      <c r="SAC5" s="112"/>
      <c r="SAD5" s="112"/>
      <c r="SAE5" s="112"/>
      <c r="SAF5" s="112"/>
      <c r="SAG5" s="112"/>
      <c r="SAH5" s="112"/>
      <c r="SAI5" s="112"/>
      <c r="SAJ5" s="112"/>
      <c r="SAK5" s="112"/>
      <c r="SAL5" s="112"/>
      <c r="SAM5" s="112"/>
      <c r="SAN5" s="112"/>
      <c r="SAO5" s="112"/>
      <c r="SAP5" s="112"/>
      <c r="SAQ5" s="112"/>
      <c r="SAR5" s="112"/>
      <c r="SAS5" s="112"/>
      <c r="SAT5" s="112"/>
      <c r="SAU5" s="112"/>
      <c r="SAV5" s="112"/>
      <c r="SAW5" s="112"/>
      <c r="SAX5" s="112"/>
      <c r="SAY5" s="112"/>
      <c r="SAZ5" s="112"/>
      <c r="SBA5" s="112"/>
      <c r="SBB5" s="112"/>
      <c r="SBC5" s="112"/>
      <c r="SBD5" s="112"/>
      <c r="SBE5" s="112"/>
      <c r="SBF5" s="112"/>
      <c r="SBG5" s="112"/>
      <c r="SBH5" s="112"/>
      <c r="SBI5" s="112"/>
      <c r="SBJ5" s="112"/>
      <c r="SBK5" s="112"/>
      <c r="SBL5" s="112"/>
      <c r="SBM5" s="112"/>
      <c r="SBN5" s="112"/>
      <c r="SBO5" s="112"/>
      <c r="SBP5" s="112"/>
      <c r="SBQ5" s="112"/>
      <c r="SBR5" s="112"/>
      <c r="SBS5" s="112"/>
      <c r="SBT5" s="112"/>
      <c r="SBU5" s="112"/>
      <c r="SBV5" s="112"/>
      <c r="SBW5" s="112"/>
      <c r="SBX5" s="112"/>
      <c r="SBY5" s="112"/>
      <c r="SBZ5" s="112"/>
      <c r="SCA5" s="112"/>
      <c r="SCB5" s="112"/>
      <c r="SCC5" s="112"/>
      <c r="SCD5" s="112"/>
      <c r="SCE5" s="112"/>
      <c r="SCF5" s="112"/>
      <c r="SCG5" s="112"/>
      <c r="SCH5" s="112"/>
      <c r="SCI5" s="112"/>
      <c r="SCJ5" s="112"/>
      <c r="SCK5" s="112"/>
      <c r="SCL5" s="112"/>
      <c r="SCM5" s="112"/>
      <c r="SCN5" s="112"/>
      <c r="SCO5" s="112"/>
      <c r="SCP5" s="112"/>
      <c r="SCQ5" s="112"/>
      <c r="SCR5" s="112"/>
      <c r="SCS5" s="112"/>
      <c r="SCT5" s="112"/>
      <c r="SCU5" s="112"/>
      <c r="SCV5" s="112"/>
      <c r="SCW5" s="112"/>
      <c r="SCX5" s="112"/>
      <c r="SCY5" s="112"/>
      <c r="SCZ5" s="112"/>
      <c r="SDA5" s="112"/>
      <c r="SDB5" s="112"/>
      <c r="SDC5" s="112"/>
      <c r="SDD5" s="112"/>
      <c r="SDE5" s="112"/>
      <c r="SDF5" s="112"/>
      <c r="SDG5" s="112"/>
      <c r="SDH5" s="112"/>
      <c r="SDI5" s="112"/>
      <c r="SDJ5" s="112"/>
      <c r="SDK5" s="112"/>
      <c r="SDL5" s="112"/>
      <c r="SDM5" s="112"/>
      <c r="SDN5" s="112"/>
      <c r="SDO5" s="112"/>
      <c r="SDP5" s="112"/>
      <c r="SDQ5" s="112"/>
      <c r="SDR5" s="112"/>
      <c r="SDS5" s="112"/>
      <c r="SDT5" s="112"/>
      <c r="SDU5" s="112"/>
      <c r="SDV5" s="112"/>
      <c r="SDW5" s="112"/>
      <c r="SDX5" s="112"/>
      <c r="SDY5" s="112"/>
      <c r="SDZ5" s="112"/>
      <c r="SEA5" s="112"/>
      <c r="SEB5" s="112"/>
      <c r="SEC5" s="112"/>
      <c r="SED5" s="112"/>
      <c r="SEE5" s="112"/>
      <c r="SEF5" s="112"/>
      <c r="SEG5" s="112"/>
      <c r="SEH5" s="112"/>
      <c r="SEI5" s="112"/>
      <c r="SEJ5" s="112"/>
      <c r="SEK5" s="112"/>
      <c r="SEL5" s="112"/>
      <c r="SEM5" s="112"/>
      <c r="SEN5" s="112"/>
      <c r="SEO5" s="112"/>
      <c r="SEP5" s="112"/>
      <c r="SEQ5" s="112"/>
      <c r="SER5" s="112"/>
      <c r="SES5" s="112"/>
      <c r="SET5" s="112"/>
      <c r="SEU5" s="112"/>
      <c r="SEV5" s="112"/>
      <c r="SEW5" s="112"/>
      <c r="SEX5" s="112"/>
      <c r="SEY5" s="112"/>
      <c r="SEZ5" s="112"/>
      <c r="SFA5" s="112"/>
      <c r="SFB5" s="112"/>
      <c r="SFC5" s="112"/>
      <c r="SFD5" s="112"/>
      <c r="SFE5" s="112"/>
      <c r="SFF5" s="112"/>
      <c r="SFG5" s="112"/>
      <c r="SFH5" s="112"/>
      <c r="SFI5" s="112"/>
      <c r="SFJ5" s="112"/>
      <c r="SFK5" s="112"/>
      <c r="SFL5" s="112"/>
      <c r="SFM5" s="112"/>
      <c r="SFN5" s="112"/>
      <c r="SFO5" s="112"/>
      <c r="SFP5" s="112"/>
      <c r="SFQ5" s="112"/>
      <c r="SFR5" s="112"/>
      <c r="SFS5" s="112"/>
      <c r="SFT5" s="112"/>
      <c r="SFU5" s="112"/>
      <c r="SFV5" s="112"/>
      <c r="SFW5" s="112"/>
      <c r="SFX5" s="112"/>
      <c r="SFY5" s="112"/>
      <c r="SFZ5" s="112"/>
      <c r="SGA5" s="112"/>
      <c r="SGB5" s="112"/>
      <c r="SGC5" s="112"/>
      <c r="SGD5" s="112"/>
      <c r="SGE5" s="112"/>
      <c r="SGF5" s="112"/>
      <c r="SGG5" s="112"/>
      <c r="SGH5" s="112"/>
      <c r="SGI5" s="112"/>
      <c r="SGJ5" s="112"/>
      <c r="SGK5" s="112"/>
      <c r="SGL5" s="112"/>
      <c r="SGM5" s="112"/>
      <c r="SGN5" s="112"/>
      <c r="SGO5" s="112"/>
      <c r="SGP5" s="112"/>
      <c r="SGQ5" s="112"/>
      <c r="SGR5" s="112"/>
      <c r="SGS5" s="112"/>
      <c r="SGT5" s="112"/>
      <c r="SGU5" s="112"/>
      <c r="SGV5" s="112"/>
      <c r="SGW5" s="112"/>
      <c r="SGX5" s="112"/>
      <c r="SGY5" s="112"/>
      <c r="SGZ5" s="112"/>
      <c r="SHA5" s="112"/>
      <c r="SHB5" s="112"/>
      <c r="SHC5" s="112"/>
      <c r="SHD5" s="112"/>
      <c r="SHE5" s="112"/>
      <c r="SHF5" s="112"/>
      <c r="SHG5" s="112"/>
      <c r="SHH5" s="112"/>
      <c r="SHI5" s="112"/>
      <c r="SHJ5" s="112"/>
      <c r="SHK5" s="112"/>
      <c r="SHL5" s="112"/>
      <c r="SHM5" s="112"/>
      <c r="SHN5" s="112"/>
      <c r="SHO5" s="112"/>
      <c r="SHP5" s="112"/>
      <c r="SHQ5" s="112"/>
      <c r="SHR5" s="112"/>
      <c r="SHS5" s="112"/>
      <c r="SHT5" s="112"/>
      <c r="SHU5" s="112"/>
      <c r="SHV5" s="112"/>
      <c r="SHW5" s="112"/>
      <c r="SHX5" s="112"/>
      <c r="SHY5" s="112"/>
      <c r="SHZ5" s="112"/>
      <c r="SIA5" s="112"/>
      <c r="SIB5" s="112"/>
      <c r="SIC5" s="112"/>
      <c r="SID5" s="112"/>
      <c r="SIE5" s="112"/>
      <c r="SIF5" s="112"/>
      <c r="SIG5" s="112"/>
      <c r="SIH5" s="112"/>
      <c r="SII5" s="112"/>
      <c r="SIJ5" s="112"/>
      <c r="SIK5" s="112"/>
      <c r="SIL5" s="112"/>
      <c r="SIM5" s="112"/>
      <c r="SIN5" s="112"/>
      <c r="SIO5" s="112"/>
      <c r="SIP5" s="112"/>
      <c r="SIQ5" s="112"/>
      <c r="SIR5" s="112"/>
      <c r="SIS5" s="112"/>
      <c r="SIT5" s="112"/>
      <c r="SIU5" s="112"/>
      <c r="SIV5" s="112"/>
      <c r="SIW5" s="112"/>
      <c r="SIX5" s="112"/>
      <c r="SIY5" s="112"/>
      <c r="SIZ5" s="112"/>
      <c r="SJA5" s="112"/>
      <c r="SJB5" s="112"/>
      <c r="SJC5" s="112"/>
      <c r="SJD5" s="112"/>
      <c r="SJE5" s="112"/>
      <c r="SJF5" s="112"/>
      <c r="SJG5" s="112"/>
      <c r="SJH5" s="112"/>
      <c r="SJI5" s="112"/>
      <c r="SJJ5" s="112"/>
      <c r="SJK5" s="112"/>
      <c r="SJL5" s="112"/>
      <c r="SJM5" s="112"/>
      <c r="SJN5" s="112"/>
      <c r="SJO5" s="112"/>
      <c r="SJP5" s="112"/>
      <c r="SJQ5" s="112"/>
      <c r="SJR5" s="112"/>
      <c r="SJS5" s="112"/>
      <c r="SJT5" s="112"/>
      <c r="SJU5" s="112"/>
      <c r="SJV5" s="112"/>
      <c r="SJW5" s="112"/>
      <c r="SJX5" s="112"/>
      <c r="SJY5" s="112"/>
      <c r="SJZ5" s="112"/>
      <c r="SKA5" s="112"/>
      <c r="SKB5" s="112"/>
      <c r="SKC5" s="112"/>
      <c r="SKD5" s="112"/>
      <c r="SKE5" s="112"/>
      <c r="SKF5" s="112"/>
      <c r="SKG5" s="112"/>
      <c r="SKH5" s="112"/>
      <c r="SKI5" s="112"/>
      <c r="SKJ5" s="112"/>
      <c r="SKK5" s="112"/>
      <c r="SKL5" s="112"/>
      <c r="SKM5" s="112"/>
      <c r="SKN5" s="112"/>
      <c r="SKO5" s="112"/>
      <c r="SKP5" s="112"/>
      <c r="SKQ5" s="112"/>
      <c r="SKR5" s="112"/>
      <c r="SKS5" s="112"/>
      <c r="SKT5" s="112"/>
      <c r="SKU5" s="112"/>
      <c r="SKV5" s="112"/>
      <c r="SKW5" s="112"/>
      <c r="SKX5" s="112"/>
      <c r="SKY5" s="112"/>
      <c r="SKZ5" s="112"/>
      <c r="SLA5" s="112"/>
      <c r="SLB5" s="112"/>
      <c r="SLC5" s="112"/>
      <c r="SLD5" s="112"/>
      <c r="SLE5" s="112"/>
      <c r="SLF5" s="112"/>
      <c r="SLG5" s="112"/>
      <c r="SLH5" s="112"/>
      <c r="SLI5" s="112"/>
      <c r="SLJ5" s="112"/>
      <c r="SLK5" s="112"/>
      <c r="SLL5" s="112"/>
      <c r="SLM5" s="112"/>
      <c r="SLN5" s="112"/>
      <c r="SLO5" s="112"/>
      <c r="SLP5" s="112"/>
      <c r="SLQ5" s="112"/>
      <c r="SLR5" s="112"/>
      <c r="SLS5" s="112"/>
      <c r="SLT5" s="112"/>
      <c r="SLU5" s="112"/>
      <c r="SLV5" s="112"/>
      <c r="SLW5" s="112"/>
      <c r="SLX5" s="112"/>
      <c r="SLY5" s="112"/>
      <c r="SLZ5" s="112"/>
      <c r="SMA5" s="112"/>
      <c r="SMB5" s="112"/>
      <c r="SMC5" s="112"/>
      <c r="SMD5" s="112"/>
      <c r="SME5" s="112"/>
      <c r="SMF5" s="112"/>
      <c r="SMG5" s="112"/>
      <c r="SMH5" s="112"/>
      <c r="SMI5" s="112"/>
      <c r="SMJ5" s="112"/>
      <c r="SMK5" s="112"/>
      <c r="SML5" s="112"/>
      <c r="SMM5" s="112"/>
      <c r="SMN5" s="112"/>
      <c r="SMO5" s="112"/>
      <c r="SMP5" s="112"/>
      <c r="SMQ5" s="112"/>
      <c r="SMR5" s="112"/>
      <c r="SMS5" s="112"/>
      <c r="SMT5" s="112"/>
      <c r="SMU5" s="112"/>
      <c r="SMV5" s="112"/>
      <c r="SMW5" s="112"/>
      <c r="SMX5" s="112"/>
      <c r="SMY5" s="112"/>
      <c r="SMZ5" s="112"/>
      <c r="SNA5" s="112"/>
      <c r="SNB5" s="112"/>
      <c r="SNC5" s="112"/>
      <c r="SND5" s="112"/>
      <c r="SNE5" s="112"/>
      <c r="SNF5" s="112"/>
      <c r="SNG5" s="112"/>
      <c r="SNH5" s="112"/>
      <c r="SNI5" s="112"/>
      <c r="SNJ5" s="112"/>
      <c r="SNK5" s="112"/>
      <c r="SNL5" s="112"/>
      <c r="SNM5" s="112"/>
      <c r="SNN5" s="112"/>
      <c r="SNO5" s="112"/>
      <c r="SNP5" s="112"/>
      <c r="SNQ5" s="112"/>
      <c r="SNR5" s="112"/>
      <c r="SNS5" s="112"/>
      <c r="SNT5" s="112"/>
      <c r="SNU5" s="112"/>
      <c r="SNV5" s="112"/>
      <c r="SNW5" s="112"/>
      <c r="SNX5" s="112"/>
      <c r="SNY5" s="112"/>
      <c r="SNZ5" s="112"/>
      <c r="SOA5" s="112"/>
      <c r="SOB5" s="112"/>
      <c r="SOC5" s="112"/>
      <c r="SOD5" s="112"/>
      <c r="SOE5" s="112"/>
      <c r="SOF5" s="112"/>
      <c r="SOG5" s="112"/>
      <c r="SOH5" s="112"/>
      <c r="SOI5" s="112"/>
      <c r="SOJ5" s="112"/>
      <c r="SOK5" s="112"/>
      <c r="SOL5" s="112"/>
      <c r="SOM5" s="112"/>
      <c r="SON5" s="112"/>
      <c r="SOO5" s="112"/>
      <c r="SOP5" s="112"/>
      <c r="SOQ5" s="112"/>
      <c r="SOR5" s="112"/>
      <c r="SOS5" s="112"/>
      <c r="SOT5" s="112"/>
      <c r="SOU5" s="112"/>
      <c r="SOV5" s="112"/>
      <c r="SOW5" s="112"/>
      <c r="SOX5" s="112"/>
      <c r="SOY5" s="112"/>
      <c r="SOZ5" s="112"/>
      <c r="SPA5" s="112"/>
      <c r="SPB5" s="112"/>
      <c r="SPC5" s="112"/>
      <c r="SPD5" s="112"/>
      <c r="SPE5" s="112"/>
      <c r="SPF5" s="112"/>
      <c r="SPG5" s="112"/>
      <c r="SPH5" s="112"/>
      <c r="SPI5" s="112"/>
      <c r="SPJ5" s="112"/>
      <c r="SPK5" s="112"/>
      <c r="SPL5" s="112"/>
      <c r="SPM5" s="112"/>
      <c r="SPN5" s="112"/>
      <c r="SPO5" s="112"/>
      <c r="SPP5" s="112"/>
      <c r="SPQ5" s="112"/>
      <c r="SPR5" s="112"/>
      <c r="SPS5" s="112"/>
      <c r="SPT5" s="112"/>
      <c r="SPU5" s="112"/>
      <c r="SPV5" s="112"/>
      <c r="SPW5" s="112"/>
      <c r="SPX5" s="112"/>
      <c r="SPY5" s="112"/>
      <c r="SPZ5" s="112"/>
      <c r="SQA5" s="112"/>
      <c r="SQB5" s="112"/>
      <c r="SQC5" s="112"/>
      <c r="SQD5" s="112"/>
      <c r="SQE5" s="112"/>
      <c r="SQF5" s="112"/>
      <c r="SQG5" s="112"/>
      <c r="SQH5" s="112"/>
      <c r="SQI5" s="112"/>
      <c r="SQJ5" s="112"/>
      <c r="SQK5" s="112"/>
      <c r="SQL5" s="112"/>
      <c r="SQM5" s="112"/>
      <c r="SQN5" s="112"/>
      <c r="SQO5" s="112"/>
      <c r="SQP5" s="112"/>
      <c r="SQQ5" s="112"/>
      <c r="SQR5" s="112"/>
      <c r="SQS5" s="112"/>
      <c r="SQT5" s="112"/>
      <c r="SQU5" s="112"/>
      <c r="SQV5" s="112"/>
      <c r="SQW5" s="112"/>
      <c r="SQX5" s="112"/>
      <c r="SQY5" s="112"/>
      <c r="SQZ5" s="112"/>
      <c r="SRA5" s="112"/>
      <c r="SRB5" s="112"/>
      <c r="SRC5" s="112"/>
      <c r="SRD5" s="112"/>
      <c r="SRE5" s="112"/>
      <c r="SRF5" s="112"/>
      <c r="SRG5" s="112"/>
      <c r="SRH5" s="112"/>
      <c r="SRI5" s="112"/>
      <c r="SRJ5" s="112"/>
      <c r="SRK5" s="112"/>
      <c r="SRL5" s="112"/>
      <c r="SRM5" s="112"/>
      <c r="SRN5" s="112"/>
      <c r="SRO5" s="112"/>
      <c r="SRP5" s="112"/>
      <c r="SRQ5" s="112"/>
      <c r="SRR5" s="112"/>
      <c r="SRS5" s="112"/>
      <c r="SRT5" s="112"/>
      <c r="SRU5" s="112"/>
      <c r="SRV5" s="112"/>
      <c r="SRW5" s="112"/>
      <c r="SRX5" s="112"/>
      <c r="SRY5" s="112"/>
      <c r="SRZ5" s="112"/>
      <c r="SSA5" s="112"/>
      <c r="SSB5" s="112"/>
      <c r="SSC5" s="112"/>
      <c r="SSD5" s="112"/>
      <c r="SSE5" s="112"/>
      <c r="SSF5" s="112"/>
      <c r="SSG5" s="112"/>
      <c r="SSH5" s="112"/>
      <c r="SSI5" s="112"/>
      <c r="SSJ5" s="112"/>
      <c r="SSK5" s="112"/>
      <c r="SSL5" s="112"/>
      <c r="SSM5" s="112"/>
      <c r="SSN5" s="112"/>
      <c r="SSO5" s="112"/>
      <c r="SSP5" s="112"/>
      <c r="SSQ5" s="112"/>
      <c r="SSR5" s="112"/>
      <c r="SSS5" s="112"/>
      <c r="SST5" s="112"/>
      <c r="SSU5" s="112"/>
      <c r="SSV5" s="112"/>
      <c r="SSW5" s="112"/>
      <c r="SSX5" s="112"/>
      <c r="SSY5" s="112"/>
      <c r="SSZ5" s="112"/>
      <c r="STA5" s="112"/>
      <c r="STB5" s="112"/>
      <c r="STC5" s="112"/>
      <c r="STD5" s="112"/>
      <c r="STE5" s="112"/>
      <c r="STF5" s="112"/>
      <c r="STG5" s="112"/>
      <c r="STH5" s="112"/>
      <c r="STI5" s="112"/>
      <c r="STJ5" s="112"/>
      <c r="STK5" s="112"/>
      <c r="STL5" s="112"/>
      <c r="STM5" s="112"/>
      <c r="STN5" s="112"/>
      <c r="STO5" s="112"/>
      <c r="STP5" s="112"/>
      <c r="STQ5" s="112"/>
      <c r="STR5" s="112"/>
      <c r="STS5" s="112"/>
      <c r="STT5" s="112"/>
      <c r="STU5" s="112"/>
      <c r="STV5" s="112"/>
      <c r="STW5" s="112"/>
      <c r="STX5" s="112"/>
      <c r="STY5" s="112"/>
      <c r="STZ5" s="112"/>
      <c r="SUA5" s="112"/>
      <c r="SUB5" s="112"/>
      <c r="SUC5" s="112"/>
      <c r="SUD5" s="112"/>
      <c r="SUE5" s="112"/>
      <c r="SUF5" s="112"/>
      <c r="SUG5" s="112"/>
      <c r="SUH5" s="112"/>
      <c r="SUI5" s="112"/>
      <c r="SUJ5" s="112"/>
      <c r="SUK5" s="112"/>
      <c r="SUL5" s="112"/>
      <c r="SUM5" s="112"/>
      <c r="SUN5" s="112"/>
      <c r="SUO5" s="112"/>
      <c r="SUP5" s="112"/>
      <c r="SUQ5" s="112"/>
      <c r="SUR5" s="112"/>
      <c r="SUS5" s="112"/>
      <c r="SUT5" s="112"/>
      <c r="SUU5" s="112"/>
      <c r="SUV5" s="112"/>
      <c r="SUW5" s="112"/>
      <c r="SUX5" s="112"/>
      <c r="SUY5" s="112"/>
      <c r="SUZ5" s="112"/>
      <c r="SVA5" s="112"/>
      <c r="SVB5" s="112"/>
      <c r="SVC5" s="112"/>
      <c r="SVD5" s="112"/>
      <c r="SVE5" s="112"/>
      <c r="SVF5" s="112"/>
      <c r="SVG5" s="112"/>
      <c r="SVH5" s="112"/>
      <c r="SVI5" s="112"/>
      <c r="SVJ5" s="112"/>
      <c r="SVK5" s="112"/>
      <c r="SVL5" s="112"/>
      <c r="SVM5" s="112"/>
      <c r="SVN5" s="112"/>
      <c r="SVO5" s="112"/>
      <c r="SVP5" s="112"/>
      <c r="SVQ5" s="112"/>
      <c r="SVR5" s="112"/>
      <c r="SVS5" s="112"/>
      <c r="SVT5" s="112"/>
      <c r="SVU5" s="112"/>
      <c r="SVV5" s="112"/>
      <c r="SVW5" s="112"/>
      <c r="SVX5" s="112"/>
      <c r="SVY5" s="112"/>
      <c r="SVZ5" s="112"/>
      <c r="SWA5" s="112"/>
      <c r="SWB5" s="112"/>
      <c r="SWC5" s="112"/>
      <c r="SWD5" s="112"/>
      <c r="SWE5" s="112"/>
      <c r="SWF5" s="112"/>
      <c r="SWG5" s="112"/>
      <c r="SWH5" s="112"/>
      <c r="SWI5" s="112"/>
      <c r="SWJ5" s="112"/>
      <c r="SWK5" s="112"/>
      <c r="SWL5" s="112"/>
      <c r="SWM5" s="112"/>
      <c r="SWN5" s="112"/>
      <c r="SWO5" s="112"/>
      <c r="SWP5" s="112"/>
      <c r="SWQ5" s="112"/>
      <c r="SWR5" s="112"/>
      <c r="SWS5" s="112"/>
      <c r="SWT5" s="112"/>
      <c r="SWU5" s="112"/>
      <c r="SWV5" s="112"/>
      <c r="SWW5" s="112"/>
      <c r="SWX5" s="112"/>
      <c r="SWY5" s="112"/>
      <c r="SWZ5" s="112"/>
      <c r="SXA5" s="112"/>
      <c r="SXB5" s="112"/>
      <c r="SXC5" s="112"/>
      <c r="SXD5" s="112"/>
      <c r="SXE5" s="112"/>
      <c r="SXF5" s="112"/>
      <c r="SXG5" s="112"/>
      <c r="SXH5" s="112"/>
      <c r="SXI5" s="112"/>
      <c r="SXJ5" s="112"/>
      <c r="SXK5" s="112"/>
      <c r="SXL5" s="112"/>
      <c r="SXM5" s="112"/>
      <c r="SXN5" s="112"/>
      <c r="SXO5" s="112"/>
      <c r="SXP5" s="112"/>
      <c r="SXQ5" s="112"/>
      <c r="SXR5" s="112"/>
      <c r="SXS5" s="112"/>
      <c r="SXT5" s="112"/>
      <c r="SXU5" s="112"/>
      <c r="SXV5" s="112"/>
      <c r="SXW5" s="112"/>
      <c r="SXX5" s="112"/>
      <c r="SXY5" s="112"/>
      <c r="SXZ5" s="112"/>
      <c r="SYA5" s="112"/>
      <c r="SYB5" s="112"/>
      <c r="SYC5" s="112"/>
      <c r="SYD5" s="112"/>
      <c r="SYE5" s="112"/>
      <c r="SYF5" s="112"/>
      <c r="SYG5" s="112"/>
      <c r="SYH5" s="112"/>
      <c r="SYI5" s="112"/>
      <c r="SYJ5" s="112"/>
      <c r="SYK5" s="112"/>
      <c r="SYL5" s="112"/>
      <c r="SYM5" s="112"/>
      <c r="SYN5" s="112"/>
      <c r="SYO5" s="112"/>
      <c r="SYP5" s="112"/>
      <c r="SYQ5" s="112"/>
      <c r="SYR5" s="112"/>
      <c r="SYS5" s="112"/>
      <c r="SYT5" s="112"/>
      <c r="SYU5" s="112"/>
      <c r="SYV5" s="112"/>
      <c r="SYW5" s="112"/>
      <c r="SYX5" s="112"/>
      <c r="SYY5" s="112"/>
      <c r="SYZ5" s="112"/>
      <c r="SZA5" s="112"/>
      <c r="SZB5" s="112"/>
      <c r="SZC5" s="112"/>
      <c r="SZD5" s="112"/>
      <c r="SZE5" s="112"/>
      <c r="SZF5" s="112"/>
      <c r="SZG5" s="112"/>
      <c r="SZH5" s="112"/>
      <c r="SZI5" s="112"/>
      <c r="SZJ5" s="112"/>
      <c r="SZK5" s="112"/>
      <c r="SZL5" s="112"/>
      <c r="SZM5" s="112"/>
      <c r="SZN5" s="112"/>
      <c r="SZO5" s="112"/>
      <c r="SZP5" s="112"/>
      <c r="SZQ5" s="112"/>
      <c r="SZR5" s="112"/>
      <c r="SZS5" s="112"/>
      <c r="SZT5" s="112"/>
      <c r="SZU5" s="112"/>
      <c r="SZV5" s="112"/>
      <c r="SZW5" s="112"/>
      <c r="SZX5" s="112"/>
      <c r="SZY5" s="112"/>
      <c r="SZZ5" s="112"/>
      <c r="TAA5" s="112"/>
      <c r="TAB5" s="112"/>
      <c r="TAC5" s="112"/>
      <c r="TAD5" s="112"/>
      <c r="TAE5" s="112"/>
      <c r="TAF5" s="112"/>
      <c r="TAG5" s="112"/>
      <c r="TAH5" s="112"/>
      <c r="TAI5" s="112"/>
      <c r="TAJ5" s="112"/>
      <c r="TAK5" s="112"/>
      <c r="TAL5" s="112"/>
      <c r="TAM5" s="112"/>
      <c r="TAN5" s="112"/>
      <c r="TAO5" s="112"/>
      <c r="TAP5" s="112"/>
      <c r="TAQ5" s="112"/>
      <c r="TAR5" s="112"/>
      <c r="TAS5" s="112"/>
      <c r="TAT5" s="112"/>
      <c r="TAU5" s="112"/>
      <c r="TAV5" s="112"/>
      <c r="TAW5" s="112"/>
      <c r="TAX5" s="112"/>
      <c r="TAY5" s="112"/>
      <c r="TAZ5" s="112"/>
      <c r="TBA5" s="112"/>
      <c r="TBB5" s="112"/>
      <c r="TBC5" s="112"/>
      <c r="TBD5" s="112"/>
      <c r="TBE5" s="112"/>
      <c r="TBF5" s="112"/>
      <c r="TBG5" s="112"/>
      <c r="TBH5" s="112"/>
      <c r="TBI5" s="112"/>
      <c r="TBJ5" s="112"/>
      <c r="TBK5" s="112"/>
      <c r="TBL5" s="112"/>
      <c r="TBM5" s="112"/>
      <c r="TBN5" s="112"/>
      <c r="TBO5" s="112"/>
      <c r="TBP5" s="112"/>
      <c r="TBQ5" s="112"/>
      <c r="TBR5" s="112"/>
      <c r="TBS5" s="112"/>
      <c r="TBT5" s="112"/>
      <c r="TBU5" s="112"/>
      <c r="TBV5" s="112"/>
      <c r="TBW5" s="112"/>
      <c r="TBX5" s="112"/>
      <c r="TBY5" s="112"/>
      <c r="TBZ5" s="112"/>
      <c r="TCA5" s="112"/>
      <c r="TCB5" s="112"/>
      <c r="TCC5" s="112"/>
      <c r="TCD5" s="112"/>
      <c r="TCE5" s="112"/>
      <c r="TCF5" s="112"/>
      <c r="TCG5" s="112"/>
      <c r="TCH5" s="112"/>
      <c r="TCI5" s="112"/>
      <c r="TCJ5" s="112"/>
      <c r="TCK5" s="112"/>
      <c r="TCL5" s="112"/>
      <c r="TCM5" s="112"/>
      <c r="TCN5" s="112"/>
      <c r="TCO5" s="112"/>
      <c r="TCP5" s="112"/>
      <c r="TCQ5" s="112"/>
      <c r="TCR5" s="112"/>
      <c r="TCS5" s="112"/>
      <c r="TCT5" s="112"/>
      <c r="TCU5" s="112"/>
      <c r="TCV5" s="112"/>
      <c r="TCW5" s="112"/>
      <c r="TCX5" s="112"/>
      <c r="TCY5" s="112"/>
      <c r="TCZ5" s="112"/>
      <c r="TDA5" s="112"/>
      <c r="TDB5" s="112"/>
      <c r="TDC5" s="112"/>
      <c r="TDD5" s="112"/>
      <c r="TDE5" s="112"/>
      <c r="TDF5" s="112"/>
      <c r="TDG5" s="112"/>
      <c r="TDH5" s="112"/>
      <c r="TDI5" s="112"/>
      <c r="TDJ5" s="112"/>
      <c r="TDK5" s="112"/>
      <c r="TDL5" s="112"/>
      <c r="TDM5" s="112"/>
      <c r="TDN5" s="112"/>
      <c r="TDO5" s="112"/>
      <c r="TDP5" s="112"/>
      <c r="TDQ5" s="112"/>
      <c r="TDR5" s="112"/>
      <c r="TDS5" s="112"/>
      <c r="TDT5" s="112"/>
      <c r="TDU5" s="112"/>
      <c r="TDV5" s="112"/>
      <c r="TDW5" s="112"/>
      <c r="TDX5" s="112"/>
      <c r="TDY5" s="112"/>
      <c r="TDZ5" s="112"/>
      <c r="TEA5" s="112"/>
      <c r="TEB5" s="112"/>
      <c r="TEC5" s="112"/>
      <c r="TED5" s="112"/>
      <c r="TEE5" s="112"/>
      <c r="TEF5" s="112"/>
      <c r="TEG5" s="112"/>
      <c r="TEH5" s="112"/>
      <c r="TEI5" s="112"/>
      <c r="TEJ5" s="112"/>
      <c r="TEK5" s="112"/>
      <c r="TEL5" s="112"/>
      <c r="TEM5" s="112"/>
      <c r="TEN5" s="112"/>
      <c r="TEO5" s="112"/>
      <c r="TEP5" s="112"/>
      <c r="TEQ5" s="112"/>
      <c r="TER5" s="112"/>
      <c r="TES5" s="112"/>
      <c r="TET5" s="112"/>
      <c r="TEU5" s="112"/>
      <c r="TEV5" s="112"/>
      <c r="TEW5" s="112"/>
      <c r="TEX5" s="112"/>
      <c r="TEY5" s="112"/>
      <c r="TEZ5" s="112"/>
      <c r="TFA5" s="112"/>
      <c r="TFB5" s="112"/>
      <c r="TFC5" s="112"/>
      <c r="TFD5" s="112"/>
      <c r="TFE5" s="112"/>
      <c r="TFF5" s="112"/>
      <c r="TFG5" s="112"/>
      <c r="TFH5" s="112"/>
      <c r="TFI5" s="112"/>
      <c r="TFJ5" s="112"/>
      <c r="TFK5" s="112"/>
      <c r="TFL5" s="112"/>
      <c r="TFM5" s="112"/>
      <c r="TFN5" s="112"/>
      <c r="TFO5" s="112"/>
      <c r="TFP5" s="112"/>
      <c r="TFQ5" s="112"/>
      <c r="TFR5" s="112"/>
      <c r="TFS5" s="112"/>
      <c r="TFT5" s="112"/>
      <c r="TFU5" s="112"/>
      <c r="TFV5" s="112"/>
      <c r="TFW5" s="112"/>
      <c r="TFX5" s="112"/>
      <c r="TFY5" s="112"/>
      <c r="TFZ5" s="112"/>
      <c r="TGA5" s="112"/>
      <c r="TGB5" s="112"/>
      <c r="TGC5" s="112"/>
      <c r="TGD5" s="112"/>
      <c r="TGE5" s="112"/>
      <c r="TGF5" s="112"/>
      <c r="TGG5" s="112"/>
      <c r="TGH5" s="112"/>
      <c r="TGI5" s="112"/>
      <c r="TGJ5" s="112"/>
      <c r="TGK5" s="112"/>
      <c r="TGL5" s="112"/>
      <c r="TGM5" s="112"/>
      <c r="TGN5" s="112"/>
      <c r="TGO5" s="112"/>
      <c r="TGP5" s="112"/>
      <c r="TGQ5" s="112"/>
      <c r="TGR5" s="112"/>
      <c r="TGS5" s="112"/>
      <c r="TGT5" s="112"/>
      <c r="TGU5" s="112"/>
      <c r="TGV5" s="112"/>
      <c r="TGW5" s="112"/>
      <c r="TGX5" s="112"/>
      <c r="TGY5" s="112"/>
      <c r="TGZ5" s="112"/>
      <c r="THA5" s="112"/>
      <c r="THB5" s="112"/>
      <c r="THC5" s="112"/>
      <c r="THD5" s="112"/>
      <c r="THE5" s="112"/>
      <c r="THF5" s="112"/>
      <c r="THG5" s="112"/>
      <c r="THH5" s="112"/>
      <c r="THI5" s="112"/>
      <c r="THJ5" s="112"/>
      <c r="THK5" s="112"/>
      <c r="THL5" s="112"/>
      <c r="THM5" s="112"/>
      <c r="THN5" s="112"/>
      <c r="THO5" s="112"/>
      <c r="THP5" s="112"/>
      <c r="THQ5" s="112"/>
      <c r="THR5" s="112"/>
      <c r="THS5" s="112"/>
      <c r="THT5" s="112"/>
      <c r="THU5" s="112"/>
      <c r="THV5" s="112"/>
      <c r="THW5" s="112"/>
      <c r="THX5" s="112"/>
      <c r="THY5" s="112"/>
      <c r="THZ5" s="112"/>
      <c r="TIA5" s="112"/>
      <c r="TIB5" s="112"/>
      <c r="TIC5" s="112"/>
      <c r="TID5" s="112"/>
      <c r="TIE5" s="112"/>
      <c r="TIF5" s="112"/>
      <c r="TIG5" s="112"/>
      <c r="TIH5" s="112"/>
      <c r="TII5" s="112"/>
      <c r="TIJ5" s="112"/>
      <c r="TIK5" s="112"/>
      <c r="TIL5" s="112"/>
      <c r="TIM5" s="112"/>
      <c r="TIN5" s="112"/>
      <c r="TIO5" s="112"/>
      <c r="TIP5" s="112"/>
      <c r="TIQ5" s="112"/>
      <c r="TIR5" s="112"/>
      <c r="TIS5" s="112"/>
      <c r="TIT5" s="112"/>
      <c r="TIU5" s="112"/>
      <c r="TIV5" s="112"/>
      <c r="TIW5" s="112"/>
      <c r="TIX5" s="112"/>
      <c r="TIY5" s="112"/>
      <c r="TIZ5" s="112"/>
      <c r="TJA5" s="112"/>
      <c r="TJB5" s="112"/>
      <c r="TJC5" s="112"/>
      <c r="TJD5" s="112"/>
      <c r="TJE5" s="112"/>
      <c r="TJF5" s="112"/>
      <c r="TJG5" s="112"/>
      <c r="TJH5" s="112"/>
      <c r="TJI5" s="112"/>
      <c r="TJJ5" s="112"/>
      <c r="TJK5" s="112"/>
      <c r="TJL5" s="112"/>
      <c r="TJM5" s="112"/>
      <c r="TJN5" s="112"/>
      <c r="TJO5" s="112"/>
      <c r="TJP5" s="112"/>
      <c r="TJQ5" s="112"/>
      <c r="TJR5" s="112"/>
      <c r="TJS5" s="112"/>
      <c r="TJT5" s="112"/>
      <c r="TJU5" s="112"/>
      <c r="TJV5" s="112"/>
      <c r="TJW5" s="112"/>
      <c r="TJX5" s="112"/>
      <c r="TJY5" s="112"/>
      <c r="TJZ5" s="112"/>
      <c r="TKA5" s="112"/>
      <c r="TKB5" s="112"/>
      <c r="TKC5" s="112"/>
      <c r="TKD5" s="112"/>
      <c r="TKE5" s="112"/>
      <c r="TKF5" s="112"/>
      <c r="TKG5" s="112"/>
      <c r="TKH5" s="112"/>
      <c r="TKI5" s="112"/>
      <c r="TKJ5" s="112"/>
      <c r="TKK5" s="112"/>
      <c r="TKL5" s="112"/>
      <c r="TKM5" s="112"/>
      <c r="TKN5" s="112"/>
      <c r="TKO5" s="112"/>
      <c r="TKP5" s="112"/>
      <c r="TKQ5" s="112"/>
      <c r="TKR5" s="112"/>
      <c r="TKS5" s="112"/>
      <c r="TKT5" s="112"/>
      <c r="TKU5" s="112"/>
      <c r="TKV5" s="112"/>
      <c r="TKW5" s="112"/>
      <c r="TKX5" s="112"/>
      <c r="TKY5" s="112"/>
      <c r="TKZ5" s="112"/>
      <c r="TLA5" s="112"/>
      <c r="TLB5" s="112"/>
      <c r="TLC5" s="112"/>
      <c r="TLD5" s="112"/>
      <c r="TLE5" s="112"/>
      <c r="TLF5" s="112"/>
      <c r="TLG5" s="112"/>
      <c r="TLH5" s="112"/>
      <c r="TLI5" s="112"/>
      <c r="TLJ5" s="112"/>
      <c r="TLK5" s="112"/>
      <c r="TLL5" s="112"/>
      <c r="TLM5" s="112"/>
      <c r="TLN5" s="112"/>
      <c r="TLO5" s="112"/>
      <c r="TLP5" s="112"/>
      <c r="TLQ5" s="112"/>
      <c r="TLR5" s="112"/>
      <c r="TLS5" s="112"/>
      <c r="TLT5" s="112"/>
      <c r="TLU5" s="112"/>
      <c r="TLV5" s="112"/>
      <c r="TLW5" s="112"/>
      <c r="TLX5" s="112"/>
      <c r="TLY5" s="112"/>
      <c r="TLZ5" s="112"/>
      <c r="TMA5" s="112"/>
      <c r="TMB5" s="112"/>
      <c r="TMC5" s="112"/>
      <c r="TMD5" s="112"/>
      <c r="TME5" s="112"/>
      <c r="TMF5" s="112"/>
      <c r="TMG5" s="112"/>
      <c r="TMH5" s="112"/>
      <c r="TMI5" s="112"/>
      <c r="TMJ5" s="112"/>
      <c r="TMK5" s="112"/>
      <c r="TML5" s="112"/>
      <c r="TMM5" s="112"/>
      <c r="TMN5" s="112"/>
      <c r="TMO5" s="112"/>
      <c r="TMP5" s="112"/>
      <c r="TMQ5" s="112"/>
      <c r="TMR5" s="112"/>
      <c r="TMS5" s="112"/>
      <c r="TMT5" s="112"/>
      <c r="TMU5" s="112"/>
      <c r="TMV5" s="112"/>
      <c r="TMW5" s="112"/>
      <c r="TMX5" s="112"/>
      <c r="TMY5" s="112"/>
      <c r="TMZ5" s="112"/>
      <c r="TNA5" s="112"/>
      <c r="TNB5" s="112"/>
      <c r="TNC5" s="112"/>
      <c r="TND5" s="112"/>
      <c r="TNE5" s="112"/>
      <c r="TNF5" s="112"/>
      <c r="TNG5" s="112"/>
      <c r="TNH5" s="112"/>
      <c r="TNI5" s="112"/>
      <c r="TNJ5" s="112"/>
      <c r="TNK5" s="112"/>
      <c r="TNL5" s="112"/>
      <c r="TNM5" s="112"/>
      <c r="TNN5" s="112"/>
      <c r="TNO5" s="112"/>
      <c r="TNP5" s="112"/>
      <c r="TNQ5" s="112"/>
      <c r="TNR5" s="112"/>
      <c r="TNS5" s="112"/>
      <c r="TNT5" s="112"/>
      <c r="TNU5" s="112"/>
      <c r="TNV5" s="112"/>
      <c r="TNW5" s="112"/>
      <c r="TNX5" s="112"/>
      <c r="TNY5" s="112"/>
      <c r="TNZ5" s="112"/>
      <c r="TOA5" s="112"/>
      <c r="TOB5" s="112"/>
      <c r="TOC5" s="112"/>
      <c r="TOD5" s="112"/>
      <c r="TOE5" s="112"/>
      <c r="TOF5" s="112"/>
      <c r="TOG5" s="112"/>
      <c r="TOH5" s="112"/>
      <c r="TOI5" s="112"/>
      <c r="TOJ5" s="112"/>
      <c r="TOK5" s="112"/>
      <c r="TOL5" s="112"/>
      <c r="TOM5" s="112"/>
      <c r="TON5" s="112"/>
      <c r="TOO5" s="112"/>
      <c r="TOP5" s="112"/>
      <c r="TOQ5" s="112"/>
      <c r="TOR5" s="112"/>
      <c r="TOS5" s="112"/>
      <c r="TOT5" s="112"/>
      <c r="TOU5" s="112"/>
      <c r="TOV5" s="112"/>
      <c r="TOW5" s="112"/>
      <c r="TOX5" s="112"/>
      <c r="TOY5" s="112"/>
      <c r="TOZ5" s="112"/>
      <c r="TPA5" s="112"/>
      <c r="TPB5" s="112"/>
      <c r="TPC5" s="112"/>
      <c r="TPD5" s="112"/>
      <c r="TPE5" s="112"/>
      <c r="TPF5" s="112"/>
      <c r="TPG5" s="112"/>
      <c r="TPH5" s="112"/>
      <c r="TPI5" s="112"/>
      <c r="TPJ5" s="112"/>
      <c r="TPK5" s="112"/>
      <c r="TPL5" s="112"/>
      <c r="TPM5" s="112"/>
      <c r="TPN5" s="112"/>
      <c r="TPO5" s="112"/>
      <c r="TPP5" s="112"/>
      <c r="TPQ5" s="112"/>
      <c r="TPR5" s="112"/>
      <c r="TPS5" s="112"/>
      <c r="TPT5" s="112"/>
      <c r="TPU5" s="112"/>
      <c r="TPV5" s="112"/>
      <c r="TPW5" s="112"/>
      <c r="TPX5" s="112"/>
      <c r="TPY5" s="112"/>
      <c r="TPZ5" s="112"/>
      <c r="TQA5" s="112"/>
      <c r="TQB5" s="112"/>
      <c r="TQC5" s="112"/>
      <c r="TQD5" s="112"/>
      <c r="TQE5" s="112"/>
      <c r="TQF5" s="112"/>
      <c r="TQG5" s="112"/>
      <c r="TQH5" s="112"/>
      <c r="TQI5" s="112"/>
      <c r="TQJ5" s="112"/>
      <c r="TQK5" s="112"/>
      <c r="TQL5" s="112"/>
      <c r="TQM5" s="112"/>
      <c r="TQN5" s="112"/>
      <c r="TQO5" s="112"/>
      <c r="TQP5" s="112"/>
      <c r="TQQ5" s="112"/>
      <c r="TQR5" s="112"/>
      <c r="TQS5" s="112"/>
      <c r="TQT5" s="112"/>
      <c r="TQU5" s="112"/>
      <c r="TQV5" s="112"/>
      <c r="TQW5" s="112"/>
      <c r="TQX5" s="112"/>
      <c r="TQY5" s="112"/>
      <c r="TQZ5" s="112"/>
      <c r="TRA5" s="112"/>
      <c r="TRB5" s="112"/>
      <c r="TRC5" s="112"/>
      <c r="TRD5" s="112"/>
      <c r="TRE5" s="112"/>
      <c r="TRF5" s="112"/>
      <c r="TRG5" s="112"/>
      <c r="TRH5" s="112"/>
      <c r="TRI5" s="112"/>
      <c r="TRJ5" s="112"/>
      <c r="TRK5" s="112"/>
      <c r="TRL5" s="112"/>
      <c r="TRM5" s="112"/>
      <c r="TRN5" s="112"/>
      <c r="TRO5" s="112"/>
      <c r="TRP5" s="112"/>
      <c r="TRQ5" s="112"/>
      <c r="TRR5" s="112"/>
      <c r="TRS5" s="112"/>
      <c r="TRT5" s="112"/>
      <c r="TRU5" s="112"/>
      <c r="TRV5" s="112"/>
      <c r="TRW5" s="112"/>
      <c r="TRX5" s="112"/>
      <c r="TRY5" s="112"/>
      <c r="TRZ5" s="112"/>
      <c r="TSA5" s="112"/>
      <c r="TSB5" s="112"/>
      <c r="TSC5" s="112"/>
      <c r="TSD5" s="112"/>
      <c r="TSE5" s="112"/>
      <c r="TSF5" s="112"/>
      <c r="TSG5" s="112"/>
      <c r="TSH5" s="112"/>
      <c r="TSI5" s="112"/>
      <c r="TSJ5" s="112"/>
      <c r="TSK5" s="112"/>
      <c r="TSL5" s="112"/>
      <c r="TSM5" s="112"/>
      <c r="TSN5" s="112"/>
      <c r="TSO5" s="112"/>
      <c r="TSP5" s="112"/>
      <c r="TSQ5" s="112"/>
      <c r="TSR5" s="112"/>
      <c r="TSS5" s="112"/>
      <c r="TST5" s="112"/>
      <c r="TSU5" s="112"/>
      <c r="TSV5" s="112"/>
      <c r="TSW5" s="112"/>
      <c r="TSX5" s="112"/>
      <c r="TSY5" s="112"/>
      <c r="TSZ5" s="112"/>
      <c r="TTA5" s="112"/>
      <c r="TTB5" s="112"/>
      <c r="TTC5" s="112"/>
      <c r="TTD5" s="112"/>
      <c r="TTE5" s="112"/>
      <c r="TTF5" s="112"/>
      <c r="TTG5" s="112"/>
      <c r="TTH5" s="112"/>
      <c r="TTI5" s="112"/>
      <c r="TTJ5" s="112"/>
      <c r="TTK5" s="112"/>
      <c r="TTL5" s="112"/>
      <c r="TTM5" s="112"/>
      <c r="TTN5" s="112"/>
      <c r="TTO5" s="112"/>
      <c r="TTP5" s="112"/>
      <c r="TTQ5" s="112"/>
      <c r="TTR5" s="112"/>
      <c r="TTS5" s="112"/>
      <c r="TTT5" s="112"/>
      <c r="TTU5" s="112"/>
      <c r="TTV5" s="112"/>
      <c r="TTW5" s="112"/>
      <c r="TTX5" s="112"/>
      <c r="TTY5" s="112"/>
      <c r="TTZ5" s="112"/>
      <c r="TUA5" s="112"/>
      <c r="TUB5" s="112"/>
      <c r="TUC5" s="112"/>
      <c r="TUD5" s="112"/>
      <c r="TUE5" s="112"/>
      <c r="TUF5" s="112"/>
      <c r="TUG5" s="112"/>
      <c r="TUH5" s="112"/>
      <c r="TUI5" s="112"/>
      <c r="TUJ5" s="112"/>
      <c r="TUK5" s="112"/>
      <c r="TUL5" s="112"/>
      <c r="TUM5" s="112"/>
      <c r="TUN5" s="112"/>
      <c r="TUO5" s="112"/>
      <c r="TUP5" s="112"/>
      <c r="TUQ5" s="112"/>
      <c r="TUR5" s="112"/>
      <c r="TUS5" s="112"/>
      <c r="TUT5" s="112"/>
      <c r="TUU5" s="112"/>
      <c r="TUV5" s="112"/>
      <c r="TUW5" s="112"/>
      <c r="TUX5" s="112"/>
      <c r="TUY5" s="112"/>
      <c r="TUZ5" s="112"/>
      <c r="TVA5" s="112"/>
      <c r="TVB5" s="112"/>
      <c r="TVC5" s="112"/>
      <c r="TVD5" s="112"/>
      <c r="TVE5" s="112"/>
      <c r="TVF5" s="112"/>
      <c r="TVG5" s="112"/>
      <c r="TVH5" s="112"/>
      <c r="TVI5" s="112"/>
      <c r="TVJ5" s="112"/>
      <c r="TVK5" s="112"/>
      <c r="TVL5" s="112"/>
      <c r="TVM5" s="112"/>
      <c r="TVN5" s="112"/>
      <c r="TVO5" s="112"/>
      <c r="TVP5" s="112"/>
      <c r="TVQ5" s="112"/>
      <c r="TVR5" s="112"/>
      <c r="TVS5" s="112"/>
      <c r="TVT5" s="112"/>
      <c r="TVU5" s="112"/>
      <c r="TVV5" s="112"/>
      <c r="TVW5" s="112"/>
      <c r="TVX5" s="112"/>
      <c r="TVY5" s="112"/>
      <c r="TVZ5" s="112"/>
      <c r="TWA5" s="112"/>
      <c r="TWB5" s="112"/>
      <c r="TWC5" s="112"/>
      <c r="TWD5" s="112"/>
      <c r="TWE5" s="112"/>
      <c r="TWF5" s="112"/>
      <c r="TWG5" s="112"/>
      <c r="TWH5" s="112"/>
      <c r="TWI5" s="112"/>
      <c r="TWJ5" s="112"/>
      <c r="TWK5" s="112"/>
      <c r="TWL5" s="112"/>
      <c r="TWM5" s="112"/>
      <c r="TWN5" s="112"/>
      <c r="TWO5" s="112"/>
      <c r="TWP5" s="112"/>
      <c r="TWQ5" s="112"/>
      <c r="TWR5" s="112"/>
      <c r="TWS5" s="112"/>
      <c r="TWT5" s="112"/>
      <c r="TWU5" s="112"/>
      <c r="TWV5" s="112"/>
      <c r="TWW5" s="112"/>
      <c r="TWX5" s="112"/>
      <c r="TWY5" s="112"/>
      <c r="TWZ5" s="112"/>
      <c r="TXA5" s="112"/>
      <c r="TXB5" s="112"/>
      <c r="TXC5" s="112"/>
      <c r="TXD5" s="112"/>
      <c r="TXE5" s="112"/>
      <c r="TXF5" s="112"/>
      <c r="TXG5" s="112"/>
      <c r="TXH5" s="112"/>
      <c r="TXI5" s="112"/>
      <c r="TXJ5" s="112"/>
      <c r="TXK5" s="112"/>
      <c r="TXL5" s="112"/>
      <c r="TXM5" s="112"/>
      <c r="TXN5" s="112"/>
      <c r="TXO5" s="112"/>
      <c r="TXP5" s="112"/>
      <c r="TXQ5" s="112"/>
      <c r="TXR5" s="112"/>
      <c r="TXS5" s="112"/>
      <c r="TXT5" s="112"/>
      <c r="TXU5" s="112"/>
      <c r="TXV5" s="112"/>
      <c r="TXW5" s="112"/>
      <c r="TXX5" s="112"/>
      <c r="TXY5" s="112"/>
      <c r="TXZ5" s="112"/>
      <c r="TYA5" s="112"/>
      <c r="TYB5" s="112"/>
      <c r="TYC5" s="112"/>
      <c r="TYD5" s="112"/>
      <c r="TYE5" s="112"/>
      <c r="TYF5" s="112"/>
      <c r="TYG5" s="112"/>
      <c r="TYH5" s="112"/>
      <c r="TYI5" s="112"/>
      <c r="TYJ5" s="112"/>
      <c r="TYK5" s="112"/>
      <c r="TYL5" s="112"/>
      <c r="TYM5" s="112"/>
      <c r="TYN5" s="112"/>
      <c r="TYO5" s="112"/>
      <c r="TYP5" s="112"/>
      <c r="TYQ5" s="112"/>
      <c r="TYR5" s="112"/>
      <c r="TYS5" s="112"/>
      <c r="TYT5" s="112"/>
      <c r="TYU5" s="112"/>
      <c r="TYV5" s="112"/>
      <c r="TYW5" s="112"/>
      <c r="TYX5" s="112"/>
      <c r="TYY5" s="112"/>
      <c r="TYZ5" s="112"/>
      <c r="TZA5" s="112"/>
      <c r="TZB5" s="112"/>
      <c r="TZC5" s="112"/>
      <c r="TZD5" s="112"/>
      <c r="TZE5" s="112"/>
      <c r="TZF5" s="112"/>
      <c r="TZG5" s="112"/>
      <c r="TZH5" s="112"/>
      <c r="TZI5" s="112"/>
      <c r="TZJ5" s="112"/>
      <c r="TZK5" s="112"/>
      <c r="TZL5" s="112"/>
      <c r="TZM5" s="112"/>
      <c r="TZN5" s="112"/>
      <c r="TZO5" s="112"/>
      <c r="TZP5" s="112"/>
      <c r="TZQ5" s="112"/>
      <c r="TZR5" s="112"/>
      <c r="TZS5" s="112"/>
      <c r="TZT5" s="112"/>
      <c r="TZU5" s="112"/>
      <c r="TZV5" s="112"/>
      <c r="TZW5" s="112"/>
      <c r="TZX5" s="112"/>
      <c r="TZY5" s="112"/>
      <c r="TZZ5" s="112"/>
      <c r="UAA5" s="112"/>
      <c r="UAB5" s="112"/>
      <c r="UAC5" s="112"/>
      <c r="UAD5" s="112"/>
      <c r="UAE5" s="112"/>
      <c r="UAF5" s="112"/>
      <c r="UAG5" s="112"/>
      <c r="UAH5" s="112"/>
      <c r="UAI5" s="112"/>
      <c r="UAJ5" s="112"/>
      <c r="UAK5" s="112"/>
      <c r="UAL5" s="112"/>
      <c r="UAM5" s="112"/>
      <c r="UAN5" s="112"/>
      <c r="UAO5" s="112"/>
      <c r="UAP5" s="112"/>
      <c r="UAQ5" s="112"/>
      <c r="UAR5" s="112"/>
      <c r="UAS5" s="112"/>
      <c r="UAT5" s="112"/>
      <c r="UAU5" s="112"/>
      <c r="UAV5" s="112"/>
      <c r="UAW5" s="112"/>
      <c r="UAX5" s="112"/>
      <c r="UAY5" s="112"/>
      <c r="UAZ5" s="112"/>
      <c r="UBA5" s="112"/>
      <c r="UBB5" s="112"/>
      <c r="UBC5" s="112"/>
      <c r="UBD5" s="112"/>
      <c r="UBE5" s="112"/>
      <c r="UBF5" s="112"/>
      <c r="UBG5" s="112"/>
      <c r="UBH5" s="112"/>
      <c r="UBI5" s="112"/>
      <c r="UBJ5" s="112"/>
      <c r="UBK5" s="112"/>
      <c r="UBL5" s="112"/>
      <c r="UBM5" s="112"/>
      <c r="UBN5" s="112"/>
      <c r="UBO5" s="112"/>
      <c r="UBP5" s="112"/>
      <c r="UBQ5" s="112"/>
      <c r="UBR5" s="112"/>
      <c r="UBS5" s="112"/>
      <c r="UBT5" s="112"/>
      <c r="UBU5" s="112"/>
      <c r="UBV5" s="112"/>
      <c r="UBW5" s="112"/>
      <c r="UBX5" s="112"/>
      <c r="UBY5" s="112"/>
      <c r="UBZ5" s="112"/>
      <c r="UCA5" s="112"/>
      <c r="UCB5" s="112"/>
      <c r="UCC5" s="112"/>
      <c r="UCD5" s="112"/>
      <c r="UCE5" s="112"/>
      <c r="UCF5" s="112"/>
      <c r="UCG5" s="112"/>
      <c r="UCH5" s="112"/>
      <c r="UCI5" s="112"/>
      <c r="UCJ5" s="112"/>
      <c r="UCK5" s="112"/>
      <c r="UCL5" s="112"/>
      <c r="UCM5" s="112"/>
      <c r="UCN5" s="112"/>
      <c r="UCO5" s="112"/>
      <c r="UCP5" s="112"/>
      <c r="UCQ5" s="112"/>
      <c r="UCR5" s="112"/>
      <c r="UCS5" s="112"/>
      <c r="UCT5" s="112"/>
      <c r="UCU5" s="112"/>
      <c r="UCV5" s="112"/>
      <c r="UCW5" s="112"/>
      <c r="UCX5" s="112"/>
      <c r="UCY5" s="112"/>
      <c r="UCZ5" s="112"/>
      <c r="UDA5" s="112"/>
      <c r="UDB5" s="112"/>
      <c r="UDC5" s="112"/>
      <c r="UDD5" s="112"/>
      <c r="UDE5" s="112"/>
      <c r="UDF5" s="112"/>
      <c r="UDG5" s="112"/>
      <c r="UDH5" s="112"/>
      <c r="UDI5" s="112"/>
      <c r="UDJ5" s="112"/>
      <c r="UDK5" s="112"/>
      <c r="UDL5" s="112"/>
      <c r="UDM5" s="112"/>
      <c r="UDN5" s="112"/>
      <c r="UDO5" s="112"/>
      <c r="UDP5" s="112"/>
      <c r="UDQ5" s="112"/>
      <c r="UDR5" s="112"/>
      <c r="UDS5" s="112"/>
      <c r="UDT5" s="112"/>
      <c r="UDU5" s="112"/>
      <c r="UDV5" s="112"/>
      <c r="UDW5" s="112"/>
      <c r="UDX5" s="112"/>
      <c r="UDY5" s="112"/>
      <c r="UDZ5" s="112"/>
      <c r="UEA5" s="112"/>
      <c r="UEB5" s="112"/>
      <c r="UEC5" s="112"/>
      <c r="UED5" s="112"/>
      <c r="UEE5" s="112"/>
      <c r="UEF5" s="112"/>
      <c r="UEG5" s="112"/>
      <c r="UEH5" s="112"/>
      <c r="UEI5" s="112"/>
      <c r="UEJ5" s="112"/>
      <c r="UEK5" s="112"/>
      <c r="UEL5" s="112"/>
      <c r="UEM5" s="112"/>
      <c r="UEN5" s="112"/>
      <c r="UEO5" s="112"/>
      <c r="UEP5" s="112"/>
      <c r="UEQ5" s="112"/>
      <c r="UER5" s="112"/>
      <c r="UES5" s="112"/>
      <c r="UET5" s="112"/>
      <c r="UEU5" s="112"/>
      <c r="UEV5" s="112"/>
      <c r="UEW5" s="112"/>
      <c r="UEX5" s="112"/>
      <c r="UEY5" s="112"/>
      <c r="UEZ5" s="112"/>
      <c r="UFA5" s="112"/>
      <c r="UFB5" s="112"/>
      <c r="UFC5" s="112"/>
      <c r="UFD5" s="112"/>
      <c r="UFE5" s="112"/>
      <c r="UFF5" s="112"/>
      <c r="UFG5" s="112"/>
      <c r="UFH5" s="112"/>
      <c r="UFI5" s="112"/>
      <c r="UFJ5" s="112"/>
      <c r="UFK5" s="112"/>
      <c r="UFL5" s="112"/>
      <c r="UFM5" s="112"/>
      <c r="UFN5" s="112"/>
      <c r="UFO5" s="112"/>
      <c r="UFP5" s="112"/>
      <c r="UFQ5" s="112"/>
      <c r="UFR5" s="112"/>
      <c r="UFS5" s="112"/>
      <c r="UFT5" s="112"/>
      <c r="UFU5" s="112"/>
      <c r="UFV5" s="112"/>
      <c r="UFW5" s="112"/>
      <c r="UFX5" s="112"/>
      <c r="UFY5" s="112"/>
      <c r="UFZ5" s="112"/>
      <c r="UGA5" s="112"/>
      <c r="UGB5" s="112"/>
      <c r="UGC5" s="112"/>
      <c r="UGD5" s="112"/>
      <c r="UGE5" s="112"/>
      <c r="UGF5" s="112"/>
      <c r="UGG5" s="112"/>
      <c r="UGH5" s="112"/>
      <c r="UGI5" s="112"/>
      <c r="UGJ5" s="112"/>
      <c r="UGK5" s="112"/>
      <c r="UGL5" s="112"/>
      <c r="UGM5" s="112"/>
      <c r="UGN5" s="112"/>
      <c r="UGO5" s="112"/>
      <c r="UGP5" s="112"/>
      <c r="UGQ5" s="112"/>
      <c r="UGR5" s="112"/>
      <c r="UGS5" s="112"/>
      <c r="UGT5" s="112"/>
      <c r="UGU5" s="112"/>
      <c r="UGV5" s="112"/>
      <c r="UGW5" s="112"/>
      <c r="UGX5" s="112"/>
      <c r="UGY5" s="112"/>
      <c r="UGZ5" s="112"/>
      <c r="UHA5" s="112"/>
      <c r="UHB5" s="112"/>
      <c r="UHC5" s="112"/>
      <c r="UHD5" s="112"/>
      <c r="UHE5" s="112"/>
      <c r="UHF5" s="112"/>
      <c r="UHG5" s="112"/>
      <c r="UHH5" s="112"/>
      <c r="UHI5" s="112"/>
      <c r="UHJ5" s="112"/>
      <c r="UHK5" s="112"/>
      <c r="UHL5" s="112"/>
      <c r="UHM5" s="112"/>
      <c r="UHN5" s="112"/>
      <c r="UHO5" s="112"/>
      <c r="UHP5" s="112"/>
      <c r="UHQ5" s="112"/>
      <c r="UHR5" s="112"/>
      <c r="UHS5" s="112"/>
      <c r="UHT5" s="112"/>
      <c r="UHU5" s="112"/>
      <c r="UHV5" s="112"/>
      <c r="UHW5" s="112"/>
      <c r="UHX5" s="112"/>
      <c r="UHY5" s="112"/>
      <c r="UHZ5" s="112"/>
      <c r="UIA5" s="112"/>
      <c r="UIB5" s="112"/>
      <c r="UIC5" s="112"/>
      <c r="UID5" s="112"/>
      <c r="UIE5" s="112"/>
      <c r="UIF5" s="112"/>
      <c r="UIG5" s="112"/>
      <c r="UIH5" s="112"/>
      <c r="UII5" s="112"/>
      <c r="UIJ5" s="112"/>
      <c r="UIK5" s="112"/>
      <c r="UIL5" s="112"/>
      <c r="UIM5" s="112"/>
      <c r="UIN5" s="112"/>
      <c r="UIO5" s="112"/>
      <c r="UIP5" s="112"/>
      <c r="UIQ5" s="112"/>
      <c r="UIR5" s="112"/>
      <c r="UIS5" s="112"/>
      <c r="UIT5" s="112"/>
      <c r="UIU5" s="112"/>
      <c r="UIV5" s="112"/>
      <c r="UIW5" s="112"/>
      <c r="UIX5" s="112"/>
      <c r="UIY5" s="112"/>
      <c r="UIZ5" s="112"/>
      <c r="UJA5" s="112"/>
      <c r="UJB5" s="112"/>
      <c r="UJC5" s="112"/>
      <c r="UJD5" s="112"/>
      <c r="UJE5" s="112"/>
      <c r="UJF5" s="112"/>
      <c r="UJG5" s="112"/>
      <c r="UJH5" s="112"/>
      <c r="UJI5" s="112"/>
      <c r="UJJ5" s="112"/>
      <c r="UJK5" s="112"/>
      <c r="UJL5" s="112"/>
      <c r="UJM5" s="112"/>
      <c r="UJN5" s="112"/>
      <c r="UJO5" s="112"/>
      <c r="UJP5" s="112"/>
      <c r="UJQ5" s="112"/>
      <c r="UJR5" s="112"/>
      <c r="UJS5" s="112"/>
      <c r="UJT5" s="112"/>
      <c r="UJU5" s="112"/>
      <c r="UJV5" s="112"/>
      <c r="UJW5" s="112"/>
      <c r="UJX5" s="112"/>
      <c r="UJY5" s="112"/>
      <c r="UJZ5" s="112"/>
      <c r="UKA5" s="112"/>
      <c r="UKB5" s="112"/>
      <c r="UKC5" s="112"/>
      <c r="UKD5" s="112"/>
      <c r="UKE5" s="112"/>
      <c r="UKF5" s="112"/>
      <c r="UKG5" s="112"/>
      <c r="UKH5" s="112"/>
      <c r="UKI5" s="112"/>
      <c r="UKJ5" s="112"/>
      <c r="UKK5" s="112"/>
      <c r="UKL5" s="112"/>
      <c r="UKM5" s="112"/>
      <c r="UKN5" s="112"/>
      <c r="UKO5" s="112"/>
      <c r="UKP5" s="112"/>
      <c r="UKQ5" s="112"/>
      <c r="UKR5" s="112"/>
      <c r="UKS5" s="112"/>
      <c r="UKT5" s="112"/>
      <c r="UKU5" s="112"/>
      <c r="UKV5" s="112"/>
      <c r="UKW5" s="112"/>
      <c r="UKX5" s="112"/>
      <c r="UKY5" s="112"/>
      <c r="UKZ5" s="112"/>
      <c r="ULA5" s="112"/>
      <c r="ULB5" s="112"/>
      <c r="ULC5" s="112"/>
      <c r="ULD5" s="112"/>
      <c r="ULE5" s="112"/>
      <c r="ULF5" s="112"/>
      <c r="ULG5" s="112"/>
      <c r="ULH5" s="112"/>
      <c r="ULI5" s="112"/>
      <c r="ULJ5" s="112"/>
      <c r="ULK5" s="112"/>
      <c r="ULL5" s="112"/>
      <c r="ULM5" s="112"/>
      <c r="ULN5" s="112"/>
      <c r="ULO5" s="112"/>
      <c r="ULP5" s="112"/>
      <c r="ULQ5" s="112"/>
      <c r="ULR5" s="112"/>
      <c r="ULS5" s="112"/>
      <c r="ULT5" s="112"/>
      <c r="ULU5" s="112"/>
      <c r="ULV5" s="112"/>
      <c r="ULW5" s="112"/>
      <c r="ULX5" s="112"/>
      <c r="ULY5" s="112"/>
      <c r="ULZ5" s="112"/>
      <c r="UMA5" s="112"/>
      <c r="UMB5" s="112"/>
      <c r="UMC5" s="112"/>
      <c r="UMD5" s="112"/>
      <c r="UME5" s="112"/>
      <c r="UMF5" s="112"/>
      <c r="UMG5" s="112"/>
      <c r="UMH5" s="112"/>
      <c r="UMI5" s="112"/>
      <c r="UMJ5" s="112"/>
      <c r="UMK5" s="112"/>
      <c r="UML5" s="112"/>
      <c r="UMM5" s="112"/>
      <c r="UMN5" s="112"/>
      <c r="UMO5" s="112"/>
      <c r="UMP5" s="112"/>
      <c r="UMQ5" s="112"/>
      <c r="UMR5" s="112"/>
      <c r="UMS5" s="112"/>
      <c r="UMT5" s="112"/>
      <c r="UMU5" s="112"/>
      <c r="UMV5" s="112"/>
      <c r="UMW5" s="112"/>
      <c r="UMX5" s="112"/>
      <c r="UMY5" s="112"/>
      <c r="UMZ5" s="112"/>
      <c r="UNA5" s="112"/>
      <c r="UNB5" s="112"/>
      <c r="UNC5" s="112"/>
      <c r="UND5" s="112"/>
      <c r="UNE5" s="112"/>
      <c r="UNF5" s="112"/>
      <c r="UNG5" s="112"/>
      <c r="UNH5" s="112"/>
      <c r="UNI5" s="112"/>
      <c r="UNJ5" s="112"/>
      <c r="UNK5" s="112"/>
      <c r="UNL5" s="112"/>
      <c r="UNM5" s="112"/>
      <c r="UNN5" s="112"/>
      <c r="UNO5" s="112"/>
      <c r="UNP5" s="112"/>
      <c r="UNQ5" s="112"/>
      <c r="UNR5" s="112"/>
      <c r="UNS5" s="112"/>
      <c r="UNT5" s="112"/>
      <c r="UNU5" s="112"/>
      <c r="UNV5" s="112"/>
      <c r="UNW5" s="112"/>
      <c r="UNX5" s="112"/>
      <c r="UNY5" s="112"/>
      <c r="UNZ5" s="112"/>
      <c r="UOA5" s="112"/>
      <c r="UOB5" s="112"/>
      <c r="UOC5" s="112"/>
      <c r="UOD5" s="112"/>
      <c r="UOE5" s="112"/>
      <c r="UOF5" s="112"/>
      <c r="UOG5" s="112"/>
      <c r="UOH5" s="112"/>
      <c r="UOI5" s="112"/>
      <c r="UOJ5" s="112"/>
      <c r="UOK5" s="112"/>
      <c r="UOL5" s="112"/>
      <c r="UOM5" s="112"/>
      <c r="UON5" s="112"/>
      <c r="UOO5" s="112"/>
      <c r="UOP5" s="112"/>
      <c r="UOQ5" s="112"/>
      <c r="UOR5" s="112"/>
      <c r="UOS5" s="112"/>
      <c r="UOT5" s="112"/>
      <c r="UOU5" s="112"/>
      <c r="UOV5" s="112"/>
      <c r="UOW5" s="112"/>
      <c r="UOX5" s="112"/>
      <c r="UOY5" s="112"/>
      <c r="UOZ5" s="112"/>
      <c r="UPA5" s="112"/>
      <c r="UPB5" s="112"/>
      <c r="UPC5" s="112"/>
      <c r="UPD5" s="112"/>
      <c r="UPE5" s="112"/>
      <c r="UPF5" s="112"/>
      <c r="UPG5" s="112"/>
      <c r="UPH5" s="112"/>
      <c r="UPI5" s="112"/>
      <c r="UPJ5" s="112"/>
      <c r="UPK5" s="112"/>
      <c r="UPL5" s="112"/>
      <c r="UPM5" s="112"/>
      <c r="UPN5" s="112"/>
      <c r="UPO5" s="112"/>
      <c r="UPP5" s="112"/>
      <c r="UPQ5" s="112"/>
      <c r="UPR5" s="112"/>
      <c r="UPS5" s="112"/>
      <c r="UPT5" s="112"/>
      <c r="UPU5" s="112"/>
      <c r="UPV5" s="112"/>
      <c r="UPW5" s="112"/>
      <c r="UPX5" s="112"/>
      <c r="UPY5" s="112"/>
      <c r="UPZ5" s="112"/>
      <c r="UQA5" s="112"/>
      <c r="UQB5" s="112"/>
      <c r="UQC5" s="112"/>
      <c r="UQD5" s="112"/>
      <c r="UQE5" s="112"/>
      <c r="UQF5" s="112"/>
      <c r="UQG5" s="112"/>
      <c r="UQH5" s="112"/>
      <c r="UQI5" s="112"/>
      <c r="UQJ5" s="112"/>
      <c r="UQK5" s="112"/>
      <c r="UQL5" s="112"/>
      <c r="UQM5" s="112"/>
      <c r="UQN5" s="112"/>
      <c r="UQO5" s="112"/>
      <c r="UQP5" s="112"/>
      <c r="UQQ5" s="112"/>
      <c r="UQR5" s="112"/>
      <c r="UQS5" s="112"/>
      <c r="UQT5" s="112"/>
      <c r="UQU5" s="112"/>
      <c r="UQV5" s="112"/>
      <c r="UQW5" s="112"/>
      <c r="UQX5" s="112"/>
      <c r="UQY5" s="112"/>
      <c r="UQZ5" s="112"/>
      <c r="URA5" s="112"/>
      <c r="URB5" s="112"/>
      <c r="URC5" s="112"/>
      <c r="URD5" s="112"/>
      <c r="URE5" s="112"/>
      <c r="URF5" s="112"/>
      <c r="URG5" s="112"/>
      <c r="URH5" s="112"/>
      <c r="URI5" s="112"/>
      <c r="URJ5" s="112"/>
      <c r="URK5" s="112"/>
      <c r="URL5" s="112"/>
      <c r="URM5" s="112"/>
      <c r="URN5" s="112"/>
      <c r="URO5" s="112"/>
      <c r="URP5" s="112"/>
      <c r="URQ5" s="112"/>
      <c r="URR5" s="112"/>
      <c r="URS5" s="112"/>
      <c r="URT5" s="112"/>
      <c r="URU5" s="112"/>
      <c r="URV5" s="112"/>
      <c r="URW5" s="112"/>
      <c r="URX5" s="112"/>
      <c r="URY5" s="112"/>
      <c r="URZ5" s="112"/>
      <c r="USA5" s="112"/>
      <c r="USB5" s="112"/>
      <c r="USC5" s="112"/>
      <c r="USD5" s="112"/>
      <c r="USE5" s="112"/>
      <c r="USF5" s="112"/>
      <c r="USG5" s="112"/>
      <c r="USH5" s="112"/>
      <c r="USI5" s="112"/>
      <c r="USJ5" s="112"/>
      <c r="USK5" s="112"/>
      <c r="USL5" s="112"/>
      <c r="USM5" s="112"/>
      <c r="USN5" s="112"/>
      <c r="USO5" s="112"/>
      <c r="USP5" s="112"/>
      <c r="USQ5" s="112"/>
      <c r="USR5" s="112"/>
      <c r="USS5" s="112"/>
      <c r="UST5" s="112"/>
      <c r="USU5" s="112"/>
      <c r="USV5" s="112"/>
      <c r="USW5" s="112"/>
      <c r="USX5" s="112"/>
      <c r="USY5" s="112"/>
      <c r="USZ5" s="112"/>
      <c r="UTA5" s="112"/>
      <c r="UTB5" s="112"/>
      <c r="UTC5" s="112"/>
      <c r="UTD5" s="112"/>
      <c r="UTE5" s="112"/>
      <c r="UTF5" s="112"/>
      <c r="UTG5" s="112"/>
      <c r="UTH5" s="112"/>
      <c r="UTI5" s="112"/>
      <c r="UTJ5" s="112"/>
      <c r="UTK5" s="112"/>
      <c r="UTL5" s="112"/>
      <c r="UTM5" s="112"/>
      <c r="UTN5" s="112"/>
      <c r="UTO5" s="112"/>
      <c r="UTP5" s="112"/>
      <c r="UTQ5" s="112"/>
      <c r="UTR5" s="112"/>
      <c r="UTS5" s="112"/>
      <c r="UTT5" s="112"/>
      <c r="UTU5" s="112"/>
      <c r="UTV5" s="112"/>
      <c r="UTW5" s="112"/>
      <c r="UTX5" s="112"/>
      <c r="UTY5" s="112"/>
      <c r="UTZ5" s="112"/>
      <c r="UUA5" s="112"/>
      <c r="UUB5" s="112"/>
      <c r="UUC5" s="112"/>
      <c r="UUD5" s="112"/>
      <c r="UUE5" s="112"/>
      <c r="UUF5" s="112"/>
      <c r="UUG5" s="112"/>
      <c r="UUH5" s="112"/>
      <c r="UUI5" s="112"/>
      <c r="UUJ5" s="112"/>
      <c r="UUK5" s="112"/>
      <c r="UUL5" s="112"/>
      <c r="UUM5" s="112"/>
      <c r="UUN5" s="112"/>
      <c r="UUO5" s="112"/>
      <c r="UUP5" s="112"/>
      <c r="UUQ5" s="112"/>
      <c r="UUR5" s="112"/>
      <c r="UUS5" s="112"/>
      <c r="UUT5" s="112"/>
      <c r="UUU5" s="112"/>
      <c r="UUV5" s="112"/>
      <c r="UUW5" s="112"/>
      <c r="UUX5" s="112"/>
      <c r="UUY5" s="112"/>
      <c r="UUZ5" s="112"/>
      <c r="UVA5" s="112"/>
      <c r="UVB5" s="112"/>
      <c r="UVC5" s="112"/>
      <c r="UVD5" s="112"/>
      <c r="UVE5" s="112"/>
      <c r="UVF5" s="112"/>
      <c r="UVG5" s="112"/>
      <c r="UVH5" s="112"/>
      <c r="UVI5" s="112"/>
      <c r="UVJ5" s="112"/>
      <c r="UVK5" s="112"/>
      <c r="UVL5" s="112"/>
      <c r="UVM5" s="112"/>
      <c r="UVN5" s="112"/>
      <c r="UVO5" s="112"/>
      <c r="UVP5" s="112"/>
      <c r="UVQ5" s="112"/>
      <c r="UVR5" s="112"/>
      <c r="UVS5" s="112"/>
      <c r="UVT5" s="112"/>
      <c r="UVU5" s="112"/>
      <c r="UVV5" s="112"/>
      <c r="UVW5" s="112"/>
      <c r="UVX5" s="112"/>
      <c r="UVY5" s="112"/>
      <c r="UVZ5" s="112"/>
      <c r="UWA5" s="112"/>
      <c r="UWB5" s="112"/>
      <c r="UWC5" s="112"/>
      <c r="UWD5" s="112"/>
      <c r="UWE5" s="112"/>
      <c r="UWF5" s="112"/>
      <c r="UWG5" s="112"/>
      <c r="UWH5" s="112"/>
      <c r="UWI5" s="112"/>
      <c r="UWJ5" s="112"/>
      <c r="UWK5" s="112"/>
      <c r="UWL5" s="112"/>
      <c r="UWM5" s="112"/>
      <c r="UWN5" s="112"/>
      <c r="UWO5" s="112"/>
      <c r="UWP5" s="112"/>
      <c r="UWQ5" s="112"/>
      <c r="UWR5" s="112"/>
      <c r="UWS5" s="112"/>
      <c r="UWT5" s="112"/>
      <c r="UWU5" s="112"/>
      <c r="UWV5" s="112"/>
      <c r="UWW5" s="112"/>
      <c r="UWX5" s="112"/>
      <c r="UWY5" s="112"/>
      <c r="UWZ5" s="112"/>
      <c r="UXA5" s="112"/>
      <c r="UXB5" s="112"/>
      <c r="UXC5" s="112"/>
      <c r="UXD5" s="112"/>
      <c r="UXE5" s="112"/>
      <c r="UXF5" s="112"/>
      <c r="UXG5" s="112"/>
      <c r="UXH5" s="112"/>
      <c r="UXI5" s="112"/>
      <c r="UXJ5" s="112"/>
      <c r="UXK5" s="112"/>
      <c r="UXL5" s="112"/>
      <c r="UXM5" s="112"/>
      <c r="UXN5" s="112"/>
      <c r="UXO5" s="112"/>
      <c r="UXP5" s="112"/>
      <c r="UXQ5" s="112"/>
      <c r="UXR5" s="112"/>
      <c r="UXS5" s="112"/>
      <c r="UXT5" s="112"/>
      <c r="UXU5" s="112"/>
      <c r="UXV5" s="112"/>
      <c r="UXW5" s="112"/>
      <c r="UXX5" s="112"/>
      <c r="UXY5" s="112"/>
      <c r="UXZ5" s="112"/>
      <c r="UYA5" s="112"/>
      <c r="UYB5" s="112"/>
      <c r="UYC5" s="112"/>
      <c r="UYD5" s="112"/>
      <c r="UYE5" s="112"/>
      <c r="UYF5" s="112"/>
      <c r="UYG5" s="112"/>
      <c r="UYH5" s="112"/>
      <c r="UYI5" s="112"/>
      <c r="UYJ5" s="112"/>
      <c r="UYK5" s="112"/>
      <c r="UYL5" s="112"/>
      <c r="UYM5" s="112"/>
      <c r="UYN5" s="112"/>
      <c r="UYO5" s="112"/>
      <c r="UYP5" s="112"/>
      <c r="UYQ5" s="112"/>
      <c r="UYR5" s="112"/>
      <c r="UYS5" s="112"/>
      <c r="UYT5" s="112"/>
      <c r="UYU5" s="112"/>
      <c r="UYV5" s="112"/>
      <c r="UYW5" s="112"/>
      <c r="UYX5" s="112"/>
      <c r="UYY5" s="112"/>
      <c r="UYZ5" s="112"/>
      <c r="UZA5" s="112"/>
      <c r="UZB5" s="112"/>
      <c r="UZC5" s="112"/>
      <c r="UZD5" s="112"/>
      <c r="UZE5" s="112"/>
      <c r="UZF5" s="112"/>
      <c r="UZG5" s="112"/>
      <c r="UZH5" s="112"/>
      <c r="UZI5" s="112"/>
      <c r="UZJ5" s="112"/>
      <c r="UZK5" s="112"/>
      <c r="UZL5" s="112"/>
      <c r="UZM5" s="112"/>
      <c r="UZN5" s="112"/>
      <c r="UZO5" s="112"/>
      <c r="UZP5" s="112"/>
      <c r="UZQ5" s="112"/>
      <c r="UZR5" s="112"/>
      <c r="UZS5" s="112"/>
      <c r="UZT5" s="112"/>
      <c r="UZU5" s="112"/>
      <c r="UZV5" s="112"/>
      <c r="UZW5" s="112"/>
      <c r="UZX5" s="112"/>
      <c r="UZY5" s="112"/>
      <c r="UZZ5" s="112"/>
      <c r="VAA5" s="112"/>
      <c r="VAB5" s="112"/>
      <c r="VAC5" s="112"/>
      <c r="VAD5" s="112"/>
      <c r="VAE5" s="112"/>
      <c r="VAF5" s="112"/>
      <c r="VAG5" s="112"/>
      <c r="VAH5" s="112"/>
      <c r="VAI5" s="112"/>
      <c r="VAJ5" s="112"/>
      <c r="VAK5" s="112"/>
      <c r="VAL5" s="112"/>
      <c r="VAM5" s="112"/>
      <c r="VAN5" s="112"/>
      <c r="VAO5" s="112"/>
      <c r="VAP5" s="112"/>
      <c r="VAQ5" s="112"/>
      <c r="VAR5" s="112"/>
      <c r="VAS5" s="112"/>
      <c r="VAT5" s="112"/>
      <c r="VAU5" s="112"/>
      <c r="VAV5" s="112"/>
      <c r="VAW5" s="112"/>
      <c r="VAX5" s="112"/>
      <c r="VAY5" s="112"/>
      <c r="VAZ5" s="112"/>
      <c r="VBA5" s="112"/>
      <c r="VBB5" s="112"/>
      <c r="VBC5" s="112"/>
      <c r="VBD5" s="112"/>
      <c r="VBE5" s="112"/>
      <c r="VBF5" s="112"/>
      <c r="VBG5" s="112"/>
      <c r="VBH5" s="112"/>
      <c r="VBI5" s="112"/>
      <c r="VBJ5" s="112"/>
      <c r="VBK5" s="112"/>
      <c r="VBL5" s="112"/>
      <c r="VBM5" s="112"/>
      <c r="VBN5" s="112"/>
      <c r="VBO5" s="112"/>
      <c r="VBP5" s="112"/>
      <c r="VBQ5" s="112"/>
      <c r="VBR5" s="112"/>
      <c r="VBS5" s="112"/>
      <c r="VBT5" s="112"/>
      <c r="VBU5" s="112"/>
      <c r="VBV5" s="112"/>
      <c r="VBW5" s="112"/>
      <c r="VBX5" s="112"/>
      <c r="VBY5" s="112"/>
      <c r="VBZ5" s="112"/>
      <c r="VCA5" s="112"/>
      <c r="VCB5" s="112"/>
      <c r="VCC5" s="112"/>
      <c r="VCD5" s="112"/>
      <c r="VCE5" s="112"/>
      <c r="VCF5" s="112"/>
      <c r="VCG5" s="112"/>
      <c r="VCH5" s="112"/>
      <c r="VCI5" s="112"/>
      <c r="VCJ5" s="112"/>
      <c r="VCK5" s="112"/>
      <c r="VCL5" s="112"/>
      <c r="VCM5" s="112"/>
      <c r="VCN5" s="112"/>
      <c r="VCO5" s="112"/>
      <c r="VCP5" s="112"/>
      <c r="VCQ5" s="112"/>
      <c r="VCR5" s="112"/>
      <c r="VCS5" s="112"/>
      <c r="VCT5" s="112"/>
      <c r="VCU5" s="112"/>
      <c r="VCV5" s="112"/>
      <c r="VCW5" s="112"/>
      <c r="VCX5" s="112"/>
      <c r="VCY5" s="112"/>
      <c r="VCZ5" s="112"/>
      <c r="VDA5" s="112"/>
      <c r="VDB5" s="112"/>
      <c r="VDC5" s="112"/>
      <c r="VDD5" s="112"/>
      <c r="VDE5" s="112"/>
      <c r="VDF5" s="112"/>
      <c r="VDG5" s="112"/>
      <c r="VDH5" s="112"/>
      <c r="VDI5" s="112"/>
      <c r="VDJ5" s="112"/>
      <c r="VDK5" s="112"/>
      <c r="VDL5" s="112"/>
      <c r="VDM5" s="112"/>
      <c r="VDN5" s="112"/>
      <c r="VDO5" s="112"/>
      <c r="VDP5" s="112"/>
      <c r="VDQ5" s="112"/>
      <c r="VDR5" s="112"/>
      <c r="VDS5" s="112"/>
      <c r="VDT5" s="112"/>
      <c r="VDU5" s="112"/>
      <c r="VDV5" s="112"/>
      <c r="VDW5" s="112"/>
      <c r="VDX5" s="112"/>
      <c r="VDY5" s="112"/>
      <c r="VDZ5" s="112"/>
      <c r="VEA5" s="112"/>
      <c r="VEB5" s="112"/>
      <c r="VEC5" s="112"/>
      <c r="VED5" s="112"/>
      <c r="VEE5" s="112"/>
      <c r="VEF5" s="112"/>
      <c r="VEG5" s="112"/>
      <c r="VEH5" s="112"/>
      <c r="VEI5" s="112"/>
      <c r="VEJ5" s="112"/>
      <c r="VEK5" s="112"/>
      <c r="VEL5" s="112"/>
      <c r="VEM5" s="112"/>
      <c r="VEN5" s="112"/>
      <c r="VEO5" s="112"/>
      <c r="VEP5" s="112"/>
      <c r="VEQ5" s="112"/>
      <c r="VER5" s="112"/>
      <c r="VES5" s="112"/>
      <c r="VET5" s="112"/>
      <c r="VEU5" s="112"/>
      <c r="VEV5" s="112"/>
      <c r="VEW5" s="112"/>
      <c r="VEX5" s="112"/>
      <c r="VEY5" s="112"/>
      <c r="VEZ5" s="112"/>
      <c r="VFA5" s="112"/>
      <c r="VFB5" s="112"/>
      <c r="VFC5" s="112"/>
      <c r="VFD5" s="112"/>
      <c r="VFE5" s="112"/>
      <c r="VFF5" s="112"/>
      <c r="VFG5" s="112"/>
      <c r="VFH5" s="112"/>
      <c r="VFI5" s="112"/>
      <c r="VFJ5" s="112"/>
      <c r="VFK5" s="112"/>
      <c r="VFL5" s="112"/>
      <c r="VFM5" s="112"/>
      <c r="VFN5" s="112"/>
      <c r="VFO5" s="112"/>
      <c r="VFP5" s="112"/>
      <c r="VFQ5" s="112"/>
      <c r="VFR5" s="112"/>
      <c r="VFS5" s="112"/>
      <c r="VFT5" s="112"/>
      <c r="VFU5" s="112"/>
      <c r="VFV5" s="112"/>
      <c r="VFW5" s="112"/>
      <c r="VFX5" s="112"/>
      <c r="VFY5" s="112"/>
      <c r="VFZ5" s="112"/>
      <c r="VGA5" s="112"/>
      <c r="VGB5" s="112"/>
      <c r="VGC5" s="112"/>
      <c r="VGD5" s="112"/>
      <c r="VGE5" s="112"/>
      <c r="VGF5" s="112"/>
      <c r="VGG5" s="112"/>
      <c r="VGH5" s="112"/>
      <c r="VGI5" s="112"/>
      <c r="VGJ5" s="112"/>
      <c r="VGK5" s="112"/>
      <c r="VGL5" s="112"/>
      <c r="VGM5" s="112"/>
      <c r="VGN5" s="112"/>
      <c r="VGO5" s="112"/>
      <c r="VGP5" s="112"/>
      <c r="VGQ5" s="112"/>
      <c r="VGR5" s="112"/>
      <c r="VGS5" s="112"/>
      <c r="VGT5" s="112"/>
      <c r="VGU5" s="112"/>
      <c r="VGV5" s="112"/>
      <c r="VGW5" s="112"/>
      <c r="VGX5" s="112"/>
      <c r="VGY5" s="112"/>
      <c r="VGZ5" s="112"/>
      <c r="VHA5" s="112"/>
      <c r="VHB5" s="112"/>
      <c r="VHC5" s="112"/>
      <c r="VHD5" s="112"/>
      <c r="VHE5" s="112"/>
      <c r="VHF5" s="112"/>
      <c r="VHG5" s="112"/>
      <c r="VHH5" s="112"/>
      <c r="VHI5" s="112"/>
      <c r="VHJ5" s="112"/>
      <c r="VHK5" s="112"/>
      <c r="VHL5" s="112"/>
      <c r="VHM5" s="112"/>
      <c r="VHN5" s="112"/>
      <c r="VHO5" s="112"/>
      <c r="VHP5" s="112"/>
      <c r="VHQ5" s="112"/>
      <c r="VHR5" s="112"/>
      <c r="VHS5" s="112"/>
      <c r="VHT5" s="112"/>
      <c r="VHU5" s="112"/>
      <c r="VHV5" s="112"/>
      <c r="VHW5" s="112"/>
      <c r="VHX5" s="112"/>
      <c r="VHY5" s="112"/>
      <c r="VHZ5" s="112"/>
      <c r="VIA5" s="112"/>
      <c r="VIB5" s="112"/>
      <c r="VIC5" s="112"/>
      <c r="VID5" s="112"/>
      <c r="VIE5" s="112"/>
      <c r="VIF5" s="112"/>
      <c r="VIG5" s="112"/>
      <c r="VIH5" s="112"/>
      <c r="VII5" s="112"/>
      <c r="VIJ5" s="112"/>
      <c r="VIK5" s="112"/>
      <c r="VIL5" s="112"/>
      <c r="VIM5" s="112"/>
      <c r="VIN5" s="112"/>
      <c r="VIO5" s="112"/>
      <c r="VIP5" s="112"/>
      <c r="VIQ5" s="112"/>
      <c r="VIR5" s="112"/>
      <c r="VIS5" s="112"/>
      <c r="VIT5" s="112"/>
      <c r="VIU5" s="112"/>
      <c r="VIV5" s="112"/>
      <c r="VIW5" s="112"/>
      <c r="VIX5" s="112"/>
      <c r="VIY5" s="112"/>
      <c r="VIZ5" s="112"/>
      <c r="VJA5" s="112"/>
      <c r="VJB5" s="112"/>
      <c r="VJC5" s="112"/>
      <c r="VJD5" s="112"/>
      <c r="VJE5" s="112"/>
      <c r="VJF5" s="112"/>
      <c r="VJG5" s="112"/>
      <c r="VJH5" s="112"/>
      <c r="VJI5" s="112"/>
      <c r="VJJ5" s="112"/>
      <c r="VJK5" s="112"/>
      <c r="VJL5" s="112"/>
      <c r="VJM5" s="112"/>
      <c r="VJN5" s="112"/>
      <c r="VJO5" s="112"/>
      <c r="VJP5" s="112"/>
      <c r="VJQ5" s="112"/>
      <c r="VJR5" s="112"/>
      <c r="VJS5" s="112"/>
      <c r="VJT5" s="112"/>
      <c r="VJU5" s="112"/>
      <c r="VJV5" s="112"/>
      <c r="VJW5" s="112"/>
      <c r="VJX5" s="112"/>
      <c r="VJY5" s="112"/>
      <c r="VJZ5" s="112"/>
      <c r="VKA5" s="112"/>
      <c r="VKB5" s="112"/>
      <c r="VKC5" s="112"/>
      <c r="VKD5" s="112"/>
      <c r="VKE5" s="112"/>
      <c r="VKF5" s="112"/>
      <c r="VKG5" s="112"/>
      <c r="VKH5" s="112"/>
      <c r="VKI5" s="112"/>
      <c r="VKJ5" s="112"/>
      <c r="VKK5" s="112"/>
      <c r="VKL5" s="112"/>
      <c r="VKM5" s="112"/>
      <c r="VKN5" s="112"/>
      <c r="VKO5" s="112"/>
      <c r="VKP5" s="112"/>
      <c r="VKQ5" s="112"/>
      <c r="VKR5" s="112"/>
      <c r="VKS5" s="112"/>
      <c r="VKT5" s="112"/>
      <c r="VKU5" s="112"/>
      <c r="VKV5" s="112"/>
      <c r="VKW5" s="112"/>
      <c r="VKX5" s="112"/>
      <c r="VKY5" s="112"/>
      <c r="VKZ5" s="112"/>
      <c r="VLA5" s="112"/>
      <c r="VLB5" s="112"/>
      <c r="VLC5" s="112"/>
      <c r="VLD5" s="112"/>
      <c r="VLE5" s="112"/>
      <c r="VLF5" s="112"/>
      <c r="VLG5" s="112"/>
      <c r="VLH5" s="112"/>
      <c r="VLI5" s="112"/>
      <c r="VLJ5" s="112"/>
      <c r="VLK5" s="112"/>
      <c r="VLL5" s="112"/>
      <c r="VLM5" s="112"/>
      <c r="VLN5" s="112"/>
      <c r="VLO5" s="112"/>
      <c r="VLP5" s="112"/>
      <c r="VLQ5" s="112"/>
      <c r="VLR5" s="112"/>
      <c r="VLS5" s="112"/>
      <c r="VLT5" s="112"/>
      <c r="VLU5" s="112"/>
      <c r="VLV5" s="112"/>
      <c r="VLW5" s="112"/>
      <c r="VLX5" s="112"/>
      <c r="VLY5" s="112"/>
      <c r="VLZ5" s="112"/>
      <c r="VMA5" s="112"/>
      <c r="VMB5" s="112"/>
      <c r="VMC5" s="112"/>
      <c r="VMD5" s="112"/>
      <c r="VME5" s="112"/>
      <c r="VMF5" s="112"/>
      <c r="VMG5" s="112"/>
      <c r="VMH5" s="112"/>
      <c r="VMI5" s="112"/>
      <c r="VMJ5" s="112"/>
      <c r="VMK5" s="112"/>
      <c r="VML5" s="112"/>
      <c r="VMM5" s="112"/>
      <c r="VMN5" s="112"/>
      <c r="VMO5" s="112"/>
      <c r="VMP5" s="112"/>
      <c r="VMQ5" s="112"/>
      <c r="VMR5" s="112"/>
      <c r="VMS5" s="112"/>
      <c r="VMT5" s="112"/>
      <c r="VMU5" s="112"/>
      <c r="VMV5" s="112"/>
      <c r="VMW5" s="112"/>
      <c r="VMX5" s="112"/>
      <c r="VMY5" s="112"/>
      <c r="VMZ5" s="112"/>
      <c r="VNA5" s="112"/>
      <c r="VNB5" s="112"/>
      <c r="VNC5" s="112"/>
      <c r="VND5" s="112"/>
      <c r="VNE5" s="112"/>
      <c r="VNF5" s="112"/>
      <c r="VNG5" s="112"/>
      <c r="VNH5" s="112"/>
      <c r="VNI5" s="112"/>
      <c r="VNJ5" s="112"/>
      <c r="VNK5" s="112"/>
      <c r="VNL5" s="112"/>
      <c r="VNM5" s="112"/>
      <c r="VNN5" s="112"/>
      <c r="VNO5" s="112"/>
      <c r="VNP5" s="112"/>
      <c r="VNQ5" s="112"/>
      <c r="VNR5" s="112"/>
      <c r="VNS5" s="112"/>
      <c r="VNT5" s="112"/>
      <c r="VNU5" s="112"/>
      <c r="VNV5" s="112"/>
      <c r="VNW5" s="112"/>
      <c r="VNX5" s="112"/>
      <c r="VNY5" s="112"/>
      <c r="VNZ5" s="112"/>
      <c r="VOA5" s="112"/>
      <c r="VOB5" s="112"/>
      <c r="VOC5" s="112"/>
      <c r="VOD5" s="112"/>
      <c r="VOE5" s="112"/>
      <c r="VOF5" s="112"/>
      <c r="VOG5" s="112"/>
      <c r="VOH5" s="112"/>
      <c r="VOI5" s="112"/>
      <c r="VOJ5" s="112"/>
      <c r="VOK5" s="112"/>
      <c r="VOL5" s="112"/>
      <c r="VOM5" s="112"/>
      <c r="VON5" s="112"/>
      <c r="VOO5" s="112"/>
      <c r="VOP5" s="112"/>
      <c r="VOQ5" s="112"/>
      <c r="VOR5" s="112"/>
      <c r="VOS5" s="112"/>
      <c r="VOT5" s="112"/>
      <c r="VOU5" s="112"/>
      <c r="VOV5" s="112"/>
      <c r="VOW5" s="112"/>
      <c r="VOX5" s="112"/>
      <c r="VOY5" s="112"/>
      <c r="VOZ5" s="112"/>
      <c r="VPA5" s="112"/>
      <c r="VPB5" s="112"/>
      <c r="VPC5" s="112"/>
      <c r="VPD5" s="112"/>
      <c r="VPE5" s="112"/>
      <c r="VPF5" s="112"/>
      <c r="VPG5" s="112"/>
      <c r="VPH5" s="112"/>
      <c r="VPI5" s="112"/>
      <c r="VPJ5" s="112"/>
      <c r="VPK5" s="112"/>
      <c r="VPL5" s="112"/>
      <c r="VPM5" s="112"/>
      <c r="VPN5" s="112"/>
      <c r="VPO5" s="112"/>
      <c r="VPP5" s="112"/>
      <c r="VPQ5" s="112"/>
      <c r="VPR5" s="112"/>
      <c r="VPS5" s="112"/>
      <c r="VPT5" s="112"/>
      <c r="VPU5" s="112"/>
      <c r="VPV5" s="112"/>
      <c r="VPW5" s="112"/>
      <c r="VPX5" s="112"/>
      <c r="VPY5" s="112"/>
      <c r="VPZ5" s="112"/>
      <c r="VQA5" s="112"/>
      <c r="VQB5" s="112"/>
      <c r="VQC5" s="112"/>
      <c r="VQD5" s="112"/>
      <c r="VQE5" s="112"/>
      <c r="VQF5" s="112"/>
      <c r="VQG5" s="112"/>
      <c r="VQH5" s="112"/>
      <c r="VQI5" s="112"/>
      <c r="VQJ5" s="112"/>
      <c r="VQK5" s="112"/>
      <c r="VQL5" s="112"/>
      <c r="VQM5" s="112"/>
      <c r="VQN5" s="112"/>
      <c r="VQO5" s="112"/>
      <c r="VQP5" s="112"/>
      <c r="VQQ5" s="112"/>
      <c r="VQR5" s="112"/>
      <c r="VQS5" s="112"/>
      <c r="VQT5" s="112"/>
      <c r="VQU5" s="112"/>
      <c r="VQV5" s="112"/>
      <c r="VQW5" s="112"/>
      <c r="VQX5" s="112"/>
      <c r="VQY5" s="112"/>
      <c r="VQZ5" s="112"/>
      <c r="VRA5" s="112"/>
      <c r="VRB5" s="112"/>
      <c r="VRC5" s="112"/>
      <c r="VRD5" s="112"/>
      <c r="VRE5" s="112"/>
      <c r="VRF5" s="112"/>
      <c r="VRG5" s="112"/>
      <c r="VRH5" s="112"/>
      <c r="VRI5" s="112"/>
      <c r="VRJ5" s="112"/>
      <c r="VRK5" s="112"/>
      <c r="VRL5" s="112"/>
      <c r="VRM5" s="112"/>
      <c r="VRN5" s="112"/>
      <c r="VRO5" s="112"/>
      <c r="VRP5" s="112"/>
      <c r="VRQ5" s="112"/>
      <c r="VRR5" s="112"/>
      <c r="VRS5" s="112"/>
      <c r="VRT5" s="112"/>
      <c r="VRU5" s="112"/>
      <c r="VRV5" s="112"/>
      <c r="VRW5" s="112"/>
      <c r="VRX5" s="112"/>
      <c r="VRY5" s="112"/>
      <c r="VRZ5" s="112"/>
      <c r="VSA5" s="112"/>
      <c r="VSB5" s="112"/>
      <c r="VSC5" s="112"/>
      <c r="VSD5" s="112"/>
      <c r="VSE5" s="112"/>
      <c r="VSF5" s="112"/>
      <c r="VSG5" s="112"/>
      <c r="VSH5" s="112"/>
      <c r="VSI5" s="112"/>
      <c r="VSJ5" s="112"/>
      <c r="VSK5" s="112"/>
      <c r="VSL5" s="112"/>
      <c r="VSM5" s="112"/>
      <c r="VSN5" s="112"/>
      <c r="VSO5" s="112"/>
      <c r="VSP5" s="112"/>
      <c r="VSQ5" s="112"/>
      <c r="VSR5" s="112"/>
      <c r="VSS5" s="112"/>
      <c r="VST5" s="112"/>
      <c r="VSU5" s="112"/>
      <c r="VSV5" s="112"/>
      <c r="VSW5" s="112"/>
      <c r="VSX5" s="112"/>
      <c r="VSY5" s="112"/>
      <c r="VSZ5" s="112"/>
      <c r="VTA5" s="112"/>
      <c r="VTB5" s="112"/>
      <c r="VTC5" s="112"/>
      <c r="VTD5" s="112"/>
      <c r="VTE5" s="112"/>
      <c r="VTF5" s="112"/>
      <c r="VTG5" s="112"/>
      <c r="VTH5" s="112"/>
      <c r="VTI5" s="112"/>
      <c r="VTJ5" s="112"/>
      <c r="VTK5" s="112"/>
      <c r="VTL5" s="112"/>
      <c r="VTM5" s="112"/>
      <c r="VTN5" s="112"/>
      <c r="VTO5" s="112"/>
      <c r="VTP5" s="112"/>
      <c r="VTQ5" s="112"/>
      <c r="VTR5" s="112"/>
      <c r="VTS5" s="112"/>
      <c r="VTT5" s="112"/>
      <c r="VTU5" s="112"/>
      <c r="VTV5" s="112"/>
      <c r="VTW5" s="112"/>
      <c r="VTX5" s="112"/>
      <c r="VTY5" s="112"/>
      <c r="VTZ5" s="112"/>
      <c r="VUA5" s="112"/>
      <c r="VUB5" s="112"/>
      <c r="VUC5" s="112"/>
      <c r="VUD5" s="112"/>
      <c r="VUE5" s="112"/>
      <c r="VUF5" s="112"/>
      <c r="VUG5" s="112"/>
      <c r="VUH5" s="112"/>
      <c r="VUI5" s="112"/>
      <c r="VUJ5" s="112"/>
      <c r="VUK5" s="112"/>
      <c r="VUL5" s="112"/>
      <c r="VUM5" s="112"/>
      <c r="VUN5" s="112"/>
      <c r="VUO5" s="112"/>
      <c r="VUP5" s="112"/>
      <c r="VUQ5" s="112"/>
      <c r="VUR5" s="112"/>
      <c r="VUS5" s="112"/>
      <c r="VUT5" s="112"/>
      <c r="VUU5" s="112"/>
      <c r="VUV5" s="112"/>
      <c r="VUW5" s="112"/>
      <c r="VUX5" s="112"/>
      <c r="VUY5" s="112"/>
      <c r="VUZ5" s="112"/>
      <c r="VVA5" s="112"/>
      <c r="VVB5" s="112"/>
      <c r="VVC5" s="112"/>
      <c r="VVD5" s="112"/>
      <c r="VVE5" s="112"/>
      <c r="VVF5" s="112"/>
      <c r="VVG5" s="112"/>
      <c r="VVH5" s="112"/>
      <c r="VVI5" s="112"/>
      <c r="VVJ5" s="112"/>
      <c r="VVK5" s="112"/>
      <c r="VVL5" s="112"/>
      <c r="VVM5" s="112"/>
      <c r="VVN5" s="112"/>
      <c r="VVO5" s="112"/>
      <c r="VVP5" s="112"/>
      <c r="VVQ5" s="112"/>
      <c r="VVR5" s="112"/>
      <c r="VVS5" s="112"/>
      <c r="VVT5" s="112"/>
      <c r="VVU5" s="112"/>
      <c r="VVV5" s="112"/>
      <c r="VVW5" s="112"/>
      <c r="VVX5" s="112"/>
      <c r="VVY5" s="112"/>
      <c r="VVZ5" s="112"/>
      <c r="VWA5" s="112"/>
      <c r="VWB5" s="112"/>
      <c r="VWC5" s="112"/>
      <c r="VWD5" s="112"/>
      <c r="VWE5" s="112"/>
      <c r="VWF5" s="112"/>
      <c r="VWG5" s="112"/>
      <c r="VWH5" s="112"/>
      <c r="VWI5" s="112"/>
      <c r="VWJ5" s="112"/>
      <c r="VWK5" s="112"/>
      <c r="VWL5" s="112"/>
      <c r="VWM5" s="112"/>
      <c r="VWN5" s="112"/>
      <c r="VWO5" s="112"/>
      <c r="VWP5" s="112"/>
      <c r="VWQ5" s="112"/>
      <c r="VWR5" s="112"/>
      <c r="VWS5" s="112"/>
      <c r="VWT5" s="112"/>
      <c r="VWU5" s="112"/>
      <c r="VWV5" s="112"/>
      <c r="VWW5" s="112"/>
      <c r="VWX5" s="112"/>
      <c r="VWY5" s="112"/>
      <c r="VWZ5" s="112"/>
      <c r="VXA5" s="112"/>
      <c r="VXB5" s="112"/>
      <c r="VXC5" s="112"/>
      <c r="VXD5" s="112"/>
      <c r="VXE5" s="112"/>
      <c r="VXF5" s="112"/>
      <c r="VXG5" s="112"/>
      <c r="VXH5" s="112"/>
      <c r="VXI5" s="112"/>
      <c r="VXJ5" s="112"/>
      <c r="VXK5" s="112"/>
      <c r="VXL5" s="112"/>
      <c r="VXM5" s="112"/>
      <c r="VXN5" s="112"/>
      <c r="VXO5" s="112"/>
      <c r="VXP5" s="112"/>
      <c r="VXQ5" s="112"/>
      <c r="VXR5" s="112"/>
      <c r="VXS5" s="112"/>
      <c r="VXT5" s="112"/>
      <c r="VXU5" s="112"/>
      <c r="VXV5" s="112"/>
      <c r="VXW5" s="112"/>
      <c r="VXX5" s="112"/>
      <c r="VXY5" s="112"/>
      <c r="VXZ5" s="112"/>
      <c r="VYA5" s="112"/>
      <c r="VYB5" s="112"/>
      <c r="VYC5" s="112"/>
      <c r="VYD5" s="112"/>
      <c r="VYE5" s="112"/>
      <c r="VYF5" s="112"/>
      <c r="VYG5" s="112"/>
      <c r="VYH5" s="112"/>
      <c r="VYI5" s="112"/>
      <c r="VYJ5" s="112"/>
      <c r="VYK5" s="112"/>
      <c r="VYL5" s="112"/>
      <c r="VYM5" s="112"/>
      <c r="VYN5" s="112"/>
      <c r="VYO5" s="112"/>
      <c r="VYP5" s="112"/>
      <c r="VYQ5" s="112"/>
      <c r="VYR5" s="112"/>
      <c r="VYS5" s="112"/>
      <c r="VYT5" s="112"/>
      <c r="VYU5" s="112"/>
      <c r="VYV5" s="112"/>
      <c r="VYW5" s="112"/>
      <c r="VYX5" s="112"/>
      <c r="VYY5" s="112"/>
      <c r="VYZ5" s="112"/>
      <c r="VZA5" s="112"/>
      <c r="VZB5" s="112"/>
      <c r="VZC5" s="112"/>
      <c r="VZD5" s="112"/>
      <c r="VZE5" s="112"/>
      <c r="VZF5" s="112"/>
      <c r="VZG5" s="112"/>
      <c r="VZH5" s="112"/>
      <c r="VZI5" s="112"/>
      <c r="VZJ5" s="112"/>
      <c r="VZK5" s="112"/>
      <c r="VZL5" s="112"/>
      <c r="VZM5" s="112"/>
      <c r="VZN5" s="112"/>
      <c r="VZO5" s="112"/>
      <c r="VZP5" s="112"/>
      <c r="VZQ5" s="112"/>
      <c r="VZR5" s="112"/>
      <c r="VZS5" s="112"/>
      <c r="VZT5" s="112"/>
      <c r="VZU5" s="112"/>
      <c r="VZV5" s="112"/>
      <c r="VZW5" s="112"/>
      <c r="VZX5" s="112"/>
      <c r="VZY5" s="112"/>
      <c r="VZZ5" s="112"/>
      <c r="WAA5" s="112"/>
      <c r="WAB5" s="112"/>
      <c r="WAC5" s="112"/>
      <c r="WAD5" s="112"/>
      <c r="WAE5" s="112"/>
      <c r="WAF5" s="112"/>
      <c r="WAG5" s="112"/>
      <c r="WAH5" s="112"/>
      <c r="WAI5" s="112"/>
      <c r="WAJ5" s="112"/>
      <c r="WAK5" s="112"/>
      <c r="WAL5" s="112"/>
      <c r="WAM5" s="112"/>
      <c r="WAN5" s="112"/>
      <c r="WAO5" s="112"/>
      <c r="WAP5" s="112"/>
      <c r="WAQ5" s="112"/>
      <c r="WAR5" s="112"/>
      <c r="WAS5" s="112"/>
      <c r="WAT5" s="112"/>
      <c r="WAU5" s="112"/>
      <c r="WAV5" s="112"/>
      <c r="WAW5" s="112"/>
      <c r="WAX5" s="112"/>
      <c r="WAY5" s="112"/>
      <c r="WAZ5" s="112"/>
      <c r="WBA5" s="112"/>
      <c r="WBB5" s="112"/>
      <c r="WBC5" s="112"/>
      <c r="WBD5" s="112"/>
      <c r="WBE5" s="112"/>
      <c r="WBF5" s="112"/>
      <c r="WBG5" s="112"/>
      <c r="WBH5" s="112"/>
      <c r="WBI5" s="112"/>
      <c r="WBJ5" s="112"/>
      <c r="WBK5" s="112"/>
      <c r="WBL5" s="112"/>
      <c r="WBM5" s="112"/>
      <c r="WBN5" s="112"/>
      <c r="WBO5" s="112"/>
      <c r="WBP5" s="112"/>
      <c r="WBQ5" s="112"/>
      <c r="WBR5" s="112"/>
      <c r="WBS5" s="112"/>
      <c r="WBT5" s="112"/>
      <c r="WBU5" s="112"/>
      <c r="WBV5" s="112"/>
      <c r="WBW5" s="112"/>
      <c r="WBX5" s="112"/>
      <c r="WBY5" s="112"/>
      <c r="WBZ5" s="112"/>
      <c r="WCA5" s="112"/>
      <c r="WCB5" s="112"/>
      <c r="WCC5" s="112"/>
      <c r="WCD5" s="112"/>
      <c r="WCE5" s="112"/>
      <c r="WCF5" s="112"/>
      <c r="WCG5" s="112"/>
      <c r="WCH5" s="112"/>
      <c r="WCI5" s="112"/>
      <c r="WCJ5" s="112"/>
      <c r="WCK5" s="112"/>
      <c r="WCL5" s="112"/>
      <c r="WCM5" s="112"/>
      <c r="WCN5" s="112"/>
      <c r="WCO5" s="112"/>
      <c r="WCP5" s="112"/>
      <c r="WCQ5" s="112"/>
      <c r="WCR5" s="112"/>
      <c r="WCS5" s="112"/>
      <c r="WCT5" s="112"/>
      <c r="WCU5" s="112"/>
      <c r="WCV5" s="112"/>
      <c r="WCW5" s="112"/>
      <c r="WCX5" s="112"/>
      <c r="WCY5" s="112"/>
      <c r="WCZ5" s="112"/>
      <c r="WDA5" s="112"/>
      <c r="WDB5" s="112"/>
      <c r="WDC5" s="112"/>
      <c r="WDD5" s="112"/>
      <c r="WDE5" s="112"/>
      <c r="WDF5" s="112"/>
      <c r="WDG5" s="112"/>
      <c r="WDH5" s="112"/>
      <c r="WDI5" s="112"/>
      <c r="WDJ5" s="112"/>
      <c r="WDK5" s="112"/>
      <c r="WDL5" s="112"/>
      <c r="WDM5" s="112"/>
      <c r="WDN5" s="112"/>
      <c r="WDO5" s="112"/>
      <c r="WDP5" s="112"/>
      <c r="WDQ5" s="112"/>
      <c r="WDR5" s="112"/>
      <c r="WDS5" s="112"/>
      <c r="WDT5" s="112"/>
      <c r="WDU5" s="112"/>
      <c r="WDV5" s="112"/>
      <c r="WDW5" s="112"/>
      <c r="WDX5" s="112"/>
      <c r="WDY5" s="112"/>
      <c r="WDZ5" s="112"/>
      <c r="WEA5" s="112"/>
      <c r="WEB5" s="112"/>
      <c r="WEC5" s="112"/>
      <c r="WED5" s="112"/>
      <c r="WEE5" s="112"/>
      <c r="WEF5" s="112"/>
      <c r="WEG5" s="112"/>
      <c r="WEH5" s="112"/>
      <c r="WEI5" s="112"/>
      <c r="WEJ5" s="112"/>
      <c r="WEK5" s="112"/>
      <c r="WEL5" s="112"/>
      <c r="WEM5" s="112"/>
      <c r="WEN5" s="112"/>
      <c r="WEO5" s="112"/>
      <c r="WEP5" s="112"/>
      <c r="WEQ5" s="112"/>
      <c r="WER5" s="112"/>
      <c r="WES5" s="112"/>
      <c r="WET5" s="112"/>
      <c r="WEU5" s="112"/>
      <c r="WEV5" s="112"/>
      <c r="WEW5" s="112"/>
      <c r="WEX5" s="112"/>
      <c r="WEY5" s="112"/>
      <c r="WEZ5" s="112"/>
      <c r="WFA5" s="112"/>
      <c r="WFB5" s="112"/>
      <c r="WFC5" s="112"/>
      <c r="WFD5" s="112"/>
      <c r="WFE5" s="112"/>
      <c r="WFF5" s="112"/>
      <c r="WFG5" s="112"/>
      <c r="WFH5" s="112"/>
      <c r="WFI5" s="112"/>
      <c r="WFJ5" s="112"/>
      <c r="WFK5" s="112"/>
      <c r="WFL5" s="112"/>
      <c r="WFM5" s="112"/>
      <c r="WFN5" s="112"/>
      <c r="WFO5" s="112"/>
      <c r="WFP5" s="112"/>
      <c r="WFQ5" s="112"/>
      <c r="WFR5" s="112"/>
      <c r="WFS5" s="112"/>
      <c r="WFT5" s="112"/>
      <c r="WFU5" s="112"/>
      <c r="WFV5" s="112"/>
      <c r="WFW5" s="112"/>
      <c r="WFX5" s="112"/>
      <c r="WFY5" s="112"/>
      <c r="WFZ5" s="112"/>
      <c r="WGA5" s="112"/>
      <c r="WGB5" s="112"/>
      <c r="WGC5" s="112"/>
      <c r="WGD5" s="112"/>
      <c r="WGE5" s="112"/>
      <c r="WGF5" s="112"/>
      <c r="WGG5" s="112"/>
      <c r="WGH5" s="112"/>
      <c r="WGI5" s="112"/>
      <c r="WGJ5" s="112"/>
      <c r="WGK5" s="112"/>
      <c r="WGL5" s="112"/>
      <c r="WGM5" s="112"/>
      <c r="WGN5" s="112"/>
      <c r="WGO5" s="112"/>
      <c r="WGP5" s="112"/>
      <c r="WGQ5" s="112"/>
      <c r="WGR5" s="112"/>
      <c r="WGS5" s="112"/>
      <c r="WGT5" s="112"/>
      <c r="WGU5" s="112"/>
      <c r="WGV5" s="112"/>
      <c r="WGW5" s="112"/>
      <c r="WGX5" s="112"/>
      <c r="WGY5" s="112"/>
      <c r="WGZ5" s="112"/>
      <c r="WHA5" s="112"/>
      <c r="WHB5" s="112"/>
      <c r="WHC5" s="112"/>
      <c r="WHD5" s="112"/>
      <c r="WHE5" s="112"/>
      <c r="WHF5" s="112"/>
      <c r="WHG5" s="112"/>
      <c r="WHH5" s="112"/>
      <c r="WHI5" s="112"/>
      <c r="WHJ5" s="112"/>
      <c r="WHK5" s="112"/>
      <c r="WHL5" s="112"/>
      <c r="WHM5" s="112"/>
      <c r="WHN5" s="112"/>
      <c r="WHO5" s="112"/>
      <c r="WHP5" s="112"/>
      <c r="WHQ5" s="112"/>
      <c r="WHR5" s="112"/>
      <c r="WHS5" s="112"/>
      <c r="WHT5" s="112"/>
      <c r="WHU5" s="112"/>
      <c r="WHV5" s="112"/>
      <c r="WHW5" s="112"/>
      <c r="WHX5" s="112"/>
      <c r="WHY5" s="112"/>
      <c r="WHZ5" s="112"/>
      <c r="WIA5" s="112"/>
      <c r="WIB5" s="112"/>
      <c r="WIC5" s="112"/>
      <c r="WID5" s="112"/>
      <c r="WIE5" s="112"/>
      <c r="WIF5" s="112"/>
      <c r="WIG5" s="112"/>
      <c r="WIH5" s="112"/>
      <c r="WII5" s="112"/>
      <c r="WIJ5" s="112"/>
      <c r="WIK5" s="112"/>
      <c r="WIL5" s="112"/>
      <c r="WIM5" s="112"/>
      <c r="WIN5" s="112"/>
      <c r="WIO5" s="112"/>
      <c r="WIP5" s="112"/>
      <c r="WIQ5" s="112"/>
      <c r="WIR5" s="112"/>
      <c r="WIS5" s="112"/>
      <c r="WIT5" s="112"/>
      <c r="WIU5" s="112"/>
      <c r="WIV5" s="112"/>
      <c r="WIW5" s="112"/>
      <c r="WIX5" s="112"/>
      <c r="WIY5" s="112"/>
      <c r="WIZ5" s="112"/>
      <c r="WJA5" s="112"/>
      <c r="WJB5" s="112"/>
      <c r="WJC5" s="112"/>
      <c r="WJD5" s="112"/>
      <c r="WJE5" s="112"/>
      <c r="WJF5" s="112"/>
      <c r="WJG5" s="112"/>
      <c r="WJH5" s="112"/>
      <c r="WJI5" s="112"/>
      <c r="WJJ5" s="112"/>
      <c r="WJK5" s="112"/>
      <c r="WJL5" s="112"/>
      <c r="WJM5" s="112"/>
      <c r="WJN5" s="112"/>
      <c r="WJO5" s="112"/>
      <c r="WJP5" s="112"/>
      <c r="WJQ5" s="112"/>
      <c r="WJR5" s="112"/>
      <c r="WJS5" s="112"/>
      <c r="WJT5" s="112"/>
      <c r="WJU5" s="112"/>
      <c r="WJV5" s="112"/>
      <c r="WJW5" s="112"/>
      <c r="WJX5" s="112"/>
      <c r="WJY5" s="112"/>
      <c r="WJZ5" s="112"/>
      <c r="WKA5" s="112"/>
      <c r="WKB5" s="112"/>
      <c r="WKC5" s="112"/>
      <c r="WKD5" s="112"/>
      <c r="WKE5" s="112"/>
      <c r="WKF5" s="112"/>
      <c r="WKG5" s="112"/>
      <c r="WKH5" s="112"/>
      <c r="WKI5" s="112"/>
      <c r="WKJ5" s="112"/>
      <c r="WKK5" s="112"/>
      <c r="WKL5" s="112"/>
      <c r="WKM5" s="112"/>
      <c r="WKN5" s="112"/>
      <c r="WKO5" s="112"/>
      <c r="WKP5" s="112"/>
      <c r="WKQ5" s="112"/>
      <c r="WKR5" s="112"/>
      <c r="WKS5" s="112"/>
      <c r="WKT5" s="112"/>
      <c r="WKU5" s="112"/>
      <c r="WKV5" s="112"/>
      <c r="WKW5" s="112"/>
      <c r="WKX5" s="112"/>
      <c r="WKY5" s="112"/>
      <c r="WKZ5" s="112"/>
      <c r="WLA5" s="112"/>
      <c r="WLB5" s="112"/>
      <c r="WLC5" s="112"/>
      <c r="WLD5" s="112"/>
      <c r="WLE5" s="112"/>
      <c r="WLF5" s="112"/>
      <c r="WLG5" s="112"/>
      <c r="WLH5" s="112"/>
      <c r="WLI5" s="112"/>
      <c r="WLJ5" s="112"/>
      <c r="WLK5" s="112"/>
      <c r="WLL5" s="112"/>
      <c r="WLM5" s="112"/>
      <c r="WLN5" s="112"/>
      <c r="WLO5" s="112"/>
      <c r="WLP5" s="112"/>
      <c r="WLQ5" s="112"/>
      <c r="WLR5" s="112"/>
      <c r="WLS5" s="112"/>
      <c r="WLT5" s="112"/>
      <c r="WLU5" s="112"/>
      <c r="WLV5" s="112"/>
      <c r="WLW5" s="112"/>
      <c r="WLX5" s="112"/>
      <c r="WLY5" s="112"/>
      <c r="WLZ5" s="112"/>
      <c r="WMA5" s="112"/>
      <c r="WMB5" s="112"/>
      <c r="WMC5" s="112"/>
      <c r="WMD5" s="112"/>
      <c r="WME5" s="112"/>
      <c r="WMF5" s="112"/>
      <c r="WMG5" s="112"/>
      <c r="WMH5" s="112"/>
      <c r="WMI5" s="112"/>
      <c r="WMJ5" s="112"/>
      <c r="WMK5" s="112"/>
      <c r="WML5" s="112"/>
      <c r="WMM5" s="112"/>
      <c r="WMN5" s="112"/>
      <c r="WMO5" s="112"/>
      <c r="WMP5" s="112"/>
      <c r="WMQ5" s="112"/>
      <c r="WMR5" s="112"/>
      <c r="WMS5" s="112"/>
      <c r="WMT5" s="112"/>
      <c r="WMU5" s="112"/>
      <c r="WMV5" s="112"/>
      <c r="WMW5" s="112"/>
      <c r="WMX5" s="112"/>
      <c r="WMY5" s="112"/>
      <c r="WMZ5" s="112"/>
      <c r="WNA5" s="112"/>
      <c r="WNB5" s="112"/>
      <c r="WNC5" s="112"/>
      <c r="WND5" s="112"/>
      <c r="WNE5" s="112"/>
      <c r="WNF5" s="112"/>
      <c r="WNG5" s="112"/>
      <c r="WNH5" s="112"/>
      <c r="WNI5" s="112"/>
      <c r="WNJ5" s="112"/>
      <c r="WNK5" s="112"/>
      <c r="WNL5" s="112"/>
      <c r="WNM5" s="112"/>
      <c r="WNN5" s="112"/>
      <c r="WNO5" s="112"/>
      <c r="WNP5" s="112"/>
      <c r="WNQ5" s="112"/>
      <c r="WNR5" s="112"/>
      <c r="WNS5" s="112"/>
      <c r="WNT5" s="112"/>
      <c r="WNU5" s="112"/>
      <c r="WNV5" s="112"/>
      <c r="WNW5" s="112"/>
      <c r="WNX5" s="112"/>
      <c r="WNY5" s="112"/>
      <c r="WNZ5" s="112"/>
      <c r="WOA5" s="112"/>
      <c r="WOB5" s="112"/>
      <c r="WOC5" s="112"/>
      <c r="WOD5" s="112"/>
      <c r="WOE5" s="112"/>
      <c r="WOF5" s="112"/>
      <c r="WOG5" s="112"/>
      <c r="WOH5" s="112"/>
      <c r="WOI5" s="112"/>
      <c r="WOJ5" s="112"/>
      <c r="WOK5" s="112"/>
      <c r="WOL5" s="112"/>
      <c r="WOM5" s="112"/>
      <c r="WON5" s="112"/>
      <c r="WOO5" s="112"/>
      <c r="WOP5" s="112"/>
      <c r="WOQ5" s="112"/>
      <c r="WOR5" s="112"/>
      <c r="WOS5" s="112"/>
      <c r="WOT5" s="112"/>
      <c r="WOU5" s="112"/>
      <c r="WOV5" s="112"/>
      <c r="WOW5" s="112"/>
      <c r="WOX5" s="112"/>
      <c r="WOY5" s="112"/>
      <c r="WOZ5" s="112"/>
      <c r="WPA5" s="112"/>
      <c r="WPB5" s="112"/>
      <c r="WPC5" s="112"/>
      <c r="WPD5" s="112"/>
      <c r="WPE5" s="112"/>
      <c r="WPF5" s="112"/>
      <c r="WPG5" s="112"/>
      <c r="WPH5" s="112"/>
      <c r="WPI5" s="112"/>
      <c r="WPJ5" s="112"/>
      <c r="WPK5" s="112"/>
      <c r="WPL5" s="112"/>
      <c r="WPM5" s="112"/>
      <c r="WPN5" s="112"/>
      <c r="WPO5" s="112"/>
      <c r="WPP5" s="112"/>
      <c r="WPQ5" s="112"/>
      <c r="WPR5" s="112"/>
      <c r="WPS5" s="112"/>
      <c r="WPT5" s="112"/>
      <c r="WPU5" s="112"/>
      <c r="WPV5" s="112"/>
      <c r="WPW5" s="112"/>
      <c r="WPX5" s="112"/>
      <c r="WPY5" s="112"/>
      <c r="WPZ5" s="112"/>
      <c r="WQA5" s="112"/>
      <c r="WQB5" s="112"/>
      <c r="WQC5" s="112"/>
      <c r="WQD5" s="112"/>
      <c r="WQE5" s="112"/>
      <c r="WQF5" s="112"/>
      <c r="WQG5" s="112"/>
      <c r="WQH5" s="112"/>
      <c r="WQI5" s="112"/>
      <c r="WQJ5" s="112"/>
      <c r="WQK5" s="112"/>
      <c r="WQL5" s="112"/>
      <c r="WQM5" s="112"/>
      <c r="WQN5" s="112"/>
      <c r="WQO5" s="112"/>
      <c r="WQP5" s="112"/>
      <c r="WQQ5" s="112"/>
      <c r="WQR5" s="112"/>
      <c r="WQS5" s="112"/>
      <c r="WQT5" s="112"/>
      <c r="WQU5" s="112"/>
      <c r="WQV5" s="112"/>
      <c r="WQW5" s="112"/>
      <c r="WQX5" s="112"/>
      <c r="WQY5" s="112"/>
      <c r="WQZ5" s="112"/>
      <c r="WRA5" s="112"/>
      <c r="WRB5" s="112"/>
      <c r="WRC5" s="112"/>
      <c r="WRD5" s="112"/>
      <c r="WRE5" s="112"/>
      <c r="WRF5" s="112"/>
      <c r="WRG5" s="112"/>
      <c r="WRH5" s="112"/>
      <c r="WRI5" s="112"/>
      <c r="WRJ5" s="112"/>
      <c r="WRK5" s="112"/>
      <c r="WRL5" s="112"/>
      <c r="WRM5" s="112"/>
      <c r="WRN5" s="112"/>
      <c r="WRO5" s="112"/>
      <c r="WRP5" s="112"/>
      <c r="WRQ5" s="112"/>
      <c r="WRR5" s="112"/>
      <c r="WRS5" s="112"/>
      <c r="WRT5" s="112"/>
      <c r="WRU5" s="112"/>
      <c r="WRV5" s="112"/>
      <c r="WRW5" s="112"/>
      <c r="WRX5" s="112"/>
      <c r="WRY5" s="112"/>
      <c r="WRZ5" s="112"/>
      <c r="WSA5" s="112"/>
      <c r="WSB5" s="112"/>
      <c r="WSC5" s="112"/>
      <c r="WSD5" s="112"/>
      <c r="WSE5" s="112"/>
      <c r="WSF5" s="112"/>
      <c r="WSG5" s="112"/>
      <c r="WSH5" s="112"/>
      <c r="WSI5" s="112"/>
      <c r="WSJ5" s="112"/>
      <c r="WSK5" s="112"/>
      <c r="WSL5" s="112"/>
      <c r="WSM5" s="112"/>
      <c r="WSN5" s="112"/>
      <c r="WSO5" s="112"/>
      <c r="WSP5" s="112"/>
      <c r="WSQ5" s="112"/>
      <c r="WSR5" s="112"/>
      <c r="WSS5" s="112"/>
      <c r="WST5" s="112"/>
      <c r="WSU5" s="112"/>
      <c r="WSV5" s="112"/>
      <c r="WSW5" s="112"/>
      <c r="WSX5" s="112"/>
      <c r="WSY5" s="112"/>
      <c r="WSZ5" s="112"/>
      <c r="WTA5" s="112"/>
      <c r="WTB5" s="112"/>
      <c r="WTC5" s="112"/>
      <c r="WTD5" s="112"/>
      <c r="WTE5" s="112"/>
      <c r="WTF5" s="112"/>
      <c r="WTG5" s="112"/>
      <c r="WTH5" s="112"/>
      <c r="WTI5" s="112"/>
      <c r="WTJ5" s="112"/>
      <c r="WTK5" s="112"/>
      <c r="WTL5" s="112"/>
      <c r="WTM5" s="112"/>
      <c r="WTN5" s="112"/>
      <c r="WTO5" s="112"/>
      <c r="WTP5" s="112"/>
      <c r="WTQ5" s="112"/>
      <c r="WTR5" s="112"/>
      <c r="WTS5" s="112"/>
      <c r="WTT5" s="112"/>
      <c r="WTU5" s="112"/>
      <c r="WTV5" s="112"/>
      <c r="WTW5" s="112"/>
      <c r="WTX5" s="112"/>
      <c r="WTY5" s="112"/>
      <c r="WTZ5" s="112"/>
      <c r="WUA5" s="112"/>
      <c r="WUB5" s="112"/>
      <c r="WUC5" s="112"/>
      <c r="WUD5" s="112"/>
      <c r="WUE5" s="112"/>
      <c r="WUF5" s="112"/>
      <c r="WUG5" s="112"/>
      <c r="WUH5" s="112"/>
      <c r="WUI5" s="112"/>
      <c r="WUJ5" s="112"/>
      <c r="WUK5" s="112"/>
      <c r="WUL5" s="112"/>
      <c r="WUM5" s="112"/>
      <c r="WUN5" s="112"/>
      <c r="WUO5" s="112"/>
      <c r="WUP5" s="112"/>
      <c r="WUQ5" s="112"/>
      <c r="WUR5" s="112"/>
      <c r="WUS5" s="112"/>
      <c r="WUT5" s="112"/>
      <c r="WUU5" s="112"/>
      <c r="WUV5" s="112"/>
      <c r="WUW5" s="112"/>
      <c r="WUX5" s="112"/>
      <c r="WUY5" s="112"/>
      <c r="WUZ5" s="112"/>
      <c r="WVA5" s="112"/>
      <c r="WVB5" s="112"/>
      <c r="WVC5" s="112"/>
      <c r="WVD5" s="112"/>
      <c r="WVE5" s="112"/>
      <c r="WVF5" s="112"/>
      <c r="WVG5" s="112"/>
      <c r="WVH5" s="112"/>
      <c r="WVI5" s="112"/>
      <c r="WVJ5" s="112"/>
      <c r="WVK5" s="112"/>
      <c r="WVL5" s="112"/>
      <c r="WVM5" s="112"/>
      <c r="WVN5" s="112"/>
      <c r="WVO5" s="112"/>
      <c r="WVP5" s="112"/>
      <c r="WVQ5" s="112"/>
      <c r="WVR5" s="112"/>
      <c r="WVS5" s="112"/>
      <c r="WVT5" s="112"/>
      <c r="WVU5" s="112"/>
      <c r="WVV5" s="112"/>
      <c r="WVW5" s="112"/>
      <c r="WVX5" s="112"/>
      <c r="WVY5" s="112"/>
      <c r="WVZ5" s="112"/>
      <c r="WWA5" s="112"/>
      <c r="WWB5" s="112"/>
      <c r="WWC5" s="112"/>
      <c r="WWD5" s="112"/>
      <c r="WWE5" s="112"/>
      <c r="WWF5" s="112"/>
      <c r="WWG5" s="112"/>
      <c r="WWH5" s="112"/>
      <c r="WWI5" s="112"/>
      <c r="WWJ5" s="112"/>
      <c r="WWK5" s="112"/>
      <c r="WWL5" s="112"/>
      <c r="WWM5" s="112"/>
      <c r="WWN5" s="112"/>
      <c r="WWO5" s="112"/>
      <c r="WWP5" s="112"/>
      <c r="WWQ5" s="112"/>
      <c r="WWR5" s="112"/>
      <c r="WWS5" s="112"/>
      <c r="WWT5" s="112"/>
      <c r="WWU5" s="112"/>
      <c r="WWV5" s="112"/>
      <c r="WWW5" s="112"/>
      <c r="WWX5" s="112"/>
      <c r="WWY5" s="112"/>
      <c r="WWZ5" s="112"/>
      <c r="WXA5" s="112"/>
      <c r="WXB5" s="112"/>
      <c r="WXC5" s="112"/>
      <c r="WXD5" s="112"/>
      <c r="WXE5" s="112"/>
      <c r="WXF5" s="112"/>
      <c r="WXG5" s="112"/>
      <c r="WXH5" s="112"/>
      <c r="WXI5" s="112"/>
      <c r="WXJ5" s="112"/>
      <c r="WXK5" s="112"/>
      <c r="WXL5" s="112"/>
      <c r="WXM5" s="112"/>
      <c r="WXN5" s="112"/>
      <c r="WXO5" s="112"/>
      <c r="WXP5" s="112"/>
      <c r="WXQ5" s="112"/>
      <c r="WXR5" s="112"/>
      <c r="WXS5" s="112"/>
      <c r="WXT5" s="112"/>
      <c r="WXU5" s="112"/>
      <c r="WXV5" s="112"/>
      <c r="WXW5" s="112"/>
      <c r="WXX5" s="112"/>
      <c r="WXY5" s="112"/>
      <c r="WXZ5" s="112"/>
      <c r="WYA5" s="112"/>
      <c r="WYB5" s="112"/>
      <c r="WYC5" s="112"/>
      <c r="WYD5" s="112"/>
      <c r="WYE5" s="112"/>
      <c r="WYF5" s="112"/>
      <c r="WYG5" s="112"/>
      <c r="WYH5" s="112"/>
      <c r="WYI5" s="112"/>
      <c r="WYJ5" s="112"/>
      <c r="WYK5" s="112"/>
      <c r="WYL5" s="112"/>
      <c r="WYM5" s="112"/>
      <c r="WYN5" s="112"/>
      <c r="WYO5" s="112"/>
      <c r="WYP5" s="112"/>
      <c r="WYQ5" s="112"/>
      <c r="WYR5" s="112"/>
      <c r="WYS5" s="112"/>
      <c r="WYT5" s="112"/>
      <c r="WYU5" s="112"/>
      <c r="WYV5" s="112"/>
      <c r="WYW5" s="112"/>
      <c r="WYX5" s="112"/>
      <c r="WYY5" s="112"/>
      <c r="WYZ5" s="112"/>
      <c r="WZA5" s="112"/>
      <c r="WZB5" s="112"/>
      <c r="WZC5" s="112"/>
      <c r="WZD5" s="112"/>
      <c r="WZE5" s="112"/>
      <c r="WZF5" s="112"/>
      <c r="WZG5" s="112"/>
      <c r="WZH5" s="112"/>
      <c r="WZI5" s="112"/>
      <c r="WZJ5" s="112"/>
      <c r="WZK5" s="112"/>
      <c r="WZL5" s="112"/>
      <c r="WZM5" s="112"/>
      <c r="WZN5" s="112"/>
      <c r="WZO5" s="112"/>
      <c r="WZP5" s="112"/>
      <c r="WZQ5" s="112"/>
      <c r="WZR5" s="112"/>
      <c r="WZS5" s="112"/>
      <c r="WZT5" s="112"/>
      <c r="WZU5" s="112"/>
      <c r="WZV5" s="112"/>
      <c r="WZW5" s="112"/>
      <c r="WZX5" s="112"/>
      <c r="WZY5" s="112"/>
      <c r="WZZ5" s="112"/>
      <c r="XAA5" s="112"/>
      <c r="XAB5" s="112"/>
      <c r="XAC5" s="112"/>
      <c r="XAD5" s="112"/>
      <c r="XAE5" s="112"/>
      <c r="XAF5" s="112"/>
      <c r="XAG5" s="112"/>
      <c r="XAH5" s="112"/>
      <c r="XAI5" s="112"/>
      <c r="XAJ5" s="112"/>
      <c r="XAK5" s="112"/>
      <c r="XAL5" s="112"/>
      <c r="XAM5" s="112"/>
      <c r="XAN5" s="112"/>
      <c r="XAO5" s="112"/>
      <c r="XAP5" s="112"/>
      <c r="XAQ5" s="112"/>
      <c r="XAR5" s="112"/>
      <c r="XAS5" s="112"/>
      <c r="XAT5" s="112"/>
      <c r="XAU5" s="112"/>
      <c r="XAV5" s="112"/>
      <c r="XAW5" s="112"/>
      <c r="XAX5" s="112"/>
      <c r="XAY5" s="112"/>
      <c r="XAZ5" s="112"/>
      <c r="XBA5" s="112"/>
      <c r="XBB5" s="112"/>
      <c r="XBC5" s="112"/>
      <c r="XBD5" s="112"/>
      <c r="XBE5" s="112"/>
      <c r="XBF5" s="112"/>
      <c r="XBG5" s="112"/>
      <c r="XBH5" s="112"/>
      <c r="XBI5" s="112"/>
      <c r="XBJ5" s="112"/>
      <c r="XBK5" s="112"/>
      <c r="XBL5" s="112"/>
      <c r="XBM5" s="112"/>
      <c r="XBN5" s="112"/>
      <c r="XBO5" s="112"/>
      <c r="XBP5" s="112"/>
      <c r="XBQ5" s="112"/>
      <c r="XBR5" s="112"/>
      <c r="XBS5" s="112"/>
      <c r="XBT5" s="112"/>
      <c r="XBU5" s="112"/>
      <c r="XBV5" s="112"/>
      <c r="XBW5" s="112"/>
      <c r="XBX5" s="112"/>
      <c r="XBY5" s="112"/>
      <c r="XBZ5" s="112"/>
      <c r="XCA5" s="112"/>
      <c r="XCB5" s="112"/>
      <c r="XCC5" s="112"/>
      <c r="XCD5" s="112"/>
      <c r="XCE5" s="112"/>
      <c r="XCF5" s="112"/>
      <c r="XCG5" s="112"/>
      <c r="XCH5" s="112"/>
      <c r="XCI5" s="112"/>
      <c r="XCJ5" s="112"/>
      <c r="XCK5" s="112"/>
      <c r="XCL5" s="112"/>
      <c r="XCM5" s="112"/>
      <c r="XCN5" s="112"/>
      <c r="XCO5" s="112"/>
      <c r="XCP5" s="112"/>
      <c r="XCQ5" s="112"/>
      <c r="XCR5" s="112"/>
      <c r="XCS5" s="112"/>
      <c r="XCT5" s="112"/>
      <c r="XCU5" s="112"/>
      <c r="XCV5" s="112"/>
      <c r="XCW5" s="112"/>
      <c r="XCX5" s="112"/>
      <c r="XCY5" s="112"/>
      <c r="XCZ5" s="112"/>
      <c r="XDA5" s="112"/>
      <c r="XDB5" s="112"/>
      <c r="XDC5" s="112"/>
      <c r="XDD5" s="112"/>
      <c r="XDE5" s="112"/>
      <c r="XDF5" s="112"/>
      <c r="XDG5" s="112"/>
      <c r="XDH5" s="112"/>
      <c r="XDI5" s="112"/>
      <c r="XDJ5" s="112"/>
      <c r="XDK5" s="112"/>
      <c r="XDL5" s="112"/>
      <c r="XDM5" s="112"/>
      <c r="XDN5" s="112"/>
      <c r="XDO5" s="112"/>
      <c r="XDP5" s="112"/>
      <c r="XDQ5" s="112"/>
      <c r="XDR5" s="112"/>
      <c r="XDS5" s="112"/>
      <c r="XDT5" s="112"/>
      <c r="XDU5" s="112"/>
      <c r="XDV5" s="112"/>
      <c r="XDW5" s="112"/>
      <c r="XDX5" s="112"/>
      <c r="XDY5" s="112"/>
      <c r="XDZ5" s="112"/>
      <c r="XEA5" s="112"/>
      <c r="XEB5" s="112"/>
      <c r="XEC5" s="112"/>
      <c r="XED5" s="112"/>
      <c r="XEE5" s="112"/>
      <c r="XEF5" s="112"/>
      <c r="XEG5" s="112"/>
      <c r="XEH5" s="112"/>
      <c r="XEI5" s="112"/>
      <c r="XEJ5" s="112"/>
      <c r="XEK5" s="112"/>
      <c r="XEL5" s="112"/>
      <c r="XEM5" s="112"/>
      <c r="XEN5" s="112"/>
      <c r="XEO5" s="112"/>
      <c r="XEP5" s="112"/>
      <c r="XEQ5" s="112"/>
      <c r="XER5" s="112"/>
      <c r="XES5" s="112"/>
      <c r="XET5" s="112"/>
      <c r="XEU5" s="112"/>
      <c r="XEV5" s="112"/>
      <c r="XEW5" s="112"/>
      <c r="XEX5" s="112"/>
      <c r="XEY5" s="112"/>
      <c r="XEZ5" s="112"/>
      <c r="XFA5" s="112"/>
      <c r="XFB5" s="112"/>
    </row>
    <row r="6" spans="1:16382" s="112" customFormat="1" ht="405" x14ac:dyDescent="0.25">
      <c r="A6" s="4" t="s">
        <v>888</v>
      </c>
      <c r="B6" s="8" t="s">
        <v>1504</v>
      </c>
      <c r="C6" s="14" t="s">
        <v>890</v>
      </c>
      <c r="D6" s="12" t="s">
        <v>891</v>
      </c>
      <c r="E6" s="12" t="s">
        <v>892</v>
      </c>
      <c r="F6" s="11">
        <v>1</v>
      </c>
      <c r="G6" s="12" t="s">
        <v>1107</v>
      </c>
      <c r="H6" s="12" t="s">
        <v>893</v>
      </c>
      <c r="I6" s="8" t="s">
        <v>894</v>
      </c>
      <c r="J6" s="8" t="s">
        <v>1108</v>
      </c>
      <c r="K6" s="13">
        <v>1</v>
      </c>
      <c r="L6" s="22">
        <v>43692</v>
      </c>
      <c r="M6" s="22">
        <v>44043</v>
      </c>
      <c r="N6" s="4">
        <v>1</v>
      </c>
      <c r="O6" s="172">
        <f>+N6/K6</f>
        <v>1</v>
      </c>
      <c r="P6" s="171">
        <f>+O6</f>
        <v>1</v>
      </c>
      <c r="Q6" s="175" t="s">
        <v>27</v>
      </c>
      <c r="R6" s="49" t="s">
        <v>1661</v>
      </c>
      <c r="S6" s="49" t="s">
        <v>1767</v>
      </c>
      <c r="T6" s="49" t="s">
        <v>30</v>
      </c>
    </row>
    <row r="7" spans="1:16382" ht="213.75" x14ac:dyDescent="0.25">
      <c r="A7" s="8" t="s">
        <v>964</v>
      </c>
      <c r="B7" s="8" t="s">
        <v>1505</v>
      </c>
      <c r="C7" s="14">
        <v>14</v>
      </c>
      <c r="D7" s="12" t="s">
        <v>1007</v>
      </c>
      <c r="E7" s="12" t="s">
        <v>1344</v>
      </c>
      <c r="F7" s="11" t="s">
        <v>422</v>
      </c>
      <c r="G7" s="12" t="s">
        <v>1009</v>
      </c>
      <c r="H7" s="12" t="s">
        <v>1010</v>
      </c>
      <c r="I7" s="8" t="s">
        <v>72</v>
      </c>
      <c r="J7" s="8" t="s">
        <v>1011</v>
      </c>
      <c r="K7" s="13">
        <v>1</v>
      </c>
      <c r="L7" s="22">
        <v>43700</v>
      </c>
      <c r="M7" s="22">
        <v>43769</v>
      </c>
      <c r="N7" s="4">
        <v>1</v>
      </c>
      <c r="O7" s="170">
        <v>1</v>
      </c>
      <c r="P7" s="169">
        <v>1</v>
      </c>
      <c r="Q7" s="175" t="s">
        <v>27</v>
      </c>
      <c r="R7" s="58" t="s">
        <v>1937</v>
      </c>
      <c r="S7" s="49" t="s">
        <v>1656</v>
      </c>
      <c r="T7" s="53" t="s">
        <v>30</v>
      </c>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2"/>
      <c r="PF7" s="112"/>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12"/>
      <c r="QH7" s="112"/>
      <c r="QI7" s="112"/>
      <c r="QJ7" s="112"/>
      <c r="QK7" s="112"/>
      <c r="QL7" s="112"/>
      <c r="QM7" s="112"/>
      <c r="QN7" s="112"/>
      <c r="QO7" s="112"/>
      <c r="QP7" s="112"/>
      <c r="QQ7" s="112"/>
      <c r="QR7" s="112"/>
      <c r="QS7" s="112"/>
      <c r="QT7" s="112"/>
      <c r="QU7" s="112"/>
      <c r="QV7" s="112"/>
      <c r="QW7" s="112"/>
      <c r="QX7" s="112"/>
      <c r="QY7" s="112"/>
      <c r="QZ7" s="112"/>
      <c r="RA7" s="112"/>
      <c r="RB7" s="112"/>
      <c r="RC7" s="112"/>
      <c r="RD7" s="112"/>
      <c r="RE7" s="112"/>
      <c r="RF7" s="112"/>
      <c r="RG7" s="112"/>
      <c r="RH7" s="112"/>
      <c r="RI7" s="112"/>
      <c r="RJ7" s="112"/>
      <c r="RK7" s="112"/>
      <c r="RL7" s="112"/>
      <c r="RM7" s="112"/>
      <c r="RN7" s="112"/>
      <c r="RO7" s="112"/>
      <c r="RP7" s="112"/>
      <c r="RQ7" s="112"/>
      <c r="RR7" s="112"/>
      <c r="RS7" s="112"/>
      <c r="RT7" s="112"/>
      <c r="RU7" s="112"/>
      <c r="RV7" s="112"/>
      <c r="RW7" s="112"/>
      <c r="RX7" s="112"/>
      <c r="RY7" s="112"/>
      <c r="RZ7" s="112"/>
      <c r="SA7" s="112"/>
      <c r="SB7" s="112"/>
      <c r="SC7" s="112"/>
      <c r="SD7" s="112"/>
      <c r="SE7" s="112"/>
      <c r="SF7" s="112"/>
      <c r="SG7" s="112"/>
      <c r="SH7" s="112"/>
      <c r="SI7" s="112"/>
      <c r="SJ7" s="112"/>
      <c r="SK7" s="112"/>
      <c r="SL7" s="112"/>
      <c r="SM7" s="112"/>
      <c r="SN7" s="112"/>
      <c r="SO7" s="112"/>
      <c r="SP7" s="112"/>
      <c r="SQ7" s="112"/>
      <c r="SR7" s="112"/>
      <c r="SS7" s="112"/>
      <c r="ST7" s="112"/>
      <c r="SU7" s="112"/>
      <c r="SV7" s="112"/>
      <c r="SW7" s="112"/>
      <c r="SX7" s="112"/>
      <c r="SY7" s="112"/>
      <c r="SZ7" s="112"/>
      <c r="TA7" s="112"/>
      <c r="TB7" s="112"/>
      <c r="TC7" s="112"/>
      <c r="TD7" s="112"/>
      <c r="TE7" s="112"/>
      <c r="TF7" s="112"/>
      <c r="TG7" s="112"/>
      <c r="TH7" s="112"/>
      <c r="TI7" s="112"/>
      <c r="TJ7" s="112"/>
      <c r="TK7" s="112"/>
      <c r="TL7" s="112"/>
      <c r="TM7" s="112"/>
      <c r="TN7" s="112"/>
      <c r="TO7" s="112"/>
      <c r="TP7" s="112"/>
      <c r="TQ7" s="112"/>
      <c r="TR7" s="112"/>
      <c r="TS7" s="112"/>
      <c r="TT7" s="112"/>
      <c r="TU7" s="112"/>
      <c r="TV7" s="112"/>
      <c r="TW7" s="112"/>
      <c r="TX7" s="112"/>
      <c r="TY7" s="112"/>
      <c r="TZ7" s="112"/>
      <c r="UA7" s="112"/>
      <c r="UB7" s="112"/>
      <c r="UC7" s="112"/>
      <c r="UD7" s="112"/>
      <c r="UE7" s="112"/>
      <c r="UF7" s="112"/>
      <c r="UG7" s="112"/>
      <c r="UH7" s="112"/>
      <c r="UI7" s="112"/>
      <c r="UJ7" s="112"/>
      <c r="UK7" s="112"/>
      <c r="UL7" s="112"/>
      <c r="UM7" s="112"/>
      <c r="UN7" s="112"/>
      <c r="UO7" s="112"/>
      <c r="UP7" s="112"/>
      <c r="UQ7" s="112"/>
      <c r="UR7" s="112"/>
      <c r="US7" s="112"/>
      <c r="UT7" s="112"/>
      <c r="UU7" s="112"/>
      <c r="UV7" s="112"/>
      <c r="UW7" s="112"/>
      <c r="UX7" s="112"/>
      <c r="UY7" s="112"/>
      <c r="UZ7" s="112"/>
      <c r="VA7" s="112"/>
      <c r="VB7" s="112"/>
      <c r="VC7" s="112"/>
      <c r="VD7" s="112"/>
      <c r="VE7" s="112"/>
      <c r="VF7" s="112"/>
      <c r="VG7" s="112"/>
      <c r="VH7" s="112"/>
      <c r="VI7" s="112"/>
      <c r="VJ7" s="112"/>
      <c r="VK7" s="112"/>
      <c r="VL7" s="112"/>
      <c r="VM7" s="112"/>
      <c r="VN7" s="112"/>
      <c r="VO7" s="112"/>
      <c r="VP7" s="112"/>
      <c r="VQ7" s="112"/>
      <c r="VR7" s="112"/>
      <c r="VS7" s="112"/>
      <c r="VT7" s="112"/>
      <c r="VU7" s="112"/>
      <c r="VV7" s="112"/>
      <c r="VW7" s="112"/>
      <c r="VX7" s="112"/>
      <c r="VY7" s="112"/>
      <c r="VZ7" s="112"/>
      <c r="WA7" s="112"/>
      <c r="WB7" s="112"/>
      <c r="WC7" s="112"/>
      <c r="WD7" s="112"/>
      <c r="WE7" s="112"/>
      <c r="WF7" s="112"/>
      <c r="WG7" s="112"/>
      <c r="WH7" s="112"/>
      <c r="WI7" s="112"/>
      <c r="WJ7" s="112"/>
      <c r="WK7" s="112"/>
      <c r="WL7" s="112"/>
      <c r="WM7" s="112"/>
      <c r="WN7" s="112"/>
      <c r="WO7" s="112"/>
      <c r="WP7" s="112"/>
      <c r="WQ7" s="112"/>
      <c r="WR7" s="112"/>
      <c r="WS7" s="112"/>
      <c r="WT7" s="112"/>
      <c r="WU7" s="112"/>
      <c r="WV7" s="112"/>
      <c r="WW7" s="112"/>
      <c r="WX7" s="112"/>
      <c r="WY7" s="112"/>
      <c r="WZ7" s="112"/>
      <c r="XA7" s="112"/>
      <c r="XB7" s="112"/>
      <c r="XC7" s="112"/>
      <c r="XD7" s="112"/>
      <c r="XE7" s="112"/>
      <c r="XF7" s="112"/>
      <c r="XG7" s="112"/>
      <c r="XH7" s="112"/>
      <c r="XI7" s="112"/>
      <c r="XJ7" s="112"/>
      <c r="XK7" s="112"/>
      <c r="XL7" s="112"/>
      <c r="XM7" s="112"/>
      <c r="XN7" s="112"/>
      <c r="XO7" s="112"/>
      <c r="XP7" s="112"/>
      <c r="XQ7" s="112"/>
      <c r="XR7" s="112"/>
      <c r="XS7" s="112"/>
      <c r="XT7" s="112"/>
      <c r="XU7" s="112"/>
      <c r="XV7" s="112"/>
      <c r="XW7" s="112"/>
      <c r="XX7" s="112"/>
      <c r="XY7" s="112"/>
      <c r="XZ7" s="112"/>
      <c r="YA7" s="112"/>
      <c r="YB7" s="112"/>
      <c r="YC7" s="112"/>
      <c r="YD7" s="112"/>
      <c r="YE7" s="112"/>
      <c r="YF7" s="112"/>
      <c r="YG7" s="112"/>
      <c r="YH7" s="112"/>
      <c r="YI7" s="112"/>
      <c r="YJ7" s="112"/>
      <c r="YK7" s="112"/>
      <c r="YL7" s="112"/>
      <c r="YM7" s="112"/>
      <c r="YN7" s="112"/>
      <c r="YO7" s="112"/>
      <c r="YP7" s="112"/>
      <c r="YQ7" s="112"/>
      <c r="YR7" s="112"/>
      <c r="YS7" s="112"/>
      <c r="YT7" s="112"/>
      <c r="YU7" s="112"/>
      <c r="YV7" s="112"/>
      <c r="YW7" s="112"/>
      <c r="YX7" s="112"/>
      <c r="YY7" s="112"/>
      <c r="YZ7" s="112"/>
      <c r="ZA7" s="112"/>
      <c r="ZB7" s="112"/>
      <c r="ZC7" s="112"/>
      <c r="ZD7" s="112"/>
      <c r="ZE7" s="112"/>
      <c r="ZF7" s="112"/>
      <c r="ZG7" s="112"/>
      <c r="ZH7" s="112"/>
      <c r="ZI7" s="112"/>
      <c r="ZJ7" s="112"/>
      <c r="ZK7" s="112"/>
      <c r="ZL7" s="112"/>
      <c r="ZM7" s="112"/>
      <c r="ZN7" s="112"/>
      <c r="ZO7" s="112"/>
      <c r="ZP7" s="112"/>
      <c r="ZQ7" s="112"/>
      <c r="ZR7" s="112"/>
      <c r="ZS7" s="112"/>
      <c r="ZT7" s="112"/>
      <c r="ZU7" s="112"/>
      <c r="ZV7" s="112"/>
      <c r="ZW7" s="112"/>
      <c r="ZX7" s="112"/>
      <c r="ZY7" s="112"/>
      <c r="ZZ7" s="112"/>
      <c r="AAA7" s="112"/>
      <c r="AAB7" s="112"/>
      <c r="AAC7" s="112"/>
      <c r="AAD7" s="112"/>
      <c r="AAE7" s="112"/>
      <c r="AAF7" s="112"/>
      <c r="AAG7" s="112"/>
      <c r="AAH7" s="112"/>
      <c r="AAI7" s="112"/>
      <c r="AAJ7" s="112"/>
      <c r="AAK7" s="112"/>
      <c r="AAL7" s="112"/>
      <c r="AAM7" s="112"/>
      <c r="AAN7" s="112"/>
      <c r="AAO7" s="112"/>
      <c r="AAP7" s="112"/>
      <c r="AAQ7" s="112"/>
      <c r="AAR7" s="112"/>
      <c r="AAS7" s="112"/>
      <c r="AAT7" s="112"/>
      <c r="AAU7" s="112"/>
      <c r="AAV7" s="112"/>
      <c r="AAW7" s="112"/>
      <c r="AAX7" s="112"/>
      <c r="AAY7" s="112"/>
      <c r="AAZ7" s="112"/>
      <c r="ABA7" s="112"/>
      <c r="ABB7" s="112"/>
      <c r="ABC7" s="112"/>
      <c r="ABD7" s="112"/>
      <c r="ABE7" s="112"/>
      <c r="ABF7" s="112"/>
      <c r="ABG7" s="112"/>
      <c r="ABH7" s="112"/>
      <c r="ABI7" s="112"/>
      <c r="ABJ7" s="112"/>
      <c r="ABK7" s="112"/>
      <c r="ABL7" s="112"/>
      <c r="ABM7" s="112"/>
      <c r="ABN7" s="112"/>
      <c r="ABO7" s="112"/>
      <c r="ABP7" s="112"/>
      <c r="ABQ7" s="112"/>
      <c r="ABR7" s="112"/>
      <c r="ABS7" s="112"/>
      <c r="ABT7" s="112"/>
      <c r="ABU7" s="112"/>
      <c r="ABV7" s="112"/>
      <c r="ABW7" s="112"/>
      <c r="ABX7" s="112"/>
      <c r="ABY7" s="112"/>
      <c r="ABZ7" s="112"/>
      <c r="ACA7" s="112"/>
      <c r="ACB7" s="112"/>
      <c r="ACC7" s="112"/>
      <c r="ACD7" s="112"/>
      <c r="ACE7" s="112"/>
      <c r="ACF7" s="112"/>
      <c r="ACG7" s="112"/>
      <c r="ACH7" s="112"/>
      <c r="ACI7" s="112"/>
      <c r="ACJ7" s="112"/>
      <c r="ACK7" s="112"/>
      <c r="ACL7" s="112"/>
      <c r="ACM7" s="112"/>
      <c r="ACN7" s="112"/>
      <c r="ACO7" s="112"/>
      <c r="ACP7" s="112"/>
      <c r="ACQ7" s="112"/>
      <c r="ACR7" s="112"/>
      <c r="ACS7" s="112"/>
      <c r="ACT7" s="112"/>
      <c r="ACU7" s="112"/>
      <c r="ACV7" s="112"/>
      <c r="ACW7" s="112"/>
      <c r="ACX7" s="112"/>
      <c r="ACY7" s="112"/>
      <c r="ACZ7" s="112"/>
      <c r="ADA7" s="112"/>
      <c r="ADB7" s="112"/>
      <c r="ADC7" s="112"/>
      <c r="ADD7" s="112"/>
      <c r="ADE7" s="112"/>
      <c r="ADF7" s="112"/>
      <c r="ADG7" s="112"/>
      <c r="ADH7" s="112"/>
      <c r="ADI7" s="112"/>
      <c r="ADJ7" s="112"/>
      <c r="ADK7" s="112"/>
      <c r="ADL7" s="112"/>
      <c r="ADM7" s="112"/>
      <c r="ADN7" s="112"/>
      <c r="ADO7" s="112"/>
      <c r="ADP7" s="112"/>
      <c r="ADQ7" s="112"/>
      <c r="ADR7" s="112"/>
      <c r="ADS7" s="112"/>
      <c r="ADT7" s="112"/>
      <c r="ADU7" s="112"/>
      <c r="ADV7" s="112"/>
      <c r="ADW7" s="112"/>
      <c r="ADX7" s="112"/>
      <c r="ADY7" s="112"/>
      <c r="ADZ7" s="112"/>
      <c r="AEA7" s="112"/>
      <c r="AEB7" s="112"/>
      <c r="AEC7" s="112"/>
      <c r="AED7" s="112"/>
      <c r="AEE7" s="112"/>
      <c r="AEF7" s="112"/>
      <c r="AEG7" s="112"/>
      <c r="AEH7" s="112"/>
      <c r="AEI7" s="112"/>
      <c r="AEJ7" s="112"/>
      <c r="AEK7" s="112"/>
      <c r="AEL7" s="112"/>
      <c r="AEM7" s="112"/>
      <c r="AEN7" s="112"/>
      <c r="AEO7" s="112"/>
      <c r="AEP7" s="112"/>
      <c r="AEQ7" s="112"/>
      <c r="AER7" s="112"/>
      <c r="AES7" s="112"/>
      <c r="AET7" s="112"/>
      <c r="AEU7" s="112"/>
      <c r="AEV7" s="112"/>
      <c r="AEW7" s="112"/>
      <c r="AEX7" s="112"/>
      <c r="AEY7" s="112"/>
      <c r="AEZ7" s="112"/>
      <c r="AFA7" s="112"/>
      <c r="AFB7" s="112"/>
      <c r="AFC7" s="112"/>
      <c r="AFD7" s="112"/>
      <c r="AFE7" s="112"/>
      <c r="AFF7" s="112"/>
      <c r="AFG7" s="112"/>
      <c r="AFH7" s="112"/>
      <c r="AFI7" s="112"/>
      <c r="AFJ7" s="112"/>
      <c r="AFK7" s="112"/>
      <c r="AFL7" s="112"/>
      <c r="AFM7" s="112"/>
      <c r="AFN7" s="112"/>
      <c r="AFO7" s="112"/>
      <c r="AFP7" s="112"/>
      <c r="AFQ7" s="112"/>
      <c r="AFR7" s="112"/>
      <c r="AFS7" s="112"/>
      <c r="AFT7" s="112"/>
      <c r="AFU7" s="112"/>
      <c r="AFV7" s="112"/>
      <c r="AFW7" s="112"/>
      <c r="AFX7" s="112"/>
      <c r="AFY7" s="112"/>
      <c r="AFZ7" s="112"/>
      <c r="AGA7" s="112"/>
      <c r="AGB7" s="112"/>
      <c r="AGC7" s="112"/>
      <c r="AGD7" s="112"/>
      <c r="AGE7" s="112"/>
      <c r="AGF7" s="112"/>
      <c r="AGG7" s="112"/>
      <c r="AGH7" s="112"/>
      <c r="AGI7" s="112"/>
      <c r="AGJ7" s="112"/>
      <c r="AGK7" s="112"/>
      <c r="AGL7" s="112"/>
      <c r="AGM7" s="112"/>
      <c r="AGN7" s="112"/>
      <c r="AGO7" s="112"/>
      <c r="AGP7" s="112"/>
      <c r="AGQ7" s="112"/>
      <c r="AGR7" s="112"/>
      <c r="AGS7" s="112"/>
      <c r="AGT7" s="112"/>
      <c r="AGU7" s="112"/>
      <c r="AGV7" s="112"/>
      <c r="AGW7" s="112"/>
      <c r="AGX7" s="112"/>
      <c r="AGY7" s="112"/>
      <c r="AGZ7" s="112"/>
      <c r="AHA7" s="112"/>
      <c r="AHB7" s="112"/>
      <c r="AHC7" s="112"/>
      <c r="AHD7" s="112"/>
      <c r="AHE7" s="112"/>
      <c r="AHF7" s="112"/>
      <c r="AHG7" s="112"/>
      <c r="AHH7" s="112"/>
      <c r="AHI7" s="112"/>
      <c r="AHJ7" s="112"/>
      <c r="AHK7" s="112"/>
      <c r="AHL7" s="112"/>
      <c r="AHM7" s="112"/>
      <c r="AHN7" s="112"/>
      <c r="AHO7" s="112"/>
      <c r="AHP7" s="112"/>
      <c r="AHQ7" s="112"/>
      <c r="AHR7" s="112"/>
      <c r="AHS7" s="112"/>
      <c r="AHT7" s="112"/>
      <c r="AHU7" s="112"/>
      <c r="AHV7" s="112"/>
      <c r="AHW7" s="112"/>
      <c r="AHX7" s="112"/>
      <c r="AHY7" s="112"/>
      <c r="AHZ7" s="112"/>
      <c r="AIA7" s="112"/>
      <c r="AIB7" s="112"/>
      <c r="AIC7" s="112"/>
      <c r="AID7" s="112"/>
      <c r="AIE7" s="112"/>
      <c r="AIF7" s="112"/>
      <c r="AIG7" s="112"/>
      <c r="AIH7" s="112"/>
      <c r="AII7" s="112"/>
      <c r="AIJ7" s="112"/>
      <c r="AIK7" s="112"/>
      <c r="AIL7" s="112"/>
      <c r="AIM7" s="112"/>
      <c r="AIN7" s="112"/>
      <c r="AIO7" s="112"/>
      <c r="AIP7" s="112"/>
      <c r="AIQ7" s="112"/>
      <c r="AIR7" s="112"/>
      <c r="AIS7" s="112"/>
      <c r="AIT7" s="112"/>
      <c r="AIU7" s="112"/>
      <c r="AIV7" s="112"/>
      <c r="AIW7" s="112"/>
      <c r="AIX7" s="112"/>
      <c r="AIY7" s="112"/>
      <c r="AIZ7" s="112"/>
      <c r="AJA7" s="112"/>
      <c r="AJB7" s="112"/>
      <c r="AJC7" s="112"/>
      <c r="AJD7" s="112"/>
      <c r="AJE7" s="112"/>
      <c r="AJF7" s="112"/>
      <c r="AJG7" s="112"/>
      <c r="AJH7" s="112"/>
      <c r="AJI7" s="112"/>
      <c r="AJJ7" s="112"/>
      <c r="AJK7" s="112"/>
      <c r="AJL7" s="112"/>
      <c r="AJM7" s="112"/>
      <c r="AJN7" s="112"/>
      <c r="AJO7" s="112"/>
      <c r="AJP7" s="112"/>
      <c r="AJQ7" s="112"/>
      <c r="AJR7" s="112"/>
      <c r="AJS7" s="112"/>
      <c r="AJT7" s="112"/>
      <c r="AJU7" s="112"/>
      <c r="AJV7" s="112"/>
      <c r="AJW7" s="112"/>
      <c r="AJX7" s="112"/>
      <c r="AJY7" s="112"/>
      <c r="AJZ7" s="112"/>
      <c r="AKA7" s="112"/>
      <c r="AKB7" s="112"/>
      <c r="AKC7" s="112"/>
      <c r="AKD7" s="112"/>
      <c r="AKE7" s="112"/>
      <c r="AKF7" s="112"/>
      <c r="AKG7" s="112"/>
      <c r="AKH7" s="112"/>
      <c r="AKI7" s="112"/>
      <c r="AKJ7" s="112"/>
      <c r="AKK7" s="112"/>
      <c r="AKL7" s="112"/>
      <c r="AKM7" s="112"/>
      <c r="AKN7" s="112"/>
      <c r="AKO7" s="112"/>
      <c r="AKP7" s="112"/>
      <c r="AKQ7" s="112"/>
      <c r="AKR7" s="112"/>
      <c r="AKS7" s="112"/>
      <c r="AKT7" s="112"/>
      <c r="AKU7" s="112"/>
      <c r="AKV7" s="112"/>
      <c r="AKW7" s="112"/>
      <c r="AKX7" s="112"/>
      <c r="AKY7" s="112"/>
      <c r="AKZ7" s="112"/>
      <c r="ALA7" s="112"/>
      <c r="ALB7" s="112"/>
      <c r="ALC7" s="112"/>
      <c r="ALD7" s="112"/>
      <c r="ALE7" s="112"/>
      <c r="ALF7" s="112"/>
      <c r="ALG7" s="112"/>
      <c r="ALH7" s="112"/>
      <c r="ALI7" s="112"/>
      <c r="ALJ7" s="112"/>
      <c r="ALK7" s="112"/>
      <c r="ALL7" s="112"/>
      <c r="ALM7" s="112"/>
      <c r="ALN7" s="112"/>
      <c r="ALO7" s="112"/>
      <c r="ALP7" s="112"/>
      <c r="ALQ7" s="112"/>
      <c r="ALR7" s="112"/>
      <c r="ALS7" s="112"/>
      <c r="ALT7" s="112"/>
      <c r="ALU7" s="112"/>
      <c r="ALV7" s="112"/>
      <c r="ALW7" s="112"/>
      <c r="ALX7" s="112"/>
      <c r="ALY7" s="112"/>
      <c r="ALZ7" s="112"/>
      <c r="AMA7" s="112"/>
      <c r="AMB7" s="112"/>
      <c r="AMC7" s="112"/>
      <c r="AMD7" s="112"/>
      <c r="AME7" s="112"/>
      <c r="AMF7" s="112"/>
      <c r="AMG7" s="112"/>
      <c r="AMH7" s="112"/>
      <c r="AMI7" s="112"/>
      <c r="AMJ7" s="112"/>
      <c r="AMK7" s="112"/>
      <c r="AML7" s="112"/>
      <c r="AMM7" s="112"/>
      <c r="AMN7" s="112"/>
      <c r="AMO7" s="112"/>
      <c r="AMP7" s="112"/>
      <c r="AMQ7" s="112"/>
      <c r="AMR7" s="112"/>
      <c r="AMS7" s="112"/>
      <c r="AMT7" s="112"/>
      <c r="AMU7" s="112"/>
      <c r="AMV7" s="112"/>
      <c r="AMW7" s="112"/>
      <c r="AMX7" s="112"/>
      <c r="AMY7" s="112"/>
      <c r="AMZ7" s="112"/>
      <c r="ANA7" s="112"/>
      <c r="ANB7" s="112"/>
      <c r="ANC7" s="112"/>
      <c r="AND7" s="112"/>
      <c r="ANE7" s="112"/>
      <c r="ANF7" s="112"/>
      <c r="ANG7" s="112"/>
      <c r="ANH7" s="112"/>
      <c r="ANI7" s="112"/>
      <c r="ANJ7" s="112"/>
      <c r="ANK7" s="112"/>
      <c r="ANL7" s="112"/>
      <c r="ANM7" s="112"/>
      <c r="ANN7" s="112"/>
      <c r="ANO7" s="112"/>
      <c r="ANP7" s="112"/>
      <c r="ANQ7" s="112"/>
      <c r="ANR7" s="112"/>
      <c r="ANS7" s="112"/>
      <c r="ANT7" s="112"/>
      <c r="ANU7" s="112"/>
      <c r="ANV7" s="112"/>
      <c r="ANW7" s="112"/>
      <c r="ANX7" s="112"/>
      <c r="ANY7" s="112"/>
      <c r="ANZ7" s="112"/>
      <c r="AOA7" s="112"/>
      <c r="AOB7" s="112"/>
      <c r="AOC7" s="112"/>
      <c r="AOD7" s="112"/>
      <c r="AOE7" s="112"/>
      <c r="AOF7" s="112"/>
      <c r="AOG7" s="112"/>
      <c r="AOH7" s="112"/>
      <c r="AOI7" s="112"/>
      <c r="AOJ7" s="112"/>
      <c r="AOK7" s="112"/>
      <c r="AOL7" s="112"/>
      <c r="AOM7" s="112"/>
      <c r="AON7" s="112"/>
      <c r="AOO7" s="112"/>
      <c r="AOP7" s="112"/>
      <c r="AOQ7" s="112"/>
      <c r="AOR7" s="112"/>
      <c r="AOS7" s="112"/>
      <c r="AOT7" s="112"/>
      <c r="AOU7" s="112"/>
      <c r="AOV7" s="112"/>
      <c r="AOW7" s="112"/>
      <c r="AOX7" s="112"/>
      <c r="AOY7" s="112"/>
      <c r="AOZ7" s="112"/>
      <c r="APA7" s="112"/>
      <c r="APB7" s="112"/>
      <c r="APC7" s="112"/>
      <c r="APD7" s="112"/>
      <c r="APE7" s="112"/>
      <c r="APF7" s="112"/>
      <c r="APG7" s="112"/>
      <c r="APH7" s="112"/>
      <c r="API7" s="112"/>
      <c r="APJ7" s="112"/>
      <c r="APK7" s="112"/>
      <c r="APL7" s="112"/>
      <c r="APM7" s="112"/>
      <c r="APN7" s="112"/>
      <c r="APO7" s="112"/>
      <c r="APP7" s="112"/>
      <c r="APQ7" s="112"/>
      <c r="APR7" s="112"/>
      <c r="APS7" s="112"/>
      <c r="APT7" s="112"/>
      <c r="APU7" s="112"/>
      <c r="APV7" s="112"/>
      <c r="APW7" s="112"/>
      <c r="APX7" s="112"/>
      <c r="APY7" s="112"/>
      <c r="APZ7" s="112"/>
      <c r="AQA7" s="112"/>
      <c r="AQB7" s="112"/>
      <c r="AQC7" s="112"/>
      <c r="AQD7" s="112"/>
      <c r="AQE7" s="112"/>
      <c r="AQF7" s="112"/>
      <c r="AQG7" s="112"/>
      <c r="AQH7" s="112"/>
      <c r="AQI7" s="112"/>
      <c r="AQJ7" s="112"/>
      <c r="AQK7" s="112"/>
      <c r="AQL7" s="112"/>
      <c r="AQM7" s="112"/>
      <c r="AQN7" s="112"/>
      <c r="AQO7" s="112"/>
      <c r="AQP7" s="112"/>
      <c r="AQQ7" s="112"/>
      <c r="AQR7" s="112"/>
      <c r="AQS7" s="112"/>
      <c r="AQT7" s="112"/>
      <c r="AQU7" s="112"/>
      <c r="AQV7" s="112"/>
      <c r="AQW7" s="112"/>
      <c r="AQX7" s="112"/>
      <c r="AQY7" s="112"/>
      <c r="AQZ7" s="112"/>
      <c r="ARA7" s="112"/>
      <c r="ARB7" s="112"/>
      <c r="ARC7" s="112"/>
      <c r="ARD7" s="112"/>
      <c r="ARE7" s="112"/>
      <c r="ARF7" s="112"/>
      <c r="ARG7" s="112"/>
      <c r="ARH7" s="112"/>
      <c r="ARI7" s="112"/>
      <c r="ARJ7" s="112"/>
      <c r="ARK7" s="112"/>
      <c r="ARL7" s="112"/>
      <c r="ARM7" s="112"/>
      <c r="ARN7" s="112"/>
      <c r="ARO7" s="112"/>
      <c r="ARP7" s="112"/>
      <c r="ARQ7" s="112"/>
      <c r="ARR7" s="112"/>
      <c r="ARS7" s="112"/>
      <c r="ART7" s="112"/>
      <c r="ARU7" s="112"/>
      <c r="ARV7" s="112"/>
      <c r="ARW7" s="112"/>
      <c r="ARX7" s="112"/>
      <c r="ARY7" s="112"/>
      <c r="ARZ7" s="112"/>
      <c r="ASA7" s="112"/>
      <c r="ASB7" s="112"/>
      <c r="ASC7" s="112"/>
      <c r="ASD7" s="112"/>
      <c r="ASE7" s="112"/>
      <c r="ASF7" s="112"/>
      <c r="ASG7" s="112"/>
      <c r="ASH7" s="112"/>
      <c r="ASI7" s="112"/>
      <c r="ASJ7" s="112"/>
      <c r="ASK7" s="112"/>
      <c r="ASL7" s="112"/>
      <c r="ASM7" s="112"/>
      <c r="ASN7" s="112"/>
      <c r="ASO7" s="112"/>
      <c r="ASP7" s="112"/>
      <c r="ASQ7" s="112"/>
      <c r="ASR7" s="112"/>
      <c r="ASS7" s="112"/>
      <c r="AST7" s="112"/>
      <c r="ASU7" s="112"/>
      <c r="ASV7" s="112"/>
      <c r="ASW7" s="112"/>
      <c r="ASX7" s="112"/>
      <c r="ASY7" s="112"/>
      <c r="ASZ7" s="112"/>
      <c r="ATA7" s="112"/>
      <c r="ATB7" s="112"/>
      <c r="ATC7" s="112"/>
      <c r="ATD7" s="112"/>
      <c r="ATE7" s="112"/>
      <c r="ATF7" s="112"/>
      <c r="ATG7" s="112"/>
      <c r="ATH7" s="112"/>
      <c r="ATI7" s="112"/>
      <c r="ATJ7" s="112"/>
      <c r="ATK7" s="112"/>
      <c r="ATL7" s="112"/>
      <c r="ATM7" s="112"/>
      <c r="ATN7" s="112"/>
      <c r="ATO7" s="112"/>
      <c r="ATP7" s="112"/>
      <c r="ATQ7" s="112"/>
      <c r="ATR7" s="112"/>
      <c r="ATS7" s="112"/>
      <c r="ATT7" s="112"/>
      <c r="ATU7" s="112"/>
      <c r="ATV7" s="112"/>
      <c r="ATW7" s="112"/>
      <c r="ATX7" s="112"/>
      <c r="ATY7" s="112"/>
      <c r="ATZ7" s="112"/>
      <c r="AUA7" s="112"/>
      <c r="AUB7" s="112"/>
      <c r="AUC7" s="112"/>
      <c r="AUD7" s="112"/>
      <c r="AUE7" s="112"/>
      <c r="AUF7" s="112"/>
      <c r="AUG7" s="112"/>
      <c r="AUH7" s="112"/>
      <c r="AUI7" s="112"/>
      <c r="AUJ7" s="112"/>
      <c r="AUK7" s="112"/>
      <c r="AUL7" s="112"/>
      <c r="AUM7" s="112"/>
      <c r="AUN7" s="112"/>
      <c r="AUO7" s="112"/>
      <c r="AUP7" s="112"/>
      <c r="AUQ7" s="112"/>
      <c r="AUR7" s="112"/>
      <c r="AUS7" s="112"/>
      <c r="AUT7" s="112"/>
      <c r="AUU7" s="112"/>
      <c r="AUV7" s="112"/>
      <c r="AUW7" s="112"/>
      <c r="AUX7" s="112"/>
      <c r="AUY7" s="112"/>
      <c r="AUZ7" s="112"/>
      <c r="AVA7" s="112"/>
      <c r="AVB7" s="112"/>
      <c r="AVC7" s="112"/>
      <c r="AVD7" s="112"/>
      <c r="AVE7" s="112"/>
      <c r="AVF7" s="112"/>
      <c r="AVG7" s="112"/>
      <c r="AVH7" s="112"/>
      <c r="AVI7" s="112"/>
      <c r="AVJ7" s="112"/>
      <c r="AVK7" s="112"/>
      <c r="AVL7" s="112"/>
      <c r="AVM7" s="112"/>
      <c r="AVN7" s="112"/>
      <c r="AVO7" s="112"/>
      <c r="AVP7" s="112"/>
      <c r="AVQ7" s="112"/>
      <c r="AVR7" s="112"/>
      <c r="AVS7" s="112"/>
      <c r="AVT7" s="112"/>
      <c r="AVU7" s="112"/>
      <c r="AVV7" s="112"/>
      <c r="AVW7" s="112"/>
      <c r="AVX7" s="112"/>
      <c r="AVY7" s="112"/>
      <c r="AVZ7" s="112"/>
      <c r="AWA7" s="112"/>
      <c r="AWB7" s="112"/>
      <c r="AWC7" s="112"/>
      <c r="AWD7" s="112"/>
      <c r="AWE7" s="112"/>
      <c r="AWF7" s="112"/>
      <c r="AWG7" s="112"/>
      <c r="AWH7" s="112"/>
      <c r="AWI7" s="112"/>
      <c r="AWJ7" s="112"/>
      <c r="AWK7" s="112"/>
      <c r="AWL7" s="112"/>
      <c r="AWM7" s="112"/>
      <c r="AWN7" s="112"/>
      <c r="AWO7" s="112"/>
      <c r="AWP7" s="112"/>
      <c r="AWQ7" s="112"/>
      <c r="AWR7" s="112"/>
      <c r="AWS7" s="112"/>
      <c r="AWT7" s="112"/>
      <c r="AWU7" s="112"/>
      <c r="AWV7" s="112"/>
      <c r="AWW7" s="112"/>
      <c r="AWX7" s="112"/>
      <c r="AWY7" s="112"/>
      <c r="AWZ7" s="112"/>
      <c r="AXA7" s="112"/>
      <c r="AXB7" s="112"/>
      <c r="AXC7" s="112"/>
      <c r="AXD7" s="112"/>
      <c r="AXE7" s="112"/>
      <c r="AXF7" s="112"/>
      <c r="AXG7" s="112"/>
      <c r="AXH7" s="112"/>
      <c r="AXI7" s="112"/>
      <c r="AXJ7" s="112"/>
      <c r="AXK7" s="112"/>
      <c r="AXL7" s="112"/>
      <c r="AXM7" s="112"/>
      <c r="AXN7" s="112"/>
      <c r="AXO7" s="112"/>
      <c r="AXP7" s="112"/>
      <c r="AXQ7" s="112"/>
      <c r="AXR7" s="112"/>
      <c r="AXS7" s="112"/>
      <c r="AXT7" s="112"/>
      <c r="AXU7" s="112"/>
      <c r="AXV7" s="112"/>
      <c r="AXW7" s="112"/>
      <c r="AXX7" s="112"/>
      <c r="AXY7" s="112"/>
      <c r="AXZ7" s="112"/>
      <c r="AYA7" s="112"/>
      <c r="AYB7" s="112"/>
      <c r="AYC7" s="112"/>
      <c r="AYD7" s="112"/>
      <c r="AYE7" s="112"/>
      <c r="AYF7" s="112"/>
      <c r="AYG7" s="112"/>
      <c r="AYH7" s="112"/>
      <c r="AYI7" s="112"/>
      <c r="AYJ7" s="112"/>
      <c r="AYK7" s="112"/>
      <c r="AYL7" s="112"/>
      <c r="AYM7" s="112"/>
      <c r="AYN7" s="112"/>
      <c r="AYO7" s="112"/>
      <c r="AYP7" s="112"/>
      <c r="AYQ7" s="112"/>
      <c r="AYR7" s="112"/>
      <c r="AYS7" s="112"/>
      <c r="AYT7" s="112"/>
      <c r="AYU7" s="112"/>
      <c r="AYV7" s="112"/>
      <c r="AYW7" s="112"/>
      <c r="AYX7" s="112"/>
      <c r="AYY7" s="112"/>
      <c r="AYZ7" s="112"/>
      <c r="AZA7" s="112"/>
      <c r="AZB7" s="112"/>
      <c r="AZC7" s="112"/>
      <c r="AZD7" s="112"/>
      <c r="AZE7" s="112"/>
      <c r="AZF7" s="112"/>
      <c r="AZG7" s="112"/>
      <c r="AZH7" s="112"/>
      <c r="AZI7" s="112"/>
      <c r="AZJ7" s="112"/>
      <c r="AZK7" s="112"/>
      <c r="AZL7" s="112"/>
      <c r="AZM7" s="112"/>
      <c r="AZN7" s="112"/>
      <c r="AZO7" s="112"/>
      <c r="AZP7" s="112"/>
      <c r="AZQ7" s="112"/>
      <c r="AZR7" s="112"/>
      <c r="AZS7" s="112"/>
      <c r="AZT7" s="112"/>
      <c r="AZU7" s="112"/>
      <c r="AZV7" s="112"/>
      <c r="AZW7" s="112"/>
      <c r="AZX7" s="112"/>
      <c r="AZY7" s="112"/>
      <c r="AZZ7" s="112"/>
      <c r="BAA7" s="112"/>
      <c r="BAB7" s="112"/>
      <c r="BAC7" s="112"/>
      <c r="BAD7" s="112"/>
      <c r="BAE7" s="112"/>
      <c r="BAF7" s="112"/>
      <c r="BAG7" s="112"/>
      <c r="BAH7" s="112"/>
      <c r="BAI7" s="112"/>
      <c r="BAJ7" s="112"/>
      <c r="BAK7" s="112"/>
      <c r="BAL7" s="112"/>
      <c r="BAM7" s="112"/>
      <c r="BAN7" s="112"/>
      <c r="BAO7" s="112"/>
      <c r="BAP7" s="112"/>
      <c r="BAQ7" s="112"/>
      <c r="BAR7" s="112"/>
      <c r="BAS7" s="112"/>
      <c r="BAT7" s="112"/>
      <c r="BAU7" s="112"/>
      <c r="BAV7" s="112"/>
      <c r="BAW7" s="112"/>
      <c r="BAX7" s="112"/>
      <c r="BAY7" s="112"/>
      <c r="BAZ7" s="112"/>
      <c r="BBA7" s="112"/>
      <c r="BBB7" s="112"/>
      <c r="BBC7" s="112"/>
      <c r="BBD7" s="112"/>
      <c r="BBE7" s="112"/>
      <c r="BBF7" s="112"/>
      <c r="BBG7" s="112"/>
      <c r="BBH7" s="112"/>
      <c r="BBI7" s="112"/>
      <c r="BBJ7" s="112"/>
      <c r="BBK7" s="112"/>
      <c r="BBL7" s="112"/>
      <c r="BBM7" s="112"/>
      <c r="BBN7" s="112"/>
      <c r="BBO7" s="112"/>
      <c r="BBP7" s="112"/>
      <c r="BBQ7" s="112"/>
      <c r="BBR7" s="112"/>
      <c r="BBS7" s="112"/>
      <c r="BBT7" s="112"/>
      <c r="BBU7" s="112"/>
      <c r="BBV7" s="112"/>
      <c r="BBW7" s="112"/>
      <c r="BBX7" s="112"/>
      <c r="BBY7" s="112"/>
      <c r="BBZ7" s="112"/>
      <c r="BCA7" s="112"/>
      <c r="BCB7" s="112"/>
      <c r="BCC7" s="112"/>
      <c r="BCD7" s="112"/>
      <c r="BCE7" s="112"/>
      <c r="BCF7" s="112"/>
      <c r="BCG7" s="112"/>
      <c r="BCH7" s="112"/>
      <c r="BCI7" s="112"/>
      <c r="BCJ7" s="112"/>
      <c r="BCK7" s="112"/>
      <c r="BCL7" s="112"/>
      <c r="BCM7" s="112"/>
      <c r="BCN7" s="112"/>
      <c r="BCO7" s="112"/>
      <c r="BCP7" s="112"/>
      <c r="BCQ7" s="112"/>
      <c r="BCR7" s="112"/>
      <c r="BCS7" s="112"/>
      <c r="BCT7" s="112"/>
      <c r="BCU7" s="112"/>
      <c r="BCV7" s="112"/>
      <c r="BCW7" s="112"/>
      <c r="BCX7" s="112"/>
      <c r="BCY7" s="112"/>
      <c r="BCZ7" s="112"/>
      <c r="BDA7" s="112"/>
      <c r="BDB7" s="112"/>
      <c r="BDC7" s="112"/>
      <c r="BDD7" s="112"/>
      <c r="BDE7" s="112"/>
      <c r="BDF7" s="112"/>
      <c r="BDG7" s="112"/>
      <c r="BDH7" s="112"/>
      <c r="BDI7" s="112"/>
      <c r="BDJ7" s="112"/>
      <c r="BDK7" s="112"/>
      <c r="BDL7" s="112"/>
      <c r="BDM7" s="112"/>
      <c r="BDN7" s="112"/>
      <c r="BDO7" s="112"/>
      <c r="BDP7" s="112"/>
      <c r="BDQ7" s="112"/>
      <c r="BDR7" s="112"/>
      <c r="BDS7" s="112"/>
      <c r="BDT7" s="112"/>
      <c r="BDU7" s="112"/>
      <c r="BDV7" s="112"/>
      <c r="BDW7" s="112"/>
      <c r="BDX7" s="112"/>
      <c r="BDY7" s="112"/>
      <c r="BDZ7" s="112"/>
      <c r="BEA7" s="112"/>
      <c r="BEB7" s="112"/>
      <c r="BEC7" s="112"/>
      <c r="BED7" s="112"/>
      <c r="BEE7" s="112"/>
      <c r="BEF7" s="112"/>
      <c r="BEG7" s="112"/>
      <c r="BEH7" s="112"/>
      <c r="BEI7" s="112"/>
      <c r="BEJ7" s="112"/>
      <c r="BEK7" s="112"/>
      <c r="BEL7" s="112"/>
      <c r="BEM7" s="112"/>
      <c r="BEN7" s="112"/>
      <c r="BEO7" s="112"/>
      <c r="BEP7" s="112"/>
      <c r="BEQ7" s="112"/>
      <c r="BER7" s="112"/>
      <c r="BES7" s="112"/>
      <c r="BET7" s="112"/>
      <c r="BEU7" s="112"/>
      <c r="BEV7" s="112"/>
      <c r="BEW7" s="112"/>
      <c r="BEX7" s="112"/>
      <c r="BEY7" s="112"/>
      <c r="BEZ7" s="112"/>
      <c r="BFA7" s="112"/>
      <c r="BFB7" s="112"/>
      <c r="BFC7" s="112"/>
      <c r="BFD7" s="112"/>
      <c r="BFE7" s="112"/>
      <c r="BFF7" s="112"/>
      <c r="BFG7" s="112"/>
      <c r="BFH7" s="112"/>
      <c r="BFI7" s="112"/>
      <c r="BFJ7" s="112"/>
      <c r="BFK7" s="112"/>
      <c r="BFL7" s="112"/>
      <c r="BFM7" s="112"/>
      <c r="BFN7" s="112"/>
      <c r="BFO7" s="112"/>
      <c r="BFP7" s="112"/>
      <c r="BFQ7" s="112"/>
      <c r="BFR7" s="112"/>
      <c r="BFS7" s="112"/>
      <c r="BFT7" s="112"/>
      <c r="BFU7" s="112"/>
      <c r="BFV7" s="112"/>
      <c r="BFW7" s="112"/>
      <c r="BFX7" s="112"/>
      <c r="BFY7" s="112"/>
      <c r="BFZ7" s="112"/>
      <c r="BGA7" s="112"/>
      <c r="BGB7" s="112"/>
      <c r="BGC7" s="112"/>
      <c r="BGD7" s="112"/>
      <c r="BGE7" s="112"/>
      <c r="BGF7" s="112"/>
      <c r="BGG7" s="112"/>
      <c r="BGH7" s="112"/>
      <c r="BGI7" s="112"/>
      <c r="BGJ7" s="112"/>
      <c r="BGK7" s="112"/>
      <c r="BGL7" s="112"/>
      <c r="BGM7" s="112"/>
      <c r="BGN7" s="112"/>
      <c r="BGO7" s="112"/>
      <c r="BGP7" s="112"/>
      <c r="BGQ7" s="112"/>
      <c r="BGR7" s="112"/>
      <c r="BGS7" s="112"/>
      <c r="BGT7" s="112"/>
      <c r="BGU7" s="112"/>
      <c r="BGV7" s="112"/>
      <c r="BGW7" s="112"/>
      <c r="BGX7" s="112"/>
      <c r="BGY7" s="112"/>
      <c r="BGZ7" s="112"/>
      <c r="BHA7" s="112"/>
      <c r="BHB7" s="112"/>
      <c r="BHC7" s="112"/>
      <c r="BHD7" s="112"/>
      <c r="BHE7" s="112"/>
      <c r="BHF7" s="112"/>
      <c r="BHG7" s="112"/>
      <c r="BHH7" s="112"/>
      <c r="BHI7" s="112"/>
      <c r="BHJ7" s="112"/>
      <c r="BHK7" s="112"/>
      <c r="BHL7" s="112"/>
      <c r="BHM7" s="112"/>
      <c r="BHN7" s="112"/>
      <c r="BHO7" s="112"/>
      <c r="BHP7" s="112"/>
      <c r="BHQ7" s="112"/>
      <c r="BHR7" s="112"/>
      <c r="BHS7" s="112"/>
      <c r="BHT7" s="112"/>
      <c r="BHU7" s="112"/>
      <c r="BHV7" s="112"/>
      <c r="BHW7" s="112"/>
      <c r="BHX7" s="112"/>
      <c r="BHY7" s="112"/>
      <c r="BHZ7" s="112"/>
      <c r="BIA7" s="112"/>
      <c r="BIB7" s="112"/>
      <c r="BIC7" s="112"/>
      <c r="BID7" s="112"/>
      <c r="BIE7" s="112"/>
      <c r="BIF7" s="112"/>
      <c r="BIG7" s="112"/>
      <c r="BIH7" s="112"/>
      <c r="BII7" s="112"/>
      <c r="BIJ7" s="112"/>
      <c r="BIK7" s="112"/>
      <c r="BIL7" s="112"/>
      <c r="BIM7" s="112"/>
      <c r="BIN7" s="112"/>
      <c r="BIO7" s="112"/>
      <c r="BIP7" s="112"/>
      <c r="BIQ7" s="112"/>
      <c r="BIR7" s="112"/>
      <c r="BIS7" s="112"/>
      <c r="BIT7" s="112"/>
      <c r="BIU7" s="112"/>
      <c r="BIV7" s="112"/>
      <c r="BIW7" s="112"/>
      <c r="BIX7" s="112"/>
      <c r="BIY7" s="112"/>
      <c r="BIZ7" s="112"/>
      <c r="BJA7" s="112"/>
      <c r="BJB7" s="112"/>
      <c r="BJC7" s="112"/>
      <c r="BJD7" s="112"/>
      <c r="BJE7" s="112"/>
      <c r="BJF7" s="112"/>
      <c r="BJG7" s="112"/>
      <c r="BJH7" s="112"/>
      <c r="BJI7" s="112"/>
      <c r="BJJ7" s="112"/>
      <c r="BJK7" s="112"/>
      <c r="BJL7" s="112"/>
      <c r="BJM7" s="112"/>
      <c r="BJN7" s="112"/>
      <c r="BJO7" s="112"/>
      <c r="BJP7" s="112"/>
      <c r="BJQ7" s="112"/>
      <c r="BJR7" s="112"/>
      <c r="BJS7" s="112"/>
      <c r="BJT7" s="112"/>
      <c r="BJU7" s="112"/>
      <c r="BJV7" s="112"/>
      <c r="BJW7" s="112"/>
      <c r="BJX7" s="112"/>
      <c r="BJY7" s="112"/>
      <c r="BJZ7" s="112"/>
      <c r="BKA7" s="112"/>
      <c r="BKB7" s="112"/>
      <c r="BKC7" s="112"/>
      <c r="BKD7" s="112"/>
      <c r="BKE7" s="112"/>
      <c r="BKF7" s="112"/>
      <c r="BKG7" s="112"/>
      <c r="BKH7" s="112"/>
      <c r="BKI7" s="112"/>
      <c r="BKJ7" s="112"/>
      <c r="BKK7" s="112"/>
      <c r="BKL7" s="112"/>
      <c r="BKM7" s="112"/>
      <c r="BKN7" s="112"/>
      <c r="BKO7" s="112"/>
      <c r="BKP7" s="112"/>
      <c r="BKQ7" s="112"/>
      <c r="BKR7" s="112"/>
      <c r="BKS7" s="112"/>
      <c r="BKT7" s="112"/>
      <c r="BKU7" s="112"/>
      <c r="BKV7" s="112"/>
      <c r="BKW7" s="112"/>
      <c r="BKX7" s="112"/>
      <c r="BKY7" s="112"/>
      <c r="BKZ7" s="112"/>
      <c r="BLA7" s="112"/>
      <c r="BLB7" s="112"/>
      <c r="BLC7" s="112"/>
      <c r="BLD7" s="112"/>
      <c r="BLE7" s="112"/>
      <c r="BLF7" s="112"/>
      <c r="BLG7" s="112"/>
      <c r="BLH7" s="112"/>
      <c r="BLI7" s="112"/>
      <c r="BLJ7" s="112"/>
      <c r="BLK7" s="112"/>
      <c r="BLL7" s="112"/>
      <c r="BLM7" s="112"/>
      <c r="BLN7" s="112"/>
      <c r="BLO7" s="112"/>
      <c r="BLP7" s="112"/>
      <c r="BLQ7" s="112"/>
      <c r="BLR7" s="112"/>
      <c r="BLS7" s="112"/>
      <c r="BLT7" s="112"/>
      <c r="BLU7" s="112"/>
      <c r="BLV7" s="112"/>
      <c r="BLW7" s="112"/>
      <c r="BLX7" s="112"/>
      <c r="BLY7" s="112"/>
      <c r="BLZ7" s="112"/>
      <c r="BMA7" s="112"/>
      <c r="BMB7" s="112"/>
      <c r="BMC7" s="112"/>
      <c r="BMD7" s="112"/>
      <c r="BME7" s="112"/>
      <c r="BMF7" s="112"/>
      <c r="BMG7" s="112"/>
      <c r="BMH7" s="112"/>
      <c r="BMI7" s="112"/>
      <c r="BMJ7" s="112"/>
      <c r="BMK7" s="112"/>
      <c r="BML7" s="112"/>
      <c r="BMM7" s="112"/>
      <c r="BMN7" s="112"/>
      <c r="BMO7" s="112"/>
      <c r="BMP7" s="112"/>
      <c r="BMQ7" s="112"/>
      <c r="BMR7" s="112"/>
      <c r="BMS7" s="112"/>
      <c r="BMT7" s="112"/>
      <c r="BMU7" s="112"/>
      <c r="BMV7" s="112"/>
      <c r="BMW7" s="112"/>
      <c r="BMX7" s="112"/>
      <c r="BMY7" s="112"/>
      <c r="BMZ7" s="112"/>
      <c r="BNA7" s="112"/>
      <c r="BNB7" s="112"/>
      <c r="BNC7" s="112"/>
      <c r="BND7" s="112"/>
      <c r="BNE7" s="112"/>
      <c r="BNF7" s="112"/>
      <c r="BNG7" s="112"/>
      <c r="BNH7" s="112"/>
      <c r="BNI7" s="112"/>
      <c r="BNJ7" s="112"/>
      <c r="BNK7" s="112"/>
      <c r="BNL7" s="112"/>
      <c r="BNM7" s="112"/>
      <c r="BNN7" s="112"/>
      <c r="BNO7" s="112"/>
      <c r="BNP7" s="112"/>
      <c r="BNQ7" s="112"/>
      <c r="BNR7" s="112"/>
      <c r="BNS7" s="112"/>
      <c r="BNT7" s="112"/>
      <c r="BNU7" s="112"/>
      <c r="BNV7" s="112"/>
      <c r="BNW7" s="112"/>
      <c r="BNX7" s="112"/>
      <c r="BNY7" s="112"/>
      <c r="BNZ7" s="112"/>
      <c r="BOA7" s="112"/>
      <c r="BOB7" s="112"/>
      <c r="BOC7" s="112"/>
      <c r="BOD7" s="112"/>
      <c r="BOE7" s="112"/>
      <c r="BOF7" s="112"/>
      <c r="BOG7" s="112"/>
      <c r="BOH7" s="112"/>
      <c r="BOI7" s="112"/>
      <c r="BOJ7" s="112"/>
      <c r="BOK7" s="112"/>
      <c r="BOL7" s="112"/>
      <c r="BOM7" s="112"/>
      <c r="BON7" s="112"/>
      <c r="BOO7" s="112"/>
      <c r="BOP7" s="112"/>
      <c r="BOQ7" s="112"/>
      <c r="BOR7" s="112"/>
      <c r="BOS7" s="112"/>
      <c r="BOT7" s="112"/>
      <c r="BOU7" s="112"/>
      <c r="BOV7" s="112"/>
      <c r="BOW7" s="112"/>
      <c r="BOX7" s="112"/>
      <c r="BOY7" s="112"/>
      <c r="BOZ7" s="112"/>
      <c r="BPA7" s="112"/>
      <c r="BPB7" s="112"/>
      <c r="BPC7" s="112"/>
      <c r="BPD7" s="112"/>
      <c r="BPE7" s="112"/>
      <c r="BPF7" s="112"/>
      <c r="BPG7" s="112"/>
      <c r="BPH7" s="112"/>
      <c r="BPI7" s="112"/>
      <c r="BPJ7" s="112"/>
      <c r="BPK7" s="112"/>
      <c r="BPL7" s="112"/>
      <c r="BPM7" s="112"/>
      <c r="BPN7" s="112"/>
      <c r="BPO7" s="112"/>
      <c r="BPP7" s="112"/>
      <c r="BPQ7" s="112"/>
      <c r="BPR7" s="112"/>
      <c r="BPS7" s="112"/>
      <c r="BPT7" s="112"/>
      <c r="BPU7" s="112"/>
      <c r="BPV7" s="112"/>
      <c r="BPW7" s="112"/>
      <c r="BPX7" s="112"/>
      <c r="BPY7" s="112"/>
      <c r="BPZ7" s="112"/>
      <c r="BQA7" s="112"/>
      <c r="BQB7" s="112"/>
      <c r="BQC7" s="112"/>
      <c r="BQD7" s="112"/>
      <c r="BQE7" s="112"/>
      <c r="BQF7" s="112"/>
      <c r="BQG7" s="112"/>
      <c r="BQH7" s="112"/>
      <c r="BQI7" s="112"/>
      <c r="BQJ7" s="112"/>
      <c r="BQK7" s="112"/>
      <c r="BQL7" s="112"/>
      <c r="BQM7" s="112"/>
      <c r="BQN7" s="112"/>
      <c r="BQO7" s="112"/>
      <c r="BQP7" s="112"/>
      <c r="BQQ7" s="112"/>
      <c r="BQR7" s="112"/>
      <c r="BQS7" s="112"/>
      <c r="BQT7" s="112"/>
      <c r="BQU7" s="112"/>
      <c r="BQV7" s="112"/>
      <c r="BQW7" s="112"/>
      <c r="BQX7" s="112"/>
      <c r="BQY7" s="112"/>
      <c r="BQZ7" s="112"/>
      <c r="BRA7" s="112"/>
      <c r="BRB7" s="112"/>
      <c r="BRC7" s="112"/>
      <c r="BRD7" s="112"/>
      <c r="BRE7" s="112"/>
      <c r="BRF7" s="112"/>
      <c r="BRG7" s="112"/>
      <c r="BRH7" s="112"/>
      <c r="BRI7" s="112"/>
      <c r="BRJ7" s="112"/>
      <c r="BRK7" s="112"/>
      <c r="BRL7" s="112"/>
      <c r="BRM7" s="112"/>
      <c r="BRN7" s="112"/>
      <c r="BRO7" s="112"/>
      <c r="BRP7" s="112"/>
      <c r="BRQ7" s="112"/>
      <c r="BRR7" s="112"/>
      <c r="BRS7" s="112"/>
      <c r="BRT7" s="112"/>
      <c r="BRU7" s="112"/>
      <c r="BRV7" s="112"/>
      <c r="BRW7" s="112"/>
      <c r="BRX7" s="112"/>
      <c r="BRY7" s="112"/>
      <c r="BRZ7" s="112"/>
      <c r="BSA7" s="112"/>
      <c r="BSB7" s="112"/>
      <c r="BSC7" s="112"/>
      <c r="BSD7" s="112"/>
      <c r="BSE7" s="112"/>
      <c r="BSF7" s="112"/>
      <c r="BSG7" s="112"/>
      <c r="BSH7" s="112"/>
      <c r="BSI7" s="112"/>
      <c r="BSJ7" s="112"/>
      <c r="BSK7" s="112"/>
      <c r="BSL7" s="112"/>
      <c r="BSM7" s="112"/>
      <c r="BSN7" s="112"/>
      <c r="BSO7" s="112"/>
      <c r="BSP7" s="112"/>
      <c r="BSQ7" s="112"/>
      <c r="BSR7" s="112"/>
      <c r="BSS7" s="112"/>
      <c r="BST7" s="112"/>
      <c r="BSU7" s="112"/>
      <c r="BSV7" s="112"/>
      <c r="BSW7" s="112"/>
      <c r="BSX7" s="112"/>
      <c r="BSY7" s="112"/>
      <c r="BSZ7" s="112"/>
      <c r="BTA7" s="112"/>
      <c r="BTB7" s="112"/>
      <c r="BTC7" s="112"/>
      <c r="BTD7" s="112"/>
      <c r="BTE7" s="112"/>
      <c r="BTF7" s="112"/>
      <c r="BTG7" s="112"/>
      <c r="BTH7" s="112"/>
      <c r="BTI7" s="112"/>
      <c r="BTJ7" s="112"/>
      <c r="BTK7" s="112"/>
      <c r="BTL7" s="112"/>
      <c r="BTM7" s="112"/>
      <c r="BTN7" s="112"/>
      <c r="BTO7" s="112"/>
      <c r="BTP7" s="112"/>
      <c r="BTQ7" s="112"/>
      <c r="BTR7" s="112"/>
      <c r="BTS7" s="112"/>
      <c r="BTT7" s="112"/>
      <c r="BTU7" s="112"/>
      <c r="BTV7" s="112"/>
      <c r="BTW7" s="112"/>
      <c r="BTX7" s="112"/>
      <c r="BTY7" s="112"/>
      <c r="BTZ7" s="112"/>
      <c r="BUA7" s="112"/>
      <c r="BUB7" s="112"/>
      <c r="BUC7" s="112"/>
      <c r="BUD7" s="112"/>
      <c r="BUE7" s="112"/>
      <c r="BUF7" s="112"/>
      <c r="BUG7" s="112"/>
      <c r="BUH7" s="112"/>
      <c r="BUI7" s="112"/>
      <c r="BUJ7" s="112"/>
      <c r="BUK7" s="112"/>
      <c r="BUL7" s="112"/>
      <c r="BUM7" s="112"/>
      <c r="BUN7" s="112"/>
      <c r="BUO7" s="112"/>
      <c r="BUP7" s="112"/>
      <c r="BUQ7" s="112"/>
      <c r="BUR7" s="112"/>
      <c r="BUS7" s="112"/>
      <c r="BUT7" s="112"/>
      <c r="BUU7" s="112"/>
      <c r="BUV7" s="112"/>
      <c r="BUW7" s="112"/>
      <c r="BUX7" s="112"/>
      <c r="BUY7" s="112"/>
      <c r="BUZ7" s="112"/>
      <c r="BVA7" s="112"/>
      <c r="BVB7" s="112"/>
      <c r="BVC7" s="112"/>
      <c r="BVD7" s="112"/>
      <c r="BVE7" s="112"/>
      <c r="BVF7" s="112"/>
      <c r="BVG7" s="112"/>
      <c r="BVH7" s="112"/>
      <c r="BVI7" s="112"/>
      <c r="BVJ7" s="112"/>
      <c r="BVK7" s="112"/>
      <c r="BVL7" s="112"/>
      <c r="BVM7" s="112"/>
      <c r="BVN7" s="112"/>
      <c r="BVO7" s="112"/>
      <c r="BVP7" s="112"/>
      <c r="BVQ7" s="112"/>
      <c r="BVR7" s="112"/>
      <c r="BVS7" s="112"/>
      <c r="BVT7" s="112"/>
      <c r="BVU7" s="112"/>
      <c r="BVV7" s="112"/>
      <c r="BVW7" s="112"/>
      <c r="BVX7" s="112"/>
      <c r="BVY7" s="112"/>
      <c r="BVZ7" s="112"/>
      <c r="BWA7" s="112"/>
      <c r="BWB7" s="112"/>
      <c r="BWC7" s="112"/>
      <c r="BWD7" s="112"/>
      <c r="BWE7" s="112"/>
      <c r="BWF7" s="112"/>
      <c r="BWG7" s="112"/>
      <c r="BWH7" s="112"/>
      <c r="BWI7" s="112"/>
      <c r="BWJ7" s="112"/>
      <c r="BWK7" s="112"/>
      <c r="BWL7" s="112"/>
      <c r="BWM7" s="112"/>
      <c r="BWN7" s="112"/>
      <c r="BWO7" s="112"/>
      <c r="BWP7" s="112"/>
      <c r="BWQ7" s="112"/>
      <c r="BWR7" s="112"/>
      <c r="BWS7" s="112"/>
      <c r="BWT7" s="112"/>
      <c r="BWU7" s="112"/>
      <c r="BWV7" s="112"/>
      <c r="BWW7" s="112"/>
      <c r="BWX7" s="112"/>
      <c r="BWY7" s="112"/>
      <c r="BWZ7" s="112"/>
      <c r="BXA7" s="112"/>
      <c r="BXB7" s="112"/>
      <c r="BXC7" s="112"/>
      <c r="BXD7" s="112"/>
      <c r="BXE7" s="112"/>
      <c r="BXF7" s="112"/>
      <c r="BXG7" s="112"/>
      <c r="BXH7" s="112"/>
      <c r="BXI7" s="112"/>
      <c r="BXJ7" s="112"/>
      <c r="BXK7" s="112"/>
      <c r="BXL7" s="112"/>
      <c r="BXM7" s="112"/>
      <c r="BXN7" s="112"/>
      <c r="BXO7" s="112"/>
      <c r="BXP7" s="112"/>
      <c r="BXQ7" s="112"/>
      <c r="BXR7" s="112"/>
      <c r="BXS7" s="112"/>
      <c r="BXT7" s="112"/>
      <c r="BXU7" s="112"/>
      <c r="BXV7" s="112"/>
      <c r="BXW7" s="112"/>
      <c r="BXX7" s="112"/>
      <c r="BXY7" s="112"/>
      <c r="BXZ7" s="112"/>
      <c r="BYA7" s="112"/>
      <c r="BYB7" s="112"/>
      <c r="BYC7" s="112"/>
      <c r="BYD7" s="112"/>
      <c r="BYE7" s="112"/>
      <c r="BYF7" s="112"/>
      <c r="BYG7" s="112"/>
      <c r="BYH7" s="112"/>
      <c r="BYI7" s="112"/>
      <c r="BYJ7" s="112"/>
      <c r="BYK7" s="112"/>
      <c r="BYL7" s="112"/>
      <c r="BYM7" s="112"/>
      <c r="BYN7" s="112"/>
      <c r="BYO7" s="112"/>
      <c r="BYP7" s="112"/>
      <c r="BYQ7" s="112"/>
      <c r="BYR7" s="112"/>
      <c r="BYS7" s="112"/>
      <c r="BYT7" s="112"/>
      <c r="BYU7" s="112"/>
      <c r="BYV7" s="112"/>
      <c r="BYW7" s="112"/>
      <c r="BYX7" s="112"/>
      <c r="BYY7" s="112"/>
      <c r="BYZ7" s="112"/>
      <c r="BZA7" s="112"/>
      <c r="BZB7" s="112"/>
      <c r="BZC7" s="112"/>
      <c r="BZD7" s="112"/>
      <c r="BZE7" s="112"/>
      <c r="BZF7" s="112"/>
      <c r="BZG7" s="112"/>
      <c r="BZH7" s="112"/>
      <c r="BZI7" s="112"/>
      <c r="BZJ7" s="112"/>
      <c r="BZK7" s="112"/>
      <c r="BZL7" s="112"/>
      <c r="BZM7" s="112"/>
      <c r="BZN7" s="112"/>
      <c r="BZO7" s="112"/>
      <c r="BZP7" s="112"/>
      <c r="BZQ7" s="112"/>
      <c r="BZR7" s="112"/>
      <c r="BZS7" s="112"/>
      <c r="BZT7" s="112"/>
      <c r="BZU7" s="112"/>
      <c r="BZV7" s="112"/>
      <c r="BZW7" s="112"/>
      <c r="BZX7" s="112"/>
      <c r="BZY7" s="112"/>
      <c r="BZZ7" s="112"/>
      <c r="CAA7" s="112"/>
      <c r="CAB7" s="112"/>
      <c r="CAC7" s="112"/>
      <c r="CAD7" s="112"/>
      <c r="CAE7" s="112"/>
      <c r="CAF7" s="112"/>
      <c r="CAG7" s="112"/>
      <c r="CAH7" s="112"/>
      <c r="CAI7" s="112"/>
      <c r="CAJ7" s="112"/>
      <c r="CAK7" s="112"/>
      <c r="CAL7" s="112"/>
      <c r="CAM7" s="112"/>
      <c r="CAN7" s="112"/>
      <c r="CAO7" s="112"/>
      <c r="CAP7" s="112"/>
      <c r="CAQ7" s="112"/>
      <c r="CAR7" s="112"/>
      <c r="CAS7" s="112"/>
      <c r="CAT7" s="112"/>
      <c r="CAU7" s="112"/>
      <c r="CAV7" s="112"/>
      <c r="CAW7" s="112"/>
      <c r="CAX7" s="112"/>
      <c r="CAY7" s="112"/>
      <c r="CAZ7" s="112"/>
      <c r="CBA7" s="112"/>
      <c r="CBB7" s="112"/>
      <c r="CBC7" s="112"/>
      <c r="CBD7" s="112"/>
      <c r="CBE7" s="112"/>
      <c r="CBF7" s="112"/>
      <c r="CBG7" s="112"/>
      <c r="CBH7" s="112"/>
      <c r="CBI7" s="112"/>
      <c r="CBJ7" s="112"/>
      <c r="CBK7" s="112"/>
      <c r="CBL7" s="112"/>
      <c r="CBM7" s="112"/>
      <c r="CBN7" s="112"/>
      <c r="CBO7" s="112"/>
      <c r="CBP7" s="112"/>
      <c r="CBQ7" s="112"/>
      <c r="CBR7" s="112"/>
      <c r="CBS7" s="112"/>
      <c r="CBT7" s="112"/>
      <c r="CBU7" s="112"/>
      <c r="CBV7" s="112"/>
      <c r="CBW7" s="112"/>
      <c r="CBX7" s="112"/>
      <c r="CBY7" s="112"/>
      <c r="CBZ7" s="112"/>
      <c r="CCA7" s="112"/>
      <c r="CCB7" s="112"/>
      <c r="CCC7" s="112"/>
      <c r="CCD7" s="112"/>
      <c r="CCE7" s="112"/>
      <c r="CCF7" s="112"/>
      <c r="CCG7" s="112"/>
      <c r="CCH7" s="112"/>
      <c r="CCI7" s="112"/>
      <c r="CCJ7" s="112"/>
      <c r="CCK7" s="112"/>
      <c r="CCL7" s="112"/>
      <c r="CCM7" s="112"/>
      <c r="CCN7" s="112"/>
      <c r="CCO7" s="112"/>
      <c r="CCP7" s="112"/>
      <c r="CCQ7" s="112"/>
      <c r="CCR7" s="112"/>
      <c r="CCS7" s="112"/>
      <c r="CCT7" s="112"/>
      <c r="CCU7" s="112"/>
      <c r="CCV7" s="112"/>
      <c r="CCW7" s="112"/>
      <c r="CCX7" s="112"/>
      <c r="CCY7" s="112"/>
      <c r="CCZ7" s="112"/>
      <c r="CDA7" s="112"/>
      <c r="CDB7" s="112"/>
      <c r="CDC7" s="112"/>
      <c r="CDD7" s="112"/>
      <c r="CDE7" s="112"/>
      <c r="CDF7" s="112"/>
      <c r="CDG7" s="112"/>
      <c r="CDH7" s="112"/>
      <c r="CDI7" s="112"/>
      <c r="CDJ7" s="112"/>
      <c r="CDK7" s="112"/>
      <c r="CDL7" s="112"/>
      <c r="CDM7" s="112"/>
      <c r="CDN7" s="112"/>
      <c r="CDO7" s="112"/>
      <c r="CDP7" s="112"/>
      <c r="CDQ7" s="112"/>
      <c r="CDR7" s="112"/>
      <c r="CDS7" s="112"/>
      <c r="CDT7" s="112"/>
      <c r="CDU7" s="112"/>
      <c r="CDV7" s="112"/>
      <c r="CDW7" s="112"/>
      <c r="CDX7" s="112"/>
      <c r="CDY7" s="112"/>
      <c r="CDZ7" s="112"/>
      <c r="CEA7" s="112"/>
      <c r="CEB7" s="112"/>
      <c r="CEC7" s="112"/>
      <c r="CED7" s="112"/>
      <c r="CEE7" s="112"/>
      <c r="CEF7" s="112"/>
      <c r="CEG7" s="112"/>
      <c r="CEH7" s="112"/>
      <c r="CEI7" s="112"/>
      <c r="CEJ7" s="112"/>
      <c r="CEK7" s="112"/>
      <c r="CEL7" s="112"/>
      <c r="CEM7" s="112"/>
      <c r="CEN7" s="112"/>
      <c r="CEO7" s="112"/>
      <c r="CEP7" s="112"/>
      <c r="CEQ7" s="112"/>
      <c r="CER7" s="112"/>
      <c r="CES7" s="112"/>
      <c r="CET7" s="112"/>
      <c r="CEU7" s="112"/>
      <c r="CEV7" s="112"/>
      <c r="CEW7" s="112"/>
      <c r="CEX7" s="112"/>
      <c r="CEY7" s="112"/>
      <c r="CEZ7" s="112"/>
      <c r="CFA7" s="112"/>
      <c r="CFB7" s="112"/>
      <c r="CFC7" s="112"/>
      <c r="CFD7" s="112"/>
      <c r="CFE7" s="112"/>
      <c r="CFF7" s="112"/>
      <c r="CFG7" s="112"/>
      <c r="CFH7" s="112"/>
      <c r="CFI7" s="112"/>
      <c r="CFJ7" s="112"/>
      <c r="CFK7" s="112"/>
      <c r="CFL7" s="112"/>
      <c r="CFM7" s="112"/>
      <c r="CFN7" s="112"/>
      <c r="CFO7" s="112"/>
      <c r="CFP7" s="112"/>
      <c r="CFQ7" s="112"/>
      <c r="CFR7" s="112"/>
      <c r="CFS7" s="112"/>
      <c r="CFT7" s="112"/>
      <c r="CFU7" s="112"/>
      <c r="CFV7" s="112"/>
      <c r="CFW7" s="112"/>
      <c r="CFX7" s="112"/>
      <c r="CFY7" s="112"/>
      <c r="CFZ7" s="112"/>
      <c r="CGA7" s="112"/>
      <c r="CGB7" s="112"/>
      <c r="CGC7" s="112"/>
      <c r="CGD7" s="112"/>
      <c r="CGE7" s="112"/>
      <c r="CGF7" s="112"/>
      <c r="CGG7" s="112"/>
      <c r="CGH7" s="112"/>
      <c r="CGI7" s="112"/>
      <c r="CGJ7" s="112"/>
      <c r="CGK7" s="112"/>
      <c r="CGL7" s="112"/>
      <c r="CGM7" s="112"/>
      <c r="CGN7" s="112"/>
      <c r="CGO7" s="112"/>
      <c r="CGP7" s="112"/>
      <c r="CGQ7" s="112"/>
      <c r="CGR7" s="112"/>
      <c r="CGS7" s="112"/>
      <c r="CGT7" s="112"/>
      <c r="CGU7" s="112"/>
      <c r="CGV7" s="112"/>
      <c r="CGW7" s="112"/>
      <c r="CGX7" s="112"/>
      <c r="CGY7" s="112"/>
      <c r="CGZ7" s="112"/>
      <c r="CHA7" s="112"/>
      <c r="CHB7" s="112"/>
      <c r="CHC7" s="112"/>
      <c r="CHD7" s="112"/>
      <c r="CHE7" s="112"/>
      <c r="CHF7" s="112"/>
      <c r="CHG7" s="112"/>
      <c r="CHH7" s="112"/>
      <c r="CHI7" s="112"/>
      <c r="CHJ7" s="112"/>
      <c r="CHK7" s="112"/>
      <c r="CHL7" s="112"/>
      <c r="CHM7" s="112"/>
      <c r="CHN7" s="112"/>
      <c r="CHO7" s="112"/>
      <c r="CHP7" s="112"/>
      <c r="CHQ7" s="112"/>
      <c r="CHR7" s="112"/>
      <c r="CHS7" s="112"/>
      <c r="CHT7" s="112"/>
      <c r="CHU7" s="112"/>
      <c r="CHV7" s="112"/>
      <c r="CHW7" s="112"/>
      <c r="CHX7" s="112"/>
      <c r="CHY7" s="112"/>
      <c r="CHZ7" s="112"/>
      <c r="CIA7" s="112"/>
      <c r="CIB7" s="112"/>
      <c r="CIC7" s="112"/>
      <c r="CID7" s="112"/>
      <c r="CIE7" s="112"/>
      <c r="CIF7" s="112"/>
      <c r="CIG7" s="112"/>
      <c r="CIH7" s="112"/>
      <c r="CII7" s="112"/>
      <c r="CIJ7" s="112"/>
      <c r="CIK7" s="112"/>
      <c r="CIL7" s="112"/>
      <c r="CIM7" s="112"/>
      <c r="CIN7" s="112"/>
      <c r="CIO7" s="112"/>
      <c r="CIP7" s="112"/>
      <c r="CIQ7" s="112"/>
      <c r="CIR7" s="112"/>
      <c r="CIS7" s="112"/>
      <c r="CIT7" s="112"/>
      <c r="CIU7" s="112"/>
      <c r="CIV7" s="112"/>
      <c r="CIW7" s="112"/>
      <c r="CIX7" s="112"/>
      <c r="CIY7" s="112"/>
      <c r="CIZ7" s="112"/>
      <c r="CJA7" s="112"/>
      <c r="CJB7" s="112"/>
      <c r="CJC7" s="112"/>
      <c r="CJD7" s="112"/>
      <c r="CJE7" s="112"/>
      <c r="CJF7" s="112"/>
      <c r="CJG7" s="112"/>
      <c r="CJH7" s="112"/>
      <c r="CJI7" s="112"/>
      <c r="CJJ7" s="112"/>
      <c r="CJK7" s="112"/>
      <c r="CJL7" s="112"/>
      <c r="CJM7" s="112"/>
      <c r="CJN7" s="112"/>
      <c r="CJO7" s="112"/>
      <c r="CJP7" s="112"/>
      <c r="CJQ7" s="112"/>
      <c r="CJR7" s="112"/>
      <c r="CJS7" s="112"/>
      <c r="CJT7" s="112"/>
      <c r="CJU7" s="112"/>
      <c r="CJV7" s="112"/>
      <c r="CJW7" s="112"/>
      <c r="CJX7" s="112"/>
      <c r="CJY7" s="112"/>
      <c r="CJZ7" s="112"/>
      <c r="CKA7" s="112"/>
      <c r="CKB7" s="112"/>
      <c r="CKC7" s="112"/>
      <c r="CKD7" s="112"/>
      <c r="CKE7" s="112"/>
      <c r="CKF7" s="112"/>
      <c r="CKG7" s="112"/>
      <c r="CKH7" s="112"/>
      <c r="CKI7" s="112"/>
      <c r="CKJ7" s="112"/>
      <c r="CKK7" s="112"/>
      <c r="CKL7" s="112"/>
      <c r="CKM7" s="112"/>
      <c r="CKN7" s="112"/>
      <c r="CKO7" s="112"/>
      <c r="CKP7" s="112"/>
      <c r="CKQ7" s="112"/>
      <c r="CKR7" s="112"/>
      <c r="CKS7" s="112"/>
      <c r="CKT7" s="112"/>
      <c r="CKU7" s="112"/>
      <c r="CKV7" s="112"/>
      <c r="CKW7" s="112"/>
      <c r="CKX7" s="112"/>
      <c r="CKY7" s="112"/>
      <c r="CKZ7" s="112"/>
      <c r="CLA7" s="112"/>
      <c r="CLB7" s="112"/>
      <c r="CLC7" s="112"/>
      <c r="CLD7" s="112"/>
      <c r="CLE7" s="112"/>
      <c r="CLF7" s="112"/>
      <c r="CLG7" s="112"/>
      <c r="CLH7" s="112"/>
      <c r="CLI7" s="112"/>
      <c r="CLJ7" s="112"/>
      <c r="CLK7" s="112"/>
      <c r="CLL7" s="112"/>
      <c r="CLM7" s="112"/>
      <c r="CLN7" s="112"/>
      <c r="CLO7" s="112"/>
      <c r="CLP7" s="112"/>
      <c r="CLQ7" s="112"/>
      <c r="CLR7" s="112"/>
      <c r="CLS7" s="112"/>
      <c r="CLT7" s="112"/>
      <c r="CLU7" s="112"/>
      <c r="CLV7" s="112"/>
      <c r="CLW7" s="112"/>
      <c r="CLX7" s="112"/>
      <c r="CLY7" s="112"/>
      <c r="CLZ7" s="112"/>
      <c r="CMA7" s="112"/>
      <c r="CMB7" s="112"/>
      <c r="CMC7" s="112"/>
      <c r="CMD7" s="112"/>
      <c r="CME7" s="112"/>
      <c r="CMF7" s="112"/>
      <c r="CMG7" s="112"/>
      <c r="CMH7" s="112"/>
      <c r="CMI7" s="112"/>
      <c r="CMJ7" s="112"/>
      <c r="CMK7" s="112"/>
      <c r="CML7" s="112"/>
      <c r="CMM7" s="112"/>
      <c r="CMN7" s="112"/>
      <c r="CMO7" s="112"/>
      <c r="CMP7" s="112"/>
      <c r="CMQ7" s="112"/>
      <c r="CMR7" s="112"/>
      <c r="CMS7" s="112"/>
      <c r="CMT7" s="112"/>
      <c r="CMU7" s="112"/>
      <c r="CMV7" s="112"/>
      <c r="CMW7" s="112"/>
      <c r="CMX7" s="112"/>
      <c r="CMY7" s="112"/>
      <c r="CMZ7" s="112"/>
      <c r="CNA7" s="112"/>
      <c r="CNB7" s="112"/>
      <c r="CNC7" s="112"/>
      <c r="CND7" s="112"/>
      <c r="CNE7" s="112"/>
      <c r="CNF7" s="112"/>
      <c r="CNG7" s="112"/>
      <c r="CNH7" s="112"/>
      <c r="CNI7" s="112"/>
      <c r="CNJ7" s="112"/>
      <c r="CNK7" s="112"/>
      <c r="CNL7" s="112"/>
      <c r="CNM7" s="112"/>
      <c r="CNN7" s="112"/>
      <c r="CNO7" s="112"/>
      <c r="CNP7" s="112"/>
      <c r="CNQ7" s="112"/>
      <c r="CNR7" s="112"/>
      <c r="CNS7" s="112"/>
      <c r="CNT7" s="112"/>
      <c r="CNU7" s="112"/>
      <c r="CNV7" s="112"/>
      <c r="CNW7" s="112"/>
      <c r="CNX7" s="112"/>
      <c r="CNY7" s="112"/>
      <c r="CNZ7" s="112"/>
      <c r="COA7" s="112"/>
      <c r="COB7" s="112"/>
      <c r="COC7" s="112"/>
      <c r="COD7" s="112"/>
      <c r="COE7" s="112"/>
      <c r="COF7" s="112"/>
      <c r="COG7" s="112"/>
      <c r="COH7" s="112"/>
      <c r="COI7" s="112"/>
      <c r="COJ7" s="112"/>
      <c r="COK7" s="112"/>
      <c r="COL7" s="112"/>
      <c r="COM7" s="112"/>
      <c r="CON7" s="112"/>
      <c r="COO7" s="112"/>
      <c r="COP7" s="112"/>
      <c r="COQ7" s="112"/>
      <c r="COR7" s="112"/>
      <c r="COS7" s="112"/>
      <c r="COT7" s="112"/>
      <c r="COU7" s="112"/>
      <c r="COV7" s="112"/>
      <c r="COW7" s="112"/>
      <c r="COX7" s="112"/>
      <c r="COY7" s="112"/>
      <c r="COZ7" s="112"/>
      <c r="CPA7" s="112"/>
      <c r="CPB7" s="112"/>
      <c r="CPC7" s="112"/>
      <c r="CPD7" s="112"/>
      <c r="CPE7" s="112"/>
      <c r="CPF7" s="112"/>
      <c r="CPG7" s="112"/>
      <c r="CPH7" s="112"/>
      <c r="CPI7" s="112"/>
      <c r="CPJ7" s="112"/>
      <c r="CPK7" s="112"/>
      <c r="CPL7" s="112"/>
      <c r="CPM7" s="112"/>
      <c r="CPN7" s="112"/>
      <c r="CPO7" s="112"/>
      <c r="CPP7" s="112"/>
      <c r="CPQ7" s="112"/>
      <c r="CPR7" s="112"/>
      <c r="CPS7" s="112"/>
      <c r="CPT7" s="112"/>
      <c r="CPU7" s="112"/>
      <c r="CPV7" s="112"/>
      <c r="CPW7" s="112"/>
      <c r="CPX7" s="112"/>
      <c r="CPY7" s="112"/>
      <c r="CPZ7" s="112"/>
      <c r="CQA7" s="112"/>
      <c r="CQB7" s="112"/>
      <c r="CQC7" s="112"/>
      <c r="CQD7" s="112"/>
      <c r="CQE7" s="112"/>
      <c r="CQF7" s="112"/>
      <c r="CQG7" s="112"/>
      <c r="CQH7" s="112"/>
      <c r="CQI7" s="112"/>
      <c r="CQJ7" s="112"/>
      <c r="CQK7" s="112"/>
      <c r="CQL7" s="112"/>
      <c r="CQM7" s="112"/>
      <c r="CQN7" s="112"/>
      <c r="CQO7" s="112"/>
      <c r="CQP7" s="112"/>
      <c r="CQQ7" s="112"/>
      <c r="CQR7" s="112"/>
      <c r="CQS7" s="112"/>
      <c r="CQT7" s="112"/>
      <c r="CQU7" s="112"/>
      <c r="CQV7" s="112"/>
      <c r="CQW7" s="112"/>
      <c r="CQX7" s="112"/>
      <c r="CQY7" s="112"/>
      <c r="CQZ7" s="112"/>
      <c r="CRA7" s="112"/>
      <c r="CRB7" s="112"/>
      <c r="CRC7" s="112"/>
      <c r="CRD7" s="112"/>
      <c r="CRE7" s="112"/>
      <c r="CRF7" s="112"/>
      <c r="CRG7" s="112"/>
      <c r="CRH7" s="112"/>
      <c r="CRI7" s="112"/>
      <c r="CRJ7" s="112"/>
      <c r="CRK7" s="112"/>
      <c r="CRL7" s="112"/>
      <c r="CRM7" s="112"/>
      <c r="CRN7" s="112"/>
      <c r="CRO7" s="112"/>
      <c r="CRP7" s="112"/>
      <c r="CRQ7" s="112"/>
      <c r="CRR7" s="112"/>
      <c r="CRS7" s="112"/>
      <c r="CRT7" s="112"/>
      <c r="CRU7" s="112"/>
      <c r="CRV7" s="112"/>
      <c r="CRW7" s="112"/>
      <c r="CRX7" s="112"/>
      <c r="CRY7" s="112"/>
      <c r="CRZ7" s="112"/>
      <c r="CSA7" s="112"/>
      <c r="CSB7" s="112"/>
      <c r="CSC7" s="112"/>
      <c r="CSD7" s="112"/>
      <c r="CSE7" s="112"/>
      <c r="CSF7" s="112"/>
      <c r="CSG7" s="112"/>
      <c r="CSH7" s="112"/>
      <c r="CSI7" s="112"/>
      <c r="CSJ7" s="112"/>
      <c r="CSK7" s="112"/>
      <c r="CSL7" s="112"/>
      <c r="CSM7" s="112"/>
      <c r="CSN7" s="112"/>
      <c r="CSO7" s="112"/>
      <c r="CSP7" s="112"/>
      <c r="CSQ7" s="112"/>
      <c r="CSR7" s="112"/>
      <c r="CSS7" s="112"/>
      <c r="CST7" s="112"/>
      <c r="CSU7" s="112"/>
      <c r="CSV7" s="112"/>
      <c r="CSW7" s="112"/>
      <c r="CSX7" s="112"/>
      <c r="CSY7" s="112"/>
      <c r="CSZ7" s="112"/>
      <c r="CTA7" s="112"/>
      <c r="CTB7" s="112"/>
      <c r="CTC7" s="112"/>
      <c r="CTD7" s="112"/>
      <c r="CTE7" s="112"/>
      <c r="CTF7" s="112"/>
      <c r="CTG7" s="112"/>
      <c r="CTH7" s="112"/>
      <c r="CTI7" s="112"/>
      <c r="CTJ7" s="112"/>
      <c r="CTK7" s="112"/>
      <c r="CTL7" s="112"/>
      <c r="CTM7" s="112"/>
      <c r="CTN7" s="112"/>
      <c r="CTO7" s="112"/>
      <c r="CTP7" s="112"/>
      <c r="CTQ7" s="112"/>
      <c r="CTR7" s="112"/>
      <c r="CTS7" s="112"/>
      <c r="CTT7" s="112"/>
      <c r="CTU7" s="112"/>
      <c r="CTV7" s="112"/>
      <c r="CTW7" s="112"/>
      <c r="CTX7" s="112"/>
      <c r="CTY7" s="112"/>
      <c r="CTZ7" s="112"/>
      <c r="CUA7" s="112"/>
      <c r="CUB7" s="112"/>
      <c r="CUC7" s="112"/>
      <c r="CUD7" s="112"/>
      <c r="CUE7" s="112"/>
      <c r="CUF7" s="112"/>
      <c r="CUG7" s="112"/>
      <c r="CUH7" s="112"/>
      <c r="CUI7" s="112"/>
      <c r="CUJ7" s="112"/>
      <c r="CUK7" s="112"/>
      <c r="CUL7" s="112"/>
      <c r="CUM7" s="112"/>
      <c r="CUN7" s="112"/>
      <c r="CUO7" s="112"/>
      <c r="CUP7" s="112"/>
      <c r="CUQ7" s="112"/>
      <c r="CUR7" s="112"/>
      <c r="CUS7" s="112"/>
      <c r="CUT7" s="112"/>
      <c r="CUU7" s="112"/>
      <c r="CUV7" s="112"/>
      <c r="CUW7" s="112"/>
      <c r="CUX7" s="112"/>
      <c r="CUY7" s="112"/>
      <c r="CUZ7" s="112"/>
      <c r="CVA7" s="112"/>
      <c r="CVB7" s="112"/>
      <c r="CVC7" s="112"/>
      <c r="CVD7" s="112"/>
      <c r="CVE7" s="112"/>
      <c r="CVF7" s="112"/>
      <c r="CVG7" s="112"/>
      <c r="CVH7" s="112"/>
      <c r="CVI7" s="112"/>
      <c r="CVJ7" s="112"/>
      <c r="CVK7" s="112"/>
      <c r="CVL7" s="112"/>
      <c r="CVM7" s="112"/>
      <c r="CVN7" s="112"/>
      <c r="CVO7" s="112"/>
      <c r="CVP7" s="112"/>
      <c r="CVQ7" s="112"/>
      <c r="CVR7" s="112"/>
      <c r="CVS7" s="112"/>
      <c r="CVT7" s="112"/>
      <c r="CVU7" s="112"/>
      <c r="CVV7" s="112"/>
      <c r="CVW7" s="112"/>
      <c r="CVX7" s="112"/>
      <c r="CVY7" s="112"/>
      <c r="CVZ7" s="112"/>
      <c r="CWA7" s="112"/>
      <c r="CWB7" s="112"/>
      <c r="CWC7" s="112"/>
      <c r="CWD7" s="112"/>
      <c r="CWE7" s="112"/>
      <c r="CWF7" s="112"/>
      <c r="CWG7" s="112"/>
      <c r="CWH7" s="112"/>
      <c r="CWI7" s="112"/>
      <c r="CWJ7" s="112"/>
      <c r="CWK7" s="112"/>
      <c r="CWL7" s="112"/>
      <c r="CWM7" s="112"/>
      <c r="CWN7" s="112"/>
      <c r="CWO7" s="112"/>
      <c r="CWP7" s="112"/>
      <c r="CWQ7" s="112"/>
      <c r="CWR7" s="112"/>
      <c r="CWS7" s="112"/>
      <c r="CWT7" s="112"/>
      <c r="CWU7" s="112"/>
      <c r="CWV7" s="112"/>
      <c r="CWW7" s="112"/>
      <c r="CWX7" s="112"/>
      <c r="CWY7" s="112"/>
      <c r="CWZ7" s="112"/>
      <c r="CXA7" s="112"/>
      <c r="CXB7" s="112"/>
      <c r="CXC7" s="112"/>
      <c r="CXD7" s="112"/>
      <c r="CXE7" s="112"/>
      <c r="CXF7" s="112"/>
      <c r="CXG7" s="112"/>
      <c r="CXH7" s="112"/>
      <c r="CXI7" s="112"/>
      <c r="CXJ7" s="112"/>
      <c r="CXK7" s="112"/>
      <c r="CXL7" s="112"/>
      <c r="CXM7" s="112"/>
      <c r="CXN7" s="112"/>
      <c r="CXO7" s="112"/>
      <c r="CXP7" s="112"/>
      <c r="CXQ7" s="112"/>
      <c r="CXR7" s="112"/>
      <c r="CXS7" s="112"/>
      <c r="CXT7" s="112"/>
      <c r="CXU7" s="112"/>
      <c r="CXV7" s="112"/>
      <c r="CXW7" s="112"/>
      <c r="CXX7" s="112"/>
      <c r="CXY7" s="112"/>
      <c r="CXZ7" s="112"/>
      <c r="CYA7" s="112"/>
      <c r="CYB7" s="112"/>
      <c r="CYC7" s="112"/>
      <c r="CYD7" s="112"/>
      <c r="CYE7" s="112"/>
      <c r="CYF7" s="112"/>
      <c r="CYG7" s="112"/>
      <c r="CYH7" s="112"/>
      <c r="CYI7" s="112"/>
      <c r="CYJ7" s="112"/>
      <c r="CYK7" s="112"/>
      <c r="CYL7" s="112"/>
      <c r="CYM7" s="112"/>
      <c r="CYN7" s="112"/>
      <c r="CYO7" s="112"/>
      <c r="CYP7" s="112"/>
      <c r="CYQ7" s="112"/>
      <c r="CYR7" s="112"/>
      <c r="CYS7" s="112"/>
      <c r="CYT7" s="112"/>
      <c r="CYU7" s="112"/>
      <c r="CYV7" s="112"/>
      <c r="CYW7" s="112"/>
      <c r="CYX7" s="112"/>
      <c r="CYY7" s="112"/>
      <c r="CYZ7" s="112"/>
      <c r="CZA7" s="112"/>
      <c r="CZB7" s="112"/>
      <c r="CZC7" s="112"/>
      <c r="CZD7" s="112"/>
      <c r="CZE7" s="112"/>
      <c r="CZF7" s="112"/>
      <c r="CZG7" s="112"/>
      <c r="CZH7" s="112"/>
      <c r="CZI7" s="112"/>
      <c r="CZJ7" s="112"/>
      <c r="CZK7" s="112"/>
      <c r="CZL7" s="112"/>
      <c r="CZM7" s="112"/>
      <c r="CZN7" s="112"/>
      <c r="CZO7" s="112"/>
      <c r="CZP7" s="112"/>
      <c r="CZQ7" s="112"/>
      <c r="CZR7" s="112"/>
      <c r="CZS7" s="112"/>
      <c r="CZT7" s="112"/>
      <c r="CZU7" s="112"/>
      <c r="CZV7" s="112"/>
      <c r="CZW7" s="112"/>
      <c r="CZX7" s="112"/>
      <c r="CZY7" s="112"/>
      <c r="CZZ7" s="112"/>
      <c r="DAA7" s="112"/>
      <c r="DAB7" s="112"/>
      <c r="DAC7" s="112"/>
      <c r="DAD7" s="112"/>
      <c r="DAE7" s="112"/>
      <c r="DAF7" s="112"/>
      <c r="DAG7" s="112"/>
      <c r="DAH7" s="112"/>
      <c r="DAI7" s="112"/>
      <c r="DAJ7" s="112"/>
      <c r="DAK7" s="112"/>
      <c r="DAL7" s="112"/>
      <c r="DAM7" s="112"/>
      <c r="DAN7" s="112"/>
      <c r="DAO7" s="112"/>
      <c r="DAP7" s="112"/>
      <c r="DAQ7" s="112"/>
      <c r="DAR7" s="112"/>
      <c r="DAS7" s="112"/>
      <c r="DAT7" s="112"/>
      <c r="DAU7" s="112"/>
      <c r="DAV7" s="112"/>
      <c r="DAW7" s="112"/>
      <c r="DAX7" s="112"/>
      <c r="DAY7" s="112"/>
      <c r="DAZ7" s="112"/>
      <c r="DBA7" s="112"/>
      <c r="DBB7" s="112"/>
      <c r="DBC7" s="112"/>
      <c r="DBD7" s="112"/>
      <c r="DBE7" s="112"/>
      <c r="DBF7" s="112"/>
      <c r="DBG7" s="112"/>
      <c r="DBH7" s="112"/>
      <c r="DBI7" s="112"/>
      <c r="DBJ7" s="112"/>
      <c r="DBK7" s="112"/>
      <c r="DBL7" s="112"/>
      <c r="DBM7" s="112"/>
      <c r="DBN7" s="112"/>
      <c r="DBO7" s="112"/>
      <c r="DBP7" s="112"/>
      <c r="DBQ7" s="112"/>
      <c r="DBR7" s="112"/>
      <c r="DBS7" s="112"/>
      <c r="DBT7" s="112"/>
      <c r="DBU7" s="112"/>
      <c r="DBV7" s="112"/>
      <c r="DBW7" s="112"/>
      <c r="DBX7" s="112"/>
      <c r="DBY7" s="112"/>
      <c r="DBZ7" s="112"/>
      <c r="DCA7" s="112"/>
      <c r="DCB7" s="112"/>
      <c r="DCC7" s="112"/>
      <c r="DCD7" s="112"/>
      <c r="DCE7" s="112"/>
      <c r="DCF7" s="112"/>
      <c r="DCG7" s="112"/>
      <c r="DCH7" s="112"/>
      <c r="DCI7" s="112"/>
      <c r="DCJ7" s="112"/>
      <c r="DCK7" s="112"/>
      <c r="DCL7" s="112"/>
      <c r="DCM7" s="112"/>
      <c r="DCN7" s="112"/>
      <c r="DCO7" s="112"/>
      <c r="DCP7" s="112"/>
      <c r="DCQ7" s="112"/>
      <c r="DCR7" s="112"/>
      <c r="DCS7" s="112"/>
      <c r="DCT7" s="112"/>
      <c r="DCU7" s="112"/>
      <c r="DCV7" s="112"/>
      <c r="DCW7" s="112"/>
      <c r="DCX7" s="112"/>
      <c r="DCY7" s="112"/>
      <c r="DCZ7" s="112"/>
      <c r="DDA7" s="112"/>
      <c r="DDB7" s="112"/>
      <c r="DDC7" s="112"/>
      <c r="DDD7" s="112"/>
      <c r="DDE7" s="112"/>
      <c r="DDF7" s="112"/>
      <c r="DDG7" s="112"/>
      <c r="DDH7" s="112"/>
      <c r="DDI7" s="112"/>
      <c r="DDJ7" s="112"/>
      <c r="DDK7" s="112"/>
      <c r="DDL7" s="112"/>
      <c r="DDM7" s="112"/>
      <c r="DDN7" s="112"/>
      <c r="DDO7" s="112"/>
      <c r="DDP7" s="112"/>
      <c r="DDQ7" s="112"/>
      <c r="DDR7" s="112"/>
      <c r="DDS7" s="112"/>
      <c r="DDT7" s="112"/>
      <c r="DDU7" s="112"/>
      <c r="DDV7" s="112"/>
      <c r="DDW7" s="112"/>
      <c r="DDX7" s="112"/>
      <c r="DDY7" s="112"/>
      <c r="DDZ7" s="112"/>
      <c r="DEA7" s="112"/>
      <c r="DEB7" s="112"/>
      <c r="DEC7" s="112"/>
      <c r="DED7" s="112"/>
      <c r="DEE7" s="112"/>
      <c r="DEF7" s="112"/>
      <c r="DEG7" s="112"/>
      <c r="DEH7" s="112"/>
      <c r="DEI7" s="112"/>
      <c r="DEJ7" s="112"/>
      <c r="DEK7" s="112"/>
      <c r="DEL7" s="112"/>
      <c r="DEM7" s="112"/>
      <c r="DEN7" s="112"/>
      <c r="DEO7" s="112"/>
      <c r="DEP7" s="112"/>
      <c r="DEQ7" s="112"/>
      <c r="DER7" s="112"/>
      <c r="DES7" s="112"/>
      <c r="DET7" s="112"/>
      <c r="DEU7" s="112"/>
      <c r="DEV7" s="112"/>
      <c r="DEW7" s="112"/>
      <c r="DEX7" s="112"/>
      <c r="DEY7" s="112"/>
      <c r="DEZ7" s="112"/>
      <c r="DFA7" s="112"/>
      <c r="DFB7" s="112"/>
      <c r="DFC7" s="112"/>
      <c r="DFD7" s="112"/>
      <c r="DFE7" s="112"/>
      <c r="DFF7" s="112"/>
      <c r="DFG7" s="112"/>
      <c r="DFH7" s="112"/>
      <c r="DFI7" s="112"/>
      <c r="DFJ7" s="112"/>
      <c r="DFK7" s="112"/>
      <c r="DFL7" s="112"/>
      <c r="DFM7" s="112"/>
      <c r="DFN7" s="112"/>
      <c r="DFO7" s="112"/>
      <c r="DFP7" s="112"/>
      <c r="DFQ7" s="112"/>
      <c r="DFR7" s="112"/>
      <c r="DFS7" s="112"/>
      <c r="DFT7" s="112"/>
      <c r="DFU7" s="112"/>
      <c r="DFV7" s="112"/>
      <c r="DFW7" s="112"/>
      <c r="DFX7" s="112"/>
      <c r="DFY7" s="112"/>
      <c r="DFZ7" s="112"/>
      <c r="DGA7" s="112"/>
      <c r="DGB7" s="112"/>
      <c r="DGC7" s="112"/>
      <c r="DGD7" s="112"/>
      <c r="DGE7" s="112"/>
      <c r="DGF7" s="112"/>
      <c r="DGG7" s="112"/>
      <c r="DGH7" s="112"/>
      <c r="DGI7" s="112"/>
      <c r="DGJ7" s="112"/>
      <c r="DGK7" s="112"/>
      <c r="DGL7" s="112"/>
      <c r="DGM7" s="112"/>
      <c r="DGN7" s="112"/>
      <c r="DGO7" s="112"/>
      <c r="DGP7" s="112"/>
      <c r="DGQ7" s="112"/>
      <c r="DGR7" s="112"/>
      <c r="DGS7" s="112"/>
      <c r="DGT7" s="112"/>
      <c r="DGU7" s="112"/>
      <c r="DGV7" s="112"/>
      <c r="DGW7" s="112"/>
      <c r="DGX7" s="112"/>
      <c r="DGY7" s="112"/>
      <c r="DGZ7" s="112"/>
      <c r="DHA7" s="112"/>
      <c r="DHB7" s="112"/>
      <c r="DHC7" s="112"/>
      <c r="DHD7" s="112"/>
      <c r="DHE7" s="112"/>
      <c r="DHF7" s="112"/>
      <c r="DHG7" s="112"/>
      <c r="DHH7" s="112"/>
      <c r="DHI7" s="112"/>
      <c r="DHJ7" s="112"/>
      <c r="DHK7" s="112"/>
      <c r="DHL7" s="112"/>
      <c r="DHM7" s="112"/>
      <c r="DHN7" s="112"/>
      <c r="DHO7" s="112"/>
      <c r="DHP7" s="112"/>
      <c r="DHQ7" s="112"/>
      <c r="DHR7" s="112"/>
      <c r="DHS7" s="112"/>
      <c r="DHT7" s="112"/>
      <c r="DHU7" s="112"/>
      <c r="DHV7" s="112"/>
      <c r="DHW7" s="112"/>
      <c r="DHX7" s="112"/>
      <c r="DHY7" s="112"/>
      <c r="DHZ7" s="112"/>
      <c r="DIA7" s="112"/>
      <c r="DIB7" s="112"/>
      <c r="DIC7" s="112"/>
      <c r="DID7" s="112"/>
      <c r="DIE7" s="112"/>
      <c r="DIF7" s="112"/>
      <c r="DIG7" s="112"/>
      <c r="DIH7" s="112"/>
      <c r="DII7" s="112"/>
      <c r="DIJ7" s="112"/>
      <c r="DIK7" s="112"/>
      <c r="DIL7" s="112"/>
      <c r="DIM7" s="112"/>
      <c r="DIN7" s="112"/>
      <c r="DIO7" s="112"/>
      <c r="DIP7" s="112"/>
      <c r="DIQ7" s="112"/>
      <c r="DIR7" s="112"/>
      <c r="DIS7" s="112"/>
      <c r="DIT7" s="112"/>
      <c r="DIU7" s="112"/>
      <c r="DIV7" s="112"/>
      <c r="DIW7" s="112"/>
      <c r="DIX7" s="112"/>
      <c r="DIY7" s="112"/>
      <c r="DIZ7" s="112"/>
      <c r="DJA7" s="112"/>
      <c r="DJB7" s="112"/>
      <c r="DJC7" s="112"/>
      <c r="DJD7" s="112"/>
      <c r="DJE7" s="112"/>
      <c r="DJF7" s="112"/>
      <c r="DJG7" s="112"/>
      <c r="DJH7" s="112"/>
      <c r="DJI7" s="112"/>
      <c r="DJJ7" s="112"/>
      <c r="DJK7" s="112"/>
      <c r="DJL7" s="112"/>
      <c r="DJM7" s="112"/>
      <c r="DJN7" s="112"/>
      <c r="DJO7" s="112"/>
      <c r="DJP7" s="112"/>
      <c r="DJQ7" s="112"/>
      <c r="DJR7" s="112"/>
      <c r="DJS7" s="112"/>
      <c r="DJT7" s="112"/>
      <c r="DJU7" s="112"/>
      <c r="DJV7" s="112"/>
      <c r="DJW7" s="112"/>
      <c r="DJX7" s="112"/>
      <c r="DJY7" s="112"/>
      <c r="DJZ7" s="112"/>
      <c r="DKA7" s="112"/>
      <c r="DKB7" s="112"/>
      <c r="DKC7" s="112"/>
      <c r="DKD7" s="112"/>
      <c r="DKE7" s="112"/>
      <c r="DKF7" s="112"/>
      <c r="DKG7" s="112"/>
      <c r="DKH7" s="112"/>
      <c r="DKI7" s="112"/>
      <c r="DKJ7" s="112"/>
      <c r="DKK7" s="112"/>
      <c r="DKL7" s="112"/>
      <c r="DKM7" s="112"/>
      <c r="DKN7" s="112"/>
      <c r="DKO7" s="112"/>
      <c r="DKP7" s="112"/>
      <c r="DKQ7" s="112"/>
      <c r="DKR7" s="112"/>
      <c r="DKS7" s="112"/>
      <c r="DKT7" s="112"/>
      <c r="DKU7" s="112"/>
      <c r="DKV7" s="112"/>
      <c r="DKW7" s="112"/>
      <c r="DKX7" s="112"/>
      <c r="DKY7" s="112"/>
      <c r="DKZ7" s="112"/>
      <c r="DLA7" s="112"/>
      <c r="DLB7" s="112"/>
      <c r="DLC7" s="112"/>
      <c r="DLD7" s="112"/>
      <c r="DLE7" s="112"/>
      <c r="DLF7" s="112"/>
      <c r="DLG7" s="112"/>
      <c r="DLH7" s="112"/>
      <c r="DLI7" s="112"/>
      <c r="DLJ7" s="112"/>
      <c r="DLK7" s="112"/>
      <c r="DLL7" s="112"/>
      <c r="DLM7" s="112"/>
      <c r="DLN7" s="112"/>
      <c r="DLO7" s="112"/>
      <c r="DLP7" s="112"/>
      <c r="DLQ7" s="112"/>
      <c r="DLR7" s="112"/>
      <c r="DLS7" s="112"/>
      <c r="DLT7" s="112"/>
      <c r="DLU7" s="112"/>
      <c r="DLV7" s="112"/>
      <c r="DLW7" s="112"/>
      <c r="DLX7" s="112"/>
      <c r="DLY7" s="112"/>
      <c r="DLZ7" s="112"/>
      <c r="DMA7" s="112"/>
      <c r="DMB7" s="112"/>
      <c r="DMC7" s="112"/>
      <c r="DMD7" s="112"/>
      <c r="DME7" s="112"/>
      <c r="DMF7" s="112"/>
      <c r="DMG7" s="112"/>
      <c r="DMH7" s="112"/>
      <c r="DMI7" s="112"/>
      <c r="DMJ7" s="112"/>
      <c r="DMK7" s="112"/>
      <c r="DML7" s="112"/>
      <c r="DMM7" s="112"/>
      <c r="DMN7" s="112"/>
      <c r="DMO7" s="112"/>
      <c r="DMP7" s="112"/>
      <c r="DMQ7" s="112"/>
      <c r="DMR7" s="112"/>
      <c r="DMS7" s="112"/>
      <c r="DMT7" s="112"/>
      <c r="DMU7" s="112"/>
      <c r="DMV7" s="112"/>
      <c r="DMW7" s="112"/>
      <c r="DMX7" s="112"/>
      <c r="DMY7" s="112"/>
      <c r="DMZ7" s="112"/>
      <c r="DNA7" s="112"/>
      <c r="DNB7" s="112"/>
      <c r="DNC7" s="112"/>
      <c r="DND7" s="112"/>
      <c r="DNE7" s="112"/>
      <c r="DNF7" s="112"/>
      <c r="DNG7" s="112"/>
      <c r="DNH7" s="112"/>
      <c r="DNI7" s="112"/>
      <c r="DNJ7" s="112"/>
      <c r="DNK7" s="112"/>
      <c r="DNL7" s="112"/>
      <c r="DNM7" s="112"/>
      <c r="DNN7" s="112"/>
      <c r="DNO7" s="112"/>
      <c r="DNP7" s="112"/>
      <c r="DNQ7" s="112"/>
      <c r="DNR7" s="112"/>
      <c r="DNS7" s="112"/>
      <c r="DNT7" s="112"/>
      <c r="DNU7" s="112"/>
      <c r="DNV7" s="112"/>
      <c r="DNW7" s="112"/>
      <c r="DNX7" s="112"/>
      <c r="DNY7" s="112"/>
      <c r="DNZ7" s="112"/>
      <c r="DOA7" s="112"/>
      <c r="DOB7" s="112"/>
      <c r="DOC7" s="112"/>
      <c r="DOD7" s="112"/>
      <c r="DOE7" s="112"/>
      <c r="DOF7" s="112"/>
      <c r="DOG7" s="112"/>
      <c r="DOH7" s="112"/>
      <c r="DOI7" s="112"/>
      <c r="DOJ7" s="112"/>
      <c r="DOK7" s="112"/>
      <c r="DOL7" s="112"/>
      <c r="DOM7" s="112"/>
      <c r="DON7" s="112"/>
      <c r="DOO7" s="112"/>
      <c r="DOP7" s="112"/>
      <c r="DOQ7" s="112"/>
      <c r="DOR7" s="112"/>
      <c r="DOS7" s="112"/>
      <c r="DOT7" s="112"/>
      <c r="DOU7" s="112"/>
      <c r="DOV7" s="112"/>
      <c r="DOW7" s="112"/>
      <c r="DOX7" s="112"/>
      <c r="DOY7" s="112"/>
      <c r="DOZ7" s="112"/>
      <c r="DPA7" s="112"/>
      <c r="DPB7" s="112"/>
      <c r="DPC7" s="112"/>
      <c r="DPD7" s="112"/>
      <c r="DPE7" s="112"/>
      <c r="DPF7" s="112"/>
      <c r="DPG7" s="112"/>
      <c r="DPH7" s="112"/>
      <c r="DPI7" s="112"/>
      <c r="DPJ7" s="112"/>
      <c r="DPK7" s="112"/>
      <c r="DPL7" s="112"/>
      <c r="DPM7" s="112"/>
      <c r="DPN7" s="112"/>
      <c r="DPO7" s="112"/>
      <c r="DPP7" s="112"/>
      <c r="DPQ7" s="112"/>
      <c r="DPR7" s="112"/>
      <c r="DPS7" s="112"/>
      <c r="DPT7" s="112"/>
      <c r="DPU7" s="112"/>
      <c r="DPV7" s="112"/>
      <c r="DPW7" s="112"/>
      <c r="DPX7" s="112"/>
      <c r="DPY7" s="112"/>
      <c r="DPZ7" s="112"/>
      <c r="DQA7" s="112"/>
      <c r="DQB7" s="112"/>
      <c r="DQC7" s="112"/>
      <c r="DQD7" s="112"/>
      <c r="DQE7" s="112"/>
      <c r="DQF7" s="112"/>
      <c r="DQG7" s="112"/>
      <c r="DQH7" s="112"/>
      <c r="DQI7" s="112"/>
      <c r="DQJ7" s="112"/>
      <c r="DQK7" s="112"/>
      <c r="DQL7" s="112"/>
      <c r="DQM7" s="112"/>
      <c r="DQN7" s="112"/>
      <c r="DQO7" s="112"/>
      <c r="DQP7" s="112"/>
      <c r="DQQ7" s="112"/>
      <c r="DQR7" s="112"/>
      <c r="DQS7" s="112"/>
      <c r="DQT7" s="112"/>
      <c r="DQU7" s="112"/>
      <c r="DQV7" s="112"/>
      <c r="DQW7" s="112"/>
      <c r="DQX7" s="112"/>
      <c r="DQY7" s="112"/>
      <c r="DQZ7" s="112"/>
      <c r="DRA7" s="112"/>
      <c r="DRB7" s="112"/>
      <c r="DRC7" s="112"/>
      <c r="DRD7" s="112"/>
      <c r="DRE7" s="112"/>
      <c r="DRF7" s="112"/>
      <c r="DRG7" s="112"/>
      <c r="DRH7" s="112"/>
      <c r="DRI7" s="112"/>
      <c r="DRJ7" s="112"/>
      <c r="DRK7" s="112"/>
      <c r="DRL7" s="112"/>
      <c r="DRM7" s="112"/>
      <c r="DRN7" s="112"/>
      <c r="DRO7" s="112"/>
      <c r="DRP7" s="112"/>
      <c r="DRQ7" s="112"/>
      <c r="DRR7" s="112"/>
      <c r="DRS7" s="112"/>
      <c r="DRT7" s="112"/>
      <c r="DRU7" s="112"/>
      <c r="DRV7" s="112"/>
      <c r="DRW7" s="112"/>
      <c r="DRX7" s="112"/>
      <c r="DRY7" s="112"/>
      <c r="DRZ7" s="112"/>
      <c r="DSA7" s="112"/>
      <c r="DSB7" s="112"/>
      <c r="DSC7" s="112"/>
      <c r="DSD7" s="112"/>
      <c r="DSE7" s="112"/>
      <c r="DSF7" s="112"/>
      <c r="DSG7" s="112"/>
      <c r="DSH7" s="112"/>
      <c r="DSI7" s="112"/>
      <c r="DSJ7" s="112"/>
      <c r="DSK7" s="112"/>
      <c r="DSL7" s="112"/>
      <c r="DSM7" s="112"/>
      <c r="DSN7" s="112"/>
      <c r="DSO7" s="112"/>
      <c r="DSP7" s="112"/>
      <c r="DSQ7" s="112"/>
      <c r="DSR7" s="112"/>
      <c r="DSS7" s="112"/>
      <c r="DST7" s="112"/>
      <c r="DSU7" s="112"/>
      <c r="DSV7" s="112"/>
      <c r="DSW7" s="112"/>
      <c r="DSX7" s="112"/>
      <c r="DSY7" s="112"/>
      <c r="DSZ7" s="112"/>
      <c r="DTA7" s="112"/>
      <c r="DTB7" s="112"/>
      <c r="DTC7" s="112"/>
      <c r="DTD7" s="112"/>
      <c r="DTE7" s="112"/>
      <c r="DTF7" s="112"/>
      <c r="DTG7" s="112"/>
      <c r="DTH7" s="112"/>
      <c r="DTI7" s="112"/>
      <c r="DTJ7" s="112"/>
      <c r="DTK7" s="112"/>
      <c r="DTL7" s="112"/>
      <c r="DTM7" s="112"/>
      <c r="DTN7" s="112"/>
      <c r="DTO7" s="112"/>
      <c r="DTP7" s="112"/>
      <c r="DTQ7" s="112"/>
      <c r="DTR7" s="112"/>
      <c r="DTS7" s="112"/>
      <c r="DTT7" s="112"/>
      <c r="DTU7" s="112"/>
      <c r="DTV7" s="112"/>
      <c r="DTW7" s="112"/>
      <c r="DTX7" s="112"/>
      <c r="DTY7" s="112"/>
      <c r="DTZ7" s="112"/>
      <c r="DUA7" s="112"/>
      <c r="DUB7" s="112"/>
      <c r="DUC7" s="112"/>
      <c r="DUD7" s="112"/>
      <c r="DUE7" s="112"/>
      <c r="DUF7" s="112"/>
      <c r="DUG7" s="112"/>
      <c r="DUH7" s="112"/>
      <c r="DUI7" s="112"/>
      <c r="DUJ7" s="112"/>
      <c r="DUK7" s="112"/>
      <c r="DUL7" s="112"/>
      <c r="DUM7" s="112"/>
      <c r="DUN7" s="112"/>
      <c r="DUO7" s="112"/>
      <c r="DUP7" s="112"/>
      <c r="DUQ7" s="112"/>
      <c r="DUR7" s="112"/>
      <c r="DUS7" s="112"/>
      <c r="DUT7" s="112"/>
      <c r="DUU7" s="112"/>
      <c r="DUV7" s="112"/>
      <c r="DUW7" s="112"/>
      <c r="DUX7" s="112"/>
      <c r="DUY7" s="112"/>
      <c r="DUZ7" s="112"/>
      <c r="DVA7" s="112"/>
      <c r="DVB7" s="112"/>
      <c r="DVC7" s="112"/>
      <c r="DVD7" s="112"/>
      <c r="DVE7" s="112"/>
      <c r="DVF7" s="112"/>
      <c r="DVG7" s="112"/>
      <c r="DVH7" s="112"/>
      <c r="DVI7" s="112"/>
      <c r="DVJ7" s="112"/>
      <c r="DVK7" s="112"/>
      <c r="DVL7" s="112"/>
      <c r="DVM7" s="112"/>
      <c r="DVN7" s="112"/>
      <c r="DVO7" s="112"/>
      <c r="DVP7" s="112"/>
      <c r="DVQ7" s="112"/>
      <c r="DVR7" s="112"/>
      <c r="DVS7" s="112"/>
      <c r="DVT7" s="112"/>
      <c r="DVU7" s="112"/>
      <c r="DVV7" s="112"/>
      <c r="DVW7" s="112"/>
      <c r="DVX7" s="112"/>
      <c r="DVY7" s="112"/>
      <c r="DVZ7" s="112"/>
      <c r="DWA7" s="112"/>
      <c r="DWB7" s="112"/>
      <c r="DWC7" s="112"/>
      <c r="DWD7" s="112"/>
      <c r="DWE7" s="112"/>
      <c r="DWF7" s="112"/>
      <c r="DWG7" s="112"/>
      <c r="DWH7" s="112"/>
      <c r="DWI7" s="112"/>
      <c r="DWJ7" s="112"/>
      <c r="DWK7" s="112"/>
      <c r="DWL7" s="112"/>
      <c r="DWM7" s="112"/>
      <c r="DWN7" s="112"/>
      <c r="DWO7" s="112"/>
      <c r="DWP7" s="112"/>
      <c r="DWQ7" s="112"/>
      <c r="DWR7" s="112"/>
      <c r="DWS7" s="112"/>
      <c r="DWT7" s="112"/>
      <c r="DWU7" s="112"/>
      <c r="DWV7" s="112"/>
      <c r="DWW7" s="112"/>
      <c r="DWX7" s="112"/>
      <c r="DWY7" s="112"/>
      <c r="DWZ7" s="112"/>
      <c r="DXA7" s="112"/>
      <c r="DXB7" s="112"/>
      <c r="DXC7" s="112"/>
      <c r="DXD7" s="112"/>
      <c r="DXE7" s="112"/>
      <c r="DXF7" s="112"/>
      <c r="DXG7" s="112"/>
      <c r="DXH7" s="112"/>
      <c r="DXI7" s="112"/>
      <c r="DXJ7" s="112"/>
      <c r="DXK7" s="112"/>
      <c r="DXL7" s="112"/>
      <c r="DXM7" s="112"/>
      <c r="DXN7" s="112"/>
      <c r="DXO7" s="112"/>
      <c r="DXP7" s="112"/>
      <c r="DXQ7" s="112"/>
      <c r="DXR7" s="112"/>
      <c r="DXS7" s="112"/>
      <c r="DXT7" s="112"/>
      <c r="DXU7" s="112"/>
      <c r="DXV7" s="112"/>
      <c r="DXW7" s="112"/>
      <c r="DXX7" s="112"/>
      <c r="DXY7" s="112"/>
      <c r="DXZ7" s="112"/>
      <c r="DYA7" s="112"/>
      <c r="DYB7" s="112"/>
      <c r="DYC7" s="112"/>
      <c r="DYD7" s="112"/>
      <c r="DYE7" s="112"/>
      <c r="DYF7" s="112"/>
      <c r="DYG7" s="112"/>
      <c r="DYH7" s="112"/>
      <c r="DYI7" s="112"/>
      <c r="DYJ7" s="112"/>
      <c r="DYK7" s="112"/>
      <c r="DYL7" s="112"/>
      <c r="DYM7" s="112"/>
      <c r="DYN7" s="112"/>
      <c r="DYO7" s="112"/>
      <c r="DYP7" s="112"/>
      <c r="DYQ7" s="112"/>
      <c r="DYR7" s="112"/>
      <c r="DYS7" s="112"/>
      <c r="DYT7" s="112"/>
      <c r="DYU7" s="112"/>
      <c r="DYV7" s="112"/>
      <c r="DYW7" s="112"/>
      <c r="DYX7" s="112"/>
      <c r="DYY7" s="112"/>
      <c r="DYZ7" s="112"/>
      <c r="DZA7" s="112"/>
      <c r="DZB7" s="112"/>
      <c r="DZC7" s="112"/>
      <c r="DZD7" s="112"/>
      <c r="DZE7" s="112"/>
      <c r="DZF7" s="112"/>
      <c r="DZG7" s="112"/>
      <c r="DZH7" s="112"/>
      <c r="DZI7" s="112"/>
      <c r="DZJ7" s="112"/>
      <c r="DZK7" s="112"/>
      <c r="DZL7" s="112"/>
      <c r="DZM7" s="112"/>
      <c r="DZN7" s="112"/>
      <c r="DZO7" s="112"/>
      <c r="DZP7" s="112"/>
      <c r="DZQ7" s="112"/>
      <c r="DZR7" s="112"/>
      <c r="DZS7" s="112"/>
      <c r="DZT7" s="112"/>
      <c r="DZU7" s="112"/>
      <c r="DZV7" s="112"/>
      <c r="DZW7" s="112"/>
      <c r="DZX7" s="112"/>
      <c r="DZY7" s="112"/>
      <c r="DZZ7" s="112"/>
      <c r="EAA7" s="112"/>
      <c r="EAB7" s="112"/>
      <c r="EAC7" s="112"/>
      <c r="EAD7" s="112"/>
      <c r="EAE7" s="112"/>
      <c r="EAF7" s="112"/>
      <c r="EAG7" s="112"/>
      <c r="EAH7" s="112"/>
      <c r="EAI7" s="112"/>
      <c r="EAJ7" s="112"/>
      <c r="EAK7" s="112"/>
      <c r="EAL7" s="112"/>
      <c r="EAM7" s="112"/>
      <c r="EAN7" s="112"/>
      <c r="EAO7" s="112"/>
      <c r="EAP7" s="112"/>
      <c r="EAQ7" s="112"/>
      <c r="EAR7" s="112"/>
      <c r="EAS7" s="112"/>
      <c r="EAT7" s="112"/>
      <c r="EAU7" s="112"/>
      <c r="EAV7" s="112"/>
      <c r="EAW7" s="112"/>
      <c r="EAX7" s="112"/>
      <c r="EAY7" s="112"/>
      <c r="EAZ7" s="112"/>
      <c r="EBA7" s="112"/>
      <c r="EBB7" s="112"/>
      <c r="EBC7" s="112"/>
      <c r="EBD7" s="112"/>
      <c r="EBE7" s="112"/>
      <c r="EBF7" s="112"/>
      <c r="EBG7" s="112"/>
      <c r="EBH7" s="112"/>
      <c r="EBI7" s="112"/>
      <c r="EBJ7" s="112"/>
      <c r="EBK7" s="112"/>
      <c r="EBL7" s="112"/>
      <c r="EBM7" s="112"/>
      <c r="EBN7" s="112"/>
      <c r="EBO7" s="112"/>
      <c r="EBP7" s="112"/>
      <c r="EBQ7" s="112"/>
      <c r="EBR7" s="112"/>
      <c r="EBS7" s="112"/>
      <c r="EBT7" s="112"/>
      <c r="EBU7" s="112"/>
      <c r="EBV7" s="112"/>
      <c r="EBW7" s="112"/>
      <c r="EBX7" s="112"/>
      <c r="EBY7" s="112"/>
      <c r="EBZ7" s="112"/>
      <c r="ECA7" s="112"/>
      <c r="ECB7" s="112"/>
      <c r="ECC7" s="112"/>
      <c r="ECD7" s="112"/>
      <c r="ECE7" s="112"/>
      <c r="ECF7" s="112"/>
      <c r="ECG7" s="112"/>
      <c r="ECH7" s="112"/>
      <c r="ECI7" s="112"/>
      <c r="ECJ7" s="112"/>
      <c r="ECK7" s="112"/>
      <c r="ECL7" s="112"/>
      <c r="ECM7" s="112"/>
      <c r="ECN7" s="112"/>
      <c r="ECO7" s="112"/>
      <c r="ECP7" s="112"/>
      <c r="ECQ7" s="112"/>
      <c r="ECR7" s="112"/>
      <c r="ECS7" s="112"/>
      <c r="ECT7" s="112"/>
      <c r="ECU7" s="112"/>
      <c r="ECV7" s="112"/>
      <c r="ECW7" s="112"/>
      <c r="ECX7" s="112"/>
      <c r="ECY7" s="112"/>
      <c r="ECZ7" s="112"/>
      <c r="EDA7" s="112"/>
      <c r="EDB7" s="112"/>
      <c r="EDC7" s="112"/>
      <c r="EDD7" s="112"/>
      <c r="EDE7" s="112"/>
      <c r="EDF7" s="112"/>
      <c r="EDG7" s="112"/>
      <c r="EDH7" s="112"/>
      <c r="EDI7" s="112"/>
      <c r="EDJ7" s="112"/>
      <c r="EDK7" s="112"/>
      <c r="EDL7" s="112"/>
      <c r="EDM7" s="112"/>
      <c r="EDN7" s="112"/>
      <c r="EDO7" s="112"/>
      <c r="EDP7" s="112"/>
      <c r="EDQ7" s="112"/>
      <c r="EDR7" s="112"/>
      <c r="EDS7" s="112"/>
      <c r="EDT7" s="112"/>
      <c r="EDU7" s="112"/>
      <c r="EDV7" s="112"/>
      <c r="EDW7" s="112"/>
      <c r="EDX7" s="112"/>
      <c r="EDY7" s="112"/>
      <c r="EDZ7" s="112"/>
      <c r="EEA7" s="112"/>
      <c r="EEB7" s="112"/>
      <c r="EEC7" s="112"/>
      <c r="EED7" s="112"/>
      <c r="EEE7" s="112"/>
      <c r="EEF7" s="112"/>
      <c r="EEG7" s="112"/>
      <c r="EEH7" s="112"/>
      <c r="EEI7" s="112"/>
      <c r="EEJ7" s="112"/>
      <c r="EEK7" s="112"/>
      <c r="EEL7" s="112"/>
      <c r="EEM7" s="112"/>
      <c r="EEN7" s="112"/>
      <c r="EEO7" s="112"/>
      <c r="EEP7" s="112"/>
      <c r="EEQ7" s="112"/>
      <c r="EER7" s="112"/>
      <c r="EES7" s="112"/>
      <c r="EET7" s="112"/>
      <c r="EEU7" s="112"/>
      <c r="EEV7" s="112"/>
      <c r="EEW7" s="112"/>
      <c r="EEX7" s="112"/>
      <c r="EEY7" s="112"/>
      <c r="EEZ7" s="112"/>
      <c r="EFA7" s="112"/>
      <c r="EFB7" s="112"/>
      <c r="EFC7" s="112"/>
      <c r="EFD7" s="112"/>
      <c r="EFE7" s="112"/>
      <c r="EFF7" s="112"/>
      <c r="EFG7" s="112"/>
      <c r="EFH7" s="112"/>
      <c r="EFI7" s="112"/>
      <c r="EFJ7" s="112"/>
      <c r="EFK7" s="112"/>
      <c r="EFL7" s="112"/>
      <c r="EFM7" s="112"/>
      <c r="EFN7" s="112"/>
      <c r="EFO7" s="112"/>
      <c r="EFP7" s="112"/>
      <c r="EFQ7" s="112"/>
      <c r="EFR7" s="112"/>
      <c r="EFS7" s="112"/>
      <c r="EFT7" s="112"/>
      <c r="EFU7" s="112"/>
      <c r="EFV7" s="112"/>
      <c r="EFW7" s="112"/>
      <c r="EFX7" s="112"/>
      <c r="EFY7" s="112"/>
      <c r="EFZ7" s="112"/>
      <c r="EGA7" s="112"/>
      <c r="EGB7" s="112"/>
      <c r="EGC7" s="112"/>
      <c r="EGD7" s="112"/>
      <c r="EGE7" s="112"/>
      <c r="EGF7" s="112"/>
      <c r="EGG7" s="112"/>
      <c r="EGH7" s="112"/>
      <c r="EGI7" s="112"/>
      <c r="EGJ7" s="112"/>
      <c r="EGK7" s="112"/>
      <c r="EGL7" s="112"/>
      <c r="EGM7" s="112"/>
      <c r="EGN7" s="112"/>
      <c r="EGO7" s="112"/>
      <c r="EGP7" s="112"/>
      <c r="EGQ7" s="112"/>
      <c r="EGR7" s="112"/>
      <c r="EGS7" s="112"/>
      <c r="EGT7" s="112"/>
      <c r="EGU7" s="112"/>
      <c r="EGV7" s="112"/>
      <c r="EGW7" s="112"/>
      <c r="EGX7" s="112"/>
      <c r="EGY7" s="112"/>
      <c r="EGZ7" s="112"/>
      <c r="EHA7" s="112"/>
      <c r="EHB7" s="112"/>
      <c r="EHC7" s="112"/>
      <c r="EHD7" s="112"/>
      <c r="EHE7" s="112"/>
      <c r="EHF7" s="112"/>
      <c r="EHG7" s="112"/>
      <c r="EHH7" s="112"/>
      <c r="EHI7" s="112"/>
      <c r="EHJ7" s="112"/>
      <c r="EHK7" s="112"/>
      <c r="EHL7" s="112"/>
      <c r="EHM7" s="112"/>
      <c r="EHN7" s="112"/>
      <c r="EHO7" s="112"/>
      <c r="EHP7" s="112"/>
      <c r="EHQ7" s="112"/>
      <c r="EHR7" s="112"/>
      <c r="EHS7" s="112"/>
      <c r="EHT7" s="112"/>
      <c r="EHU7" s="112"/>
      <c r="EHV7" s="112"/>
      <c r="EHW7" s="112"/>
      <c r="EHX7" s="112"/>
      <c r="EHY7" s="112"/>
      <c r="EHZ7" s="112"/>
      <c r="EIA7" s="112"/>
      <c r="EIB7" s="112"/>
      <c r="EIC7" s="112"/>
      <c r="EID7" s="112"/>
      <c r="EIE7" s="112"/>
      <c r="EIF7" s="112"/>
      <c r="EIG7" s="112"/>
      <c r="EIH7" s="112"/>
      <c r="EII7" s="112"/>
      <c r="EIJ7" s="112"/>
      <c r="EIK7" s="112"/>
      <c r="EIL7" s="112"/>
      <c r="EIM7" s="112"/>
      <c r="EIN7" s="112"/>
      <c r="EIO7" s="112"/>
      <c r="EIP7" s="112"/>
      <c r="EIQ7" s="112"/>
      <c r="EIR7" s="112"/>
      <c r="EIS7" s="112"/>
      <c r="EIT7" s="112"/>
      <c r="EIU7" s="112"/>
      <c r="EIV7" s="112"/>
      <c r="EIW7" s="112"/>
      <c r="EIX7" s="112"/>
      <c r="EIY7" s="112"/>
      <c r="EIZ7" s="112"/>
      <c r="EJA7" s="112"/>
      <c r="EJB7" s="112"/>
      <c r="EJC7" s="112"/>
      <c r="EJD7" s="112"/>
      <c r="EJE7" s="112"/>
      <c r="EJF7" s="112"/>
      <c r="EJG7" s="112"/>
      <c r="EJH7" s="112"/>
      <c r="EJI7" s="112"/>
      <c r="EJJ7" s="112"/>
      <c r="EJK7" s="112"/>
      <c r="EJL7" s="112"/>
      <c r="EJM7" s="112"/>
      <c r="EJN7" s="112"/>
      <c r="EJO7" s="112"/>
      <c r="EJP7" s="112"/>
      <c r="EJQ7" s="112"/>
      <c r="EJR7" s="112"/>
      <c r="EJS7" s="112"/>
      <c r="EJT7" s="112"/>
      <c r="EJU7" s="112"/>
      <c r="EJV7" s="112"/>
      <c r="EJW7" s="112"/>
      <c r="EJX7" s="112"/>
      <c r="EJY7" s="112"/>
      <c r="EJZ7" s="112"/>
      <c r="EKA7" s="112"/>
      <c r="EKB7" s="112"/>
      <c r="EKC7" s="112"/>
      <c r="EKD7" s="112"/>
      <c r="EKE7" s="112"/>
      <c r="EKF7" s="112"/>
      <c r="EKG7" s="112"/>
      <c r="EKH7" s="112"/>
      <c r="EKI7" s="112"/>
      <c r="EKJ7" s="112"/>
      <c r="EKK7" s="112"/>
      <c r="EKL7" s="112"/>
      <c r="EKM7" s="112"/>
      <c r="EKN7" s="112"/>
      <c r="EKO7" s="112"/>
      <c r="EKP7" s="112"/>
      <c r="EKQ7" s="112"/>
      <c r="EKR7" s="112"/>
      <c r="EKS7" s="112"/>
      <c r="EKT7" s="112"/>
      <c r="EKU7" s="112"/>
      <c r="EKV7" s="112"/>
      <c r="EKW7" s="112"/>
      <c r="EKX7" s="112"/>
      <c r="EKY7" s="112"/>
      <c r="EKZ7" s="112"/>
      <c r="ELA7" s="112"/>
      <c r="ELB7" s="112"/>
      <c r="ELC7" s="112"/>
      <c r="ELD7" s="112"/>
      <c r="ELE7" s="112"/>
      <c r="ELF7" s="112"/>
      <c r="ELG7" s="112"/>
      <c r="ELH7" s="112"/>
      <c r="ELI7" s="112"/>
      <c r="ELJ7" s="112"/>
      <c r="ELK7" s="112"/>
      <c r="ELL7" s="112"/>
      <c r="ELM7" s="112"/>
      <c r="ELN7" s="112"/>
      <c r="ELO7" s="112"/>
      <c r="ELP7" s="112"/>
      <c r="ELQ7" s="112"/>
      <c r="ELR7" s="112"/>
      <c r="ELS7" s="112"/>
      <c r="ELT7" s="112"/>
      <c r="ELU7" s="112"/>
      <c r="ELV7" s="112"/>
      <c r="ELW7" s="112"/>
      <c r="ELX7" s="112"/>
      <c r="ELY7" s="112"/>
      <c r="ELZ7" s="112"/>
      <c r="EMA7" s="112"/>
      <c r="EMB7" s="112"/>
      <c r="EMC7" s="112"/>
      <c r="EMD7" s="112"/>
      <c r="EME7" s="112"/>
      <c r="EMF7" s="112"/>
      <c r="EMG7" s="112"/>
      <c r="EMH7" s="112"/>
      <c r="EMI7" s="112"/>
      <c r="EMJ7" s="112"/>
      <c r="EMK7" s="112"/>
      <c r="EML7" s="112"/>
      <c r="EMM7" s="112"/>
      <c r="EMN7" s="112"/>
      <c r="EMO7" s="112"/>
      <c r="EMP7" s="112"/>
      <c r="EMQ7" s="112"/>
      <c r="EMR7" s="112"/>
      <c r="EMS7" s="112"/>
      <c r="EMT7" s="112"/>
      <c r="EMU7" s="112"/>
      <c r="EMV7" s="112"/>
      <c r="EMW7" s="112"/>
      <c r="EMX7" s="112"/>
      <c r="EMY7" s="112"/>
      <c r="EMZ7" s="112"/>
      <c r="ENA7" s="112"/>
      <c r="ENB7" s="112"/>
      <c r="ENC7" s="112"/>
      <c r="END7" s="112"/>
      <c r="ENE7" s="112"/>
      <c r="ENF7" s="112"/>
      <c r="ENG7" s="112"/>
      <c r="ENH7" s="112"/>
      <c r="ENI7" s="112"/>
      <c r="ENJ7" s="112"/>
      <c r="ENK7" s="112"/>
      <c r="ENL7" s="112"/>
      <c r="ENM7" s="112"/>
      <c r="ENN7" s="112"/>
      <c r="ENO7" s="112"/>
      <c r="ENP7" s="112"/>
      <c r="ENQ7" s="112"/>
      <c r="ENR7" s="112"/>
      <c r="ENS7" s="112"/>
      <c r="ENT7" s="112"/>
      <c r="ENU7" s="112"/>
      <c r="ENV7" s="112"/>
      <c r="ENW7" s="112"/>
      <c r="ENX7" s="112"/>
      <c r="ENY7" s="112"/>
      <c r="ENZ7" s="112"/>
      <c r="EOA7" s="112"/>
      <c r="EOB7" s="112"/>
      <c r="EOC7" s="112"/>
      <c r="EOD7" s="112"/>
      <c r="EOE7" s="112"/>
      <c r="EOF7" s="112"/>
      <c r="EOG7" s="112"/>
      <c r="EOH7" s="112"/>
      <c r="EOI7" s="112"/>
      <c r="EOJ7" s="112"/>
      <c r="EOK7" s="112"/>
      <c r="EOL7" s="112"/>
      <c r="EOM7" s="112"/>
      <c r="EON7" s="112"/>
      <c r="EOO7" s="112"/>
      <c r="EOP7" s="112"/>
      <c r="EOQ7" s="112"/>
      <c r="EOR7" s="112"/>
      <c r="EOS7" s="112"/>
      <c r="EOT7" s="112"/>
      <c r="EOU7" s="112"/>
      <c r="EOV7" s="112"/>
      <c r="EOW7" s="112"/>
      <c r="EOX7" s="112"/>
      <c r="EOY7" s="112"/>
      <c r="EOZ7" s="112"/>
      <c r="EPA7" s="112"/>
      <c r="EPB7" s="112"/>
      <c r="EPC7" s="112"/>
      <c r="EPD7" s="112"/>
      <c r="EPE7" s="112"/>
      <c r="EPF7" s="112"/>
      <c r="EPG7" s="112"/>
      <c r="EPH7" s="112"/>
      <c r="EPI7" s="112"/>
      <c r="EPJ7" s="112"/>
      <c r="EPK7" s="112"/>
      <c r="EPL7" s="112"/>
      <c r="EPM7" s="112"/>
      <c r="EPN7" s="112"/>
      <c r="EPO7" s="112"/>
      <c r="EPP7" s="112"/>
      <c r="EPQ7" s="112"/>
      <c r="EPR7" s="112"/>
      <c r="EPS7" s="112"/>
      <c r="EPT7" s="112"/>
      <c r="EPU7" s="112"/>
      <c r="EPV7" s="112"/>
      <c r="EPW7" s="112"/>
      <c r="EPX7" s="112"/>
      <c r="EPY7" s="112"/>
      <c r="EPZ7" s="112"/>
      <c r="EQA7" s="112"/>
      <c r="EQB7" s="112"/>
      <c r="EQC7" s="112"/>
      <c r="EQD7" s="112"/>
      <c r="EQE7" s="112"/>
      <c r="EQF7" s="112"/>
      <c r="EQG7" s="112"/>
      <c r="EQH7" s="112"/>
      <c r="EQI7" s="112"/>
      <c r="EQJ7" s="112"/>
      <c r="EQK7" s="112"/>
      <c r="EQL7" s="112"/>
      <c r="EQM7" s="112"/>
      <c r="EQN7" s="112"/>
      <c r="EQO7" s="112"/>
      <c r="EQP7" s="112"/>
      <c r="EQQ7" s="112"/>
      <c r="EQR7" s="112"/>
      <c r="EQS7" s="112"/>
      <c r="EQT7" s="112"/>
      <c r="EQU7" s="112"/>
      <c r="EQV7" s="112"/>
      <c r="EQW7" s="112"/>
      <c r="EQX7" s="112"/>
      <c r="EQY7" s="112"/>
      <c r="EQZ7" s="112"/>
      <c r="ERA7" s="112"/>
      <c r="ERB7" s="112"/>
      <c r="ERC7" s="112"/>
      <c r="ERD7" s="112"/>
      <c r="ERE7" s="112"/>
      <c r="ERF7" s="112"/>
      <c r="ERG7" s="112"/>
      <c r="ERH7" s="112"/>
      <c r="ERI7" s="112"/>
      <c r="ERJ7" s="112"/>
      <c r="ERK7" s="112"/>
      <c r="ERL7" s="112"/>
      <c r="ERM7" s="112"/>
      <c r="ERN7" s="112"/>
      <c r="ERO7" s="112"/>
      <c r="ERP7" s="112"/>
      <c r="ERQ7" s="112"/>
      <c r="ERR7" s="112"/>
      <c r="ERS7" s="112"/>
      <c r="ERT7" s="112"/>
      <c r="ERU7" s="112"/>
      <c r="ERV7" s="112"/>
      <c r="ERW7" s="112"/>
      <c r="ERX7" s="112"/>
      <c r="ERY7" s="112"/>
      <c r="ERZ7" s="112"/>
      <c r="ESA7" s="112"/>
      <c r="ESB7" s="112"/>
      <c r="ESC7" s="112"/>
      <c r="ESD7" s="112"/>
      <c r="ESE7" s="112"/>
      <c r="ESF7" s="112"/>
      <c r="ESG7" s="112"/>
      <c r="ESH7" s="112"/>
      <c r="ESI7" s="112"/>
      <c r="ESJ7" s="112"/>
      <c r="ESK7" s="112"/>
      <c r="ESL7" s="112"/>
      <c r="ESM7" s="112"/>
      <c r="ESN7" s="112"/>
      <c r="ESO7" s="112"/>
      <c r="ESP7" s="112"/>
      <c r="ESQ7" s="112"/>
      <c r="ESR7" s="112"/>
      <c r="ESS7" s="112"/>
      <c r="EST7" s="112"/>
      <c r="ESU7" s="112"/>
      <c r="ESV7" s="112"/>
      <c r="ESW7" s="112"/>
      <c r="ESX7" s="112"/>
      <c r="ESY7" s="112"/>
      <c r="ESZ7" s="112"/>
      <c r="ETA7" s="112"/>
      <c r="ETB7" s="112"/>
      <c r="ETC7" s="112"/>
      <c r="ETD7" s="112"/>
      <c r="ETE7" s="112"/>
      <c r="ETF7" s="112"/>
      <c r="ETG7" s="112"/>
      <c r="ETH7" s="112"/>
      <c r="ETI7" s="112"/>
      <c r="ETJ7" s="112"/>
      <c r="ETK7" s="112"/>
      <c r="ETL7" s="112"/>
      <c r="ETM7" s="112"/>
      <c r="ETN7" s="112"/>
      <c r="ETO7" s="112"/>
      <c r="ETP7" s="112"/>
      <c r="ETQ7" s="112"/>
      <c r="ETR7" s="112"/>
      <c r="ETS7" s="112"/>
      <c r="ETT7" s="112"/>
      <c r="ETU7" s="112"/>
      <c r="ETV7" s="112"/>
      <c r="ETW7" s="112"/>
      <c r="ETX7" s="112"/>
      <c r="ETY7" s="112"/>
      <c r="ETZ7" s="112"/>
      <c r="EUA7" s="112"/>
      <c r="EUB7" s="112"/>
      <c r="EUC7" s="112"/>
      <c r="EUD7" s="112"/>
      <c r="EUE7" s="112"/>
      <c r="EUF7" s="112"/>
      <c r="EUG7" s="112"/>
      <c r="EUH7" s="112"/>
      <c r="EUI7" s="112"/>
      <c r="EUJ7" s="112"/>
      <c r="EUK7" s="112"/>
      <c r="EUL7" s="112"/>
      <c r="EUM7" s="112"/>
      <c r="EUN7" s="112"/>
      <c r="EUO7" s="112"/>
      <c r="EUP7" s="112"/>
      <c r="EUQ7" s="112"/>
      <c r="EUR7" s="112"/>
      <c r="EUS7" s="112"/>
      <c r="EUT7" s="112"/>
      <c r="EUU7" s="112"/>
      <c r="EUV7" s="112"/>
      <c r="EUW7" s="112"/>
      <c r="EUX7" s="112"/>
      <c r="EUY7" s="112"/>
      <c r="EUZ7" s="112"/>
      <c r="EVA7" s="112"/>
      <c r="EVB7" s="112"/>
      <c r="EVC7" s="112"/>
      <c r="EVD7" s="112"/>
      <c r="EVE7" s="112"/>
      <c r="EVF7" s="112"/>
      <c r="EVG7" s="112"/>
      <c r="EVH7" s="112"/>
      <c r="EVI7" s="112"/>
      <c r="EVJ7" s="112"/>
      <c r="EVK7" s="112"/>
      <c r="EVL7" s="112"/>
      <c r="EVM7" s="112"/>
      <c r="EVN7" s="112"/>
      <c r="EVO7" s="112"/>
      <c r="EVP7" s="112"/>
      <c r="EVQ7" s="112"/>
      <c r="EVR7" s="112"/>
      <c r="EVS7" s="112"/>
      <c r="EVT7" s="112"/>
      <c r="EVU7" s="112"/>
      <c r="EVV7" s="112"/>
      <c r="EVW7" s="112"/>
      <c r="EVX7" s="112"/>
      <c r="EVY7" s="112"/>
      <c r="EVZ7" s="112"/>
      <c r="EWA7" s="112"/>
      <c r="EWB7" s="112"/>
      <c r="EWC7" s="112"/>
      <c r="EWD7" s="112"/>
      <c r="EWE7" s="112"/>
      <c r="EWF7" s="112"/>
      <c r="EWG7" s="112"/>
      <c r="EWH7" s="112"/>
      <c r="EWI7" s="112"/>
      <c r="EWJ7" s="112"/>
      <c r="EWK7" s="112"/>
      <c r="EWL7" s="112"/>
      <c r="EWM7" s="112"/>
      <c r="EWN7" s="112"/>
      <c r="EWO7" s="112"/>
      <c r="EWP7" s="112"/>
      <c r="EWQ7" s="112"/>
      <c r="EWR7" s="112"/>
      <c r="EWS7" s="112"/>
      <c r="EWT7" s="112"/>
      <c r="EWU7" s="112"/>
      <c r="EWV7" s="112"/>
      <c r="EWW7" s="112"/>
      <c r="EWX7" s="112"/>
      <c r="EWY7" s="112"/>
      <c r="EWZ7" s="112"/>
      <c r="EXA7" s="112"/>
      <c r="EXB7" s="112"/>
      <c r="EXC7" s="112"/>
      <c r="EXD7" s="112"/>
      <c r="EXE7" s="112"/>
      <c r="EXF7" s="112"/>
      <c r="EXG7" s="112"/>
      <c r="EXH7" s="112"/>
      <c r="EXI7" s="112"/>
      <c r="EXJ7" s="112"/>
      <c r="EXK7" s="112"/>
      <c r="EXL7" s="112"/>
      <c r="EXM7" s="112"/>
      <c r="EXN7" s="112"/>
      <c r="EXO7" s="112"/>
      <c r="EXP7" s="112"/>
      <c r="EXQ7" s="112"/>
      <c r="EXR7" s="112"/>
      <c r="EXS7" s="112"/>
      <c r="EXT7" s="112"/>
      <c r="EXU7" s="112"/>
      <c r="EXV7" s="112"/>
      <c r="EXW7" s="112"/>
      <c r="EXX7" s="112"/>
      <c r="EXY7" s="112"/>
      <c r="EXZ7" s="112"/>
      <c r="EYA7" s="112"/>
      <c r="EYB7" s="112"/>
      <c r="EYC7" s="112"/>
      <c r="EYD7" s="112"/>
      <c r="EYE7" s="112"/>
      <c r="EYF7" s="112"/>
      <c r="EYG7" s="112"/>
      <c r="EYH7" s="112"/>
      <c r="EYI7" s="112"/>
      <c r="EYJ7" s="112"/>
      <c r="EYK7" s="112"/>
      <c r="EYL7" s="112"/>
      <c r="EYM7" s="112"/>
      <c r="EYN7" s="112"/>
      <c r="EYO7" s="112"/>
      <c r="EYP7" s="112"/>
      <c r="EYQ7" s="112"/>
      <c r="EYR7" s="112"/>
      <c r="EYS7" s="112"/>
      <c r="EYT7" s="112"/>
      <c r="EYU7" s="112"/>
      <c r="EYV7" s="112"/>
      <c r="EYW7" s="112"/>
      <c r="EYX7" s="112"/>
      <c r="EYY7" s="112"/>
      <c r="EYZ7" s="112"/>
      <c r="EZA7" s="112"/>
      <c r="EZB7" s="112"/>
      <c r="EZC7" s="112"/>
      <c r="EZD7" s="112"/>
      <c r="EZE7" s="112"/>
      <c r="EZF7" s="112"/>
      <c r="EZG7" s="112"/>
      <c r="EZH7" s="112"/>
      <c r="EZI7" s="112"/>
      <c r="EZJ7" s="112"/>
      <c r="EZK7" s="112"/>
      <c r="EZL7" s="112"/>
      <c r="EZM7" s="112"/>
      <c r="EZN7" s="112"/>
      <c r="EZO7" s="112"/>
      <c r="EZP7" s="112"/>
      <c r="EZQ7" s="112"/>
      <c r="EZR7" s="112"/>
      <c r="EZS7" s="112"/>
      <c r="EZT7" s="112"/>
      <c r="EZU7" s="112"/>
      <c r="EZV7" s="112"/>
      <c r="EZW7" s="112"/>
      <c r="EZX7" s="112"/>
      <c r="EZY7" s="112"/>
      <c r="EZZ7" s="112"/>
      <c r="FAA7" s="112"/>
      <c r="FAB7" s="112"/>
      <c r="FAC7" s="112"/>
      <c r="FAD7" s="112"/>
      <c r="FAE7" s="112"/>
      <c r="FAF7" s="112"/>
      <c r="FAG7" s="112"/>
      <c r="FAH7" s="112"/>
      <c r="FAI7" s="112"/>
      <c r="FAJ7" s="112"/>
      <c r="FAK7" s="112"/>
      <c r="FAL7" s="112"/>
      <c r="FAM7" s="112"/>
      <c r="FAN7" s="112"/>
      <c r="FAO7" s="112"/>
      <c r="FAP7" s="112"/>
      <c r="FAQ7" s="112"/>
      <c r="FAR7" s="112"/>
      <c r="FAS7" s="112"/>
      <c r="FAT7" s="112"/>
      <c r="FAU7" s="112"/>
      <c r="FAV7" s="112"/>
      <c r="FAW7" s="112"/>
      <c r="FAX7" s="112"/>
      <c r="FAY7" s="112"/>
      <c r="FAZ7" s="112"/>
      <c r="FBA7" s="112"/>
      <c r="FBB7" s="112"/>
      <c r="FBC7" s="112"/>
      <c r="FBD7" s="112"/>
      <c r="FBE7" s="112"/>
      <c r="FBF7" s="112"/>
      <c r="FBG7" s="112"/>
      <c r="FBH7" s="112"/>
      <c r="FBI7" s="112"/>
      <c r="FBJ7" s="112"/>
      <c r="FBK7" s="112"/>
      <c r="FBL7" s="112"/>
      <c r="FBM7" s="112"/>
      <c r="FBN7" s="112"/>
      <c r="FBO7" s="112"/>
      <c r="FBP7" s="112"/>
      <c r="FBQ7" s="112"/>
      <c r="FBR7" s="112"/>
      <c r="FBS7" s="112"/>
      <c r="FBT7" s="112"/>
      <c r="FBU7" s="112"/>
      <c r="FBV7" s="112"/>
      <c r="FBW7" s="112"/>
      <c r="FBX7" s="112"/>
      <c r="FBY7" s="112"/>
      <c r="FBZ7" s="112"/>
      <c r="FCA7" s="112"/>
      <c r="FCB7" s="112"/>
      <c r="FCC7" s="112"/>
      <c r="FCD7" s="112"/>
      <c r="FCE7" s="112"/>
      <c r="FCF7" s="112"/>
      <c r="FCG7" s="112"/>
      <c r="FCH7" s="112"/>
      <c r="FCI7" s="112"/>
      <c r="FCJ7" s="112"/>
      <c r="FCK7" s="112"/>
      <c r="FCL7" s="112"/>
      <c r="FCM7" s="112"/>
      <c r="FCN7" s="112"/>
      <c r="FCO7" s="112"/>
      <c r="FCP7" s="112"/>
      <c r="FCQ7" s="112"/>
      <c r="FCR7" s="112"/>
      <c r="FCS7" s="112"/>
      <c r="FCT7" s="112"/>
      <c r="FCU7" s="112"/>
      <c r="FCV7" s="112"/>
      <c r="FCW7" s="112"/>
      <c r="FCX7" s="112"/>
      <c r="FCY7" s="112"/>
      <c r="FCZ7" s="112"/>
      <c r="FDA7" s="112"/>
      <c r="FDB7" s="112"/>
      <c r="FDC7" s="112"/>
      <c r="FDD7" s="112"/>
      <c r="FDE7" s="112"/>
      <c r="FDF7" s="112"/>
      <c r="FDG7" s="112"/>
      <c r="FDH7" s="112"/>
      <c r="FDI7" s="112"/>
      <c r="FDJ7" s="112"/>
      <c r="FDK7" s="112"/>
      <c r="FDL7" s="112"/>
      <c r="FDM7" s="112"/>
      <c r="FDN7" s="112"/>
      <c r="FDO7" s="112"/>
      <c r="FDP7" s="112"/>
      <c r="FDQ7" s="112"/>
      <c r="FDR7" s="112"/>
      <c r="FDS7" s="112"/>
      <c r="FDT7" s="112"/>
      <c r="FDU7" s="112"/>
      <c r="FDV7" s="112"/>
      <c r="FDW7" s="112"/>
      <c r="FDX7" s="112"/>
      <c r="FDY7" s="112"/>
      <c r="FDZ7" s="112"/>
      <c r="FEA7" s="112"/>
      <c r="FEB7" s="112"/>
      <c r="FEC7" s="112"/>
      <c r="FED7" s="112"/>
      <c r="FEE7" s="112"/>
      <c r="FEF7" s="112"/>
      <c r="FEG7" s="112"/>
      <c r="FEH7" s="112"/>
      <c r="FEI7" s="112"/>
      <c r="FEJ7" s="112"/>
      <c r="FEK7" s="112"/>
      <c r="FEL7" s="112"/>
      <c r="FEM7" s="112"/>
      <c r="FEN7" s="112"/>
      <c r="FEO7" s="112"/>
      <c r="FEP7" s="112"/>
      <c r="FEQ7" s="112"/>
      <c r="FER7" s="112"/>
      <c r="FES7" s="112"/>
      <c r="FET7" s="112"/>
      <c r="FEU7" s="112"/>
      <c r="FEV7" s="112"/>
      <c r="FEW7" s="112"/>
      <c r="FEX7" s="112"/>
      <c r="FEY7" s="112"/>
      <c r="FEZ7" s="112"/>
      <c r="FFA7" s="112"/>
      <c r="FFB7" s="112"/>
      <c r="FFC7" s="112"/>
      <c r="FFD7" s="112"/>
      <c r="FFE7" s="112"/>
      <c r="FFF7" s="112"/>
      <c r="FFG7" s="112"/>
      <c r="FFH7" s="112"/>
      <c r="FFI7" s="112"/>
      <c r="FFJ7" s="112"/>
      <c r="FFK7" s="112"/>
      <c r="FFL7" s="112"/>
      <c r="FFM7" s="112"/>
      <c r="FFN7" s="112"/>
      <c r="FFO7" s="112"/>
      <c r="FFP7" s="112"/>
      <c r="FFQ7" s="112"/>
      <c r="FFR7" s="112"/>
      <c r="FFS7" s="112"/>
      <c r="FFT7" s="112"/>
      <c r="FFU7" s="112"/>
      <c r="FFV7" s="112"/>
      <c r="FFW7" s="112"/>
      <c r="FFX7" s="112"/>
      <c r="FFY7" s="112"/>
      <c r="FFZ7" s="112"/>
      <c r="FGA7" s="112"/>
      <c r="FGB7" s="112"/>
      <c r="FGC7" s="112"/>
      <c r="FGD7" s="112"/>
      <c r="FGE7" s="112"/>
      <c r="FGF7" s="112"/>
      <c r="FGG7" s="112"/>
      <c r="FGH7" s="112"/>
      <c r="FGI7" s="112"/>
      <c r="FGJ7" s="112"/>
      <c r="FGK7" s="112"/>
      <c r="FGL7" s="112"/>
      <c r="FGM7" s="112"/>
      <c r="FGN7" s="112"/>
      <c r="FGO7" s="112"/>
      <c r="FGP7" s="112"/>
      <c r="FGQ7" s="112"/>
      <c r="FGR7" s="112"/>
      <c r="FGS7" s="112"/>
      <c r="FGT7" s="112"/>
      <c r="FGU7" s="112"/>
      <c r="FGV7" s="112"/>
      <c r="FGW7" s="112"/>
      <c r="FGX7" s="112"/>
      <c r="FGY7" s="112"/>
      <c r="FGZ7" s="112"/>
      <c r="FHA7" s="112"/>
      <c r="FHB7" s="112"/>
      <c r="FHC7" s="112"/>
      <c r="FHD7" s="112"/>
      <c r="FHE7" s="112"/>
      <c r="FHF7" s="112"/>
      <c r="FHG7" s="112"/>
      <c r="FHH7" s="112"/>
      <c r="FHI7" s="112"/>
      <c r="FHJ7" s="112"/>
      <c r="FHK7" s="112"/>
      <c r="FHL7" s="112"/>
      <c r="FHM7" s="112"/>
      <c r="FHN7" s="112"/>
      <c r="FHO7" s="112"/>
      <c r="FHP7" s="112"/>
      <c r="FHQ7" s="112"/>
      <c r="FHR7" s="112"/>
      <c r="FHS7" s="112"/>
      <c r="FHT7" s="112"/>
      <c r="FHU7" s="112"/>
      <c r="FHV7" s="112"/>
      <c r="FHW7" s="112"/>
      <c r="FHX7" s="112"/>
      <c r="FHY7" s="112"/>
      <c r="FHZ7" s="112"/>
      <c r="FIA7" s="112"/>
      <c r="FIB7" s="112"/>
      <c r="FIC7" s="112"/>
      <c r="FID7" s="112"/>
      <c r="FIE7" s="112"/>
      <c r="FIF7" s="112"/>
      <c r="FIG7" s="112"/>
      <c r="FIH7" s="112"/>
      <c r="FII7" s="112"/>
      <c r="FIJ7" s="112"/>
      <c r="FIK7" s="112"/>
      <c r="FIL7" s="112"/>
      <c r="FIM7" s="112"/>
      <c r="FIN7" s="112"/>
      <c r="FIO7" s="112"/>
      <c r="FIP7" s="112"/>
      <c r="FIQ7" s="112"/>
      <c r="FIR7" s="112"/>
      <c r="FIS7" s="112"/>
      <c r="FIT7" s="112"/>
      <c r="FIU7" s="112"/>
      <c r="FIV7" s="112"/>
      <c r="FIW7" s="112"/>
      <c r="FIX7" s="112"/>
      <c r="FIY7" s="112"/>
      <c r="FIZ7" s="112"/>
      <c r="FJA7" s="112"/>
      <c r="FJB7" s="112"/>
      <c r="FJC7" s="112"/>
      <c r="FJD7" s="112"/>
      <c r="FJE7" s="112"/>
      <c r="FJF7" s="112"/>
      <c r="FJG7" s="112"/>
      <c r="FJH7" s="112"/>
      <c r="FJI7" s="112"/>
      <c r="FJJ7" s="112"/>
      <c r="FJK7" s="112"/>
      <c r="FJL7" s="112"/>
      <c r="FJM7" s="112"/>
      <c r="FJN7" s="112"/>
      <c r="FJO7" s="112"/>
      <c r="FJP7" s="112"/>
      <c r="FJQ7" s="112"/>
      <c r="FJR7" s="112"/>
      <c r="FJS7" s="112"/>
      <c r="FJT7" s="112"/>
      <c r="FJU7" s="112"/>
      <c r="FJV7" s="112"/>
      <c r="FJW7" s="112"/>
      <c r="FJX7" s="112"/>
      <c r="FJY7" s="112"/>
      <c r="FJZ7" s="112"/>
      <c r="FKA7" s="112"/>
      <c r="FKB7" s="112"/>
      <c r="FKC7" s="112"/>
      <c r="FKD7" s="112"/>
      <c r="FKE7" s="112"/>
      <c r="FKF7" s="112"/>
      <c r="FKG7" s="112"/>
      <c r="FKH7" s="112"/>
      <c r="FKI7" s="112"/>
      <c r="FKJ7" s="112"/>
      <c r="FKK7" s="112"/>
      <c r="FKL7" s="112"/>
      <c r="FKM7" s="112"/>
      <c r="FKN7" s="112"/>
      <c r="FKO7" s="112"/>
      <c r="FKP7" s="112"/>
      <c r="FKQ7" s="112"/>
      <c r="FKR7" s="112"/>
      <c r="FKS7" s="112"/>
      <c r="FKT7" s="112"/>
      <c r="FKU7" s="112"/>
      <c r="FKV7" s="112"/>
      <c r="FKW7" s="112"/>
      <c r="FKX7" s="112"/>
      <c r="FKY7" s="112"/>
      <c r="FKZ7" s="112"/>
      <c r="FLA7" s="112"/>
      <c r="FLB7" s="112"/>
      <c r="FLC7" s="112"/>
      <c r="FLD7" s="112"/>
      <c r="FLE7" s="112"/>
      <c r="FLF7" s="112"/>
      <c r="FLG7" s="112"/>
      <c r="FLH7" s="112"/>
      <c r="FLI7" s="112"/>
      <c r="FLJ7" s="112"/>
      <c r="FLK7" s="112"/>
      <c r="FLL7" s="112"/>
      <c r="FLM7" s="112"/>
      <c r="FLN7" s="112"/>
      <c r="FLO7" s="112"/>
      <c r="FLP7" s="112"/>
      <c r="FLQ7" s="112"/>
      <c r="FLR7" s="112"/>
      <c r="FLS7" s="112"/>
      <c r="FLT7" s="112"/>
      <c r="FLU7" s="112"/>
      <c r="FLV7" s="112"/>
      <c r="FLW7" s="112"/>
      <c r="FLX7" s="112"/>
      <c r="FLY7" s="112"/>
      <c r="FLZ7" s="112"/>
      <c r="FMA7" s="112"/>
      <c r="FMB7" s="112"/>
      <c r="FMC7" s="112"/>
      <c r="FMD7" s="112"/>
      <c r="FME7" s="112"/>
      <c r="FMF7" s="112"/>
      <c r="FMG7" s="112"/>
      <c r="FMH7" s="112"/>
      <c r="FMI7" s="112"/>
      <c r="FMJ7" s="112"/>
      <c r="FMK7" s="112"/>
      <c r="FML7" s="112"/>
      <c r="FMM7" s="112"/>
      <c r="FMN7" s="112"/>
      <c r="FMO7" s="112"/>
      <c r="FMP7" s="112"/>
      <c r="FMQ7" s="112"/>
      <c r="FMR7" s="112"/>
      <c r="FMS7" s="112"/>
      <c r="FMT7" s="112"/>
      <c r="FMU7" s="112"/>
      <c r="FMV7" s="112"/>
      <c r="FMW7" s="112"/>
      <c r="FMX7" s="112"/>
      <c r="FMY7" s="112"/>
      <c r="FMZ7" s="112"/>
      <c r="FNA7" s="112"/>
      <c r="FNB7" s="112"/>
      <c r="FNC7" s="112"/>
      <c r="FND7" s="112"/>
      <c r="FNE7" s="112"/>
      <c r="FNF7" s="112"/>
      <c r="FNG7" s="112"/>
      <c r="FNH7" s="112"/>
      <c r="FNI7" s="112"/>
      <c r="FNJ7" s="112"/>
      <c r="FNK7" s="112"/>
      <c r="FNL7" s="112"/>
      <c r="FNM7" s="112"/>
      <c r="FNN7" s="112"/>
      <c r="FNO7" s="112"/>
      <c r="FNP7" s="112"/>
      <c r="FNQ7" s="112"/>
      <c r="FNR7" s="112"/>
      <c r="FNS7" s="112"/>
      <c r="FNT7" s="112"/>
      <c r="FNU7" s="112"/>
      <c r="FNV7" s="112"/>
      <c r="FNW7" s="112"/>
      <c r="FNX7" s="112"/>
      <c r="FNY7" s="112"/>
      <c r="FNZ7" s="112"/>
      <c r="FOA7" s="112"/>
      <c r="FOB7" s="112"/>
      <c r="FOC7" s="112"/>
      <c r="FOD7" s="112"/>
      <c r="FOE7" s="112"/>
      <c r="FOF7" s="112"/>
      <c r="FOG7" s="112"/>
      <c r="FOH7" s="112"/>
      <c r="FOI7" s="112"/>
      <c r="FOJ7" s="112"/>
      <c r="FOK7" s="112"/>
      <c r="FOL7" s="112"/>
      <c r="FOM7" s="112"/>
      <c r="FON7" s="112"/>
      <c r="FOO7" s="112"/>
      <c r="FOP7" s="112"/>
      <c r="FOQ7" s="112"/>
      <c r="FOR7" s="112"/>
      <c r="FOS7" s="112"/>
      <c r="FOT7" s="112"/>
      <c r="FOU7" s="112"/>
      <c r="FOV7" s="112"/>
      <c r="FOW7" s="112"/>
      <c r="FOX7" s="112"/>
      <c r="FOY7" s="112"/>
      <c r="FOZ7" s="112"/>
      <c r="FPA7" s="112"/>
      <c r="FPB7" s="112"/>
      <c r="FPC7" s="112"/>
      <c r="FPD7" s="112"/>
      <c r="FPE7" s="112"/>
      <c r="FPF7" s="112"/>
      <c r="FPG7" s="112"/>
      <c r="FPH7" s="112"/>
      <c r="FPI7" s="112"/>
      <c r="FPJ7" s="112"/>
      <c r="FPK7" s="112"/>
      <c r="FPL7" s="112"/>
      <c r="FPM7" s="112"/>
      <c r="FPN7" s="112"/>
      <c r="FPO7" s="112"/>
      <c r="FPP7" s="112"/>
      <c r="FPQ7" s="112"/>
      <c r="FPR7" s="112"/>
      <c r="FPS7" s="112"/>
      <c r="FPT7" s="112"/>
      <c r="FPU7" s="112"/>
      <c r="FPV7" s="112"/>
      <c r="FPW7" s="112"/>
      <c r="FPX7" s="112"/>
      <c r="FPY7" s="112"/>
      <c r="FPZ7" s="112"/>
      <c r="FQA7" s="112"/>
      <c r="FQB7" s="112"/>
      <c r="FQC7" s="112"/>
      <c r="FQD7" s="112"/>
      <c r="FQE7" s="112"/>
      <c r="FQF7" s="112"/>
      <c r="FQG7" s="112"/>
      <c r="FQH7" s="112"/>
      <c r="FQI7" s="112"/>
      <c r="FQJ7" s="112"/>
      <c r="FQK7" s="112"/>
      <c r="FQL7" s="112"/>
      <c r="FQM7" s="112"/>
      <c r="FQN7" s="112"/>
      <c r="FQO7" s="112"/>
      <c r="FQP7" s="112"/>
      <c r="FQQ7" s="112"/>
      <c r="FQR7" s="112"/>
      <c r="FQS7" s="112"/>
      <c r="FQT7" s="112"/>
      <c r="FQU7" s="112"/>
      <c r="FQV7" s="112"/>
      <c r="FQW7" s="112"/>
      <c r="FQX7" s="112"/>
      <c r="FQY7" s="112"/>
      <c r="FQZ7" s="112"/>
      <c r="FRA7" s="112"/>
      <c r="FRB7" s="112"/>
      <c r="FRC7" s="112"/>
      <c r="FRD7" s="112"/>
      <c r="FRE7" s="112"/>
      <c r="FRF7" s="112"/>
      <c r="FRG7" s="112"/>
      <c r="FRH7" s="112"/>
      <c r="FRI7" s="112"/>
      <c r="FRJ7" s="112"/>
      <c r="FRK7" s="112"/>
      <c r="FRL7" s="112"/>
      <c r="FRM7" s="112"/>
      <c r="FRN7" s="112"/>
      <c r="FRO7" s="112"/>
      <c r="FRP7" s="112"/>
      <c r="FRQ7" s="112"/>
      <c r="FRR7" s="112"/>
      <c r="FRS7" s="112"/>
      <c r="FRT7" s="112"/>
      <c r="FRU7" s="112"/>
      <c r="FRV7" s="112"/>
      <c r="FRW7" s="112"/>
      <c r="FRX7" s="112"/>
      <c r="FRY7" s="112"/>
      <c r="FRZ7" s="112"/>
      <c r="FSA7" s="112"/>
      <c r="FSB7" s="112"/>
      <c r="FSC7" s="112"/>
      <c r="FSD7" s="112"/>
      <c r="FSE7" s="112"/>
      <c r="FSF7" s="112"/>
      <c r="FSG7" s="112"/>
      <c r="FSH7" s="112"/>
      <c r="FSI7" s="112"/>
      <c r="FSJ7" s="112"/>
      <c r="FSK7" s="112"/>
      <c r="FSL7" s="112"/>
      <c r="FSM7" s="112"/>
      <c r="FSN7" s="112"/>
      <c r="FSO7" s="112"/>
      <c r="FSP7" s="112"/>
      <c r="FSQ7" s="112"/>
      <c r="FSR7" s="112"/>
      <c r="FSS7" s="112"/>
      <c r="FST7" s="112"/>
      <c r="FSU7" s="112"/>
      <c r="FSV7" s="112"/>
      <c r="FSW7" s="112"/>
      <c r="FSX7" s="112"/>
      <c r="FSY7" s="112"/>
      <c r="FSZ7" s="112"/>
      <c r="FTA7" s="112"/>
      <c r="FTB7" s="112"/>
      <c r="FTC7" s="112"/>
      <c r="FTD7" s="112"/>
      <c r="FTE7" s="112"/>
      <c r="FTF7" s="112"/>
      <c r="FTG7" s="112"/>
      <c r="FTH7" s="112"/>
      <c r="FTI7" s="112"/>
      <c r="FTJ7" s="112"/>
      <c r="FTK7" s="112"/>
      <c r="FTL7" s="112"/>
      <c r="FTM7" s="112"/>
      <c r="FTN7" s="112"/>
      <c r="FTO7" s="112"/>
      <c r="FTP7" s="112"/>
      <c r="FTQ7" s="112"/>
      <c r="FTR7" s="112"/>
      <c r="FTS7" s="112"/>
      <c r="FTT7" s="112"/>
      <c r="FTU7" s="112"/>
      <c r="FTV7" s="112"/>
      <c r="FTW7" s="112"/>
      <c r="FTX7" s="112"/>
      <c r="FTY7" s="112"/>
      <c r="FTZ7" s="112"/>
      <c r="FUA7" s="112"/>
      <c r="FUB7" s="112"/>
      <c r="FUC7" s="112"/>
      <c r="FUD7" s="112"/>
      <c r="FUE7" s="112"/>
      <c r="FUF7" s="112"/>
      <c r="FUG7" s="112"/>
      <c r="FUH7" s="112"/>
      <c r="FUI7" s="112"/>
      <c r="FUJ7" s="112"/>
      <c r="FUK7" s="112"/>
      <c r="FUL7" s="112"/>
      <c r="FUM7" s="112"/>
      <c r="FUN7" s="112"/>
      <c r="FUO7" s="112"/>
      <c r="FUP7" s="112"/>
      <c r="FUQ7" s="112"/>
      <c r="FUR7" s="112"/>
      <c r="FUS7" s="112"/>
      <c r="FUT7" s="112"/>
      <c r="FUU7" s="112"/>
      <c r="FUV7" s="112"/>
      <c r="FUW7" s="112"/>
      <c r="FUX7" s="112"/>
      <c r="FUY7" s="112"/>
      <c r="FUZ7" s="112"/>
      <c r="FVA7" s="112"/>
      <c r="FVB7" s="112"/>
      <c r="FVC7" s="112"/>
      <c r="FVD7" s="112"/>
      <c r="FVE7" s="112"/>
      <c r="FVF7" s="112"/>
      <c r="FVG7" s="112"/>
      <c r="FVH7" s="112"/>
      <c r="FVI7" s="112"/>
      <c r="FVJ7" s="112"/>
      <c r="FVK7" s="112"/>
      <c r="FVL7" s="112"/>
      <c r="FVM7" s="112"/>
      <c r="FVN7" s="112"/>
      <c r="FVO7" s="112"/>
      <c r="FVP7" s="112"/>
      <c r="FVQ7" s="112"/>
      <c r="FVR7" s="112"/>
      <c r="FVS7" s="112"/>
      <c r="FVT7" s="112"/>
      <c r="FVU7" s="112"/>
      <c r="FVV7" s="112"/>
      <c r="FVW7" s="112"/>
      <c r="FVX7" s="112"/>
      <c r="FVY7" s="112"/>
      <c r="FVZ7" s="112"/>
      <c r="FWA7" s="112"/>
      <c r="FWB7" s="112"/>
      <c r="FWC7" s="112"/>
      <c r="FWD7" s="112"/>
      <c r="FWE7" s="112"/>
      <c r="FWF7" s="112"/>
      <c r="FWG7" s="112"/>
      <c r="FWH7" s="112"/>
      <c r="FWI7" s="112"/>
      <c r="FWJ7" s="112"/>
      <c r="FWK7" s="112"/>
      <c r="FWL7" s="112"/>
      <c r="FWM7" s="112"/>
      <c r="FWN7" s="112"/>
      <c r="FWO7" s="112"/>
      <c r="FWP7" s="112"/>
      <c r="FWQ7" s="112"/>
      <c r="FWR7" s="112"/>
      <c r="FWS7" s="112"/>
      <c r="FWT7" s="112"/>
      <c r="FWU7" s="112"/>
      <c r="FWV7" s="112"/>
      <c r="FWW7" s="112"/>
      <c r="FWX7" s="112"/>
      <c r="FWY7" s="112"/>
      <c r="FWZ7" s="112"/>
      <c r="FXA7" s="112"/>
      <c r="FXB7" s="112"/>
      <c r="FXC7" s="112"/>
      <c r="FXD7" s="112"/>
      <c r="FXE7" s="112"/>
      <c r="FXF7" s="112"/>
      <c r="FXG7" s="112"/>
      <c r="FXH7" s="112"/>
      <c r="FXI7" s="112"/>
      <c r="FXJ7" s="112"/>
      <c r="FXK7" s="112"/>
      <c r="FXL7" s="112"/>
      <c r="FXM7" s="112"/>
      <c r="FXN7" s="112"/>
      <c r="FXO7" s="112"/>
      <c r="FXP7" s="112"/>
      <c r="FXQ7" s="112"/>
      <c r="FXR7" s="112"/>
      <c r="FXS7" s="112"/>
      <c r="FXT7" s="112"/>
      <c r="FXU7" s="112"/>
      <c r="FXV7" s="112"/>
      <c r="FXW7" s="112"/>
      <c r="FXX7" s="112"/>
      <c r="FXY7" s="112"/>
      <c r="FXZ7" s="112"/>
      <c r="FYA7" s="112"/>
      <c r="FYB7" s="112"/>
      <c r="FYC7" s="112"/>
      <c r="FYD7" s="112"/>
      <c r="FYE7" s="112"/>
      <c r="FYF7" s="112"/>
      <c r="FYG7" s="112"/>
      <c r="FYH7" s="112"/>
      <c r="FYI7" s="112"/>
      <c r="FYJ7" s="112"/>
      <c r="FYK7" s="112"/>
      <c r="FYL7" s="112"/>
      <c r="FYM7" s="112"/>
      <c r="FYN7" s="112"/>
      <c r="FYO7" s="112"/>
      <c r="FYP7" s="112"/>
      <c r="FYQ7" s="112"/>
      <c r="FYR7" s="112"/>
      <c r="FYS7" s="112"/>
      <c r="FYT7" s="112"/>
      <c r="FYU7" s="112"/>
      <c r="FYV7" s="112"/>
      <c r="FYW7" s="112"/>
      <c r="FYX7" s="112"/>
      <c r="FYY7" s="112"/>
      <c r="FYZ7" s="112"/>
      <c r="FZA7" s="112"/>
      <c r="FZB7" s="112"/>
      <c r="FZC7" s="112"/>
      <c r="FZD7" s="112"/>
      <c r="FZE7" s="112"/>
      <c r="FZF7" s="112"/>
      <c r="FZG7" s="112"/>
      <c r="FZH7" s="112"/>
      <c r="FZI7" s="112"/>
      <c r="FZJ7" s="112"/>
      <c r="FZK7" s="112"/>
      <c r="FZL7" s="112"/>
      <c r="FZM7" s="112"/>
      <c r="FZN7" s="112"/>
      <c r="FZO7" s="112"/>
      <c r="FZP7" s="112"/>
      <c r="FZQ7" s="112"/>
      <c r="FZR7" s="112"/>
      <c r="FZS7" s="112"/>
      <c r="FZT7" s="112"/>
      <c r="FZU7" s="112"/>
      <c r="FZV7" s="112"/>
      <c r="FZW7" s="112"/>
      <c r="FZX7" s="112"/>
      <c r="FZY7" s="112"/>
      <c r="FZZ7" s="112"/>
      <c r="GAA7" s="112"/>
      <c r="GAB7" s="112"/>
      <c r="GAC7" s="112"/>
      <c r="GAD7" s="112"/>
      <c r="GAE7" s="112"/>
      <c r="GAF7" s="112"/>
      <c r="GAG7" s="112"/>
      <c r="GAH7" s="112"/>
      <c r="GAI7" s="112"/>
      <c r="GAJ7" s="112"/>
      <c r="GAK7" s="112"/>
      <c r="GAL7" s="112"/>
      <c r="GAM7" s="112"/>
      <c r="GAN7" s="112"/>
      <c r="GAO7" s="112"/>
      <c r="GAP7" s="112"/>
      <c r="GAQ7" s="112"/>
      <c r="GAR7" s="112"/>
      <c r="GAS7" s="112"/>
      <c r="GAT7" s="112"/>
      <c r="GAU7" s="112"/>
      <c r="GAV7" s="112"/>
      <c r="GAW7" s="112"/>
      <c r="GAX7" s="112"/>
      <c r="GAY7" s="112"/>
      <c r="GAZ7" s="112"/>
      <c r="GBA7" s="112"/>
      <c r="GBB7" s="112"/>
      <c r="GBC7" s="112"/>
      <c r="GBD7" s="112"/>
      <c r="GBE7" s="112"/>
      <c r="GBF7" s="112"/>
      <c r="GBG7" s="112"/>
      <c r="GBH7" s="112"/>
      <c r="GBI7" s="112"/>
      <c r="GBJ7" s="112"/>
      <c r="GBK7" s="112"/>
      <c r="GBL7" s="112"/>
      <c r="GBM7" s="112"/>
      <c r="GBN7" s="112"/>
      <c r="GBO7" s="112"/>
      <c r="GBP7" s="112"/>
      <c r="GBQ7" s="112"/>
      <c r="GBR7" s="112"/>
      <c r="GBS7" s="112"/>
      <c r="GBT7" s="112"/>
      <c r="GBU7" s="112"/>
      <c r="GBV7" s="112"/>
      <c r="GBW7" s="112"/>
      <c r="GBX7" s="112"/>
      <c r="GBY7" s="112"/>
      <c r="GBZ7" s="112"/>
      <c r="GCA7" s="112"/>
      <c r="GCB7" s="112"/>
      <c r="GCC7" s="112"/>
      <c r="GCD7" s="112"/>
      <c r="GCE7" s="112"/>
      <c r="GCF7" s="112"/>
      <c r="GCG7" s="112"/>
      <c r="GCH7" s="112"/>
      <c r="GCI7" s="112"/>
      <c r="GCJ7" s="112"/>
      <c r="GCK7" s="112"/>
      <c r="GCL7" s="112"/>
      <c r="GCM7" s="112"/>
      <c r="GCN7" s="112"/>
      <c r="GCO7" s="112"/>
      <c r="GCP7" s="112"/>
      <c r="GCQ7" s="112"/>
      <c r="GCR7" s="112"/>
      <c r="GCS7" s="112"/>
      <c r="GCT7" s="112"/>
      <c r="GCU7" s="112"/>
      <c r="GCV7" s="112"/>
      <c r="GCW7" s="112"/>
      <c r="GCX7" s="112"/>
      <c r="GCY7" s="112"/>
      <c r="GCZ7" s="112"/>
      <c r="GDA7" s="112"/>
      <c r="GDB7" s="112"/>
      <c r="GDC7" s="112"/>
      <c r="GDD7" s="112"/>
      <c r="GDE7" s="112"/>
      <c r="GDF7" s="112"/>
      <c r="GDG7" s="112"/>
      <c r="GDH7" s="112"/>
      <c r="GDI7" s="112"/>
      <c r="GDJ7" s="112"/>
      <c r="GDK7" s="112"/>
      <c r="GDL7" s="112"/>
      <c r="GDM7" s="112"/>
      <c r="GDN7" s="112"/>
      <c r="GDO7" s="112"/>
      <c r="GDP7" s="112"/>
      <c r="GDQ7" s="112"/>
      <c r="GDR7" s="112"/>
      <c r="GDS7" s="112"/>
      <c r="GDT7" s="112"/>
      <c r="GDU7" s="112"/>
      <c r="GDV7" s="112"/>
      <c r="GDW7" s="112"/>
      <c r="GDX7" s="112"/>
      <c r="GDY7" s="112"/>
      <c r="GDZ7" s="112"/>
      <c r="GEA7" s="112"/>
      <c r="GEB7" s="112"/>
      <c r="GEC7" s="112"/>
      <c r="GED7" s="112"/>
      <c r="GEE7" s="112"/>
      <c r="GEF7" s="112"/>
      <c r="GEG7" s="112"/>
      <c r="GEH7" s="112"/>
      <c r="GEI7" s="112"/>
      <c r="GEJ7" s="112"/>
      <c r="GEK7" s="112"/>
      <c r="GEL7" s="112"/>
      <c r="GEM7" s="112"/>
      <c r="GEN7" s="112"/>
      <c r="GEO7" s="112"/>
      <c r="GEP7" s="112"/>
      <c r="GEQ7" s="112"/>
      <c r="GER7" s="112"/>
      <c r="GES7" s="112"/>
      <c r="GET7" s="112"/>
      <c r="GEU7" s="112"/>
      <c r="GEV7" s="112"/>
      <c r="GEW7" s="112"/>
      <c r="GEX7" s="112"/>
      <c r="GEY7" s="112"/>
      <c r="GEZ7" s="112"/>
      <c r="GFA7" s="112"/>
      <c r="GFB7" s="112"/>
      <c r="GFC7" s="112"/>
      <c r="GFD7" s="112"/>
      <c r="GFE7" s="112"/>
      <c r="GFF7" s="112"/>
      <c r="GFG7" s="112"/>
      <c r="GFH7" s="112"/>
      <c r="GFI7" s="112"/>
      <c r="GFJ7" s="112"/>
      <c r="GFK7" s="112"/>
      <c r="GFL7" s="112"/>
      <c r="GFM7" s="112"/>
      <c r="GFN7" s="112"/>
      <c r="GFO7" s="112"/>
      <c r="GFP7" s="112"/>
      <c r="GFQ7" s="112"/>
      <c r="GFR7" s="112"/>
      <c r="GFS7" s="112"/>
      <c r="GFT7" s="112"/>
      <c r="GFU7" s="112"/>
      <c r="GFV7" s="112"/>
      <c r="GFW7" s="112"/>
      <c r="GFX7" s="112"/>
      <c r="GFY7" s="112"/>
      <c r="GFZ7" s="112"/>
      <c r="GGA7" s="112"/>
      <c r="GGB7" s="112"/>
      <c r="GGC7" s="112"/>
      <c r="GGD7" s="112"/>
      <c r="GGE7" s="112"/>
      <c r="GGF7" s="112"/>
      <c r="GGG7" s="112"/>
      <c r="GGH7" s="112"/>
      <c r="GGI7" s="112"/>
      <c r="GGJ7" s="112"/>
      <c r="GGK7" s="112"/>
      <c r="GGL7" s="112"/>
      <c r="GGM7" s="112"/>
      <c r="GGN7" s="112"/>
      <c r="GGO7" s="112"/>
      <c r="GGP7" s="112"/>
      <c r="GGQ7" s="112"/>
      <c r="GGR7" s="112"/>
      <c r="GGS7" s="112"/>
      <c r="GGT7" s="112"/>
      <c r="GGU7" s="112"/>
      <c r="GGV7" s="112"/>
      <c r="GGW7" s="112"/>
      <c r="GGX7" s="112"/>
      <c r="GGY7" s="112"/>
      <c r="GGZ7" s="112"/>
      <c r="GHA7" s="112"/>
      <c r="GHB7" s="112"/>
      <c r="GHC7" s="112"/>
      <c r="GHD7" s="112"/>
      <c r="GHE7" s="112"/>
      <c r="GHF7" s="112"/>
      <c r="GHG7" s="112"/>
      <c r="GHH7" s="112"/>
      <c r="GHI7" s="112"/>
      <c r="GHJ7" s="112"/>
      <c r="GHK7" s="112"/>
      <c r="GHL7" s="112"/>
      <c r="GHM7" s="112"/>
      <c r="GHN7" s="112"/>
      <c r="GHO7" s="112"/>
      <c r="GHP7" s="112"/>
      <c r="GHQ7" s="112"/>
      <c r="GHR7" s="112"/>
      <c r="GHS7" s="112"/>
      <c r="GHT7" s="112"/>
      <c r="GHU7" s="112"/>
      <c r="GHV7" s="112"/>
      <c r="GHW7" s="112"/>
      <c r="GHX7" s="112"/>
      <c r="GHY7" s="112"/>
      <c r="GHZ7" s="112"/>
      <c r="GIA7" s="112"/>
      <c r="GIB7" s="112"/>
      <c r="GIC7" s="112"/>
      <c r="GID7" s="112"/>
      <c r="GIE7" s="112"/>
      <c r="GIF7" s="112"/>
      <c r="GIG7" s="112"/>
      <c r="GIH7" s="112"/>
      <c r="GII7" s="112"/>
      <c r="GIJ7" s="112"/>
      <c r="GIK7" s="112"/>
      <c r="GIL7" s="112"/>
      <c r="GIM7" s="112"/>
      <c r="GIN7" s="112"/>
      <c r="GIO7" s="112"/>
      <c r="GIP7" s="112"/>
      <c r="GIQ7" s="112"/>
      <c r="GIR7" s="112"/>
      <c r="GIS7" s="112"/>
      <c r="GIT7" s="112"/>
      <c r="GIU7" s="112"/>
      <c r="GIV7" s="112"/>
      <c r="GIW7" s="112"/>
      <c r="GIX7" s="112"/>
      <c r="GIY7" s="112"/>
      <c r="GIZ7" s="112"/>
      <c r="GJA7" s="112"/>
      <c r="GJB7" s="112"/>
      <c r="GJC7" s="112"/>
      <c r="GJD7" s="112"/>
      <c r="GJE7" s="112"/>
      <c r="GJF7" s="112"/>
      <c r="GJG7" s="112"/>
      <c r="GJH7" s="112"/>
      <c r="GJI7" s="112"/>
      <c r="GJJ7" s="112"/>
      <c r="GJK7" s="112"/>
      <c r="GJL7" s="112"/>
      <c r="GJM7" s="112"/>
      <c r="GJN7" s="112"/>
      <c r="GJO7" s="112"/>
      <c r="GJP7" s="112"/>
      <c r="GJQ7" s="112"/>
      <c r="GJR7" s="112"/>
      <c r="GJS7" s="112"/>
      <c r="GJT7" s="112"/>
      <c r="GJU7" s="112"/>
      <c r="GJV7" s="112"/>
      <c r="GJW7" s="112"/>
      <c r="GJX7" s="112"/>
      <c r="GJY7" s="112"/>
      <c r="GJZ7" s="112"/>
      <c r="GKA7" s="112"/>
      <c r="GKB7" s="112"/>
      <c r="GKC7" s="112"/>
      <c r="GKD7" s="112"/>
      <c r="GKE7" s="112"/>
      <c r="GKF7" s="112"/>
      <c r="GKG7" s="112"/>
      <c r="GKH7" s="112"/>
      <c r="GKI7" s="112"/>
      <c r="GKJ7" s="112"/>
      <c r="GKK7" s="112"/>
      <c r="GKL7" s="112"/>
      <c r="GKM7" s="112"/>
      <c r="GKN7" s="112"/>
      <c r="GKO7" s="112"/>
      <c r="GKP7" s="112"/>
      <c r="GKQ7" s="112"/>
      <c r="GKR7" s="112"/>
      <c r="GKS7" s="112"/>
      <c r="GKT7" s="112"/>
      <c r="GKU7" s="112"/>
      <c r="GKV7" s="112"/>
      <c r="GKW7" s="112"/>
      <c r="GKX7" s="112"/>
      <c r="GKY7" s="112"/>
      <c r="GKZ7" s="112"/>
      <c r="GLA7" s="112"/>
      <c r="GLB7" s="112"/>
      <c r="GLC7" s="112"/>
      <c r="GLD7" s="112"/>
      <c r="GLE7" s="112"/>
      <c r="GLF7" s="112"/>
      <c r="GLG7" s="112"/>
      <c r="GLH7" s="112"/>
      <c r="GLI7" s="112"/>
      <c r="GLJ7" s="112"/>
      <c r="GLK7" s="112"/>
      <c r="GLL7" s="112"/>
      <c r="GLM7" s="112"/>
      <c r="GLN7" s="112"/>
      <c r="GLO7" s="112"/>
      <c r="GLP7" s="112"/>
      <c r="GLQ7" s="112"/>
      <c r="GLR7" s="112"/>
      <c r="GLS7" s="112"/>
      <c r="GLT7" s="112"/>
      <c r="GLU7" s="112"/>
      <c r="GLV7" s="112"/>
      <c r="GLW7" s="112"/>
      <c r="GLX7" s="112"/>
      <c r="GLY7" s="112"/>
      <c r="GLZ7" s="112"/>
      <c r="GMA7" s="112"/>
      <c r="GMB7" s="112"/>
      <c r="GMC7" s="112"/>
      <c r="GMD7" s="112"/>
      <c r="GME7" s="112"/>
      <c r="GMF7" s="112"/>
      <c r="GMG7" s="112"/>
      <c r="GMH7" s="112"/>
      <c r="GMI7" s="112"/>
      <c r="GMJ7" s="112"/>
      <c r="GMK7" s="112"/>
      <c r="GML7" s="112"/>
      <c r="GMM7" s="112"/>
      <c r="GMN7" s="112"/>
      <c r="GMO7" s="112"/>
      <c r="GMP7" s="112"/>
      <c r="GMQ7" s="112"/>
      <c r="GMR7" s="112"/>
      <c r="GMS7" s="112"/>
      <c r="GMT7" s="112"/>
      <c r="GMU7" s="112"/>
      <c r="GMV7" s="112"/>
      <c r="GMW7" s="112"/>
      <c r="GMX7" s="112"/>
      <c r="GMY7" s="112"/>
      <c r="GMZ7" s="112"/>
      <c r="GNA7" s="112"/>
      <c r="GNB7" s="112"/>
      <c r="GNC7" s="112"/>
      <c r="GND7" s="112"/>
      <c r="GNE7" s="112"/>
      <c r="GNF7" s="112"/>
      <c r="GNG7" s="112"/>
      <c r="GNH7" s="112"/>
      <c r="GNI7" s="112"/>
      <c r="GNJ7" s="112"/>
      <c r="GNK7" s="112"/>
      <c r="GNL7" s="112"/>
      <c r="GNM7" s="112"/>
      <c r="GNN7" s="112"/>
      <c r="GNO7" s="112"/>
      <c r="GNP7" s="112"/>
      <c r="GNQ7" s="112"/>
      <c r="GNR7" s="112"/>
      <c r="GNS7" s="112"/>
      <c r="GNT7" s="112"/>
      <c r="GNU7" s="112"/>
      <c r="GNV7" s="112"/>
      <c r="GNW7" s="112"/>
      <c r="GNX7" s="112"/>
      <c r="GNY7" s="112"/>
      <c r="GNZ7" s="112"/>
      <c r="GOA7" s="112"/>
      <c r="GOB7" s="112"/>
      <c r="GOC7" s="112"/>
      <c r="GOD7" s="112"/>
      <c r="GOE7" s="112"/>
      <c r="GOF7" s="112"/>
      <c r="GOG7" s="112"/>
      <c r="GOH7" s="112"/>
      <c r="GOI7" s="112"/>
      <c r="GOJ7" s="112"/>
      <c r="GOK7" s="112"/>
      <c r="GOL7" s="112"/>
      <c r="GOM7" s="112"/>
      <c r="GON7" s="112"/>
      <c r="GOO7" s="112"/>
      <c r="GOP7" s="112"/>
      <c r="GOQ7" s="112"/>
      <c r="GOR7" s="112"/>
      <c r="GOS7" s="112"/>
      <c r="GOT7" s="112"/>
      <c r="GOU7" s="112"/>
      <c r="GOV7" s="112"/>
      <c r="GOW7" s="112"/>
      <c r="GOX7" s="112"/>
      <c r="GOY7" s="112"/>
      <c r="GOZ7" s="112"/>
      <c r="GPA7" s="112"/>
      <c r="GPB7" s="112"/>
      <c r="GPC7" s="112"/>
      <c r="GPD7" s="112"/>
      <c r="GPE7" s="112"/>
      <c r="GPF7" s="112"/>
      <c r="GPG7" s="112"/>
      <c r="GPH7" s="112"/>
      <c r="GPI7" s="112"/>
      <c r="GPJ7" s="112"/>
      <c r="GPK7" s="112"/>
      <c r="GPL7" s="112"/>
      <c r="GPM7" s="112"/>
      <c r="GPN7" s="112"/>
      <c r="GPO7" s="112"/>
      <c r="GPP7" s="112"/>
      <c r="GPQ7" s="112"/>
      <c r="GPR7" s="112"/>
      <c r="GPS7" s="112"/>
      <c r="GPT7" s="112"/>
      <c r="GPU7" s="112"/>
      <c r="GPV7" s="112"/>
      <c r="GPW7" s="112"/>
      <c r="GPX7" s="112"/>
      <c r="GPY7" s="112"/>
      <c r="GPZ7" s="112"/>
      <c r="GQA7" s="112"/>
      <c r="GQB7" s="112"/>
      <c r="GQC7" s="112"/>
      <c r="GQD7" s="112"/>
      <c r="GQE7" s="112"/>
      <c r="GQF7" s="112"/>
      <c r="GQG7" s="112"/>
      <c r="GQH7" s="112"/>
      <c r="GQI7" s="112"/>
      <c r="GQJ7" s="112"/>
      <c r="GQK7" s="112"/>
      <c r="GQL7" s="112"/>
      <c r="GQM7" s="112"/>
      <c r="GQN7" s="112"/>
      <c r="GQO7" s="112"/>
      <c r="GQP7" s="112"/>
      <c r="GQQ7" s="112"/>
      <c r="GQR7" s="112"/>
      <c r="GQS7" s="112"/>
      <c r="GQT7" s="112"/>
      <c r="GQU7" s="112"/>
      <c r="GQV7" s="112"/>
      <c r="GQW7" s="112"/>
      <c r="GQX7" s="112"/>
      <c r="GQY7" s="112"/>
      <c r="GQZ7" s="112"/>
      <c r="GRA7" s="112"/>
      <c r="GRB7" s="112"/>
      <c r="GRC7" s="112"/>
      <c r="GRD7" s="112"/>
      <c r="GRE7" s="112"/>
      <c r="GRF7" s="112"/>
      <c r="GRG7" s="112"/>
      <c r="GRH7" s="112"/>
      <c r="GRI7" s="112"/>
      <c r="GRJ7" s="112"/>
      <c r="GRK7" s="112"/>
      <c r="GRL7" s="112"/>
      <c r="GRM7" s="112"/>
      <c r="GRN7" s="112"/>
      <c r="GRO7" s="112"/>
      <c r="GRP7" s="112"/>
      <c r="GRQ7" s="112"/>
      <c r="GRR7" s="112"/>
      <c r="GRS7" s="112"/>
      <c r="GRT7" s="112"/>
      <c r="GRU7" s="112"/>
      <c r="GRV7" s="112"/>
      <c r="GRW7" s="112"/>
      <c r="GRX7" s="112"/>
      <c r="GRY7" s="112"/>
      <c r="GRZ7" s="112"/>
      <c r="GSA7" s="112"/>
      <c r="GSB7" s="112"/>
      <c r="GSC7" s="112"/>
      <c r="GSD7" s="112"/>
      <c r="GSE7" s="112"/>
      <c r="GSF7" s="112"/>
      <c r="GSG7" s="112"/>
      <c r="GSH7" s="112"/>
      <c r="GSI7" s="112"/>
      <c r="GSJ7" s="112"/>
      <c r="GSK7" s="112"/>
      <c r="GSL7" s="112"/>
      <c r="GSM7" s="112"/>
      <c r="GSN7" s="112"/>
      <c r="GSO7" s="112"/>
      <c r="GSP7" s="112"/>
      <c r="GSQ7" s="112"/>
      <c r="GSR7" s="112"/>
      <c r="GSS7" s="112"/>
      <c r="GST7" s="112"/>
      <c r="GSU7" s="112"/>
      <c r="GSV7" s="112"/>
      <c r="GSW7" s="112"/>
      <c r="GSX7" s="112"/>
      <c r="GSY7" s="112"/>
      <c r="GSZ7" s="112"/>
      <c r="GTA7" s="112"/>
      <c r="GTB7" s="112"/>
      <c r="GTC7" s="112"/>
      <c r="GTD7" s="112"/>
      <c r="GTE7" s="112"/>
      <c r="GTF7" s="112"/>
      <c r="GTG7" s="112"/>
      <c r="GTH7" s="112"/>
      <c r="GTI7" s="112"/>
      <c r="GTJ7" s="112"/>
      <c r="GTK7" s="112"/>
      <c r="GTL7" s="112"/>
      <c r="GTM7" s="112"/>
      <c r="GTN7" s="112"/>
      <c r="GTO7" s="112"/>
      <c r="GTP7" s="112"/>
      <c r="GTQ7" s="112"/>
      <c r="GTR7" s="112"/>
      <c r="GTS7" s="112"/>
      <c r="GTT7" s="112"/>
      <c r="GTU7" s="112"/>
      <c r="GTV7" s="112"/>
      <c r="GTW7" s="112"/>
      <c r="GTX7" s="112"/>
      <c r="GTY7" s="112"/>
      <c r="GTZ7" s="112"/>
      <c r="GUA7" s="112"/>
      <c r="GUB7" s="112"/>
      <c r="GUC7" s="112"/>
      <c r="GUD7" s="112"/>
      <c r="GUE7" s="112"/>
      <c r="GUF7" s="112"/>
      <c r="GUG7" s="112"/>
      <c r="GUH7" s="112"/>
      <c r="GUI7" s="112"/>
      <c r="GUJ7" s="112"/>
      <c r="GUK7" s="112"/>
      <c r="GUL7" s="112"/>
      <c r="GUM7" s="112"/>
      <c r="GUN7" s="112"/>
      <c r="GUO7" s="112"/>
      <c r="GUP7" s="112"/>
      <c r="GUQ7" s="112"/>
      <c r="GUR7" s="112"/>
      <c r="GUS7" s="112"/>
      <c r="GUT7" s="112"/>
      <c r="GUU7" s="112"/>
      <c r="GUV7" s="112"/>
      <c r="GUW7" s="112"/>
      <c r="GUX7" s="112"/>
      <c r="GUY7" s="112"/>
      <c r="GUZ7" s="112"/>
      <c r="GVA7" s="112"/>
      <c r="GVB7" s="112"/>
      <c r="GVC7" s="112"/>
      <c r="GVD7" s="112"/>
      <c r="GVE7" s="112"/>
      <c r="GVF7" s="112"/>
      <c r="GVG7" s="112"/>
      <c r="GVH7" s="112"/>
      <c r="GVI7" s="112"/>
      <c r="GVJ7" s="112"/>
      <c r="GVK7" s="112"/>
      <c r="GVL7" s="112"/>
      <c r="GVM7" s="112"/>
      <c r="GVN7" s="112"/>
      <c r="GVO7" s="112"/>
      <c r="GVP7" s="112"/>
      <c r="GVQ7" s="112"/>
      <c r="GVR7" s="112"/>
      <c r="GVS7" s="112"/>
      <c r="GVT7" s="112"/>
      <c r="GVU7" s="112"/>
      <c r="GVV7" s="112"/>
      <c r="GVW7" s="112"/>
      <c r="GVX7" s="112"/>
      <c r="GVY7" s="112"/>
      <c r="GVZ7" s="112"/>
      <c r="GWA7" s="112"/>
      <c r="GWB7" s="112"/>
      <c r="GWC7" s="112"/>
      <c r="GWD7" s="112"/>
      <c r="GWE7" s="112"/>
      <c r="GWF7" s="112"/>
      <c r="GWG7" s="112"/>
      <c r="GWH7" s="112"/>
      <c r="GWI7" s="112"/>
      <c r="GWJ7" s="112"/>
      <c r="GWK7" s="112"/>
      <c r="GWL7" s="112"/>
      <c r="GWM7" s="112"/>
      <c r="GWN7" s="112"/>
      <c r="GWO7" s="112"/>
      <c r="GWP7" s="112"/>
      <c r="GWQ7" s="112"/>
      <c r="GWR7" s="112"/>
      <c r="GWS7" s="112"/>
      <c r="GWT7" s="112"/>
      <c r="GWU7" s="112"/>
      <c r="GWV7" s="112"/>
      <c r="GWW7" s="112"/>
      <c r="GWX7" s="112"/>
      <c r="GWY7" s="112"/>
      <c r="GWZ7" s="112"/>
      <c r="GXA7" s="112"/>
      <c r="GXB7" s="112"/>
      <c r="GXC7" s="112"/>
      <c r="GXD7" s="112"/>
      <c r="GXE7" s="112"/>
      <c r="GXF7" s="112"/>
      <c r="GXG7" s="112"/>
      <c r="GXH7" s="112"/>
      <c r="GXI7" s="112"/>
      <c r="GXJ7" s="112"/>
      <c r="GXK7" s="112"/>
      <c r="GXL7" s="112"/>
      <c r="GXM7" s="112"/>
      <c r="GXN7" s="112"/>
      <c r="GXO7" s="112"/>
      <c r="GXP7" s="112"/>
      <c r="GXQ7" s="112"/>
      <c r="GXR7" s="112"/>
      <c r="GXS7" s="112"/>
      <c r="GXT7" s="112"/>
      <c r="GXU7" s="112"/>
      <c r="GXV7" s="112"/>
      <c r="GXW7" s="112"/>
      <c r="GXX7" s="112"/>
      <c r="GXY7" s="112"/>
      <c r="GXZ7" s="112"/>
      <c r="GYA7" s="112"/>
      <c r="GYB7" s="112"/>
      <c r="GYC7" s="112"/>
      <c r="GYD7" s="112"/>
      <c r="GYE7" s="112"/>
      <c r="GYF7" s="112"/>
      <c r="GYG7" s="112"/>
      <c r="GYH7" s="112"/>
      <c r="GYI7" s="112"/>
      <c r="GYJ7" s="112"/>
      <c r="GYK7" s="112"/>
      <c r="GYL7" s="112"/>
      <c r="GYM7" s="112"/>
      <c r="GYN7" s="112"/>
      <c r="GYO7" s="112"/>
      <c r="GYP7" s="112"/>
      <c r="GYQ7" s="112"/>
      <c r="GYR7" s="112"/>
      <c r="GYS7" s="112"/>
      <c r="GYT7" s="112"/>
      <c r="GYU7" s="112"/>
      <c r="GYV7" s="112"/>
      <c r="GYW7" s="112"/>
      <c r="GYX7" s="112"/>
      <c r="GYY7" s="112"/>
      <c r="GYZ7" s="112"/>
      <c r="GZA7" s="112"/>
      <c r="GZB7" s="112"/>
      <c r="GZC7" s="112"/>
      <c r="GZD7" s="112"/>
      <c r="GZE7" s="112"/>
      <c r="GZF7" s="112"/>
      <c r="GZG7" s="112"/>
      <c r="GZH7" s="112"/>
      <c r="GZI7" s="112"/>
      <c r="GZJ7" s="112"/>
      <c r="GZK7" s="112"/>
      <c r="GZL7" s="112"/>
      <c r="GZM7" s="112"/>
      <c r="GZN7" s="112"/>
      <c r="GZO7" s="112"/>
      <c r="GZP7" s="112"/>
      <c r="GZQ7" s="112"/>
      <c r="GZR7" s="112"/>
      <c r="GZS7" s="112"/>
      <c r="GZT7" s="112"/>
      <c r="GZU7" s="112"/>
      <c r="GZV7" s="112"/>
      <c r="GZW7" s="112"/>
      <c r="GZX7" s="112"/>
      <c r="GZY7" s="112"/>
      <c r="GZZ7" s="112"/>
      <c r="HAA7" s="112"/>
      <c r="HAB7" s="112"/>
      <c r="HAC7" s="112"/>
      <c r="HAD7" s="112"/>
      <c r="HAE7" s="112"/>
      <c r="HAF7" s="112"/>
      <c r="HAG7" s="112"/>
      <c r="HAH7" s="112"/>
      <c r="HAI7" s="112"/>
      <c r="HAJ7" s="112"/>
      <c r="HAK7" s="112"/>
      <c r="HAL7" s="112"/>
      <c r="HAM7" s="112"/>
      <c r="HAN7" s="112"/>
      <c r="HAO7" s="112"/>
      <c r="HAP7" s="112"/>
      <c r="HAQ7" s="112"/>
      <c r="HAR7" s="112"/>
      <c r="HAS7" s="112"/>
      <c r="HAT7" s="112"/>
      <c r="HAU7" s="112"/>
      <c r="HAV7" s="112"/>
      <c r="HAW7" s="112"/>
      <c r="HAX7" s="112"/>
      <c r="HAY7" s="112"/>
      <c r="HAZ7" s="112"/>
      <c r="HBA7" s="112"/>
      <c r="HBB7" s="112"/>
      <c r="HBC7" s="112"/>
      <c r="HBD7" s="112"/>
      <c r="HBE7" s="112"/>
      <c r="HBF7" s="112"/>
      <c r="HBG7" s="112"/>
      <c r="HBH7" s="112"/>
      <c r="HBI7" s="112"/>
      <c r="HBJ7" s="112"/>
      <c r="HBK7" s="112"/>
      <c r="HBL7" s="112"/>
      <c r="HBM7" s="112"/>
      <c r="HBN7" s="112"/>
      <c r="HBO7" s="112"/>
      <c r="HBP7" s="112"/>
      <c r="HBQ7" s="112"/>
      <c r="HBR7" s="112"/>
      <c r="HBS7" s="112"/>
      <c r="HBT7" s="112"/>
      <c r="HBU7" s="112"/>
      <c r="HBV7" s="112"/>
      <c r="HBW7" s="112"/>
      <c r="HBX7" s="112"/>
      <c r="HBY7" s="112"/>
      <c r="HBZ7" s="112"/>
      <c r="HCA7" s="112"/>
      <c r="HCB7" s="112"/>
      <c r="HCC7" s="112"/>
      <c r="HCD7" s="112"/>
      <c r="HCE7" s="112"/>
      <c r="HCF7" s="112"/>
      <c r="HCG7" s="112"/>
      <c r="HCH7" s="112"/>
      <c r="HCI7" s="112"/>
      <c r="HCJ7" s="112"/>
      <c r="HCK7" s="112"/>
      <c r="HCL7" s="112"/>
      <c r="HCM7" s="112"/>
      <c r="HCN7" s="112"/>
      <c r="HCO7" s="112"/>
      <c r="HCP7" s="112"/>
      <c r="HCQ7" s="112"/>
      <c r="HCR7" s="112"/>
      <c r="HCS7" s="112"/>
      <c r="HCT7" s="112"/>
      <c r="HCU7" s="112"/>
      <c r="HCV7" s="112"/>
      <c r="HCW7" s="112"/>
      <c r="HCX7" s="112"/>
      <c r="HCY7" s="112"/>
      <c r="HCZ7" s="112"/>
      <c r="HDA7" s="112"/>
      <c r="HDB7" s="112"/>
      <c r="HDC7" s="112"/>
      <c r="HDD7" s="112"/>
      <c r="HDE7" s="112"/>
      <c r="HDF7" s="112"/>
      <c r="HDG7" s="112"/>
      <c r="HDH7" s="112"/>
      <c r="HDI7" s="112"/>
      <c r="HDJ7" s="112"/>
      <c r="HDK7" s="112"/>
      <c r="HDL7" s="112"/>
      <c r="HDM7" s="112"/>
      <c r="HDN7" s="112"/>
      <c r="HDO7" s="112"/>
      <c r="HDP7" s="112"/>
      <c r="HDQ7" s="112"/>
      <c r="HDR7" s="112"/>
      <c r="HDS7" s="112"/>
      <c r="HDT7" s="112"/>
      <c r="HDU7" s="112"/>
      <c r="HDV7" s="112"/>
      <c r="HDW7" s="112"/>
      <c r="HDX7" s="112"/>
      <c r="HDY7" s="112"/>
      <c r="HDZ7" s="112"/>
      <c r="HEA7" s="112"/>
      <c r="HEB7" s="112"/>
      <c r="HEC7" s="112"/>
      <c r="HED7" s="112"/>
      <c r="HEE7" s="112"/>
      <c r="HEF7" s="112"/>
      <c r="HEG7" s="112"/>
      <c r="HEH7" s="112"/>
      <c r="HEI7" s="112"/>
      <c r="HEJ7" s="112"/>
      <c r="HEK7" s="112"/>
      <c r="HEL7" s="112"/>
      <c r="HEM7" s="112"/>
      <c r="HEN7" s="112"/>
      <c r="HEO7" s="112"/>
      <c r="HEP7" s="112"/>
      <c r="HEQ7" s="112"/>
      <c r="HER7" s="112"/>
      <c r="HES7" s="112"/>
      <c r="HET7" s="112"/>
      <c r="HEU7" s="112"/>
      <c r="HEV7" s="112"/>
      <c r="HEW7" s="112"/>
      <c r="HEX7" s="112"/>
      <c r="HEY7" s="112"/>
      <c r="HEZ7" s="112"/>
      <c r="HFA7" s="112"/>
      <c r="HFB7" s="112"/>
      <c r="HFC7" s="112"/>
      <c r="HFD7" s="112"/>
      <c r="HFE7" s="112"/>
      <c r="HFF7" s="112"/>
      <c r="HFG7" s="112"/>
      <c r="HFH7" s="112"/>
      <c r="HFI7" s="112"/>
      <c r="HFJ7" s="112"/>
      <c r="HFK7" s="112"/>
      <c r="HFL7" s="112"/>
      <c r="HFM7" s="112"/>
      <c r="HFN7" s="112"/>
      <c r="HFO7" s="112"/>
      <c r="HFP7" s="112"/>
      <c r="HFQ7" s="112"/>
      <c r="HFR7" s="112"/>
      <c r="HFS7" s="112"/>
      <c r="HFT7" s="112"/>
      <c r="HFU7" s="112"/>
      <c r="HFV7" s="112"/>
      <c r="HFW7" s="112"/>
      <c r="HFX7" s="112"/>
      <c r="HFY7" s="112"/>
      <c r="HFZ7" s="112"/>
      <c r="HGA7" s="112"/>
      <c r="HGB7" s="112"/>
      <c r="HGC7" s="112"/>
      <c r="HGD7" s="112"/>
      <c r="HGE7" s="112"/>
      <c r="HGF7" s="112"/>
      <c r="HGG7" s="112"/>
      <c r="HGH7" s="112"/>
      <c r="HGI7" s="112"/>
      <c r="HGJ7" s="112"/>
      <c r="HGK7" s="112"/>
      <c r="HGL7" s="112"/>
      <c r="HGM7" s="112"/>
      <c r="HGN7" s="112"/>
      <c r="HGO7" s="112"/>
      <c r="HGP7" s="112"/>
      <c r="HGQ7" s="112"/>
      <c r="HGR7" s="112"/>
      <c r="HGS7" s="112"/>
      <c r="HGT7" s="112"/>
      <c r="HGU7" s="112"/>
      <c r="HGV7" s="112"/>
      <c r="HGW7" s="112"/>
      <c r="HGX7" s="112"/>
      <c r="HGY7" s="112"/>
      <c r="HGZ7" s="112"/>
      <c r="HHA7" s="112"/>
      <c r="HHB7" s="112"/>
      <c r="HHC7" s="112"/>
      <c r="HHD7" s="112"/>
      <c r="HHE7" s="112"/>
      <c r="HHF7" s="112"/>
      <c r="HHG7" s="112"/>
      <c r="HHH7" s="112"/>
      <c r="HHI7" s="112"/>
      <c r="HHJ7" s="112"/>
      <c r="HHK7" s="112"/>
      <c r="HHL7" s="112"/>
      <c r="HHM7" s="112"/>
      <c r="HHN7" s="112"/>
      <c r="HHO7" s="112"/>
      <c r="HHP7" s="112"/>
      <c r="HHQ7" s="112"/>
      <c r="HHR7" s="112"/>
      <c r="HHS7" s="112"/>
      <c r="HHT7" s="112"/>
      <c r="HHU7" s="112"/>
      <c r="HHV7" s="112"/>
      <c r="HHW7" s="112"/>
      <c r="HHX7" s="112"/>
      <c r="HHY7" s="112"/>
      <c r="HHZ7" s="112"/>
      <c r="HIA7" s="112"/>
      <c r="HIB7" s="112"/>
      <c r="HIC7" s="112"/>
      <c r="HID7" s="112"/>
      <c r="HIE7" s="112"/>
      <c r="HIF7" s="112"/>
      <c r="HIG7" s="112"/>
      <c r="HIH7" s="112"/>
      <c r="HII7" s="112"/>
      <c r="HIJ7" s="112"/>
      <c r="HIK7" s="112"/>
      <c r="HIL7" s="112"/>
      <c r="HIM7" s="112"/>
      <c r="HIN7" s="112"/>
      <c r="HIO7" s="112"/>
      <c r="HIP7" s="112"/>
      <c r="HIQ7" s="112"/>
      <c r="HIR7" s="112"/>
      <c r="HIS7" s="112"/>
      <c r="HIT7" s="112"/>
      <c r="HIU7" s="112"/>
      <c r="HIV7" s="112"/>
      <c r="HIW7" s="112"/>
      <c r="HIX7" s="112"/>
      <c r="HIY7" s="112"/>
      <c r="HIZ7" s="112"/>
      <c r="HJA7" s="112"/>
      <c r="HJB7" s="112"/>
      <c r="HJC7" s="112"/>
      <c r="HJD7" s="112"/>
      <c r="HJE7" s="112"/>
      <c r="HJF7" s="112"/>
      <c r="HJG7" s="112"/>
      <c r="HJH7" s="112"/>
      <c r="HJI7" s="112"/>
      <c r="HJJ7" s="112"/>
      <c r="HJK7" s="112"/>
      <c r="HJL7" s="112"/>
      <c r="HJM7" s="112"/>
      <c r="HJN7" s="112"/>
      <c r="HJO7" s="112"/>
      <c r="HJP7" s="112"/>
      <c r="HJQ7" s="112"/>
      <c r="HJR7" s="112"/>
      <c r="HJS7" s="112"/>
      <c r="HJT7" s="112"/>
      <c r="HJU7" s="112"/>
      <c r="HJV7" s="112"/>
      <c r="HJW7" s="112"/>
      <c r="HJX7" s="112"/>
      <c r="HJY7" s="112"/>
      <c r="HJZ7" s="112"/>
      <c r="HKA7" s="112"/>
      <c r="HKB7" s="112"/>
      <c r="HKC7" s="112"/>
      <c r="HKD7" s="112"/>
      <c r="HKE7" s="112"/>
      <c r="HKF7" s="112"/>
      <c r="HKG7" s="112"/>
      <c r="HKH7" s="112"/>
      <c r="HKI7" s="112"/>
      <c r="HKJ7" s="112"/>
      <c r="HKK7" s="112"/>
      <c r="HKL7" s="112"/>
      <c r="HKM7" s="112"/>
      <c r="HKN7" s="112"/>
      <c r="HKO7" s="112"/>
      <c r="HKP7" s="112"/>
      <c r="HKQ7" s="112"/>
      <c r="HKR7" s="112"/>
      <c r="HKS7" s="112"/>
      <c r="HKT7" s="112"/>
      <c r="HKU7" s="112"/>
      <c r="HKV7" s="112"/>
      <c r="HKW7" s="112"/>
      <c r="HKX7" s="112"/>
      <c r="HKY7" s="112"/>
      <c r="HKZ7" s="112"/>
      <c r="HLA7" s="112"/>
      <c r="HLB7" s="112"/>
      <c r="HLC7" s="112"/>
      <c r="HLD7" s="112"/>
      <c r="HLE7" s="112"/>
      <c r="HLF7" s="112"/>
      <c r="HLG7" s="112"/>
      <c r="HLH7" s="112"/>
      <c r="HLI7" s="112"/>
      <c r="HLJ7" s="112"/>
      <c r="HLK7" s="112"/>
      <c r="HLL7" s="112"/>
      <c r="HLM7" s="112"/>
      <c r="HLN7" s="112"/>
      <c r="HLO7" s="112"/>
      <c r="HLP7" s="112"/>
      <c r="HLQ7" s="112"/>
      <c r="HLR7" s="112"/>
      <c r="HLS7" s="112"/>
      <c r="HLT7" s="112"/>
      <c r="HLU7" s="112"/>
      <c r="HLV7" s="112"/>
      <c r="HLW7" s="112"/>
      <c r="HLX7" s="112"/>
      <c r="HLY7" s="112"/>
      <c r="HLZ7" s="112"/>
      <c r="HMA7" s="112"/>
      <c r="HMB7" s="112"/>
      <c r="HMC7" s="112"/>
      <c r="HMD7" s="112"/>
      <c r="HME7" s="112"/>
      <c r="HMF7" s="112"/>
      <c r="HMG7" s="112"/>
      <c r="HMH7" s="112"/>
      <c r="HMI7" s="112"/>
      <c r="HMJ7" s="112"/>
      <c r="HMK7" s="112"/>
      <c r="HML7" s="112"/>
      <c r="HMM7" s="112"/>
      <c r="HMN7" s="112"/>
      <c r="HMO7" s="112"/>
      <c r="HMP7" s="112"/>
      <c r="HMQ7" s="112"/>
      <c r="HMR7" s="112"/>
      <c r="HMS7" s="112"/>
      <c r="HMT7" s="112"/>
      <c r="HMU7" s="112"/>
      <c r="HMV7" s="112"/>
      <c r="HMW7" s="112"/>
      <c r="HMX7" s="112"/>
      <c r="HMY7" s="112"/>
      <c r="HMZ7" s="112"/>
      <c r="HNA7" s="112"/>
      <c r="HNB7" s="112"/>
      <c r="HNC7" s="112"/>
      <c r="HND7" s="112"/>
      <c r="HNE7" s="112"/>
      <c r="HNF7" s="112"/>
      <c r="HNG7" s="112"/>
      <c r="HNH7" s="112"/>
      <c r="HNI7" s="112"/>
      <c r="HNJ7" s="112"/>
      <c r="HNK7" s="112"/>
      <c r="HNL7" s="112"/>
      <c r="HNM7" s="112"/>
      <c r="HNN7" s="112"/>
      <c r="HNO7" s="112"/>
      <c r="HNP7" s="112"/>
      <c r="HNQ7" s="112"/>
      <c r="HNR7" s="112"/>
      <c r="HNS7" s="112"/>
      <c r="HNT7" s="112"/>
      <c r="HNU7" s="112"/>
      <c r="HNV7" s="112"/>
      <c r="HNW7" s="112"/>
      <c r="HNX7" s="112"/>
      <c r="HNY7" s="112"/>
      <c r="HNZ7" s="112"/>
      <c r="HOA7" s="112"/>
      <c r="HOB7" s="112"/>
      <c r="HOC7" s="112"/>
      <c r="HOD7" s="112"/>
      <c r="HOE7" s="112"/>
      <c r="HOF7" s="112"/>
      <c r="HOG7" s="112"/>
      <c r="HOH7" s="112"/>
      <c r="HOI7" s="112"/>
      <c r="HOJ7" s="112"/>
      <c r="HOK7" s="112"/>
      <c r="HOL7" s="112"/>
      <c r="HOM7" s="112"/>
      <c r="HON7" s="112"/>
      <c r="HOO7" s="112"/>
      <c r="HOP7" s="112"/>
      <c r="HOQ7" s="112"/>
      <c r="HOR7" s="112"/>
      <c r="HOS7" s="112"/>
      <c r="HOT7" s="112"/>
      <c r="HOU7" s="112"/>
      <c r="HOV7" s="112"/>
      <c r="HOW7" s="112"/>
      <c r="HOX7" s="112"/>
      <c r="HOY7" s="112"/>
      <c r="HOZ7" s="112"/>
      <c r="HPA7" s="112"/>
      <c r="HPB7" s="112"/>
      <c r="HPC7" s="112"/>
      <c r="HPD7" s="112"/>
      <c r="HPE7" s="112"/>
      <c r="HPF7" s="112"/>
      <c r="HPG7" s="112"/>
      <c r="HPH7" s="112"/>
      <c r="HPI7" s="112"/>
      <c r="HPJ7" s="112"/>
      <c r="HPK7" s="112"/>
      <c r="HPL7" s="112"/>
      <c r="HPM7" s="112"/>
      <c r="HPN7" s="112"/>
      <c r="HPO7" s="112"/>
      <c r="HPP7" s="112"/>
      <c r="HPQ7" s="112"/>
      <c r="HPR7" s="112"/>
      <c r="HPS7" s="112"/>
      <c r="HPT7" s="112"/>
      <c r="HPU7" s="112"/>
      <c r="HPV7" s="112"/>
      <c r="HPW7" s="112"/>
      <c r="HPX7" s="112"/>
      <c r="HPY7" s="112"/>
      <c r="HPZ7" s="112"/>
      <c r="HQA7" s="112"/>
      <c r="HQB7" s="112"/>
      <c r="HQC7" s="112"/>
      <c r="HQD7" s="112"/>
      <c r="HQE7" s="112"/>
      <c r="HQF7" s="112"/>
      <c r="HQG7" s="112"/>
      <c r="HQH7" s="112"/>
      <c r="HQI7" s="112"/>
      <c r="HQJ7" s="112"/>
      <c r="HQK7" s="112"/>
      <c r="HQL7" s="112"/>
      <c r="HQM7" s="112"/>
      <c r="HQN7" s="112"/>
      <c r="HQO7" s="112"/>
      <c r="HQP7" s="112"/>
      <c r="HQQ7" s="112"/>
      <c r="HQR7" s="112"/>
      <c r="HQS7" s="112"/>
      <c r="HQT7" s="112"/>
      <c r="HQU7" s="112"/>
      <c r="HQV7" s="112"/>
      <c r="HQW7" s="112"/>
      <c r="HQX7" s="112"/>
      <c r="HQY7" s="112"/>
      <c r="HQZ7" s="112"/>
      <c r="HRA7" s="112"/>
      <c r="HRB7" s="112"/>
      <c r="HRC7" s="112"/>
      <c r="HRD7" s="112"/>
      <c r="HRE7" s="112"/>
      <c r="HRF7" s="112"/>
      <c r="HRG7" s="112"/>
      <c r="HRH7" s="112"/>
      <c r="HRI7" s="112"/>
      <c r="HRJ7" s="112"/>
      <c r="HRK7" s="112"/>
      <c r="HRL7" s="112"/>
      <c r="HRM7" s="112"/>
      <c r="HRN7" s="112"/>
      <c r="HRO7" s="112"/>
      <c r="HRP7" s="112"/>
      <c r="HRQ7" s="112"/>
      <c r="HRR7" s="112"/>
      <c r="HRS7" s="112"/>
      <c r="HRT7" s="112"/>
      <c r="HRU7" s="112"/>
      <c r="HRV7" s="112"/>
      <c r="HRW7" s="112"/>
      <c r="HRX7" s="112"/>
      <c r="HRY7" s="112"/>
      <c r="HRZ7" s="112"/>
      <c r="HSA7" s="112"/>
      <c r="HSB7" s="112"/>
      <c r="HSC7" s="112"/>
      <c r="HSD7" s="112"/>
      <c r="HSE7" s="112"/>
      <c r="HSF7" s="112"/>
      <c r="HSG7" s="112"/>
      <c r="HSH7" s="112"/>
      <c r="HSI7" s="112"/>
      <c r="HSJ7" s="112"/>
      <c r="HSK7" s="112"/>
      <c r="HSL7" s="112"/>
      <c r="HSM7" s="112"/>
      <c r="HSN7" s="112"/>
      <c r="HSO7" s="112"/>
      <c r="HSP7" s="112"/>
      <c r="HSQ7" s="112"/>
      <c r="HSR7" s="112"/>
      <c r="HSS7" s="112"/>
      <c r="HST7" s="112"/>
      <c r="HSU7" s="112"/>
      <c r="HSV7" s="112"/>
      <c r="HSW7" s="112"/>
      <c r="HSX7" s="112"/>
      <c r="HSY7" s="112"/>
      <c r="HSZ7" s="112"/>
      <c r="HTA7" s="112"/>
      <c r="HTB7" s="112"/>
      <c r="HTC7" s="112"/>
      <c r="HTD7" s="112"/>
      <c r="HTE7" s="112"/>
      <c r="HTF7" s="112"/>
      <c r="HTG7" s="112"/>
      <c r="HTH7" s="112"/>
      <c r="HTI7" s="112"/>
      <c r="HTJ7" s="112"/>
      <c r="HTK7" s="112"/>
      <c r="HTL7" s="112"/>
      <c r="HTM7" s="112"/>
      <c r="HTN7" s="112"/>
      <c r="HTO7" s="112"/>
      <c r="HTP7" s="112"/>
      <c r="HTQ7" s="112"/>
      <c r="HTR7" s="112"/>
      <c r="HTS7" s="112"/>
      <c r="HTT7" s="112"/>
      <c r="HTU7" s="112"/>
      <c r="HTV7" s="112"/>
      <c r="HTW7" s="112"/>
      <c r="HTX7" s="112"/>
      <c r="HTY7" s="112"/>
      <c r="HTZ7" s="112"/>
      <c r="HUA7" s="112"/>
      <c r="HUB7" s="112"/>
      <c r="HUC7" s="112"/>
      <c r="HUD7" s="112"/>
      <c r="HUE7" s="112"/>
      <c r="HUF7" s="112"/>
      <c r="HUG7" s="112"/>
      <c r="HUH7" s="112"/>
      <c r="HUI7" s="112"/>
      <c r="HUJ7" s="112"/>
      <c r="HUK7" s="112"/>
      <c r="HUL7" s="112"/>
      <c r="HUM7" s="112"/>
      <c r="HUN7" s="112"/>
      <c r="HUO7" s="112"/>
      <c r="HUP7" s="112"/>
      <c r="HUQ7" s="112"/>
      <c r="HUR7" s="112"/>
      <c r="HUS7" s="112"/>
      <c r="HUT7" s="112"/>
      <c r="HUU7" s="112"/>
      <c r="HUV7" s="112"/>
      <c r="HUW7" s="112"/>
      <c r="HUX7" s="112"/>
      <c r="HUY7" s="112"/>
      <c r="HUZ7" s="112"/>
      <c r="HVA7" s="112"/>
      <c r="HVB7" s="112"/>
      <c r="HVC7" s="112"/>
      <c r="HVD7" s="112"/>
      <c r="HVE7" s="112"/>
      <c r="HVF7" s="112"/>
      <c r="HVG7" s="112"/>
      <c r="HVH7" s="112"/>
      <c r="HVI7" s="112"/>
      <c r="HVJ7" s="112"/>
      <c r="HVK7" s="112"/>
      <c r="HVL7" s="112"/>
      <c r="HVM7" s="112"/>
      <c r="HVN7" s="112"/>
      <c r="HVO7" s="112"/>
      <c r="HVP7" s="112"/>
      <c r="HVQ7" s="112"/>
      <c r="HVR7" s="112"/>
      <c r="HVS7" s="112"/>
      <c r="HVT7" s="112"/>
      <c r="HVU7" s="112"/>
      <c r="HVV7" s="112"/>
      <c r="HVW7" s="112"/>
      <c r="HVX7" s="112"/>
      <c r="HVY7" s="112"/>
      <c r="HVZ7" s="112"/>
      <c r="HWA7" s="112"/>
      <c r="HWB7" s="112"/>
      <c r="HWC7" s="112"/>
      <c r="HWD7" s="112"/>
      <c r="HWE7" s="112"/>
      <c r="HWF7" s="112"/>
      <c r="HWG7" s="112"/>
      <c r="HWH7" s="112"/>
      <c r="HWI7" s="112"/>
      <c r="HWJ7" s="112"/>
      <c r="HWK7" s="112"/>
      <c r="HWL7" s="112"/>
      <c r="HWM7" s="112"/>
      <c r="HWN7" s="112"/>
      <c r="HWO7" s="112"/>
      <c r="HWP7" s="112"/>
      <c r="HWQ7" s="112"/>
      <c r="HWR7" s="112"/>
      <c r="HWS7" s="112"/>
      <c r="HWT7" s="112"/>
      <c r="HWU7" s="112"/>
      <c r="HWV7" s="112"/>
      <c r="HWW7" s="112"/>
      <c r="HWX7" s="112"/>
      <c r="HWY7" s="112"/>
      <c r="HWZ7" s="112"/>
      <c r="HXA7" s="112"/>
      <c r="HXB7" s="112"/>
      <c r="HXC7" s="112"/>
      <c r="HXD7" s="112"/>
      <c r="HXE7" s="112"/>
      <c r="HXF7" s="112"/>
      <c r="HXG7" s="112"/>
      <c r="HXH7" s="112"/>
      <c r="HXI7" s="112"/>
      <c r="HXJ7" s="112"/>
      <c r="HXK7" s="112"/>
      <c r="HXL7" s="112"/>
      <c r="HXM7" s="112"/>
      <c r="HXN7" s="112"/>
      <c r="HXO7" s="112"/>
      <c r="HXP7" s="112"/>
      <c r="HXQ7" s="112"/>
      <c r="HXR7" s="112"/>
      <c r="HXS7" s="112"/>
      <c r="HXT7" s="112"/>
      <c r="HXU7" s="112"/>
      <c r="HXV7" s="112"/>
      <c r="HXW7" s="112"/>
      <c r="HXX7" s="112"/>
      <c r="HXY7" s="112"/>
      <c r="HXZ7" s="112"/>
      <c r="HYA7" s="112"/>
      <c r="HYB7" s="112"/>
      <c r="HYC7" s="112"/>
      <c r="HYD7" s="112"/>
      <c r="HYE7" s="112"/>
      <c r="HYF7" s="112"/>
      <c r="HYG7" s="112"/>
      <c r="HYH7" s="112"/>
      <c r="HYI7" s="112"/>
      <c r="HYJ7" s="112"/>
      <c r="HYK7" s="112"/>
      <c r="HYL7" s="112"/>
      <c r="HYM7" s="112"/>
      <c r="HYN7" s="112"/>
      <c r="HYO7" s="112"/>
      <c r="HYP7" s="112"/>
      <c r="HYQ7" s="112"/>
      <c r="HYR7" s="112"/>
      <c r="HYS7" s="112"/>
      <c r="HYT7" s="112"/>
      <c r="HYU7" s="112"/>
      <c r="HYV7" s="112"/>
      <c r="HYW7" s="112"/>
      <c r="HYX7" s="112"/>
      <c r="HYY7" s="112"/>
      <c r="HYZ7" s="112"/>
      <c r="HZA7" s="112"/>
      <c r="HZB7" s="112"/>
      <c r="HZC7" s="112"/>
      <c r="HZD7" s="112"/>
      <c r="HZE7" s="112"/>
      <c r="HZF7" s="112"/>
      <c r="HZG7" s="112"/>
      <c r="HZH7" s="112"/>
      <c r="HZI7" s="112"/>
      <c r="HZJ7" s="112"/>
      <c r="HZK7" s="112"/>
      <c r="HZL7" s="112"/>
      <c r="HZM7" s="112"/>
      <c r="HZN7" s="112"/>
      <c r="HZO7" s="112"/>
      <c r="HZP7" s="112"/>
      <c r="HZQ7" s="112"/>
      <c r="HZR7" s="112"/>
      <c r="HZS7" s="112"/>
      <c r="HZT7" s="112"/>
      <c r="HZU7" s="112"/>
      <c r="HZV7" s="112"/>
      <c r="HZW7" s="112"/>
      <c r="HZX7" s="112"/>
      <c r="HZY7" s="112"/>
      <c r="HZZ7" s="112"/>
      <c r="IAA7" s="112"/>
      <c r="IAB7" s="112"/>
      <c r="IAC7" s="112"/>
      <c r="IAD7" s="112"/>
      <c r="IAE7" s="112"/>
      <c r="IAF7" s="112"/>
      <c r="IAG7" s="112"/>
      <c r="IAH7" s="112"/>
      <c r="IAI7" s="112"/>
      <c r="IAJ7" s="112"/>
      <c r="IAK7" s="112"/>
      <c r="IAL7" s="112"/>
      <c r="IAM7" s="112"/>
      <c r="IAN7" s="112"/>
      <c r="IAO7" s="112"/>
      <c r="IAP7" s="112"/>
      <c r="IAQ7" s="112"/>
      <c r="IAR7" s="112"/>
      <c r="IAS7" s="112"/>
      <c r="IAT7" s="112"/>
      <c r="IAU7" s="112"/>
      <c r="IAV7" s="112"/>
      <c r="IAW7" s="112"/>
      <c r="IAX7" s="112"/>
      <c r="IAY7" s="112"/>
      <c r="IAZ7" s="112"/>
      <c r="IBA7" s="112"/>
      <c r="IBB7" s="112"/>
      <c r="IBC7" s="112"/>
      <c r="IBD7" s="112"/>
      <c r="IBE7" s="112"/>
      <c r="IBF7" s="112"/>
      <c r="IBG7" s="112"/>
      <c r="IBH7" s="112"/>
      <c r="IBI7" s="112"/>
      <c r="IBJ7" s="112"/>
      <c r="IBK7" s="112"/>
      <c r="IBL7" s="112"/>
      <c r="IBM7" s="112"/>
      <c r="IBN7" s="112"/>
      <c r="IBO7" s="112"/>
      <c r="IBP7" s="112"/>
      <c r="IBQ7" s="112"/>
      <c r="IBR7" s="112"/>
      <c r="IBS7" s="112"/>
      <c r="IBT7" s="112"/>
      <c r="IBU7" s="112"/>
      <c r="IBV7" s="112"/>
      <c r="IBW7" s="112"/>
      <c r="IBX7" s="112"/>
      <c r="IBY7" s="112"/>
      <c r="IBZ7" s="112"/>
      <c r="ICA7" s="112"/>
      <c r="ICB7" s="112"/>
      <c r="ICC7" s="112"/>
      <c r="ICD7" s="112"/>
      <c r="ICE7" s="112"/>
      <c r="ICF7" s="112"/>
      <c r="ICG7" s="112"/>
      <c r="ICH7" s="112"/>
      <c r="ICI7" s="112"/>
      <c r="ICJ7" s="112"/>
      <c r="ICK7" s="112"/>
      <c r="ICL7" s="112"/>
      <c r="ICM7" s="112"/>
      <c r="ICN7" s="112"/>
      <c r="ICO7" s="112"/>
      <c r="ICP7" s="112"/>
      <c r="ICQ7" s="112"/>
      <c r="ICR7" s="112"/>
      <c r="ICS7" s="112"/>
      <c r="ICT7" s="112"/>
      <c r="ICU7" s="112"/>
      <c r="ICV7" s="112"/>
      <c r="ICW7" s="112"/>
      <c r="ICX7" s="112"/>
      <c r="ICY7" s="112"/>
      <c r="ICZ7" s="112"/>
      <c r="IDA7" s="112"/>
      <c r="IDB7" s="112"/>
      <c r="IDC7" s="112"/>
      <c r="IDD7" s="112"/>
      <c r="IDE7" s="112"/>
      <c r="IDF7" s="112"/>
      <c r="IDG7" s="112"/>
      <c r="IDH7" s="112"/>
      <c r="IDI7" s="112"/>
      <c r="IDJ7" s="112"/>
      <c r="IDK7" s="112"/>
      <c r="IDL7" s="112"/>
      <c r="IDM7" s="112"/>
      <c r="IDN7" s="112"/>
      <c r="IDO7" s="112"/>
      <c r="IDP7" s="112"/>
      <c r="IDQ7" s="112"/>
      <c r="IDR7" s="112"/>
      <c r="IDS7" s="112"/>
      <c r="IDT7" s="112"/>
      <c r="IDU7" s="112"/>
      <c r="IDV7" s="112"/>
      <c r="IDW7" s="112"/>
      <c r="IDX7" s="112"/>
      <c r="IDY7" s="112"/>
      <c r="IDZ7" s="112"/>
      <c r="IEA7" s="112"/>
      <c r="IEB7" s="112"/>
      <c r="IEC7" s="112"/>
      <c r="IED7" s="112"/>
      <c r="IEE7" s="112"/>
      <c r="IEF7" s="112"/>
      <c r="IEG7" s="112"/>
      <c r="IEH7" s="112"/>
      <c r="IEI7" s="112"/>
      <c r="IEJ7" s="112"/>
      <c r="IEK7" s="112"/>
      <c r="IEL7" s="112"/>
      <c r="IEM7" s="112"/>
      <c r="IEN7" s="112"/>
      <c r="IEO7" s="112"/>
      <c r="IEP7" s="112"/>
      <c r="IEQ7" s="112"/>
      <c r="IER7" s="112"/>
      <c r="IES7" s="112"/>
      <c r="IET7" s="112"/>
      <c r="IEU7" s="112"/>
      <c r="IEV7" s="112"/>
      <c r="IEW7" s="112"/>
      <c r="IEX7" s="112"/>
      <c r="IEY7" s="112"/>
      <c r="IEZ7" s="112"/>
      <c r="IFA7" s="112"/>
      <c r="IFB7" s="112"/>
      <c r="IFC7" s="112"/>
      <c r="IFD7" s="112"/>
      <c r="IFE7" s="112"/>
      <c r="IFF7" s="112"/>
      <c r="IFG7" s="112"/>
      <c r="IFH7" s="112"/>
      <c r="IFI7" s="112"/>
      <c r="IFJ7" s="112"/>
      <c r="IFK7" s="112"/>
      <c r="IFL7" s="112"/>
      <c r="IFM7" s="112"/>
      <c r="IFN7" s="112"/>
      <c r="IFO7" s="112"/>
      <c r="IFP7" s="112"/>
      <c r="IFQ7" s="112"/>
      <c r="IFR7" s="112"/>
      <c r="IFS7" s="112"/>
      <c r="IFT7" s="112"/>
      <c r="IFU7" s="112"/>
      <c r="IFV7" s="112"/>
      <c r="IFW7" s="112"/>
      <c r="IFX7" s="112"/>
      <c r="IFY7" s="112"/>
      <c r="IFZ7" s="112"/>
      <c r="IGA7" s="112"/>
      <c r="IGB7" s="112"/>
      <c r="IGC7" s="112"/>
      <c r="IGD7" s="112"/>
      <c r="IGE7" s="112"/>
      <c r="IGF7" s="112"/>
      <c r="IGG7" s="112"/>
      <c r="IGH7" s="112"/>
      <c r="IGI7" s="112"/>
      <c r="IGJ7" s="112"/>
      <c r="IGK7" s="112"/>
      <c r="IGL7" s="112"/>
      <c r="IGM7" s="112"/>
      <c r="IGN7" s="112"/>
      <c r="IGO7" s="112"/>
      <c r="IGP7" s="112"/>
      <c r="IGQ7" s="112"/>
      <c r="IGR7" s="112"/>
      <c r="IGS7" s="112"/>
      <c r="IGT7" s="112"/>
      <c r="IGU7" s="112"/>
      <c r="IGV7" s="112"/>
      <c r="IGW7" s="112"/>
      <c r="IGX7" s="112"/>
      <c r="IGY7" s="112"/>
      <c r="IGZ7" s="112"/>
      <c r="IHA7" s="112"/>
      <c r="IHB7" s="112"/>
      <c r="IHC7" s="112"/>
      <c r="IHD7" s="112"/>
      <c r="IHE7" s="112"/>
      <c r="IHF7" s="112"/>
      <c r="IHG7" s="112"/>
      <c r="IHH7" s="112"/>
      <c r="IHI7" s="112"/>
      <c r="IHJ7" s="112"/>
      <c r="IHK7" s="112"/>
      <c r="IHL7" s="112"/>
      <c r="IHM7" s="112"/>
      <c r="IHN7" s="112"/>
      <c r="IHO7" s="112"/>
      <c r="IHP7" s="112"/>
      <c r="IHQ7" s="112"/>
      <c r="IHR7" s="112"/>
      <c r="IHS7" s="112"/>
      <c r="IHT7" s="112"/>
      <c r="IHU7" s="112"/>
      <c r="IHV7" s="112"/>
      <c r="IHW7" s="112"/>
      <c r="IHX7" s="112"/>
      <c r="IHY7" s="112"/>
      <c r="IHZ7" s="112"/>
      <c r="IIA7" s="112"/>
      <c r="IIB7" s="112"/>
      <c r="IIC7" s="112"/>
      <c r="IID7" s="112"/>
      <c r="IIE7" s="112"/>
      <c r="IIF7" s="112"/>
      <c r="IIG7" s="112"/>
      <c r="IIH7" s="112"/>
      <c r="III7" s="112"/>
      <c r="IIJ7" s="112"/>
      <c r="IIK7" s="112"/>
      <c r="IIL7" s="112"/>
      <c r="IIM7" s="112"/>
      <c r="IIN7" s="112"/>
      <c r="IIO7" s="112"/>
      <c r="IIP7" s="112"/>
      <c r="IIQ7" s="112"/>
      <c r="IIR7" s="112"/>
      <c r="IIS7" s="112"/>
      <c r="IIT7" s="112"/>
      <c r="IIU7" s="112"/>
      <c r="IIV7" s="112"/>
      <c r="IIW7" s="112"/>
      <c r="IIX7" s="112"/>
      <c r="IIY7" s="112"/>
      <c r="IIZ7" s="112"/>
      <c r="IJA7" s="112"/>
      <c r="IJB7" s="112"/>
      <c r="IJC7" s="112"/>
      <c r="IJD7" s="112"/>
      <c r="IJE7" s="112"/>
      <c r="IJF7" s="112"/>
      <c r="IJG7" s="112"/>
      <c r="IJH7" s="112"/>
      <c r="IJI7" s="112"/>
      <c r="IJJ7" s="112"/>
      <c r="IJK7" s="112"/>
      <c r="IJL7" s="112"/>
      <c r="IJM7" s="112"/>
      <c r="IJN7" s="112"/>
      <c r="IJO7" s="112"/>
      <c r="IJP7" s="112"/>
      <c r="IJQ7" s="112"/>
      <c r="IJR7" s="112"/>
      <c r="IJS7" s="112"/>
      <c r="IJT7" s="112"/>
      <c r="IJU7" s="112"/>
      <c r="IJV7" s="112"/>
      <c r="IJW7" s="112"/>
      <c r="IJX7" s="112"/>
      <c r="IJY7" s="112"/>
      <c r="IJZ7" s="112"/>
      <c r="IKA7" s="112"/>
      <c r="IKB7" s="112"/>
      <c r="IKC7" s="112"/>
      <c r="IKD7" s="112"/>
      <c r="IKE7" s="112"/>
      <c r="IKF7" s="112"/>
      <c r="IKG7" s="112"/>
      <c r="IKH7" s="112"/>
      <c r="IKI7" s="112"/>
      <c r="IKJ7" s="112"/>
      <c r="IKK7" s="112"/>
      <c r="IKL7" s="112"/>
      <c r="IKM7" s="112"/>
      <c r="IKN7" s="112"/>
      <c r="IKO7" s="112"/>
      <c r="IKP7" s="112"/>
      <c r="IKQ7" s="112"/>
      <c r="IKR7" s="112"/>
      <c r="IKS7" s="112"/>
      <c r="IKT7" s="112"/>
      <c r="IKU7" s="112"/>
      <c r="IKV7" s="112"/>
      <c r="IKW7" s="112"/>
      <c r="IKX7" s="112"/>
      <c r="IKY7" s="112"/>
      <c r="IKZ7" s="112"/>
      <c r="ILA7" s="112"/>
      <c r="ILB7" s="112"/>
      <c r="ILC7" s="112"/>
      <c r="ILD7" s="112"/>
      <c r="ILE7" s="112"/>
      <c r="ILF7" s="112"/>
      <c r="ILG7" s="112"/>
      <c r="ILH7" s="112"/>
      <c r="ILI7" s="112"/>
      <c r="ILJ7" s="112"/>
      <c r="ILK7" s="112"/>
      <c r="ILL7" s="112"/>
      <c r="ILM7" s="112"/>
      <c r="ILN7" s="112"/>
      <c r="ILO7" s="112"/>
      <c r="ILP7" s="112"/>
      <c r="ILQ7" s="112"/>
      <c r="ILR7" s="112"/>
      <c r="ILS7" s="112"/>
      <c r="ILT7" s="112"/>
      <c r="ILU7" s="112"/>
      <c r="ILV7" s="112"/>
      <c r="ILW7" s="112"/>
      <c r="ILX7" s="112"/>
      <c r="ILY7" s="112"/>
      <c r="ILZ7" s="112"/>
      <c r="IMA7" s="112"/>
      <c r="IMB7" s="112"/>
      <c r="IMC7" s="112"/>
      <c r="IMD7" s="112"/>
      <c r="IME7" s="112"/>
      <c r="IMF7" s="112"/>
      <c r="IMG7" s="112"/>
      <c r="IMH7" s="112"/>
      <c r="IMI7" s="112"/>
      <c r="IMJ7" s="112"/>
      <c r="IMK7" s="112"/>
      <c r="IML7" s="112"/>
      <c r="IMM7" s="112"/>
      <c r="IMN7" s="112"/>
      <c r="IMO7" s="112"/>
      <c r="IMP7" s="112"/>
      <c r="IMQ7" s="112"/>
      <c r="IMR7" s="112"/>
      <c r="IMS7" s="112"/>
      <c r="IMT7" s="112"/>
      <c r="IMU7" s="112"/>
      <c r="IMV7" s="112"/>
      <c r="IMW7" s="112"/>
      <c r="IMX7" s="112"/>
      <c r="IMY7" s="112"/>
      <c r="IMZ7" s="112"/>
      <c r="INA7" s="112"/>
      <c r="INB7" s="112"/>
      <c r="INC7" s="112"/>
      <c r="IND7" s="112"/>
      <c r="INE7" s="112"/>
      <c r="INF7" s="112"/>
      <c r="ING7" s="112"/>
      <c r="INH7" s="112"/>
      <c r="INI7" s="112"/>
      <c r="INJ7" s="112"/>
      <c r="INK7" s="112"/>
      <c r="INL7" s="112"/>
      <c r="INM7" s="112"/>
      <c r="INN7" s="112"/>
      <c r="INO7" s="112"/>
      <c r="INP7" s="112"/>
      <c r="INQ7" s="112"/>
      <c r="INR7" s="112"/>
      <c r="INS7" s="112"/>
      <c r="INT7" s="112"/>
      <c r="INU7" s="112"/>
      <c r="INV7" s="112"/>
      <c r="INW7" s="112"/>
      <c r="INX7" s="112"/>
      <c r="INY7" s="112"/>
      <c r="INZ7" s="112"/>
      <c r="IOA7" s="112"/>
      <c r="IOB7" s="112"/>
      <c r="IOC7" s="112"/>
      <c r="IOD7" s="112"/>
      <c r="IOE7" s="112"/>
      <c r="IOF7" s="112"/>
      <c r="IOG7" s="112"/>
      <c r="IOH7" s="112"/>
      <c r="IOI7" s="112"/>
      <c r="IOJ7" s="112"/>
      <c r="IOK7" s="112"/>
      <c r="IOL7" s="112"/>
      <c r="IOM7" s="112"/>
      <c r="ION7" s="112"/>
      <c r="IOO7" s="112"/>
      <c r="IOP7" s="112"/>
      <c r="IOQ7" s="112"/>
      <c r="IOR7" s="112"/>
      <c r="IOS7" s="112"/>
      <c r="IOT7" s="112"/>
      <c r="IOU7" s="112"/>
      <c r="IOV7" s="112"/>
      <c r="IOW7" s="112"/>
      <c r="IOX7" s="112"/>
      <c r="IOY7" s="112"/>
      <c r="IOZ7" s="112"/>
      <c r="IPA7" s="112"/>
      <c r="IPB7" s="112"/>
      <c r="IPC7" s="112"/>
      <c r="IPD7" s="112"/>
      <c r="IPE7" s="112"/>
      <c r="IPF7" s="112"/>
      <c r="IPG7" s="112"/>
      <c r="IPH7" s="112"/>
      <c r="IPI7" s="112"/>
      <c r="IPJ7" s="112"/>
      <c r="IPK7" s="112"/>
      <c r="IPL7" s="112"/>
      <c r="IPM7" s="112"/>
      <c r="IPN7" s="112"/>
      <c r="IPO7" s="112"/>
      <c r="IPP7" s="112"/>
      <c r="IPQ7" s="112"/>
      <c r="IPR7" s="112"/>
      <c r="IPS7" s="112"/>
      <c r="IPT7" s="112"/>
      <c r="IPU7" s="112"/>
      <c r="IPV7" s="112"/>
      <c r="IPW7" s="112"/>
      <c r="IPX7" s="112"/>
      <c r="IPY7" s="112"/>
      <c r="IPZ7" s="112"/>
      <c r="IQA7" s="112"/>
      <c r="IQB7" s="112"/>
      <c r="IQC7" s="112"/>
      <c r="IQD7" s="112"/>
      <c r="IQE7" s="112"/>
      <c r="IQF7" s="112"/>
      <c r="IQG7" s="112"/>
      <c r="IQH7" s="112"/>
      <c r="IQI7" s="112"/>
      <c r="IQJ7" s="112"/>
      <c r="IQK7" s="112"/>
      <c r="IQL7" s="112"/>
      <c r="IQM7" s="112"/>
      <c r="IQN7" s="112"/>
      <c r="IQO7" s="112"/>
      <c r="IQP7" s="112"/>
      <c r="IQQ7" s="112"/>
      <c r="IQR7" s="112"/>
      <c r="IQS7" s="112"/>
      <c r="IQT7" s="112"/>
      <c r="IQU7" s="112"/>
      <c r="IQV7" s="112"/>
      <c r="IQW7" s="112"/>
      <c r="IQX7" s="112"/>
      <c r="IQY7" s="112"/>
      <c r="IQZ7" s="112"/>
      <c r="IRA7" s="112"/>
      <c r="IRB7" s="112"/>
      <c r="IRC7" s="112"/>
      <c r="IRD7" s="112"/>
      <c r="IRE7" s="112"/>
      <c r="IRF7" s="112"/>
      <c r="IRG7" s="112"/>
      <c r="IRH7" s="112"/>
      <c r="IRI7" s="112"/>
      <c r="IRJ7" s="112"/>
      <c r="IRK7" s="112"/>
      <c r="IRL7" s="112"/>
      <c r="IRM7" s="112"/>
      <c r="IRN7" s="112"/>
      <c r="IRO7" s="112"/>
      <c r="IRP7" s="112"/>
      <c r="IRQ7" s="112"/>
      <c r="IRR7" s="112"/>
      <c r="IRS7" s="112"/>
      <c r="IRT7" s="112"/>
      <c r="IRU7" s="112"/>
      <c r="IRV7" s="112"/>
      <c r="IRW7" s="112"/>
      <c r="IRX7" s="112"/>
      <c r="IRY7" s="112"/>
      <c r="IRZ7" s="112"/>
      <c r="ISA7" s="112"/>
      <c r="ISB7" s="112"/>
      <c r="ISC7" s="112"/>
      <c r="ISD7" s="112"/>
      <c r="ISE7" s="112"/>
      <c r="ISF7" s="112"/>
      <c r="ISG7" s="112"/>
      <c r="ISH7" s="112"/>
      <c r="ISI7" s="112"/>
      <c r="ISJ7" s="112"/>
      <c r="ISK7" s="112"/>
      <c r="ISL7" s="112"/>
      <c r="ISM7" s="112"/>
      <c r="ISN7" s="112"/>
      <c r="ISO7" s="112"/>
      <c r="ISP7" s="112"/>
      <c r="ISQ7" s="112"/>
      <c r="ISR7" s="112"/>
      <c r="ISS7" s="112"/>
      <c r="IST7" s="112"/>
      <c r="ISU7" s="112"/>
      <c r="ISV7" s="112"/>
      <c r="ISW7" s="112"/>
      <c r="ISX7" s="112"/>
      <c r="ISY7" s="112"/>
      <c r="ISZ7" s="112"/>
      <c r="ITA7" s="112"/>
      <c r="ITB7" s="112"/>
      <c r="ITC7" s="112"/>
      <c r="ITD7" s="112"/>
      <c r="ITE7" s="112"/>
      <c r="ITF7" s="112"/>
      <c r="ITG7" s="112"/>
      <c r="ITH7" s="112"/>
      <c r="ITI7" s="112"/>
      <c r="ITJ7" s="112"/>
      <c r="ITK7" s="112"/>
      <c r="ITL7" s="112"/>
      <c r="ITM7" s="112"/>
      <c r="ITN7" s="112"/>
      <c r="ITO7" s="112"/>
      <c r="ITP7" s="112"/>
      <c r="ITQ7" s="112"/>
      <c r="ITR7" s="112"/>
      <c r="ITS7" s="112"/>
      <c r="ITT7" s="112"/>
      <c r="ITU7" s="112"/>
      <c r="ITV7" s="112"/>
      <c r="ITW7" s="112"/>
      <c r="ITX7" s="112"/>
      <c r="ITY7" s="112"/>
      <c r="ITZ7" s="112"/>
      <c r="IUA7" s="112"/>
      <c r="IUB7" s="112"/>
      <c r="IUC7" s="112"/>
      <c r="IUD7" s="112"/>
      <c r="IUE7" s="112"/>
      <c r="IUF7" s="112"/>
      <c r="IUG7" s="112"/>
      <c r="IUH7" s="112"/>
      <c r="IUI7" s="112"/>
      <c r="IUJ7" s="112"/>
      <c r="IUK7" s="112"/>
      <c r="IUL7" s="112"/>
      <c r="IUM7" s="112"/>
      <c r="IUN7" s="112"/>
      <c r="IUO7" s="112"/>
      <c r="IUP7" s="112"/>
      <c r="IUQ7" s="112"/>
      <c r="IUR7" s="112"/>
      <c r="IUS7" s="112"/>
      <c r="IUT7" s="112"/>
      <c r="IUU7" s="112"/>
      <c r="IUV7" s="112"/>
      <c r="IUW7" s="112"/>
      <c r="IUX7" s="112"/>
      <c r="IUY7" s="112"/>
      <c r="IUZ7" s="112"/>
      <c r="IVA7" s="112"/>
      <c r="IVB7" s="112"/>
      <c r="IVC7" s="112"/>
      <c r="IVD7" s="112"/>
      <c r="IVE7" s="112"/>
      <c r="IVF7" s="112"/>
      <c r="IVG7" s="112"/>
      <c r="IVH7" s="112"/>
      <c r="IVI7" s="112"/>
      <c r="IVJ7" s="112"/>
      <c r="IVK7" s="112"/>
      <c r="IVL7" s="112"/>
      <c r="IVM7" s="112"/>
      <c r="IVN7" s="112"/>
      <c r="IVO7" s="112"/>
      <c r="IVP7" s="112"/>
      <c r="IVQ7" s="112"/>
      <c r="IVR7" s="112"/>
      <c r="IVS7" s="112"/>
      <c r="IVT7" s="112"/>
      <c r="IVU7" s="112"/>
      <c r="IVV7" s="112"/>
      <c r="IVW7" s="112"/>
      <c r="IVX7" s="112"/>
      <c r="IVY7" s="112"/>
      <c r="IVZ7" s="112"/>
      <c r="IWA7" s="112"/>
      <c r="IWB7" s="112"/>
      <c r="IWC7" s="112"/>
      <c r="IWD7" s="112"/>
      <c r="IWE7" s="112"/>
      <c r="IWF7" s="112"/>
      <c r="IWG7" s="112"/>
      <c r="IWH7" s="112"/>
      <c r="IWI7" s="112"/>
      <c r="IWJ7" s="112"/>
      <c r="IWK7" s="112"/>
      <c r="IWL7" s="112"/>
      <c r="IWM7" s="112"/>
      <c r="IWN7" s="112"/>
      <c r="IWO7" s="112"/>
      <c r="IWP7" s="112"/>
      <c r="IWQ7" s="112"/>
      <c r="IWR7" s="112"/>
      <c r="IWS7" s="112"/>
      <c r="IWT7" s="112"/>
      <c r="IWU7" s="112"/>
      <c r="IWV7" s="112"/>
      <c r="IWW7" s="112"/>
      <c r="IWX7" s="112"/>
      <c r="IWY7" s="112"/>
      <c r="IWZ7" s="112"/>
      <c r="IXA7" s="112"/>
      <c r="IXB7" s="112"/>
      <c r="IXC7" s="112"/>
      <c r="IXD7" s="112"/>
      <c r="IXE7" s="112"/>
      <c r="IXF7" s="112"/>
      <c r="IXG7" s="112"/>
      <c r="IXH7" s="112"/>
      <c r="IXI7" s="112"/>
      <c r="IXJ7" s="112"/>
      <c r="IXK7" s="112"/>
      <c r="IXL7" s="112"/>
      <c r="IXM7" s="112"/>
      <c r="IXN7" s="112"/>
      <c r="IXO7" s="112"/>
      <c r="IXP7" s="112"/>
      <c r="IXQ7" s="112"/>
      <c r="IXR7" s="112"/>
      <c r="IXS7" s="112"/>
      <c r="IXT7" s="112"/>
      <c r="IXU7" s="112"/>
      <c r="IXV7" s="112"/>
      <c r="IXW7" s="112"/>
      <c r="IXX7" s="112"/>
      <c r="IXY7" s="112"/>
      <c r="IXZ7" s="112"/>
      <c r="IYA7" s="112"/>
      <c r="IYB7" s="112"/>
      <c r="IYC7" s="112"/>
      <c r="IYD7" s="112"/>
      <c r="IYE7" s="112"/>
      <c r="IYF7" s="112"/>
      <c r="IYG7" s="112"/>
      <c r="IYH7" s="112"/>
      <c r="IYI7" s="112"/>
      <c r="IYJ7" s="112"/>
      <c r="IYK7" s="112"/>
      <c r="IYL7" s="112"/>
      <c r="IYM7" s="112"/>
      <c r="IYN7" s="112"/>
      <c r="IYO7" s="112"/>
      <c r="IYP7" s="112"/>
      <c r="IYQ7" s="112"/>
      <c r="IYR7" s="112"/>
      <c r="IYS7" s="112"/>
      <c r="IYT7" s="112"/>
      <c r="IYU7" s="112"/>
      <c r="IYV7" s="112"/>
      <c r="IYW7" s="112"/>
      <c r="IYX7" s="112"/>
      <c r="IYY7" s="112"/>
      <c r="IYZ7" s="112"/>
      <c r="IZA7" s="112"/>
      <c r="IZB7" s="112"/>
      <c r="IZC7" s="112"/>
      <c r="IZD7" s="112"/>
      <c r="IZE7" s="112"/>
      <c r="IZF7" s="112"/>
      <c r="IZG7" s="112"/>
      <c r="IZH7" s="112"/>
      <c r="IZI7" s="112"/>
      <c r="IZJ7" s="112"/>
      <c r="IZK7" s="112"/>
      <c r="IZL7" s="112"/>
      <c r="IZM7" s="112"/>
      <c r="IZN7" s="112"/>
      <c r="IZO7" s="112"/>
      <c r="IZP7" s="112"/>
      <c r="IZQ7" s="112"/>
      <c r="IZR7" s="112"/>
      <c r="IZS7" s="112"/>
      <c r="IZT7" s="112"/>
      <c r="IZU7" s="112"/>
      <c r="IZV7" s="112"/>
      <c r="IZW7" s="112"/>
      <c r="IZX7" s="112"/>
      <c r="IZY7" s="112"/>
      <c r="IZZ7" s="112"/>
      <c r="JAA7" s="112"/>
      <c r="JAB7" s="112"/>
      <c r="JAC7" s="112"/>
      <c r="JAD7" s="112"/>
      <c r="JAE7" s="112"/>
      <c r="JAF7" s="112"/>
      <c r="JAG7" s="112"/>
      <c r="JAH7" s="112"/>
      <c r="JAI7" s="112"/>
      <c r="JAJ7" s="112"/>
      <c r="JAK7" s="112"/>
      <c r="JAL7" s="112"/>
      <c r="JAM7" s="112"/>
      <c r="JAN7" s="112"/>
      <c r="JAO7" s="112"/>
      <c r="JAP7" s="112"/>
      <c r="JAQ7" s="112"/>
      <c r="JAR7" s="112"/>
      <c r="JAS7" s="112"/>
      <c r="JAT7" s="112"/>
      <c r="JAU7" s="112"/>
      <c r="JAV7" s="112"/>
      <c r="JAW7" s="112"/>
      <c r="JAX7" s="112"/>
      <c r="JAY7" s="112"/>
      <c r="JAZ7" s="112"/>
      <c r="JBA7" s="112"/>
      <c r="JBB7" s="112"/>
      <c r="JBC7" s="112"/>
      <c r="JBD7" s="112"/>
      <c r="JBE7" s="112"/>
      <c r="JBF7" s="112"/>
      <c r="JBG7" s="112"/>
      <c r="JBH7" s="112"/>
      <c r="JBI7" s="112"/>
      <c r="JBJ7" s="112"/>
      <c r="JBK7" s="112"/>
      <c r="JBL7" s="112"/>
      <c r="JBM7" s="112"/>
      <c r="JBN7" s="112"/>
      <c r="JBO7" s="112"/>
      <c r="JBP7" s="112"/>
      <c r="JBQ7" s="112"/>
      <c r="JBR7" s="112"/>
      <c r="JBS7" s="112"/>
      <c r="JBT7" s="112"/>
      <c r="JBU7" s="112"/>
      <c r="JBV7" s="112"/>
      <c r="JBW7" s="112"/>
      <c r="JBX7" s="112"/>
      <c r="JBY7" s="112"/>
      <c r="JBZ7" s="112"/>
      <c r="JCA7" s="112"/>
      <c r="JCB7" s="112"/>
      <c r="JCC7" s="112"/>
      <c r="JCD7" s="112"/>
      <c r="JCE7" s="112"/>
      <c r="JCF7" s="112"/>
      <c r="JCG7" s="112"/>
      <c r="JCH7" s="112"/>
      <c r="JCI7" s="112"/>
      <c r="JCJ7" s="112"/>
      <c r="JCK7" s="112"/>
      <c r="JCL7" s="112"/>
      <c r="JCM7" s="112"/>
      <c r="JCN7" s="112"/>
      <c r="JCO7" s="112"/>
      <c r="JCP7" s="112"/>
      <c r="JCQ7" s="112"/>
      <c r="JCR7" s="112"/>
      <c r="JCS7" s="112"/>
      <c r="JCT7" s="112"/>
      <c r="JCU7" s="112"/>
      <c r="JCV7" s="112"/>
      <c r="JCW7" s="112"/>
      <c r="JCX7" s="112"/>
      <c r="JCY7" s="112"/>
      <c r="JCZ7" s="112"/>
      <c r="JDA7" s="112"/>
      <c r="JDB7" s="112"/>
      <c r="JDC7" s="112"/>
      <c r="JDD7" s="112"/>
      <c r="JDE7" s="112"/>
      <c r="JDF7" s="112"/>
      <c r="JDG7" s="112"/>
      <c r="JDH7" s="112"/>
      <c r="JDI7" s="112"/>
      <c r="JDJ7" s="112"/>
      <c r="JDK7" s="112"/>
      <c r="JDL7" s="112"/>
      <c r="JDM7" s="112"/>
      <c r="JDN7" s="112"/>
      <c r="JDO7" s="112"/>
      <c r="JDP7" s="112"/>
      <c r="JDQ7" s="112"/>
      <c r="JDR7" s="112"/>
      <c r="JDS7" s="112"/>
      <c r="JDT7" s="112"/>
      <c r="JDU7" s="112"/>
      <c r="JDV7" s="112"/>
      <c r="JDW7" s="112"/>
      <c r="JDX7" s="112"/>
      <c r="JDY7" s="112"/>
      <c r="JDZ7" s="112"/>
      <c r="JEA7" s="112"/>
      <c r="JEB7" s="112"/>
      <c r="JEC7" s="112"/>
      <c r="JED7" s="112"/>
      <c r="JEE7" s="112"/>
      <c r="JEF7" s="112"/>
      <c r="JEG7" s="112"/>
      <c r="JEH7" s="112"/>
      <c r="JEI7" s="112"/>
      <c r="JEJ7" s="112"/>
      <c r="JEK7" s="112"/>
      <c r="JEL7" s="112"/>
      <c r="JEM7" s="112"/>
      <c r="JEN7" s="112"/>
      <c r="JEO7" s="112"/>
      <c r="JEP7" s="112"/>
      <c r="JEQ7" s="112"/>
      <c r="JER7" s="112"/>
      <c r="JES7" s="112"/>
      <c r="JET7" s="112"/>
      <c r="JEU7" s="112"/>
      <c r="JEV7" s="112"/>
      <c r="JEW7" s="112"/>
      <c r="JEX7" s="112"/>
      <c r="JEY7" s="112"/>
      <c r="JEZ7" s="112"/>
      <c r="JFA7" s="112"/>
      <c r="JFB7" s="112"/>
      <c r="JFC7" s="112"/>
      <c r="JFD7" s="112"/>
      <c r="JFE7" s="112"/>
      <c r="JFF7" s="112"/>
      <c r="JFG7" s="112"/>
      <c r="JFH7" s="112"/>
      <c r="JFI7" s="112"/>
      <c r="JFJ7" s="112"/>
      <c r="JFK7" s="112"/>
      <c r="JFL7" s="112"/>
      <c r="JFM7" s="112"/>
      <c r="JFN7" s="112"/>
      <c r="JFO7" s="112"/>
      <c r="JFP7" s="112"/>
      <c r="JFQ7" s="112"/>
      <c r="JFR7" s="112"/>
      <c r="JFS7" s="112"/>
      <c r="JFT7" s="112"/>
      <c r="JFU7" s="112"/>
      <c r="JFV7" s="112"/>
      <c r="JFW7" s="112"/>
      <c r="JFX7" s="112"/>
      <c r="JFY7" s="112"/>
      <c r="JFZ7" s="112"/>
      <c r="JGA7" s="112"/>
      <c r="JGB7" s="112"/>
      <c r="JGC7" s="112"/>
      <c r="JGD7" s="112"/>
      <c r="JGE7" s="112"/>
      <c r="JGF7" s="112"/>
      <c r="JGG7" s="112"/>
      <c r="JGH7" s="112"/>
      <c r="JGI7" s="112"/>
      <c r="JGJ7" s="112"/>
      <c r="JGK7" s="112"/>
      <c r="JGL7" s="112"/>
      <c r="JGM7" s="112"/>
      <c r="JGN7" s="112"/>
      <c r="JGO7" s="112"/>
      <c r="JGP7" s="112"/>
      <c r="JGQ7" s="112"/>
      <c r="JGR7" s="112"/>
      <c r="JGS7" s="112"/>
      <c r="JGT7" s="112"/>
      <c r="JGU7" s="112"/>
      <c r="JGV7" s="112"/>
      <c r="JGW7" s="112"/>
      <c r="JGX7" s="112"/>
      <c r="JGY7" s="112"/>
      <c r="JGZ7" s="112"/>
      <c r="JHA7" s="112"/>
      <c r="JHB7" s="112"/>
      <c r="JHC7" s="112"/>
      <c r="JHD7" s="112"/>
      <c r="JHE7" s="112"/>
      <c r="JHF7" s="112"/>
      <c r="JHG7" s="112"/>
      <c r="JHH7" s="112"/>
      <c r="JHI7" s="112"/>
      <c r="JHJ7" s="112"/>
      <c r="JHK7" s="112"/>
      <c r="JHL7" s="112"/>
      <c r="JHM7" s="112"/>
      <c r="JHN7" s="112"/>
      <c r="JHO7" s="112"/>
      <c r="JHP7" s="112"/>
      <c r="JHQ7" s="112"/>
      <c r="JHR7" s="112"/>
      <c r="JHS7" s="112"/>
      <c r="JHT7" s="112"/>
      <c r="JHU7" s="112"/>
      <c r="JHV7" s="112"/>
      <c r="JHW7" s="112"/>
      <c r="JHX7" s="112"/>
      <c r="JHY7" s="112"/>
      <c r="JHZ7" s="112"/>
      <c r="JIA7" s="112"/>
      <c r="JIB7" s="112"/>
      <c r="JIC7" s="112"/>
      <c r="JID7" s="112"/>
      <c r="JIE7" s="112"/>
      <c r="JIF7" s="112"/>
      <c r="JIG7" s="112"/>
      <c r="JIH7" s="112"/>
      <c r="JII7" s="112"/>
      <c r="JIJ7" s="112"/>
      <c r="JIK7" s="112"/>
      <c r="JIL7" s="112"/>
      <c r="JIM7" s="112"/>
      <c r="JIN7" s="112"/>
      <c r="JIO7" s="112"/>
      <c r="JIP7" s="112"/>
      <c r="JIQ7" s="112"/>
      <c r="JIR7" s="112"/>
      <c r="JIS7" s="112"/>
      <c r="JIT7" s="112"/>
      <c r="JIU7" s="112"/>
      <c r="JIV7" s="112"/>
      <c r="JIW7" s="112"/>
      <c r="JIX7" s="112"/>
      <c r="JIY7" s="112"/>
      <c r="JIZ7" s="112"/>
      <c r="JJA7" s="112"/>
      <c r="JJB7" s="112"/>
      <c r="JJC7" s="112"/>
      <c r="JJD7" s="112"/>
      <c r="JJE7" s="112"/>
      <c r="JJF7" s="112"/>
      <c r="JJG7" s="112"/>
      <c r="JJH7" s="112"/>
      <c r="JJI7" s="112"/>
      <c r="JJJ7" s="112"/>
      <c r="JJK7" s="112"/>
      <c r="JJL7" s="112"/>
      <c r="JJM7" s="112"/>
      <c r="JJN7" s="112"/>
      <c r="JJO7" s="112"/>
      <c r="JJP7" s="112"/>
      <c r="JJQ7" s="112"/>
      <c r="JJR7" s="112"/>
      <c r="JJS7" s="112"/>
      <c r="JJT7" s="112"/>
      <c r="JJU7" s="112"/>
      <c r="JJV7" s="112"/>
      <c r="JJW7" s="112"/>
      <c r="JJX7" s="112"/>
      <c r="JJY7" s="112"/>
      <c r="JJZ7" s="112"/>
      <c r="JKA7" s="112"/>
      <c r="JKB7" s="112"/>
      <c r="JKC7" s="112"/>
      <c r="JKD7" s="112"/>
      <c r="JKE7" s="112"/>
      <c r="JKF7" s="112"/>
      <c r="JKG7" s="112"/>
      <c r="JKH7" s="112"/>
      <c r="JKI7" s="112"/>
      <c r="JKJ7" s="112"/>
      <c r="JKK7" s="112"/>
      <c r="JKL7" s="112"/>
      <c r="JKM7" s="112"/>
      <c r="JKN7" s="112"/>
      <c r="JKO7" s="112"/>
      <c r="JKP7" s="112"/>
      <c r="JKQ7" s="112"/>
      <c r="JKR7" s="112"/>
      <c r="JKS7" s="112"/>
      <c r="JKT7" s="112"/>
      <c r="JKU7" s="112"/>
      <c r="JKV7" s="112"/>
      <c r="JKW7" s="112"/>
      <c r="JKX7" s="112"/>
      <c r="JKY7" s="112"/>
      <c r="JKZ7" s="112"/>
      <c r="JLA7" s="112"/>
      <c r="JLB7" s="112"/>
      <c r="JLC7" s="112"/>
      <c r="JLD7" s="112"/>
      <c r="JLE7" s="112"/>
      <c r="JLF7" s="112"/>
      <c r="JLG7" s="112"/>
      <c r="JLH7" s="112"/>
      <c r="JLI7" s="112"/>
      <c r="JLJ7" s="112"/>
      <c r="JLK7" s="112"/>
      <c r="JLL7" s="112"/>
      <c r="JLM7" s="112"/>
      <c r="JLN7" s="112"/>
      <c r="JLO7" s="112"/>
      <c r="JLP7" s="112"/>
      <c r="JLQ7" s="112"/>
      <c r="JLR7" s="112"/>
      <c r="JLS7" s="112"/>
      <c r="JLT7" s="112"/>
      <c r="JLU7" s="112"/>
      <c r="JLV7" s="112"/>
      <c r="JLW7" s="112"/>
      <c r="JLX7" s="112"/>
      <c r="JLY7" s="112"/>
      <c r="JLZ7" s="112"/>
      <c r="JMA7" s="112"/>
      <c r="JMB7" s="112"/>
      <c r="JMC7" s="112"/>
      <c r="JMD7" s="112"/>
      <c r="JME7" s="112"/>
      <c r="JMF7" s="112"/>
      <c r="JMG7" s="112"/>
      <c r="JMH7" s="112"/>
      <c r="JMI7" s="112"/>
      <c r="JMJ7" s="112"/>
      <c r="JMK7" s="112"/>
      <c r="JML7" s="112"/>
      <c r="JMM7" s="112"/>
      <c r="JMN7" s="112"/>
      <c r="JMO7" s="112"/>
      <c r="JMP7" s="112"/>
      <c r="JMQ7" s="112"/>
      <c r="JMR7" s="112"/>
      <c r="JMS7" s="112"/>
      <c r="JMT7" s="112"/>
      <c r="JMU7" s="112"/>
      <c r="JMV7" s="112"/>
      <c r="JMW7" s="112"/>
      <c r="JMX7" s="112"/>
      <c r="JMY7" s="112"/>
      <c r="JMZ7" s="112"/>
      <c r="JNA7" s="112"/>
      <c r="JNB7" s="112"/>
      <c r="JNC7" s="112"/>
      <c r="JND7" s="112"/>
      <c r="JNE7" s="112"/>
      <c r="JNF7" s="112"/>
      <c r="JNG7" s="112"/>
      <c r="JNH7" s="112"/>
      <c r="JNI7" s="112"/>
      <c r="JNJ7" s="112"/>
      <c r="JNK7" s="112"/>
      <c r="JNL7" s="112"/>
      <c r="JNM7" s="112"/>
      <c r="JNN7" s="112"/>
      <c r="JNO7" s="112"/>
      <c r="JNP7" s="112"/>
      <c r="JNQ7" s="112"/>
      <c r="JNR7" s="112"/>
      <c r="JNS7" s="112"/>
      <c r="JNT7" s="112"/>
      <c r="JNU7" s="112"/>
      <c r="JNV7" s="112"/>
      <c r="JNW7" s="112"/>
      <c r="JNX7" s="112"/>
      <c r="JNY7" s="112"/>
      <c r="JNZ7" s="112"/>
      <c r="JOA7" s="112"/>
      <c r="JOB7" s="112"/>
      <c r="JOC7" s="112"/>
      <c r="JOD7" s="112"/>
      <c r="JOE7" s="112"/>
      <c r="JOF7" s="112"/>
      <c r="JOG7" s="112"/>
      <c r="JOH7" s="112"/>
      <c r="JOI7" s="112"/>
      <c r="JOJ7" s="112"/>
      <c r="JOK7" s="112"/>
      <c r="JOL7" s="112"/>
      <c r="JOM7" s="112"/>
      <c r="JON7" s="112"/>
      <c r="JOO7" s="112"/>
      <c r="JOP7" s="112"/>
      <c r="JOQ7" s="112"/>
      <c r="JOR7" s="112"/>
      <c r="JOS7" s="112"/>
      <c r="JOT7" s="112"/>
      <c r="JOU7" s="112"/>
      <c r="JOV7" s="112"/>
      <c r="JOW7" s="112"/>
      <c r="JOX7" s="112"/>
      <c r="JOY7" s="112"/>
      <c r="JOZ7" s="112"/>
      <c r="JPA7" s="112"/>
      <c r="JPB7" s="112"/>
      <c r="JPC7" s="112"/>
      <c r="JPD7" s="112"/>
      <c r="JPE7" s="112"/>
      <c r="JPF7" s="112"/>
      <c r="JPG7" s="112"/>
      <c r="JPH7" s="112"/>
      <c r="JPI7" s="112"/>
      <c r="JPJ7" s="112"/>
      <c r="JPK7" s="112"/>
      <c r="JPL7" s="112"/>
      <c r="JPM7" s="112"/>
      <c r="JPN7" s="112"/>
      <c r="JPO7" s="112"/>
      <c r="JPP7" s="112"/>
      <c r="JPQ7" s="112"/>
      <c r="JPR7" s="112"/>
      <c r="JPS7" s="112"/>
      <c r="JPT7" s="112"/>
      <c r="JPU7" s="112"/>
      <c r="JPV7" s="112"/>
      <c r="JPW7" s="112"/>
      <c r="JPX7" s="112"/>
      <c r="JPY7" s="112"/>
      <c r="JPZ7" s="112"/>
      <c r="JQA7" s="112"/>
      <c r="JQB7" s="112"/>
      <c r="JQC7" s="112"/>
      <c r="JQD7" s="112"/>
      <c r="JQE7" s="112"/>
      <c r="JQF7" s="112"/>
      <c r="JQG7" s="112"/>
      <c r="JQH7" s="112"/>
      <c r="JQI7" s="112"/>
      <c r="JQJ7" s="112"/>
      <c r="JQK7" s="112"/>
      <c r="JQL7" s="112"/>
      <c r="JQM7" s="112"/>
      <c r="JQN7" s="112"/>
      <c r="JQO7" s="112"/>
      <c r="JQP7" s="112"/>
      <c r="JQQ7" s="112"/>
      <c r="JQR7" s="112"/>
      <c r="JQS7" s="112"/>
      <c r="JQT7" s="112"/>
      <c r="JQU7" s="112"/>
      <c r="JQV7" s="112"/>
      <c r="JQW7" s="112"/>
      <c r="JQX7" s="112"/>
      <c r="JQY7" s="112"/>
      <c r="JQZ7" s="112"/>
      <c r="JRA7" s="112"/>
      <c r="JRB7" s="112"/>
      <c r="JRC7" s="112"/>
      <c r="JRD7" s="112"/>
      <c r="JRE7" s="112"/>
      <c r="JRF7" s="112"/>
      <c r="JRG7" s="112"/>
      <c r="JRH7" s="112"/>
      <c r="JRI7" s="112"/>
      <c r="JRJ7" s="112"/>
      <c r="JRK7" s="112"/>
      <c r="JRL7" s="112"/>
      <c r="JRM7" s="112"/>
      <c r="JRN7" s="112"/>
      <c r="JRO7" s="112"/>
      <c r="JRP7" s="112"/>
      <c r="JRQ7" s="112"/>
      <c r="JRR7" s="112"/>
      <c r="JRS7" s="112"/>
      <c r="JRT7" s="112"/>
      <c r="JRU7" s="112"/>
      <c r="JRV7" s="112"/>
      <c r="JRW7" s="112"/>
      <c r="JRX7" s="112"/>
      <c r="JRY7" s="112"/>
      <c r="JRZ7" s="112"/>
      <c r="JSA7" s="112"/>
      <c r="JSB7" s="112"/>
      <c r="JSC7" s="112"/>
      <c r="JSD7" s="112"/>
      <c r="JSE7" s="112"/>
      <c r="JSF7" s="112"/>
      <c r="JSG7" s="112"/>
      <c r="JSH7" s="112"/>
      <c r="JSI7" s="112"/>
      <c r="JSJ7" s="112"/>
      <c r="JSK7" s="112"/>
      <c r="JSL7" s="112"/>
      <c r="JSM7" s="112"/>
      <c r="JSN7" s="112"/>
      <c r="JSO7" s="112"/>
      <c r="JSP7" s="112"/>
      <c r="JSQ7" s="112"/>
      <c r="JSR7" s="112"/>
      <c r="JSS7" s="112"/>
      <c r="JST7" s="112"/>
      <c r="JSU7" s="112"/>
      <c r="JSV7" s="112"/>
      <c r="JSW7" s="112"/>
      <c r="JSX7" s="112"/>
      <c r="JSY7" s="112"/>
      <c r="JSZ7" s="112"/>
      <c r="JTA7" s="112"/>
      <c r="JTB7" s="112"/>
      <c r="JTC7" s="112"/>
      <c r="JTD7" s="112"/>
      <c r="JTE7" s="112"/>
      <c r="JTF7" s="112"/>
      <c r="JTG7" s="112"/>
      <c r="JTH7" s="112"/>
      <c r="JTI7" s="112"/>
      <c r="JTJ7" s="112"/>
      <c r="JTK7" s="112"/>
      <c r="JTL7" s="112"/>
      <c r="JTM7" s="112"/>
      <c r="JTN7" s="112"/>
      <c r="JTO7" s="112"/>
      <c r="JTP7" s="112"/>
      <c r="JTQ7" s="112"/>
      <c r="JTR7" s="112"/>
      <c r="JTS7" s="112"/>
      <c r="JTT7" s="112"/>
      <c r="JTU7" s="112"/>
      <c r="JTV7" s="112"/>
      <c r="JTW7" s="112"/>
      <c r="JTX7" s="112"/>
      <c r="JTY7" s="112"/>
      <c r="JTZ7" s="112"/>
      <c r="JUA7" s="112"/>
      <c r="JUB7" s="112"/>
      <c r="JUC7" s="112"/>
      <c r="JUD7" s="112"/>
      <c r="JUE7" s="112"/>
      <c r="JUF7" s="112"/>
      <c r="JUG7" s="112"/>
      <c r="JUH7" s="112"/>
      <c r="JUI7" s="112"/>
      <c r="JUJ7" s="112"/>
      <c r="JUK7" s="112"/>
      <c r="JUL7" s="112"/>
      <c r="JUM7" s="112"/>
      <c r="JUN7" s="112"/>
      <c r="JUO7" s="112"/>
      <c r="JUP7" s="112"/>
      <c r="JUQ7" s="112"/>
      <c r="JUR7" s="112"/>
      <c r="JUS7" s="112"/>
      <c r="JUT7" s="112"/>
      <c r="JUU7" s="112"/>
      <c r="JUV7" s="112"/>
      <c r="JUW7" s="112"/>
      <c r="JUX7" s="112"/>
      <c r="JUY7" s="112"/>
      <c r="JUZ7" s="112"/>
      <c r="JVA7" s="112"/>
      <c r="JVB7" s="112"/>
      <c r="JVC7" s="112"/>
      <c r="JVD7" s="112"/>
      <c r="JVE7" s="112"/>
      <c r="JVF7" s="112"/>
      <c r="JVG7" s="112"/>
      <c r="JVH7" s="112"/>
      <c r="JVI7" s="112"/>
      <c r="JVJ7" s="112"/>
      <c r="JVK7" s="112"/>
      <c r="JVL7" s="112"/>
      <c r="JVM7" s="112"/>
      <c r="JVN7" s="112"/>
      <c r="JVO7" s="112"/>
      <c r="JVP7" s="112"/>
      <c r="JVQ7" s="112"/>
      <c r="JVR7" s="112"/>
      <c r="JVS7" s="112"/>
      <c r="JVT7" s="112"/>
      <c r="JVU7" s="112"/>
      <c r="JVV7" s="112"/>
      <c r="JVW7" s="112"/>
      <c r="JVX7" s="112"/>
      <c r="JVY7" s="112"/>
      <c r="JVZ7" s="112"/>
      <c r="JWA7" s="112"/>
      <c r="JWB7" s="112"/>
      <c r="JWC7" s="112"/>
      <c r="JWD7" s="112"/>
      <c r="JWE7" s="112"/>
      <c r="JWF7" s="112"/>
      <c r="JWG7" s="112"/>
      <c r="JWH7" s="112"/>
      <c r="JWI7" s="112"/>
      <c r="JWJ7" s="112"/>
      <c r="JWK7" s="112"/>
      <c r="JWL7" s="112"/>
      <c r="JWM7" s="112"/>
      <c r="JWN7" s="112"/>
      <c r="JWO7" s="112"/>
      <c r="JWP7" s="112"/>
      <c r="JWQ7" s="112"/>
      <c r="JWR7" s="112"/>
      <c r="JWS7" s="112"/>
      <c r="JWT7" s="112"/>
      <c r="JWU7" s="112"/>
      <c r="JWV7" s="112"/>
      <c r="JWW7" s="112"/>
      <c r="JWX7" s="112"/>
      <c r="JWY7" s="112"/>
      <c r="JWZ7" s="112"/>
      <c r="JXA7" s="112"/>
      <c r="JXB7" s="112"/>
      <c r="JXC7" s="112"/>
      <c r="JXD7" s="112"/>
      <c r="JXE7" s="112"/>
      <c r="JXF7" s="112"/>
      <c r="JXG7" s="112"/>
      <c r="JXH7" s="112"/>
      <c r="JXI7" s="112"/>
      <c r="JXJ7" s="112"/>
      <c r="JXK7" s="112"/>
      <c r="JXL7" s="112"/>
      <c r="JXM7" s="112"/>
      <c r="JXN7" s="112"/>
      <c r="JXO7" s="112"/>
      <c r="JXP7" s="112"/>
      <c r="JXQ7" s="112"/>
      <c r="JXR7" s="112"/>
      <c r="JXS7" s="112"/>
      <c r="JXT7" s="112"/>
      <c r="JXU7" s="112"/>
      <c r="JXV7" s="112"/>
      <c r="JXW7" s="112"/>
      <c r="JXX7" s="112"/>
      <c r="JXY7" s="112"/>
      <c r="JXZ7" s="112"/>
      <c r="JYA7" s="112"/>
      <c r="JYB7" s="112"/>
      <c r="JYC7" s="112"/>
      <c r="JYD7" s="112"/>
      <c r="JYE7" s="112"/>
      <c r="JYF7" s="112"/>
      <c r="JYG7" s="112"/>
      <c r="JYH7" s="112"/>
      <c r="JYI7" s="112"/>
      <c r="JYJ7" s="112"/>
      <c r="JYK7" s="112"/>
      <c r="JYL7" s="112"/>
      <c r="JYM7" s="112"/>
      <c r="JYN7" s="112"/>
      <c r="JYO7" s="112"/>
      <c r="JYP7" s="112"/>
      <c r="JYQ7" s="112"/>
      <c r="JYR7" s="112"/>
      <c r="JYS7" s="112"/>
      <c r="JYT7" s="112"/>
      <c r="JYU7" s="112"/>
      <c r="JYV7" s="112"/>
      <c r="JYW7" s="112"/>
      <c r="JYX7" s="112"/>
      <c r="JYY7" s="112"/>
      <c r="JYZ7" s="112"/>
      <c r="JZA7" s="112"/>
      <c r="JZB7" s="112"/>
      <c r="JZC7" s="112"/>
      <c r="JZD7" s="112"/>
      <c r="JZE7" s="112"/>
      <c r="JZF7" s="112"/>
      <c r="JZG7" s="112"/>
      <c r="JZH7" s="112"/>
      <c r="JZI7" s="112"/>
      <c r="JZJ7" s="112"/>
      <c r="JZK7" s="112"/>
      <c r="JZL7" s="112"/>
      <c r="JZM7" s="112"/>
      <c r="JZN7" s="112"/>
      <c r="JZO7" s="112"/>
      <c r="JZP7" s="112"/>
      <c r="JZQ7" s="112"/>
      <c r="JZR7" s="112"/>
      <c r="JZS7" s="112"/>
      <c r="JZT7" s="112"/>
      <c r="JZU7" s="112"/>
      <c r="JZV7" s="112"/>
      <c r="JZW7" s="112"/>
      <c r="JZX7" s="112"/>
      <c r="JZY7" s="112"/>
      <c r="JZZ7" s="112"/>
      <c r="KAA7" s="112"/>
      <c r="KAB7" s="112"/>
      <c r="KAC7" s="112"/>
      <c r="KAD7" s="112"/>
      <c r="KAE7" s="112"/>
      <c r="KAF7" s="112"/>
      <c r="KAG7" s="112"/>
      <c r="KAH7" s="112"/>
      <c r="KAI7" s="112"/>
      <c r="KAJ7" s="112"/>
      <c r="KAK7" s="112"/>
      <c r="KAL7" s="112"/>
      <c r="KAM7" s="112"/>
      <c r="KAN7" s="112"/>
      <c r="KAO7" s="112"/>
      <c r="KAP7" s="112"/>
      <c r="KAQ7" s="112"/>
      <c r="KAR7" s="112"/>
      <c r="KAS7" s="112"/>
      <c r="KAT7" s="112"/>
      <c r="KAU7" s="112"/>
      <c r="KAV7" s="112"/>
      <c r="KAW7" s="112"/>
      <c r="KAX7" s="112"/>
      <c r="KAY7" s="112"/>
      <c r="KAZ7" s="112"/>
      <c r="KBA7" s="112"/>
      <c r="KBB7" s="112"/>
      <c r="KBC7" s="112"/>
      <c r="KBD7" s="112"/>
      <c r="KBE7" s="112"/>
      <c r="KBF7" s="112"/>
      <c r="KBG7" s="112"/>
      <c r="KBH7" s="112"/>
      <c r="KBI7" s="112"/>
      <c r="KBJ7" s="112"/>
      <c r="KBK7" s="112"/>
      <c r="KBL7" s="112"/>
      <c r="KBM7" s="112"/>
      <c r="KBN7" s="112"/>
      <c r="KBO7" s="112"/>
      <c r="KBP7" s="112"/>
      <c r="KBQ7" s="112"/>
      <c r="KBR7" s="112"/>
      <c r="KBS7" s="112"/>
      <c r="KBT7" s="112"/>
      <c r="KBU7" s="112"/>
      <c r="KBV7" s="112"/>
      <c r="KBW7" s="112"/>
      <c r="KBX7" s="112"/>
      <c r="KBY7" s="112"/>
      <c r="KBZ7" s="112"/>
      <c r="KCA7" s="112"/>
      <c r="KCB7" s="112"/>
      <c r="KCC7" s="112"/>
      <c r="KCD7" s="112"/>
      <c r="KCE7" s="112"/>
      <c r="KCF7" s="112"/>
      <c r="KCG7" s="112"/>
      <c r="KCH7" s="112"/>
      <c r="KCI7" s="112"/>
      <c r="KCJ7" s="112"/>
      <c r="KCK7" s="112"/>
      <c r="KCL7" s="112"/>
      <c r="KCM7" s="112"/>
      <c r="KCN7" s="112"/>
      <c r="KCO7" s="112"/>
      <c r="KCP7" s="112"/>
      <c r="KCQ7" s="112"/>
      <c r="KCR7" s="112"/>
      <c r="KCS7" s="112"/>
      <c r="KCT7" s="112"/>
      <c r="KCU7" s="112"/>
      <c r="KCV7" s="112"/>
      <c r="KCW7" s="112"/>
      <c r="KCX7" s="112"/>
      <c r="KCY7" s="112"/>
      <c r="KCZ7" s="112"/>
      <c r="KDA7" s="112"/>
      <c r="KDB7" s="112"/>
      <c r="KDC7" s="112"/>
      <c r="KDD7" s="112"/>
      <c r="KDE7" s="112"/>
      <c r="KDF7" s="112"/>
      <c r="KDG7" s="112"/>
      <c r="KDH7" s="112"/>
      <c r="KDI7" s="112"/>
      <c r="KDJ7" s="112"/>
      <c r="KDK7" s="112"/>
      <c r="KDL7" s="112"/>
      <c r="KDM7" s="112"/>
      <c r="KDN7" s="112"/>
      <c r="KDO7" s="112"/>
      <c r="KDP7" s="112"/>
      <c r="KDQ7" s="112"/>
      <c r="KDR7" s="112"/>
      <c r="KDS7" s="112"/>
      <c r="KDT7" s="112"/>
      <c r="KDU7" s="112"/>
      <c r="KDV7" s="112"/>
      <c r="KDW7" s="112"/>
      <c r="KDX7" s="112"/>
      <c r="KDY7" s="112"/>
      <c r="KDZ7" s="112"/>
      <c r="KEA7" s="112"/>
      <c r="KEB7" s="112"/>
      <c r="KEC7" s="112"/>
      <c r="KED7" s="112"/>
      <c r="KEE7" s="112"/>
      <c r="KEF7" s="112"/>
      <c r="KEG7" s="112"/>
      <c r="KEH7" s="112"/>
      <c r="KEI7" s="112"/>
      <c r="KEJ7" s="112"/>
      <c r="KEK7" s="112"/>
      <c r="KEL7" s="112"/>
      <c r="KEM7" s="112"/>
      <c r="KEN7" s="112"/>
      <c r="KEO7" s="112"/>
      <c r="KEP7" s="112"/>
      <c r="KEQ7" s="112"/>
      <c r="KER7" s="112"/>
      <c r="KES7" s="112"/>
      <c r="KET7" s="112"/>
      <c r="KEU7" s="112"/>
      <c r="KEV7" s="112"/>
      <c r="KEW7" s="112"/>
      <c r="KEX7" s="112"/>
      <c r="KEY7" s="112"/>
      <c r="KEZ7" s="112"/>
      <c r="KFA7" s="112"/>
      <c r="KFB7" s="112"/>
      <c r="KFC7" s="112"/>
      <c r="KFD7" s="112"/>
      <c r="KFE7" s="112"/>
      <c r="KFF7" s="112"/>
      <c r="KFG7" s="112"/>
      <c r="KFH7" s="112"/>
      <c r="KFI7" s="112"/>
      <c r="KFJ7" s="112"/>
      <c r="KFK7" s="112"/>
      <c r="KFL7" s="112"/>
      <c r="KFM7" s="112"/>
      <c r="KFN7" s="112"/>
      <c r="KFO7" s="112"/>
      <c r="KFP7" s="112"/>
      <c r="KFQ7" s="112"/>
      <c r="KFR7" s="112"/>
      <c r="KFS7" s="112"/>
      <c r="KFT7" s="112"/>
      <c r="KFU7" s="112"/>
      <c r="KFV7" s="112"/>
      <c r="KFW7" s="112"/>
      <c r="KFX7" s="112"/>
      <c r="KFY7" s="112"/>
      <c r="KFZ7" s="112"/>
      <c r="KGA7" s="112"/>
      <c r="KGB7" s="112"/>
      <c r="KGC7" s="112"/>
      <c r="KGD7" s="112"/>
      <c r="KGE7" s="112"/>
      <c r="KGF7" s="112"/>
      <c r="KGG7" s="112"/>
      <c r="KGH7" s="112"/>
      <c r="KGI7" s="112"/>
      <c r="KGJ7" s="112"/>
      <c r="KGK7" s="112"/>
      <c r="KGL7" s="112"/>
      <c r="KGM7" s="112"/>
      <c r="KGN7" s="112"/>
      <c r="KGO7" s="112"/>
      <c r="KGP7" s="112"/>
      <c r="KGQ7" s="112"/>
      <c r="KGR7" s="112"/>
      <c r="KGS7" s="112"/>
      <c r="KGT7" s="112"/>
      <c r="KGU7" s="112"/>
      <c r="KGV7" s="112"/>
      <c r="KGW7" s="112"/>
      <c r="KGX7" s="112"/>
      <c r="KGY7" s="112"/>
      <c r="KGZ7" s="112"/>
      <c r="KHA7" s="112"/>
      <c r="KHB7" s="112"/>
      <c r="KHC7" s="112"/>
      <c r="KHD7" s="112"/>
      <c r="KHE7" s="112"/>
      <c r="KHF7" s="112"/>
      <c r="KHG7" s="112"/>
      <c r="KHH7" s="112"/>
      <c r="KHI7" s="112"/>
      <c r="KHJ7" s="112"/>
      <c r="KHK7" s="112"/>
      <c r="KHL7" s="112"/>
      <c r="KHM7" s="112"/>
      <c r="KHN7" s="112"/>
      <c r="KHO7" s="112"/>
      <c r="KHP7" s="112"/>
      <c r="KHQ7" s="112"/>
      <c r="KHR7" s="112"/>
      <c r="KHS7" s="112"/>
      <c r="KHT7" s="112"/>
      <c r="KHU7" s="112"/>
      <c r="KHV7" s="112"/>
      <c r="KHW7" s="112"/>
      <c r="KHX7" s="112"/>
      <c r="KHY7" s="112"/>
      <c r="KHZ7" s="112"/>
      <c r="KIA7" s="112"/>
      <c r="KIB7" s="112"/>
      <c r="KIC7" s="112"/>
      <c r="KID7" s="112"/>
      <c r="KIE7" s="112"/>
      <c r="KIF7" s="112"/>
      <c r="KIG7" s="112"/>
      <c r="KIH7" s="112"/>
      <c r="KII7" s="112"/>
      <c r="KIJ7" s="112"/>
      <c r="KIK7" s="112"/>
      <c r="KIL7" s="112"/>
      <c r="KIM7" s="112"/>
      <c r="KIN7" s="112"/>
      <c r="KIO7" s="112"/>
      <c r="KIP7" s="112"/>
      <c r="KIQ7" s="112"/>
      <c r="KIR7" s="112"/>
      <c r="KIS7" s="112"/>
      <c r="KIT7" s="112"/>
      <c r="KIU7" s="112"/>
      <c r="KIV7" s="112"/>
      <c r="KIW7" s="112"/>
      <c r="KIX7" s="112"/>
      <c r="KIY7" s="112"/>
      <c r="KIZ7" s="112"/>
      <c r="KJA7" s="112"/>
      <c r="KJB7" s="112"/>
      <c r="KJC7" s="112"/>
      <c r="KJD7" s="112"/>
      <c r="KJE7" s="112"/>
      <c r="KJF7" s="112"/>
      <c r="KJG7" s="112"/>
      <c r="KJH7" s="112"/>
      <c r="KJI7" s="112"/>
      <c r="KJJ7" s="112"/>
      <c r="KJK7" s="112"/>
      <c r="KJL7" s="112"/>
      <c r="KJM7" s="112"/>
      <c r="KJN7" s="112"/>
      <c r="KJO7" s="112"/>
      <c r="KJP7" s="112"/>
      <c r="KJQ7" s="112"/>
      <c r="KJR7" s="112"/>
      <c r="KJS7" s="112"/>
      <c r="KJT7" s="112"/>
      <c r="KJU7" s="112"/>
      <c r="KJV7" s="112"/>
      <c r="KJW7" s="112"/>
      <c r="KJX7" s="112"/>
      <c r="KJY7" s="112"/>
      <c r="KJZ7" s="112"/>
      <c r="KKA7" s="112"/>
      <c r="KKB7" s="112"/>
      <c r="KKC7" s="112"/>
      <c r="KKD7" s="112"/>
      <c r="KKE7" s="112"/>
      <c r="KKF7" s="112"/>
      <c r="KKG7" s="112"/>
      <c r="KKH7" s="112"/>
      <c r="KKI7" s="112"/>
      <c r="KKJ7" s="112"/>
      <c r="KKK7" s="112"/>
      <c r="KKL7" s="112"/>
      <c r="KKM7" s="112"/>
      <c r="KKN7" s="112"/>
      <c r="KKO7" s="112"/>
      <c r="KKP7" s="112"/>
      <c r="KKQ7" s="112"/>
      <c r="KKR7" s="112"/>
      <c r="KKS7" s="112"/>
      <c r="KKT7" s="112"/>
      <c r="KKU7" s="112"/>
      <c r="KKV7" s="112"/>
      <c r="KKW7" s="112"/>
      <c r="KKX7" s="112"/>
      <c r="KKY7" s="112"/>
      <c r="KKZ7" s="112"/>
      <c r="KLA7" s="112"/>
      <c r="KLB7" s="112"/>
      <c r="KLC7" s="112"/>
      <c r="KLD7" s="112"/>
      <c r="KLE7" s="112"/>
      <c r="KLF7" s="112"/>
      <c r="KLG7" s="112"/>
      <c r="KLH7" s="112"/>
      <c r="KLI7" s="112"/>
      <c r="KLJ7" s="112"/>
      <c r="KLK7" s="112"/>
      <c r="KLL7" s="112"/>
      <c r="KLM7" s="112"/>
      <c r="KLN7" s="112"/>
      <c r="KLO7" s="112"/>
      <c r="KLP7" s="112"/>
      <c r="KLQ7" s="112"/>
      <c r="KLR7" s="112"/>
      <c r="KLS7" s="112"/>
      <c r="KLT7" s="112"/>
      <c r="KLU7" s="112"/>
      <c r="KLV7" s="112"/>
      <c r="KLW7" s="112"/>
      <c r="KLX7" s="112"/>
      <c r="KLY7" s="112"/>
      <c r="KLZ7" s="112"/>
      <c r="KMA7" s="112"/>
      <c r="KMB7" s="112"/>
      <c r="KMC7" s="112"/>
      <c r="KMD7" s="112"/>
      <c r="KME7" s="112"/>
      <c r="KMF7" s="112"/>
      <c r="KMG7" s="112"/>
      <c r="KMH7" s="112"/>
      <c r="KMI7" s="112"/>
      <c r="KMJ7" s="112"/>
      <c r="KMK7" s="112"/>
      <c r="KML7" s="112"/>
      <c r="KMM7" s="112"/>
      <c r="KMN7" s="112"/>
      <c r="KMO7" s="112"/>
      <c r="KMP7" s="112"/>
      <c r="KMQ7" s="112"/>
      <c r="KMR7" s="112"/>
      <c r="KMS7" s="112"/>
      <c r="KMT7" s="112"/>
      <c r="KMU7" s="112"/>
      <c r="KMV7" s="112"/>
      <c r="KMW7" s="112"/>
      <c r="KMX7" s="112"/>
      <c r="KMY7" s="112"/>
      <c r="KMZ7" s="112"/>
      <c r="KNA7" s="112"/>
      <c r="KNB7" s="112"/>
      <c r="KNC7" s="112"/>
      <c r="KND7" s="112"/>
      <c r="KNE7" s="112"/>
      <c r="KNF7" s="112"/>
      <c r="KNG7" s="112"/>
      <c r="KNH7" s="112"/>
      <c r="KNI7" s="112"/>
      <c r="KNJ7" s="112"/>
      <c r="KNK7" s="112"/>
      <c r="KNL7" s="112"/>
      <c r="KNM7" s="112"/>
      <c r="KNN7" s="112"/>
      <c r="KNO7" s="112"/>
      <c r="KNP7" s="112"/>
      <c r="KNQ7" s="112"/>
      <c r="KNR7" s="112"/>
      <c r="KNS7" s="112"/>
      <c r="KNT7" s="112"/>
      <c r="KNU7" s="112"/>
      <c r="KNV7" s="112"/>
      <c r="KNW7" s="112"/>
      <c r="KNX7" s="112"/>
      <c r="KNY7" s="112"/>
      <c r="KNZ7" s="112"/>
      <c r="KOA7" s="112"/>
      <c r="KOB7" s="112"/>
      <c r="KOC7" s="112"/>
      <c r="KOD7" s="112"/>
      <c r="KOE7" s="112"/>
      <c r="KOF7" s="112"/>
      <c r="KOG7" s="112"/>
      <c r="KOH7" s="112"/>
      <c r="KOI7" s="112"/>
      <c r="KOJ7" s="112"/>
      <c r="KOK7" s="112"/>
      <c r="KOL7" s="112"/>
      <c r="KOM7" s="112"/>
      <c r="KON7" s="112"/>
      <c r="KOO7" s="112"/>
      <c r="KOP7" s="112"/>
      <c r="KOQ7" s="112"/>
      <c r="KOR7" s="112"/>
      <c r="KOS7" s="112"/>
      <c r="KOT7" s="112"/>
      <c r="KOU7" s="112"/>
      <c r="KOV7" s="112"/>
      <c r="KOW7" s="112"/>
      <c r="KOX7" s="112"/>
      <c r="KOY7" s="112"/>
      <c r="KOZ7" s="112"/>
      <c r="KPA7" s="112"/>
      <c r="KPB7" s="112"/>
      <c r="KPC7" s="112"/>
      <c r="KPD7" s="112"/>
      <c r="KPE7" s="112"/>
      <c r="KPF7" s="112"/>
      <c r="KPG7" s="112"/>
      <c r="KPH7" s="112"/>
      <c r="KPI7" s="112"/>
      <c r="KPJ7" s="112"/>
      <c r="KPK7" s="112"/>
      <c r="KPL7" s="112"/>
      <c r="KPM7" s="112"/>
      <c r="KPN7" s="112"/>
      <c r="KPO7" s="112"/>
      <c r="KPP7" s="112"/>
      <c r="KPQ7" s="112"/>
      <c r="KPR7" s="112"/>
      <c r="KPS7" s="112"/>
      <c r="KPT7" s="112"/>
      <c r="KPU7" s="112"/>
      <c r="KPV7" s="112"/>
      <c r="KPW7" s="112"/>
      <c r="KPX7" s="112"/>
      <c r="KPY7" s="112"/>
      <c r="KPZ7" s="112"/>
      <c r="KQA7" s="112"/>
      <c r="KQB7" s="112"/>
      <c r="KQC7" s="112"/>
      <c r="KQD7" s="112"/>
      <c r="KQE7" s="112"/>
      <c r="KQF7" s="112"/>
      <c r="KQG7" s="112"/>
      <c r="KQH7" s="112"/>
      <c r="KQI7" s="112"/>
      <c r="KQJ7" s="112"/>
      <c r="KQK7" s="112"/>
      <c r="KQL7" s="112"/>
      <c r="KQM7" s="112"/>
      <c r="KQN7" s="112"/>
      <c r="KQO7" s="112"/>
      <c r="KQP7" s="112"/>
      <c r="KQQ7" s="112"/>
      <c r="KQR7" s="112"/>
      <c r="KQS7" s="112"/>
      <c r="KQT7" s="112"/>
      <c r="KQU7" s="112"/>
      <c r="KQV7" s="112"/>
      <c r="KQW7" s="112"/>
      <c r="KQX7" s="112"/>
      <c r="KQY7" s="112"/>
      <c r="KQZ7" s="112"/>
      <c r="KRA7" s="112"/>
      <c r="KRB7" s="112"/>
      <c r="KRC7" s="112"/>
      <c r="KRD7" s="112"/>
      <c r="KRE7" s="112"/>
      <c r="KRF7" s="112"/>
      <c r="KRG7" s="112"/>
      <c r="KRH7" s="112"/>
      <c r="KRI7" s="112"/>
      <c r="KRJ7" s="112"/>
      <c r="KRK7" s="112"/>
      <c r="KRL7" s="112"/>
      <c r="KRM7" s="112"/>
      <c r="KRN7" s="112"/>
      <c r="KRO7" s="112"/>
      <c r="KRP7" s="112"/>
      <c r="KRQ7" s="112"/>
      <c r="KRR7" s="112"/>
      <c r="KRS7" s="112"/>
      <c r="KRT7" s="112"/>
      <c r="KRU7" s="112"/>
      <c r="KRV7" s="112"/>
      <c r="KRW7" s="112"/>
      <c r="KRX7" s="112"/>
      <c r="KRY7" s="112"/>
      <c r="KRZ7" s="112"/>
      <c r="KSA7" s="112"/>
      <c r="KSB7" s="112"/>
      <c r="KSC7" s="112"/>
      <c r="KSD7" s="112"/>
      <c r="KSE7" s="112"/>
      <c r="KSF7" s="112"/>
      <c r="KSG7" s="112"/>
      <c r="KSH7" s="112"/>
      <c r="KSI7" s="112"/>
      <c r="KSJ7" s="112"/>
      <c r="KSK7" s="112"/>
      <c r="KSL7" s="112"/>
      <c r="KSM7" s="112"/>
      <c r="KSN7" s="112"/>
      <c r="KSO7" s="112"/>
      <c r="KSP7" s="112"/>
      <c r="KSQ7" s="112"/>
      <c r="KSR7" s="112"/>
      <c r="KSS7" s="112"/>
      <c r="KST7" s="112"/>
      <c r="KSU7" s="112"/>
      <c r="KSV7" s="112"/>
      <c r="KSW7" s="112"/>
      <c r="KSX7" s="112"/>
      <c r="KSY7" s="112"/>
      <c r="KSZ7" s="112"/>
      <c r="KTA7" s="112"/>
      <c r="KTB7" s="112"/>
      <c r="KTC7" s="112"/>
      <c r="KTD7" s="112"/>
      <c r="KTE7" s="112"/>
      <c r="KTF7" s="112"/>
      <c r="KTG7" s="112"/>
      <c r="KTH7" s="112"/>
      <c r="KTI7" s="112"/>
      <c r="KTJ7" s="112"/>
      <c r="KTK7" s="112"/>
      <c r="KTL7" s="112"/>
      <c r="KTM7" s="112"/>
      <c r="KTN7" s="112"/>
      <c r="KTO7" s="112"/>
      <c r="KTP7" s="112"/>
      <c r="KTQ7" s="112"/>
      <c r="KTR7" s="112"/>
      <c r="KTS7" s="112"/>
      <c r="KTT7" s="112"/>
      <c r="KTU7" s="112"/>
      <c r="KTV7" s="112"/>
      <c r="KTW7" s="112"/>
      <c r="KTX7" s="112"/>
      <c r="KTY7" s="112"/>
      <c r="KTZ7" s="112"/>
      <c r="KUA7" s="112"/>
      <c r="KUB7" s="112"/>
      <c r="KUC7" s="112"/>
      <c r="KUD7" s="112"/>
      <c r="KUE7" s="112"/>
      <c r="KUF7" s="112"/>
      <c r="KUG7" s="112"/>
      <c r="KUH7" s="112"/>
      <c r="KUI7" s="112"/>
      <c r="KUJ7" s="112"/>
      <c r="KUK7" s="112"/>
      <c r="KUL7" s="112"/>
      <c r="KUM7" s="112"/>
      <c r="KUN7" s="112"/>
      <c r="KUO7" s="112"/>
      <c r="KUP7" s="112"/>
      <c r="KUQ7" s="112"/>
      <c r="KUR7" s="112"/>
      <c r="KUS7" s="112"/>
      <c r="KUT7" s="112"/>
      <c r="KUU7" s="112"/>
      <c r="KUV7" s="112"/>
      <c r="KUW7" s="112"/>
      <c r="KUX7" s="112"/>
      <c r="KUY7" s="112"/>
      <c r="KUZ7" s="112"/>
      <c r="KVA7" s="112"/>
      <c r="KVB7" s="112"/>
      <c r="KVC7" s="112"/>
      <c r="KVD7" s="112"/>
      <c r="KVE7" s="112"/>
      <c r="KVF7" s="112"/>
      <c r="KVG7" s="112"/>
      <c r="KVH7" s="112"/>
      <c r="KVI7" s="112"/>
      <c r="KVJ7" s="112"/>
      <c r="KVK7" s="112"/>
      <c r="KVL7" s="112"/>
      <c r="KVM7" s="112"/>
      <c r="KVN7" s="112"/>
      <c r="KVO7" s="112"/>
      <c r="KVP7" s="112"/>
      <c r="KVQ7" s="112"/>
      <c r="KVR7" s="112"/>
      <c r="KVS7" s="112"/>
      <c r="KVT7" s="112"/>
      <c r="KVU7" s="112"/>
      <c r="KVV7" s="112"/>
      <c r="KVW7" s="112"/>
      <c r="KVX7" s="112"/>
      <c r="KVY7" s="112"/>
      <c r="KVZ7" s="112"/>
      <c r="KWA7" s="112"/>
      <c r="KWB7" s="112"/>
      <c r="KWC7" s="112"/>
      <c r="KWD7" s="112"/>
      <c r="KWE7" s="112"/>
      <c r="KWF7" s="112"/>
      <c r="KWG7" s="112"/>
      <c r="KWH7" s="112"/>
      <c r="KWI7" s="112"/>
      <c r="KWJ7" s="112"/>
      <c r="KWK7" s="112"/>
      <c r="KWL7" s="112"/>
      <c r="KWM7" s="112"/>
      <c r="KWN7" s="112"/>
      <c r="KWO7" s="112"/>
      <c r="KWP7" s="112"/>
      <c r="KWQ7" s="112"/>
      <c r="KWR7" s="112"/>
      <c r="KWS7" s="112"/>
      <c r="KWT7" s="112"/>
      <c r="KWU7" s="112"/>
      <c r="KWV7" s="112"/>
      <c r="KWW7" s="112"/>
      <c r="KWX7" s="112"/>
      <c r="KWY7" s="112"/>
      <c r="KWZ7" s="112"/>
      <c r="KXA7" s="112"/>
      <c r="KXB7" s="112"/>
      <c r="KXC7" s="112"/>
      <c r="KXD7" s="112"/>
      <c r="KXE7" s="112"/>
      <c r="KXF7" s="112"/>
      <c r="KXG7" s="112"/>
      <c r="KXH7" s="112"/>
      <c r="KXI7" s="112"/>
      <c r="KXJ7" s="112"/>
      <c r="KXK7" s="112"/>
      <c r="KXL7" s="112"/>
      <c r="KXM7" s="112"/>
      <c r="KXN7" s="112"/>
      <c r="KXO7" s="112"/>
      <c r="KXP7" s="112"/>
      <c r="KXQ7" s="112"/>
      <c r="KXR7" s="112"/>
      <c r="KXS7" s="112"/>
      <c r="KXT7" s="112"/>
      <c r="KXU7" s="112"/>
      <c r="KXV7" s="112"/>
      <c r="KXW7" s="112"/>
      <c r="KXX7" s="112"/>
      <c r="KXY7" s="112"/>
      <c r="KXZ7" s="112"/>
      <c r="KYA7" s="112"/>
      <c r="KYB7" s="112"/>
      <c r="KYC7" s="112"/>
      <c r="KYD7" s="112"/>
      <c r="KYE7" s="112"/>
      <c r="KYF7" s="112"/>
      <c r="KYG7" s="112"/>
      <c r="KYH7" s="112"/>
      <c r="KYI7" s="112"/>
      <c r="KYJ7" s="112"/>
      <c r="KYK7" s="112"/>
      <c r="KYL7" s="112"/>
      <c r="KYM7" s="112"/>
      <c r="KYN7" s="112"/>
      <c r="KYO7" s="112"/>
      <c r="KYP7" s="112"/>
      <c r="KYQ7" s="112"/>
      <c r="KYR7" s="112"/>
      <c r="KYS7" s="112"/>
      <c r="KYT7" s="112"/>
      <c r="KYU7" s="112"/>
      <c r="KYV7" s="112"/>
      <c r="KYW7" s="112"/>
      <c r="KYX7" s="112"/>
      <c r="KYY7" s="112"/>
      <c r="KYZ7" s="112"/>
      <c r="KZA7" s="112"/>
      <c r="KZB7" s="112"/>
      <c r="KZC7" s="112"/>
      <c r="KZD7" s="112"/>
      <c r="KZE7" s="112"/>
      <c r="KZF7" s="112"/>
      <c r="KZG7" s="112"/>
      <c r="KZH7" s="112"/>
      <c r="KZI7" s="112"/>
      <c r="KZJ7" s="112"/>
      <c r="KZK7" s="112"/>
      <c r="KZL7" s="112"/>
      <c r="KZM7" s="112"/>
      <c r="KZN7" s="112"/>
      <c r="KZO7" s="112"/>
      <c r="KZP7" s="112"/>
      <c r="KZQ7" s="112"/>
      <c r="KZR7" s="112"/>
      <c r="KZS7" s="112"/>
      <c r="KZT7" s="112"/>
      <c r="KZU7" s="112"/>
      <c r="KZV7" s="112"/>
      <c r="KZW7" s="112"/>
      <c r="KZX7" s="112"/>
      <c r="KZY7" s="112"/>
      <c r="KZZ7" s="112"/>
      <c r="LAA7" s="112"/>
      <c r="LAB7" s="112"/>
      <c r="LAC7" s="112"/>
      <c r="LAD7" s="112"/>
      <c r="LAE7" s="112"/>
      <c r="LAF7" s="112"/>
      <c r="LAG7" s="112"/>
      <c r="LAH7" s="112"/>
      <c r="LAI7" s="112"/>
      <c r="LAJ7" s="112"/>
      <c r="LAK7" s="112"/>
      <c r="LAL7" s="112"/>
      <c r="LAM7" s="112"/>
      <c r="LAN7" s="112"/>
      <c r="LAO7" s="112"/>
      <c r="LAP7" s="112"/>
      <c r="LAQ7" s="112"/>
      <c r="LAR7" s="112"/>
      <c r="LAS7" s="112"/>
      <c r="LAT7" s="112"/>
      <c r="LAU7" s="112"/>
      <c r="LAV7" s="112"/>
      <c r="LAW7" s="112"/>
      <c r="LAX7" s="112"/>
      <c r="LAY7" s="112"/>
      <c r="LAZ7" s="112"/>
      <c r="LBA7" s="112"/>
      <c r="LBB7" s="112"/>
      <c r="LBC7" s="112"/>
      <c r="LBD7" s="112"/>
      <c r="LBE7" s="112"/>
      <c r="LBF7" s="112"/>
      <c r="LBG7" s="112"/>
      <c r="LBH7" s="112"/>
      <c r="LBI7" s="112"/>
      <c r="LBJ7" s="112"/>
      <c r="LBK7" s="112"/>
      <c r="LBL7" s="112"/>
      <c r="LBM7" s="112"/>
      <c r="LBN7" s="112"/>
      <c r="LBO7" s="112"/>
      <c r="LBP7" s="112"/>
      <c r="LBQ7" s="112"/>
      <c r="LBR7" s="112"/>
      <c r="LBS7" s="112"/>
      <c r="LBT7" s="112"/>
      <c r="LBU7" s="112"/>
      <c r="LBV7" s="112"/>
      <c r="LBW7" s="112"/>
      <c r="LBX7" s="112"/>
      <c r="LBY7" s="112"/>
      <c r="LBZ7" s="112"/>
      <c r="LCA7" s="112"/>
      <c r="LCB7" s="112"/>
      <c r="LCC7" s="112"/>
      <c r="LCD7" s="112"/>
      <c r="LCE7" s="112"/>
      <c r="LCF7" s="112"/>
      <c r="LCG7" s="112"/>
      <c r="LCH7" s="112"/>
      <c r="LCI7" s="112"/>
      <c r="LCJ7" s="112"/>
      <c r="LCK7" s="112"/>
      <c r="LCL7" s="112"/>
      <c r="LCM7" s="112"/>
      <c r="LCN7" s="112"/>
      <c r="LCO7" s="112"/>
      <c r="LCP7" s="112"/>
      <c r="LCQ7" s="112"/>
      <c r="LCR7" s="112"/>
      <c r="LCS7" s="112"/>
      <c r="LCT7" s="112"/>
      <c r="LCU7" s="112"/>
      <c r="LCV7" s="112"/>
      <c r="LCW7" s="112"/>
      <c r="LCX7" s="112"/>
      <c r="LCY7" s="112"/>
      <c r="LCZ7" s="112"/>
      <c r="LDA7" s="112"/>
      <c r="LDB7" s="112"/>
      <c r="LDC7" s="112"/>
      <c r="LDD7" s="112"/>
      <c r="LDE7" s="112"/>
      <c r="LDF7" s="112"/>
      <c r="LDG7" s="112"/>
      <c r="LDH7" s="112"/>
      <c r="LDI7" s="112"/>
      <c r="LDJ7" s="112"/>
      <c r="LDK7" s="112"/>
      <c r="LDL7" s="112"/>
      <c r="LDM7" s="112"/>
      <c r="LDN7" s="112"/>
      <c r="LDO7" s="112"/>
      <c r="LDP7" s="112"/>
      <c r="LDQ7" s="112"/>
      <c r="LDR7" s="112"/>
      <c r="LDS7" s="112"/>
      <c r="LDT7" s="112"/>
      <c r="LDU7" s="112"/>
      <c r="LDV7" s="112"/>
      <c r="LDW7" s="112"/>
      <c r="LDX7" s="112"/>
      <c r="LDY7" s="112"/>
      <c r="LDZ7" s="112"/>
      <c r="LEA7" s="112"/>
      <c r="LEB7" s="112"/>
      <c r="LEC7" s="112"/>
      <c r="LED7" s="112"/>
      <c r="LEE7" s="112"/>
      <c r="LEF7" s="112"/>
      <c r="LEG7" s="112"/>
      <c r="LEH7" s="112"/>
      <c r="LEI7" s="112"/>
      <c r="LEJ7" s="112"/>
      <c r="LEK7" s="112"/>
      <c r="LEL7" s="112"/>
      <c r="LEM7" s="112"/>
      <c r="LEN7" s="112"/>
      <c r="LEO7" s="112"/>
      <c r="LEP7" s="112"/>
      <c r="LEQ7" s="112"/>
      <c r="LER7" s="112"/>
      <c r="LES7" s="112"/>
      <c r="LET7" s="112"/>
      <c r="LEU7" s="112"/>
      <c r="LEV7" s="112"/>
      <c r="LEW7" s="112"/>
      <c r="LEX7" s="112"/>
      <c r="LEY7" s="112"/>
      <c r="LEZ7" s="112"/>
      <c r="LFA7" s="112"/>
      <c r="LFB7" s="112"/>
      <c r="LFC7" s="112"/>
      <c r="LFD7" s="112"/>
      <c r="LFE7" s="112"/>
      <c r="LFF7" s="112"/>
      <c r="LFG7" s="112"/>
      <c r="LFH7" s="112"/>
      <c r="LFI7" s="112"/>
      <c r="LFJ7" s="112"/>
      <c r="LFK7" s="112"/>
      <c r="LFL7" s="112"/>
      <c r="LFM7" s="112"/>
      <c r="LFN7" s="112"/>
      <c r="LFO7" s="112"/>
      <c r="LFP7" s="112"/>
      <c r="LFQ7" s="112"/>
      <c r="LFR7" s="112"/>
      <c r="LFS7" s="112"/>
      <c r="LFT7" s="112"/>
      <c r="LFU7" s="112"/>
      <c r="LFV7" s="112"/>
      <c r="LFW7" s="112"/>
      <c r="LFX7" s="112"/>
      <c r="LFY7" s="112"/>
      <c r="LFZ7" s="112"/>
      <c r="LGA7" s="112"/>
      <c r="LGB7" s="112"/>
      <c r="LGC7" s="112"/>
      <c r="LGD7" s="112"/>
      <c r="LGE7" s="112"/>
      <c r="LGF7" s="112"/>
      <c r="LGG7" s="112"/>
      <c r="LGH7" s="112"/>
      <c r="LGI7" s="112"/>
      <c r="LGJ7" s="112"/>
      <c r="LGK7" s="112"/>
      <c r="LGL7" s="112"/>
      <c r="LGM7" s="112"/>
      <c r="LGN7" s="112"/>
      <c r="LGO7" s="112"/>
      <c r="LGP7" s="112"/>
      <c r="LGQ7" s="112"/>
      <c r="LGR7" s="112"/>
      <c r="LGS7" s="112"/>
      <c r="LGT7" s="112"/>
      <c r="LGU7" s="112"/>
      <c r="LGV7" s="112"/>
      <c r="LGW7" s="112"/>
      <c r="LGX7" s="112"/>
      <c r="LGY7" s="112"/>
      <c r="LGZ7" s="112"/>
      <c r="LHA7" s="112"/>
      <c r="LHB7" s="112"/>
      <c r="LHC7" s="112"/>
      <c r="LHD7" s="112"/>
      <c r="LHE7" s="112"/>
      <c r="LHF7" s="112"/>
      <c r="LHG7" s="112"/>
      <c r="LHH7" s="112"/>
      <c r="LHI7" s="112"/>
      <c r="LHJ7" s="112"/>
      <c r="LHK7" s="112"/>
      <c r="LHL7" s="112"/>
      <c r="LHM7" s="112"/>
      <c r="LHN7" s="112"/>
      <c r="LHO7" s="112"/>
      <c r="LHP7" s="112"/>
      <c r="LHQ7" s="112"/>
      <c r="LHR7" s="112"/>
      <c r="LHS7" s="112"/>
      <c r="LHT7" s="112"/>
      <c r="LHU7" s="112"/>
      <c r="LHV7" s="112"/>
      <c r="LHW7" s="112"/>
      <c r="LHX7" s="112"/>
      <c r="LHY7" s="112"/>
      <c r="LHZ7" s="112"/>
      <c r="LIA7" s="112"/>
      <c r="LIB7" s="112"/>
      <c r="LIC7" s="112"/>
      <c r="LID7" s="112"/>
      <c r="LIE7" s="112"/>
      <c r="LIF7" s="112"/>
      <c r="LIG7" s="112"/>
      <c r="LIH7" s="112"/>
      <c r="LII7" s="112"/>
      <c r="LIJ7" s="112"/>
      <c r="LIK7" s="112"/>
      <c r="LIL7" s="112"/>
      <c r="LIM7" s="112"/>
      <c r="LIN7" s="112"/>
      <c r="LIO7" s="112"/>
      <c r="LIP7" s="112"/>
      <c r="LIQ7" s="112"/>
      <c r="LIR7" s="112"/>
      <c r="LIS7" s="112"/>
      <c r="LIT7" s="112"/>
      <c r="LIU7" s="112"/>
      <c r="LIV7" s="112"/>
      <c r="LIW7" s="112"/>
      <c r="LIX7" s="112"/>
      <c r="LIY7" s="112"/>
      <c r="LIZ7" s="112"/>
      <c r="LJA7" s="112"/>
      <c r="LJB7" s="112"/>
      <c r="LJC7" s="112"/>
      <c r="LJD7" s="112"/>
      <c r="LJE7" s="112"/>
      <c r="LJF7" s="112"/>
      <c r="LJG7" s="112"/>
      <c r="LJH7" s="112"/>
      <c r="LJI7" s="112"/>
      <c r="LJJ7" s="112"/>
      <c r="LJK7" s="112"/>
      <c r="LJL7" s="112"/>
      <c r="LJM7" s="112"/>
      <c r="LJN7" s="112"/>
      <c r="LJO7" s="112"/>
      <c r="LJP7" s="112"/>
      <c r="LJQ7" s="112"/>
      <c r="LJR7" s="112"/>
      <c r="LJS7" s="112"/>
      <c r="LJT7" s="112"/>
      <c r="LJU7" s="112"/>
      <c r="LJV7" s="112"/>
      <c r="LJW7" s="112"/>
      <c r="LJX7" s="112"/>
      <c r="LJY7" s="112"/>
      <c r="LJZ7" s="112"/>
      <c r="LKA7" s="112"/>
      <c r="LKB7" s="112"/>
      <c r="LKC7" s="112"/>
      <c r="LKD7" s="112"/>
      <c r="LKE7" s="112"/>
      <c r="LKF7" s="112"/>
      <c r="LKG7" s="112"/>
      <c r="LKH7" s="112"/>
      <c r="LKI7" s="112"/>
      <c r="LKJ7" s="112"/>
      <c r="LKK7" s="112"/>
      <c r="LKL7" s="112"/>
      <c r="LKM7" s="112"/>
      <c r="LKN7" s="112"/>
      <c r="LKO7" s="112"/>
      <c r="LKP7" s="112"/>
      <c r="LKQ7" s="112"/>
      <c r="LKR7" s="112"/>
      <c r="LKS7" s="112"/>
      <c r="LKT7" s="112"/>
      <c r="LKU7" s="112"/>
      <c r="LKV7" s="112"/>
      <c r="LKW7" s="112"/>
      <c r="LKX7" s="112"/>
      <c r="LKY7" s="112"/>
      <c r="LKZ7" s="112"/>
      <c r="LLA7" s="112"/>
      <c r="LLB7" s="112"/>
      <c r="LLC7" s="112"/>
      <c r="LLD7" s="112"/>
      <c r="LLE7" s="112"/>
      <c r="LLF7" s="112"/>
      <c r="LLG7" s="112"/>
      <c r="LLH7" s="112"/>
      <c r="LLI7" s="112"/>
      <c r="LLJ7" s="112"/>
      <c r="LLK7" s="112"/>
      <c r="LLL7" s="112"/>
      <c r="LLM7" s="112"/>
      <c r="LLN7" s="112"/>
      <c r="LLO7" s="112"/>
      <c r="LLP7" s="112"/>
      <c r="LLQ7" s="112"/>
      <c r="LLR7" s="112"/>
      <c r="LLS7" s="112"/>
      <c r="LLT7" s="112"/>
      <c r="LLU7" s="112"/>
      <c r="LLV7" s="112"/>
      <c r="LLW7" s="112"/>
      <c r="LLX7" s="112"/>
      <c r="LLY7" s="112"/>
      <c r="LLZ7" s="112"/>
      <c r="LMA7" s="112"/>
      <c r="LMB7" s="112"/>
      <c r="LMC7" s="112"/>
      <c r="LMD7" s="112"/>
      <c r="LME7" s="112"/>
      <c r="LMF7" s="112"/>
      <c r="LMG7" s="112"/>
      <c r="LMH7" s="112"/>
      <c r="LMI7" s="112"/>
      <c r="LMJ7" s="112"/>
      <c r="LMK7" s="112"/>
      <c r="LML7" s="112"/>
      <c r="LMM7" s="112"/>
      <c r="LMN7" s="112"/>
      <c r="LMO7" s="112"/>
      <c r="LMP7" s="112"/>
      <c r="LMQ7" s="112"/>
      <c r="LMR7" s="112"/>
      <c r="LMS7" s="112"/>
      <c r="LMT7" s="112"/>
      <c r="LMU7" s="112"/>
      <c r="LMV7" s="112"/>
      <c r="LMW7" s="112"/>
      <c r="LMX7" s="112"/>
      <c r="LMY7" s="112"/>
      <c r="LMZ7" s="112"/>
      <c r="LNA7" s="112"/>
      <c r="LNB7" s="112"/>
      <c r="LNC7" s="112"/>
      <c r="LND7" s="112"/>
      <c r="LNE7" s="112"/>
      <c r="LNF7" s="112"/>
      <c r="LNG7" s="112"/>
      <c r="LNH7" s="112"/>
      <c r="LNI7" s="112"/>
      <c r="LNJ7" s="112"/>
      <c r="LNK7" s="112"/>
      <c r="LNL7" s="112"/>
      <c r="LNM7" s="112"/>
      <c r="LNN7" s="112"/>
      <c r="LNO7" s="112"/>
      <c r="LNP7" s="112"/>
      <c r="LNQ7" s="112"/>
      <c r="LNR7" s="112"/>
      <c r="LNS7" s="112"/>
      <c r="LNT7" s="112"/>
      <c r="LNU7" s="112"/>
      <c r="LNV7" s="112"/>
      <c r="LNW7" s="112"/>
      <c r="LNX7" s="112"/>
      <c r="LNY7" s="112"/>
      <c r="LNZ7" s="112"/>
      <c r="LOA7" s="112"/>
      <c r="LOB7" s="112"/>
      <c r="LOC7" s="112"/>
      <c r="LOD7" s="112"/>
      <c r="LOE7" s="112"/>
      <c r="LOF7" s="112"/>
      <c r="LOG7" s="112"/>
      <c r="LOH7" s="112"/>
      <c r="LOI7" s="112"/>
      <c r="LOJ7" s="112"/>
      <c r="LOK7" s="112"/>
      <c r="LOL7" s="112"/>
      <c r="LOM7" s="112"/>
      <c r="LON7" s="112"/>
      <c r="LOO7" s="112"/>
      <c r="LOP7" s="112"/>
      <c r="LOQ7" s="112"/>
      <c r="LOR7" s="112"/>
      <c r="LOS7" s="112"/>
      <c r="LOT7" s="112"/>
      <c r="LOU7" s="112"/>
      <c r="LOV7" s="112"/>
      <c r="LOW7" s="112"/>
      <c r="LOX7" s="112"/>
      <c r="LOY7" s="112"/>
      <c r="LOZ7" s="112"/>
      <c r="LPA7" s="112"/>
      <c r="LPB7" s="112"/>
      <c r="LPC7" s="112"/>
      <c r="LPD7" s="112"/>
      <c r="LPE7" s="112"/>
      <c r="LPF7" s="112"/>
      <c r="LPG7" s="112"/>
      <c r="LPH7" s="112"/>
      <c r="LPI7" s="112"/>
      <c r="LPJ7" s="112"/>
      <c r="LPK7" s="112"/>
      <c r="LPL7" s="112"/>
      <c r="LPM7" s="112"/>
      <c r="LPN7" s="112"/>
      <c r="LPO7" s="112"/>
      <c r="LPP7" s="112"/>
      <c r="LPQ7" s="112"/>
      <c r="LPR7" s="112"/>
      <c r="LPS7" s="112"/>
      <c r="LPT7" s="112"/>
      <c r="LPU7" s="112"/>
      <c r="LPV7" s="112"/>
      <c r="LPW7" s="112"/>
      <c r="LPX7" s="112"/>
      <c r="LPY7" s="112"/>
      <c r="LPZ7" s="112"/>
      <c r="LQA7" s="112"/>
      <c r="LQB7" s="112"/>
      <c r="LQC7" s="112"/>
      <c r="LQD7" s="112"/>
      <c r="LQE7" s="112"/>
      <c r="LQF7" s="112"/>
      <c r="LQG7" s="112"/>
      <c r="LQH7" s="112"/>
      <c r="LQI7" s="112"/>
      <c r="LQJ7" s="112"/>
      <c r="LQK7" s="112"/>
      <c r="LQL7" s="112"/>
      <c r="LQM7" s="112"/>
      <c r="LQN7" s="112"/>
      <c r="LQO7" s="112"/>
      <c r="LQP7" s="112"/>
      <c r="LQQ7" s="112"/>
      <c r="LQR7" s="112"/>
      <c r="LQS7" s="112"/>
      <c r="LQT7" s="112"/>
      <c r="LQU7" s="112"/>
      <c r="LQV7" s="112"/>
      <c r="LQW7" s="112"/>
      <c r="LQX7" s="112"/>
      <c r="LQY7" s="112"/>
      <c r="LQZ7" s="112"/>
      <c r="LRA7" s="112"/>
      <c r="LRB7" s="112"/>
      <c r="LRC7" s="112"/>
      <c r="LRD7" s="112"/>
      <c r="LRE7" s="112"/>
      <c r="LRF7" s="112"/>
      <c r="LRG7" s="112"/>
      <c r="LRH7" s="112"/>
      <c r="LRI7" s="112"/>
      <c r="LRJ7" s="112"/>
      <c r="LRK7" s="112"/>
      <c r="LRL7" s="112"/>
      <c r="LRM7" s="112"/>
      <c r="LRN7" s="112"/>
      <c r="LRO7" s="112"/>
      <c r="LRP7" s="112"/>
      <c r="LRQ7" s="112"/>
      <c r="LRR7" s="112"/>
      <c r="LRS7" s="112"/>
      <c r="LRT7" s="112"/>
      <c r="LRU7" s="112"/>
      <c r="LRV7" s="112"/>
      <c r="LRW7" s="112"/>
      <c r="LRX7" s="112"/>
      <c r="LRY7" s="112"/>
      <c r="LRZ7" s="112"/>
      <c r="LSA7" s="112"/>
      <c r="LSB7" s="112"/>
      <c r="LSC7" s="112"/>
      <c r="LSD7" s="112"/>
      <c r="LSE7" s="112"/>
      <c r="LSF7" s="112"/>
      <c r="LSG7" s="112"/>
      <c r="LSH7" s="112"/>
      <c r="LSI7" s="112"/>
      <c r="LSJ7" s="112"/>
      <c r="LSK7" s="112"/>
      <c r="LSL7" s="112"/>
      <c r="LSM7" s="112"/>
      <c r="LSN7" s="112"/>
      <c r="LSO7" s="112"/>
      <c r="LSP7" s="112"/>
      <c r="LSQ7" s="112"/>
      <c r="LSR7" s="112"/>
      <c r="LSS7" s="112"/>
      <c r="LST7" s="112"/>
      <c r="LSU7" s="112"/>
      <c r="LSV7" s="112"/>
      <c r="LSW7" s="112"/>
      <c r="LSX7" s="112"/>
      <c r="LSY7" s="112"/>
      <c r="LSZ7" s="112"/>
      <c r="LTA7" s="112"/>
      <c r="LTB7" s="112"/>
      <c r="LTC7" s="112"/>
      <c r="LTD7" s="112"/>
      <c r="LTE7" s="112"/>
      <c r="LTF7" s="112"/>
      <c r="LTG7" s="112"/>
      <c r="LTH7" s="112"/>
      <c r="LTI7" s="112"/>
      <c r="LTJ7" s="112"/>
      <c r="LTK7" s="112"/>
      <c r="LTL7" s="112"/>
      <c r="LTM7" s="112"/>
      <c r="LTN7" s="112"/>
      <c r="LTO7" s="112"/>
      <c r="LTP7" s="112"/>
      <c r="LTQ7" s="112"/>
      <c r="LTR7" s="112"/>
      <c r="LTS7" s="112"/>
      <c r="LTT7" s="112"/>
      <c r="LTU7" s="112"/>
      <c r="LTV7" s="112"/>
      <c r="LTW7" s="112"/>
      <c r="LTX7" s="112"/>
      <c r="LTY7" s="112"/>
      <c r="LTZ7" s="112"/>
      <c r="LUA7" s="112"/>
      <c r="LUB7" s="112"/>
      <c r="LUC7" s="112"/>
      <c r="LUD7" s="112"/>
      <c r="LUE7" s="112"/>
      <c r="LUF7" s="112"/>
      <c r="LUG7" s="112"/>
      <c r="LUH7" s="112"/>
      <c r="LUI7" s="112"/>
      <c r="LUJ7" s="112"/>
      <c r="LUK7" s="112"/>
      <c r="LUL7" s="112"/>
      <c r="LUM7" s="112"/>
      <c r="LUN7" s="112"/>
      <c r="LUO7" s="112"/>
      <c r="LUP7" s="112"/>
      <c r="LUQ7" s="112"/>
      <c r="LUR7" s="112"/>
      <c r="LUS7" s="112"/>
      <c r="LUT7" s="112"/>
      <c r="LUU7" s="112"/>
      <c r="LUV7" s="112"/>
      <c r="LUW7" s="112"/>
      <c r="LUX7" s="112"/>
      <c r="LUY7" s="112"/>
      <c r="LUZ7" s="112"/>
      <c r="LVA7" s="112"/>
      <c r="LVB7" s="112"/>
      <c r="LVC7" s="112"/>
      <c r="LVD7" s="112"/>
      <c r="LVE7" s="112"/>
      <c r="LVF7" s="112"/>
      <c r="LVG7" s="112"/>
      <c r="LVH7" s="112"/>
      <c r="LVI7" s="112"/>
      <c r="LVJ7" s="112"/>
      <c r="LVK7" s="112"/>
      <c r="LVL7" s="112"/>
      <c r="LVM7" s="112"/>
      <c r="LVN7" s="112"/>
      <c r="LVO7" s="112"/>
      <c r="LVP7" s="112"/>
      <c r="LVQ7" s="112"/>
      <c r="LVR7" s="112"/>
      <c r="LVS7" s="112"/>
      <c r="LVT7" s="112"/>
      <c r="LVU7" s="112"/>
      <c r="LVV7" s="112"/>
      <c r="LVW7" s="112"/>
      <c r="LVX7" s="112"/>
      <c r="LVY7" s="112"/>
      <c r="LVZ7" s="112"/>
      <c r="LWA7" s="112"/>
      <c r="LWB7" s="112"/>
      <c r="LWC7" s="112"/>
      <c r="LWD7" s="112"/>
      <c r="LWE7" s="112"/>
      <c r="LWF7" s="112"/>
      <c r="LWG7" s="112"/>
      <c r="LWH7" s="112"/>
      <c r="LWI7" s="112"/>
      <c r="LWJ7" s="112"/>
      <c r="LWK7" s="112"/>
      <c r="LWL7" s="112"/>
      <c r="LWM7" s="112"/>
      <c r="LWN7" s="112"/>
      <c r="LWO7" s="112"/>
      <c r="LWP7" s="112"/>
      <c r="LWQ7" s="112"/>
      <c r="LWR7" s="112"/>
      <c r="LWS7" s="112"/>
      <c r="LWT7" s="112"/>
      <c r="LWU7" s="112"/>
      <c r="LWV7" s="112"/>
      <c r="LWW7" s="112"/>
      <c r="LWX7" s="112"/>
      <c r="LWY7" s="112"/>
      <c r="LWZ7" s="112"/>
      <c r="LXA7" s="112"/>
      <c r="LXB7" s="112"/>
      <c r="LXC7" s="112"/>
      <c r="LXD7" s="112"/>
      <c r="LXE7" s="112"/>
      <c r="LXF7" s="112"/>
      <c r="LXG7" s="112"/>
      <c r="LXH7" s="112"/>
      <c r="LXI7" s="112"/>
      <c r="LXJ7" s="112"/>
      <c r="LXK7" s="112"/>
      <c r="LXL7" s="112"/>
      <c r="LXM7" s="112"/>
      <c r="LXN7" s="112"/>
      <c r="LXO7" s="112"/>
      <c r="LXP7" s="112"/>
      <c r="LXQ7" s="112"/>
      <c r="LXR7" s="112"/>
      <c r="LXS7" s="112"/>
      <c r="LXT7" s="112"/>
      <c r="LXU7" s="112"/>
      <c r="LXV7" s="112"/>
      <c r="LXW7" s="112"/>
      <c r="LXX7" s="112"/>
      <c r="LXY7" s="112"/>
      <c r="LXZ7" s="112"/>
      <c r="LYA7" s="112"/>
      <c r="LYB7" s="112"/>
      <c r="LYC7" s="112"/>
      <c r="LYD7" s="112"/>
      <c r="LYE7" s="112"/>
      <c r="LYF7" s="112"/>
      <c r="LYG7" s="112"/>
      <c r="LYH7" s="112"/>
      <c r="LYI7" s="112"/>
      <c r="LYJ7" s="112"/>
      <c r="LYK7" s="112"/>
      <c r="LYL7" s="112"/>
      <c r="LYM7" s="112"/>
      <c r="LYN7" s="112"/>
      <c r="LYO7" s="112"/>
      <c r="LYP7" s="112"/>
      <c r="LYQ7" s="112"/>
      <c r="LYR7" s="112"/>
      <c r="LYS7" s="112"/>
      <c r="LYT7" s="112"/>
      <c r="LYU7" s="112"/>
      <c r="LYV7" s="112"/>
      <c r="LYW7" s="112"/>
      <c r="LYX7" s="112"/>
      <c r="LYY7" s="112"/>
      <c r="LYZ7" s="112"/>
      <c r="LZA7" s="112"/>
      <c r="LZB7" s="112"/>
      <c r="LZC7" s="112"/>
      <c r="LZD7" s="112"/>
      <c r="LZE7" s="112"/>
      <c r="LZF7" s="112"/>
      <c r="LZG7" s="112"/>
      <c r="LZH7" s="112"/>
      <c r="LZI7" s="112"/>
      <c r="LZJ7" s="112"/>
      <c r="LZK7" s="112"/>
      <c r="LZL7" s="112"/>
      <c r="LZM7" s="112"/>
      <c r="LZN7" s="112"/>
      <c r="LZO7" s="112"/>
      <c r="LZP7" s="112"/>
      <c r="LZQ7" s="112"/>
      <c r="LZR7" s="112"/>
      <c r="LZS7" s="112"/>
      <c r="LZT7" s="112"/>
      <c r="LZU7" s="112"/>
      <c r="LZV7" s="112"/>
      <c r="LZW7" s="112"/>
      <c r="LZX7" s="112"/>
      <c r="LZY7" s="112"/>
      <c r="LZZ7" s="112"/>
      <c r="MAA7" s="112"/>
      <c r="MAB7" s="112"/>
      <c r="MAC7" s="112"/>
      <c r="MAD7" s="112"/>
      <c r="MAE7" s="112"/>
      <c r="MAF7" s="112"/>
      <c r="MAG7" s="112"/>
      <c r="MAH7" s="112"/>
      <c r="MAI7" s="112"/>
      <c r="MAJ7" s="112"/>
      <c r="MAK7" s="112"/>
      <c r="MAL7" s="112"/>
      <c r="MAM7" s="112"/>
      <c r="MAN7" s="112"/>
      <c r="MAO7" s="112"/>
      <c r="MAP7" s="112"/>
      <c r="MAQ7" s="112"/>
      <c r="MAR7" s="112"/>
      <c r="MAS7" s="112"/>
      <c r="MAT7" s="112"/>
      <c r="MAU7" s="112"/>
      <c r="MAV7" s="112"/>
      <c r="MAW7" s="112"/>
      <c r="MAX7" s="112"/>
      <c r="MAY7" s="112"/>
      <c r="MAZ7" s="112"/>
      <c r="MBA7" s="112"/>
      <c r="MBB7" s="112"/>
      <c r="MBC7" s="112"/>
      <c r="MBD7" s="112"/>
      <c r="MBE7" s="112"/>
      <c r="MBF7" s="112"/>
      <c r="MBG7" s="112"/>
      <c r="MBH7" s="112"/>
      <c r="MBI7" s="112"/>
      <c r="MBJ7" s="112"/>
      <c r="MBK7" s="112"/>
      <c r="MBL7" s="112"/>
      <c r="MBM7" s="112"/>
      <c r="MBN7" s="112"/>
      <c r="MBO7" s="112"/>
      <c r="MBP7" s="112"/>
      <c r="MBQ7" s="112"/>
      <c r="MBR7" s="112"/>
      <c r="MBS7" s="112"/>
      <c r="MBT7" s="112"/>
      <c r="MBU7" s="112"/>
      <c r="MBV7" s="112"/>
      <c r="MBW7" s="112"/>
      <c r="MBX7" s="112"/>
      <c r="MBY7" s="112"/>
      <c r="MBZ7" s="112"/>
      <c r="MCA7" s="112"/>
      <c r="MCB7" s="112"/>
      <c r="MCC7" s="112"/>
      <c r="MCD7" s="112"/>
      <c r="MCE7" s="112"/>
      <c r="MCF7" s="112"/>
      <c r="MCG7" s="112"/>
      <c r="MCH7" s="112"/>
      <c r="MCI7" s="112"/>
      <c r="MCJ7" s="112"/>
      <c r="MCK7" s="112"/>
      <c r="MCL7" s="112"/>
      <c r="MCM7" s="112"/>
      <c r="MCN7" s="112"/>
      <c r="MCO7" s="112"/>
      <c r="MCP7" s="112"/>
      <c r="MCQ7" s="112"/>
      <c r="MCR7" s="112"/>
      <c r="MCS7" s="112"/>
      <c r="MCT7" s="112"/>
      <c r="MCU7" s="112"/>
      <c r="MCV7" s="112"/>
      <c r="MCW7" s="112"/>
      <c r="MCX7" s="112"/>
      <c r="MCY7" s="112"/>
      <c r="MCZ7" s="112"/>
      <c r="MDA7" s="112"/>
      <c r="MDB7" s="112"/>
      <c r="MDC7" s="112"/>
      <c r="MDD7" s="112"/>
      <c r="MDE7" s="112"/>
      <c r="MDF7" s="112"/>
      <c r="MDG7" s="112"/>
      <c r="MDH7" s="112"/>
      <c r="MDI7" s="112"/>
      <c r="MDJ7" s="112"/>
      <c r="MDK7" s="112"/>
      <c r="MDL7" s="112"/>
      <c r="MDM7" s="112"/>
      <c r="MDN7" s="112"/>
      <c r="MDO7" s="112"/>
      <c r="MDP7" s="112"/>
      <c r="MDQ7" s="112"/>
      <c r="MDR7" s="112"/>
      <c r="MDS7" s="112"/>
      <c r="MDT7" s="112"/>
      <c r="MDU7" s="112"/>
      <c r="MDV7" s="112"/>
      <c r="MDW7" s="112"/>
      <c r="MDX7" s="112"/>
      <c r="MDY7" s="112"/>
      <c r="MDZ7" s="112"/>
      <c r="MEA7" s="112"/>
      <c r="MEB7" s="112"/>
      <c r="MEC7" s="112"/>
      <c r="MED7" s="112"/>
      <c r="MEE7" s="112"/>
      <c r="MEF7" s="112"/>
      <c r="MEG7" s="112"/>
      <c r="MEH7" s="112"/>
      <c r="MEI7" s="112"/>
      <c r="MEJ7" s="112"/>
      <c r="MEK7" s="112"/>
      <c r="MEL7" s="112"/>
      <c r="MEM7" s="112"/>
      <c r="MEN7" s="112"/>
      <c r="MEO7" s="112"/>
      <c r="MEP7" s="112"/>
      <c r="MEQ7" s="112"/>
      <c r="MER7" s="112"/>
      <c r="MES7" s="112"/>
      <c r="MET7" s="112"/>
      <c r="MEU7" s="112"/>
      <c r="MEV7" s="112"/>
      <c r="MEW7" s="112"/>
      <c r="MEX7" s="112"/>
      <c r="MEY7" s="112"/>
      <c r="MEZ7" s="112"/>
      <c r="MFA7" s="112"/>
      <c r="MFB7" s="112"/>
      <c r="MFC7" s="112"/>
      <c r="MFD7" s="112"/>
      <c r="MFE7" s="112"/>
      <c r="MFF7" s="112"/>
      <c r="MFG7" s="112"/>
      <c r="MFH7" s="112"/>
      <c r="MFI7" s="112"/>
      <c r="MFJ7" s="112"/>
      <c r="MFK7" s="112"/>
      <c r="MFL7" s="112"/>
      <c r="MFM7" s="112"/>
      <c r="MFN7" s="112"/>
      <c r="MFO7" s="112"/>
      <c r="MFP7" s="112"/>
      <c r="MFQ7" s="112"/>
      <c r="MFR7" s="112"/>
      <c r="MFS7" s="112"/>
      <c r="MFT7" s="112"/>
      <c r="MFU7" s="112"/>
      <c r="MFV7" s="112"/>
      <c r="MFW7" s="112"/>
      <c r="MFX7" s="112"/>
      <c r="MFY7" s="112"/>
      <c r="MFZ7" s="112"/>
      <c r="MGA7" s="112"/>
      <c r="MGB7" s="112"/>
      <c r="MGC7" s="112"/>
      <c r="MGD7" s="112"/>
      <c r="MGE7" s="112"/>
      <c r="MGF7" s="112"/>
      <c r="MGG7" s="112"/>
      <c r="MGH7" s="112"/>
      <c r="MGI7" s="112"/>
      <c r="MGJ7" s="112"/>
      <c r="MGK7" s="112"/>
      <c r="MGL7" s="112"/>
      <c r="MGM7" s="112"/>
      <c r="MGN7" s="112"/>
      <c r="MGO7" s="112"/>
      <c r="MGP7" s="112"/>
      <c r="MGQ7" s="112"/>
      <c r="MGR7" s="112"/>
      <c r="MGS7" s="112"/>
      <c r="MGT7" s="112"/>
      <c r="MGU7" s="112"/>
      <c r="MGV7" s="112"/>
      <c r="MGW7" s="112"/>
      <c r="MGX7" s="112"/>
      <c r="MGY7" s="112"/>
      <c r="MGZ7" s="112"/>
      <c r="MHA7" s="112"/>
      <c r="MHB7" s="112"/>
      <c r="MHC7" s="112"/>
      <c r="MHD7" s="112"/>
      <c r="MHE7" s="112"/>
      <c r="MHF7" s="112"/>
      <c r="MHG7" s="112"/>
      <c r="MHH7" s="112"/>
      <c r="MHI7" s="112"/>
      <c r="MHJ7" s="112"/>
      <c r="MHK7" s="112"/>
      <c r="MHL7" s="112"/>
      <c r="MHM7" s="112"/>
      <c r="MHN7" s="112"/>
      <c r="MHO7" s="112"/>
      <c r="MHP7" s="112"/>
      <c r="MHQ7" s="112"/>
      <c r="MHR7" s="112"/>
      <c r="MHS7" s="112"/>
      <c r="MHT7" s="112"/>
      <c r="MHU7" s="112"/>
      <c r="MHV7" s="112"/>
      <c r="MHW7" s="112"/>
      <c r="MHX7" s="112"/>
      <c r="MHY7" s="112"/>
      <c r="MHZ7" s="112"/>
      <c r="MIA7" s="112"/>
      <c r="MIB7" s="112"/>
      <c r="MIC7" s="112"/>
      <c r="MID7" s="112"/>
      <c r="MIE7" s="112"/>
      <c r="MIF7" s="112"/>
      <c r="MIG7" s="112"/>
      <c r="MIH7" s="112"/>
      <c r="MII7" s="112"/>
      <c r="MIJ7" s="112"/>
      <c r="MIK7" s="112"/>
      <c r="MIL7" s="112"/>
      <c r="MIM7" s="112"/>
      <c r="MIN7" s="112"/>
      <c r="MIO7" s="112"/>
      <c r="MIP7" s="112"/>
      <c r="MIQ7" s="112"/>
      <c r="MIR7" s="112"/>
      <c r="MIS7" s="112"/>
      <c r="MIT7" s="112"/>
      <c r="MIU7" s="112"/>
      <c r="MIV7" s="112"/>
      <c r="MIW7" s="112"/>
      <c r="MIX7" s="112"/>
      <c r="MIY7" s="112"/>
      <c r="MIZ7" s="112"/>
      <c r="MJA7" s="112"/>
      <c r="MJB7" s="112"/>
      <c r="MJC7" s="112"/>
      <c r="MJD7" s="112"/>
      <c r="MJE7" s="112"/>
      <c r="MJF7" s="112"/>
      <c r="MJG7" s="112"/>
      <c r="MJH7" s="112"/>
      <c r="MJI7" s="112"/>
      <c r="MJJ7" s="112"/>
      <c r="MJK7" s="112"/>
      <c r="MJL7" s="112"/>
      <c r="MJM7" s="112"/>
      <c r="MJN7" s="112"/>
      <c r="MJO7" s="112"/>
      <c r="MJP7" s="112"/>
      <c r="MJQ7" s="112"/>
      <c r="MJR7" s="112"/>
      <c r="MJS7" s="112"/>
      <c r="MJT7" s="112"/>
      <c r="MJU7" s="112"/>
      <c r="MJV7" s="112"/>
      <c r="MJW7" s="112"/>
      <c r="MJX7" s="112"/>
      <c r="MJY7" s="112"/>
      <c r="MJZ7" s="112"/>
      <c r="MKA7" s="112"/>
      <c r="MKB7" s="112"/>
      <c r="MKC7" s="112"/>
      <c r="MKD7" s="112"/>
      <c r="MKE7" s="112"/>
      <c r="MKF7" s="112"/>
      <c r="MKG7" s="112"/>
      <c r="MKH7" s="112"/>
      <c r="MKI7" s="112"/>
      <c r="MKJ7" s="112"/>
      <c r="MKK7" s="112"/>
      <c r="MKL7" s="112"/>
      <c r="MKM7" s="112"/>
      <c r="MKN7" s="112"/>
      <c r="MKO7" s="112"/>
      <c r="MKP7" s="112"/>
      <c r="MKQ7" s="112"/>
      <c r="MKR7" s="112"/>
      <c r="MKS7" s="112"/>
      <c r="MKT7" s="112"/>
      <c r="MKU7" s="112"/>
      <c r="MKV7" s="112"/>
      <c r="MKW7" s="112"/>
      <c r="MKX7" s="112"/>
      <c r="MKY7" s="112"/>
      <c r="MKZ7" s="112"/>
      <c r="MLA7" s="112"/>
      <c r="MLB7" s="112"/>
      <c r="MLC7" s="112"/>
      <c r="MLD7" s="112"/>
      <c r="MLE7" s="112"/>
      <c r="MLF7" s="112"/>
      <c r="MLG7" s="112"/>
      <c r="MLH7" s="112"/>
      <c r="MLI7" s="112"/>
      <c r="MLJ7" s="112"/>
      <c r="MLK7" s="112"/>
      <c r="MLL7" s="112"/>
      <c r="MLM7" s="112"/>
      <c r="MLN7" s="112"/>
      <c r="MLO7" s="112"/>
      <c r="MLP7" s="112"/>
      <c r="MLQ7" s="112"/>
      <c r="MLR7" s="112"/>
      <c r="MLS7" s="112"/>
      <c r="MLT7" s="112"/>
      <c r="MLU7" s="112"/>
      <c r="MLV7" s="112"/>
      <c r="MLW7" s="112"/>
      <c r="MLX7" s="112"/>
      <c r="MLY7" s="112"/>
      <c r="MLZ7" s="112"/>
      <c r="MMA7" s="112"/>
      <c r="MMB7" s="112"/>
      <c r="MMC7" s="112"/>
      <c r="MMD7" s="112"/>
      <c r="MME7" s="112"/>
      <c r="MMF7" s="112"/>
      <c r="MMG7" s="112"/>
      <c r="MMH7" s="112"/>
      <c r="MMI7" s="112"/>
      <c r="MMJ7" s="112"/>
      <c r="MMK7" s="112"/>
      <c r="MML7" s="112"/>
      <c r="MMM7" s="112"/>
      <c r="MMN7" s="112"/>
      <c r="MMO7" s="112"/>
      <c r="MMP7" s="112"/>
      <c r="MMQ7" s="112"/>
      <c r="MMR7" s="112"/>
      <c r="MMS7" s="112"/>
      <c r="MMT7" s="112"/>
      <c r="MMU7" s="112"/>
      <c r="MMV7" s="112"/>
      <c r="MMW7" s="112"/>
      <c r="MMX7" s="112"/>
      <c r="MMY7" s="112"/>
      <c r="MMZ7" s="112"/>
      <c r="MNA7" s="112"/>
      <c r="MNB7" s="112"/>
      <c r="MNC7" s="112"/>
      <c r="MND7" s="112"/>
      <c r="MNE7" s="112"/>
      <c r="MNF7" s="112"/>
      <c r="MNG7" s="112"/>
      <c r="MNH7" s="112"/>
      <c r="MNI7" s="112"/>
      <c r="MNJ7" s="112"/>
      <c r="MNK7" s="112"/>
      <c r="MNL7" s="112"/>
      <c r="MNM7" s="112"/>
      <c r="MNN7" s="112"/>
      <c r="MNO7" s="112"/>
      <c r="MNP7" s="112"/>
      <c r="MNQ7" s="112"/>
      <c r="MNR7" s="112"/>
      <c r="MNS7" s="112"/>
      <c r="MNT7" s="112"/>
      <c r="MNU7" s="112"/>
      <c r="MNV7" s="112"/>
      <c r="MNW7" s="112"/>
      <c r="MNX7" s="112"/>
      <c r="MNY7" s="112"/>
      <c r="MNZ7" s="112"/>
      <c r="MOA7" s="112"/>
      <c r="MOB7" s="112"/>
      <c r="MOC7" s="112"/>
      <c r="MOD7" s="112"/>
      <c r="MOE7" s="112"/>
      <c r="MOF7" s="112"/>
      <c r="MOG7" s="112"/>
      <c r="MOH7" s="112"/>
      <c r="MOI7" s="112"/>
      <c r="MOJ7" s="112"/>
      <c r="MOK7" s="112"/>
      <c r="MOL7" s="112"/>
      <c r="MOM7" s="112"/>
      <c r="MON7" s="112"/>
      <c r="MOO7" s="112"/>
      <c r="MOP7" s="112"/>
      <c r="MOQ7" s="112"/>
      <c r="MOR7" s="112"/>
      <c r="MOS7" s="112"/>
      <c r="MOT7" s="112"/>
      <c r="MOU7" s="112"/>
      <c r="MOV7" s="112"/>
      <c r="MOW7" s="112"/>
      <c r="MOX7" s="112"/>
      <c r="MOY7" s="112"/>
      <c r="MOZ7" s="112"/>
      <c r="MPA7" s="112"/>
      <c r="MPB7" s="112"/>
      <c r="MPC7" s="112"/>
      <c r="MPD7" s="112"/>
      <c r="MPE7" s="112"/>
      <c r="MPF7" s="112"/>
      <c r="MPG7" s="112"/>
      <c r="MPH7" s="112"/>
      <c r="MPI7" s="112"/>
      <c r="MPJ7" s="112"/>
      <c r="MPK7" s="112"/>
      <c r="MPL7" s="112"/>
      <c r="MPM7" s="112"/>
      <c r="MPN7" s="112"/>
      <c r="MPO7" s="112"/>
      <c r="MPP7" s="112"/>
      <c r="MPQ7" s="112"/>
      <c r="MPR7" s="112"/>
      <c r="MPS7" s="112"/>
      <c r="MPT7" s="112"/>
      <c r="MPU7" s="112"/>
      <c r="MPV7" s="112"/>
      <c r="MPW7" s="112"/>
      <c r="MPX7" s="112"/>
      <c r="MPY7" s="112"/>
      <c r="MPZ7" s="112"/>
      <c r="MQA7" s="112"/>
      <c r="MQB7" s="112"/>
      <c r="MQC7" s="112"/>
      <c r="MQD7" s="112"/>
      <c r="MQE7" s="112"/>
      <c r="MQF7" s="112"/>
      <c r="MQG7" s="112"/>
      <c r="MQH7" s="112"/>
      <c r="MQI7" s="112"/>
      <c r="MQJ7" s="112"/>
      <c r="MQK7" s="112"/>
      <c r="MQL7" s="112"/>
      <c r="MQM7" s="112"/>
      <c r="MQN7" s="112"/>
      <c r="MQO7" s="112"/>
      <c r="MQP7" s="112"/>
      <c r="MQQ7" s="112"/>
      <c r="MQR7" s="112"/>
      <c r="MQS7" s="112"/>
      <c r="MQT7" s="112"/>
      <c r="MQU7" s="112"/>
      <c r="MQV7" s="112"/>
      <c r="MQW7" s="112"/>
      <c r="MQX7" s="112"/>
      <c r="MQY7" s="112"/>
      <c r="MQZ7" s="112"/>
      <c r="MRA7" s="112"/>
      <c r="MRB7" s="112"/>
      <c r="MRC7" s="112"/>
      <c r="MRD7" s="112"/>
      <c r="MRE7" s="112"/>
      <c r="MRF7" s="112"/>
      <c r="MRG7" s="112"/>
      <c r="MRH7" s="112"/>
      <c r="MRI7" s="112"/>
      <c r="MRJ7" s="112"/>
      <c r="MRK7" s="112"/>
      <c r="MRL7" s="112"/>
      <c r="MRM7" s="112"/>
      <c r="MRN7" s="112"/>
      <c r="MRO7" s="112"/>
      <c r="MRP7" s="112"/>
      <c r="MRQ7" s="112"/>
      <c r="MRR7" s="112"/>
      <c r="MRS7" s="112"/>
      <c r="MRT7" s="112"/>
      <c r="MRU7" s="112"/>
      <c r="MRV7" s="112"/>
      <c r="MRW7" s="112"/>
      <c r="MRX7" s="112"/>
      <c r="MRY7" s="112"/>
      <c r="MRZ7" s="112"/>
      <c r="MSA7" s="112"/>
      <c r="MSB7" s="112"/>
      <c r="MSC7" s="112"/>
      <c r="MSD7" s="112"/>
      <c r="MSE7" s="112"/>
      <c r="MSF7" s="112"/>
      <c r="MSG7" s="112"/>
      <c r="MSH7" s="112"/>
      <c r="MSI7" s="112"/>
      <c r="MSJ7" s="112"/>
      <c r="MSK7" s="112"/>
      <c r="MSL7" s="112"/>
      <c r="MSM7" s="112"/>
      <c r="MSN7" s="112"/>
      <c r="MSO7" s="112"/>
      <c r="MSP7" s="112"/>
      <c r="MSQ7" s="112"/>
      <c r="MSR7" s="112"/>
      <c r="MSS7" s="112"/>
      <c r="MST7" s="112"/>
      <c r="MSU7" s="112"/>
      <c r="MSV7" s="112"/>
      <c r="MSW7" s="112"/>
      <c r="MSX7" s="112"/>
      <c r="MSY7" s="112"/>
      <c r="MSZ7" s="112"/>
      <c r="MTA7" s="112"/>
      <c r="MTB7" s="112"/>
      <c r="MTC7" s="112"/>
      <c r="MTD7" s="112"/>
      <c r="MTE7" s="112"/>
      <c r="MTF7" s="112"/>
      <c r="MTG7" s="112"/>
      <c r="MTH7" s="112"/>
      <c r="MTI7" s="112"/>
      <c r="MTJ7" s="112"/>
      <c r="MTK7" s="112"/>
      <c r="MTL7" s="112"/>
      <c r="MTM7" s="112"/>
      <c r="MTN7" s="112"/>
      <c r="MTO7" s="112"/>
      <c r="MTP7" s="112"/>
      <c r="MTQ7" s="112"/>
      <c r="MTR7" s="112"/>
      <c r="MTS7" s="112"/>
      <c r="MTT7" s="112"/>
      <c r="MTU7" s="112"/>
      <c r="MTV7" s="112"/>
      <c r="MTW7" s="112"/>
      <c r="MTX7" s="112"/>
      <c r="MTY7" s="112"/>
      <c r="MTZ7" s="112"/>
      <c r="MUA7" s="112"/>
      <c r="MUB7" s="112"/>
      <c r="MUC7" s="112"/>
      <c r="MUD7" s="112"/>
      <c r="MUE7" s="112"/>
      <c r="MUF7" s="112"/>
      <c r="MUG7" s="112"/>
      <c r="MUH7" s="112"/>
      <c r="MUI7" s="112"/>
      <c r="MUJ7" s="112"/>
      <c r="MUK7" s="112"/>
      <c r="MUL7" s="112"/>
      <c r="MUM7" s="112"/>
      <c r="MUN7" s="112"/>
      <c r="MUO7" s="112"/>
      <c r="MUP7" s="112"/>
      <c r="MUQ7" s="112"/>
      <c r="MUR7" s="112"/>
      <c r="MUS7" s="112"/>
      <c r="MUT7" s="112"/>
      <c r="MUU7" s="112"/>
      <c r="MUV7" s="112"/>
      <c r="MUW7" s="112"/>
      <c r="MUX7" s="112"/>
      <c r="MUY7" s="112"/>
      <c r="MUZ7" s="112"/>
      <c r="MVA7" s="112"/>
      <c r="MVB7" s="112"/>
      <c r="MVC7" s="112"/>
      <c r="MVD7" s="112"/>
      <c r="MVE7" s="112"/>
      <c r="MVF7" s="112"/>
      <c r="MVG7" s="112"/>
      <c r="MVH7" s="112"/>
      <c r="MVI7" s="112"/>
      <c r="MVJ7" s="112"/>
      <c r="MVK7" s="112"/>
      <c r="MVL7" s="112"/>
      <c r="MVM7" s="112"/>
      <c r="MVN7" s="112"/>
      <c r="MVO7" s="112"/>
      <c r="MVP7" s="112"/>
      <c r="MVQ7" s="112"/>
      <c r="MVR7" s="112"/>
      <c r="MVS7" s="112"/>
      <c r="MVT7" s="112"/>
      <c r="MVU7" s="112"/>
      <c r="MVV7" s="112"/>
      <c r="MVW7" s="112"/>
      <c r="MVX7" s="112"/>
      <c r="MVY7" s="112"/>
      <c r="MVZ7" s="112"/>
      <c r="MWA7" s="112"/>
      <c r="MWB7" s="112"/>
      <c r="MWC7" s="112"/>
      <c r="MWD7" s="112"/>
      <c r="MWE7" s="112"/>
      <c r="MWF7" s="112"/>
      <c r="MWG7" s="112"/>
      <c r="MWH7" s="112"/>
      <c r="MWI7" s="112"/>
      <c r="MWJ7" s="112"/>
      <c r="MWK7" s="112"/>
      <c r="MWL7" s="112"/>
      <c r="MWM7" s="112"/>
      <c r="MWN7" s="112"/>
      <c r="MWO7" s="112"/>
      <c r="MWP7" s="112"/>
      <c r="MWQ7" s="112"/>
      <c r="MWR7" s="112"/>
      <c r="MWS7" s="112"/>
      <c r="MWT7" s="112"/>
      <c r="MWU7" s="112"/>
      <c r="MWV7" s="112"/>
      <c r="MWW7" s="112"/>
      <c r="MWX7" s="112"/>
      <c r="MWY7" s="112"/>
      <c r="MWZ7" s="112"/>
      <c r="MXA7" s="112"/>
      <c r="MXB7" s="112"/>
      <c r="MXC7" s="112"/>
      <c r="MXD7" s="112"/>
      <c r="MXE7" s="112"/>
      <c r="MXF7" s="112"/>
      <c r="MXG7" s="112"/>
      <c r="MXH7" s="112"/>
      <c r="MXI7" s="112"/>
      <c r="MXJ7" s="112"/>
      <c r="MXK7" s="112"/>
      <c r="MXL7" s="112"/>
      <c r="MXM7" s="112"/>
      <c r="MXN7" s="112"/>
      <c r="MXO7" s="112"/>
      <c r="MXP7" s="112"/>
      <c r="MXQ7" s="112"/>
      <c r="MXR7" s="112"/>
      <c r="MXS7" s="112"/>
      <c r="MXT7" s="112"/>
      <c r="MXU7" s="112"/>
      <c r="MXV7" s="112"/>
      <c r="MXW7" s="112"/>
      <c r="MXX7" s="112"/>
      <c r="MXY7" s="112"/>
      <c r="MXZ7" s="112"/>
      <c r="MYA7" s="112"/>
      <c r="MYB7" s="112"/>
      <c r="MYC7" s="112"/>
      <c r="MYD7" s="112"/>
      <c r="MYE7" s="112"/>
      <c r="MYF7" s="112"/>
      <c r="MYG7" s="112"/>
      <c r="MYH7" s="112"/>
      <c r="MYI7" s="112"/>
      <c r="MYJ7" s="112"/>
      <c r="MYK7" s="112"/>
      <c r="MYL7" s="112"/>
      <c r="MYM7" s="112"/>
      <c r="MYN7" s="112"/>
      <c r="MYO7" s="112"/>
      <c r="MYP7" s="112"/>
      <c r="MYQ7" s="112"/>
      <c r="MYR7" s="112"/>
      <c r="MYS7" s="112"/>
      <c r="MYT7" s="112"/>
      <c r="MYU7" s="112"/>
      <c r="MYV7" s="112"/>
      <c r="MYW7" s="112"/>
      <c r="MYX7" s="112"/>
      <c r="MYY7" s="112"/>
      <c r="MYZ7" s="112"/>
      <c r="MZA7" s="112"/>
      <c r="MZB7" s="112"/>
      <c r="MZC7" s="112"/>
      <c r="MZD7" s="112"/>
      <c r="MZE7" s="112"/>
      <c r="MZF7" s="112"/>
      <c r="MZG7" s="112"/>
      <c r="MZH7" s="112"/>
      <c r="MZI7" s="112"/>
      <c r="MZJ7" s="112"/>
      <c r="MZK7" s="112"/>
      <c r="MZL7" s="112"/>
      <c r="MZM7" s="112"/>
      <c r="MZN7" s="112"/>
      <c r="MZO7" s="112"/>
      <c r="MZP7" s="112"/>
      <c r="MZQ7" s="112"/>
      <c r="MZR7" s="112"/>
      <c r="MZS7" s="112"/>
      <c r="MZT7" s="112"/>
      <c r="MZU7" s="112"/>
      <c r="MZV7" s="112"/>
      <c r="MZW7" s="112"/>
      <c r="MZX7" s="112"/>
      <c r="MZY7" s="112"/>
      <c r="MZZ7" s="112"/>
      <c r="NAA7" s="112"/>
      <c r="NAB7" s="112"/>
      <c r="NAC7" s="112"/>
      <c r="NAD7" s="112"/>
      <c r="NAE7" s="112"/>
      <c r="NAF7" s="112"/>
      <c r="NAG7" s="112"/>
      <c r="NAH7" s="112"/>
      <c r="NAI7" s="112"/>
      <c r="NAJ7" s="112"/>
      <c r="NAK7" s="112"/>
      <c r="NAL7" s="112"/>
      <c r="NAM7" s="112"/>
      <c r="NAN7" s="112"/>
      <c r="NAO7" s="112"/>
      <c r="NAP7" s="112"/>
      <c r="NAQ7" s="112"/>
      <c r="NAR7" s="112"/>
      <c r="NAS7" s="112"/>
      <c r="NAT7" s="112"/>
      <c r="NAU7" s="112"/>
      <c r="NAV7" s="112"/>
      <c r="NAW7" s="112"/>
      <c r="NAX7" s="112"/>
      <c r="NAY7" s="112"/>
      <c r="NAZ7" s="112"/>
      <c r="NBA7" s="112"/>
      <c r="NBB7" s="112"/>
      <c r="NBC7" s="112"/>
      <c r="NBD7" s="112"/>
      <c r="NBE7" s="112"/>
      <c r="NBF7" s="112"/>
      <c r="NBG7" s="112"/>
      <c r="NBH7" s="112"/>
      <c r="NBI7" s="112"/>
      <c r="NBJ7" s="112"/>
      <c r="NBK7" s="112"/>
      <c r="NBL7" s="112"/>
      <c r="NBM7" s="112"/>
      <c r="NBN7" s="112"/>
      <c r="NBO7" s="112"/>
      <c r="NBP7" s="112"/>
      <c r="NBQ7" s="112"/>
      <c r="NBR7" s="112"/>
      <c r="NBS7" s="112"/>
      <c r="NBT7" s="112"/>
      <c r="NBU7" s="112"/>
      <c r="NBV7" s="112"/>
      <c r="NBW7" s="112"/>
      <c r="NBX7" s="112"/>
      <c r="NBY7" s="112"/>
      <c r="NBZ7" s="112"/>
      <c r="NCA7" s="112"/>
      <c r="NCB7" s="112"/>
      <c r="NCC7" s="112"/>
      <c r="NCD7" s="112"/>
      <c r="NCE7" s="112"/>
      <c r="NCF7" s="112"/>
      <c r="NCG7" s="112"/>
      <c r="NCH7" s="112"/>
      <c r="NCI7" s="112"/>
      <c r="NCJ7" s="112"/>
      <c r="NCK7" s="112"/>
      <c r="NCL7" s="112"/>
      <c r="NCM7" s="112"/>
      <c r="NCN7" s="112"/>
      <c r="NCO7" s="112"/>
      <c r="NCP7" s="112"/>
      <c r="NCQ7" s="112"/>
      <c r="NCR7" s="112"/>
      <c r="NCS7" s="112"/>
      <c r="NCT7" s="112"/>
      <c r="NCU7" s="112"/>
      <c r="NCV7" s="112"/>
      <c r="NCW7" s="112"/>
      <c r="NCX7" s="112"/>
      <c r="NCY7" s="112"/>
      <c r="NCZ7" s="112"/>
      <c r="NDA7" s="112"/>
      <c r="NDB7" s="112"/>
      <c r="NDC7" s="112"/>
      <c r="NDD7" s="112"/>
      <c r="NDE7" s="112"/>
      <c r="NDF7" s="112"/>
      <c r="NDG7" s="112"/>
      <c r="NDH7" s="112"/>
      <c r="NDI7" s="112"/>
      <c r="NDJ7" s="112"/>
      <c r="NDK7" s="112"/>
      <c r="NDL7" s="112"/>
      <c r="NDM7" s="112"/>
      <c r="NDN7" s="112"/>
      <c r="NDO7" s="112"/>
      <c r="NDP7" s="112"/>
      <c r="NDQ7" s="112"/>
      <c r="NDR7" s="112"/>
      <c r="NDS7" s="112"/>
      <c r="NDT7" s="112"/>
      <c r="NDU7" s="112"/>
      <c r="NDV7" s="112"/>
      <c r="NDW7" s="112"/>
      <c r="NDX7" s="112"/>
      <c r="NDY7" s="112"/>
      <c r="NDZ7" s="112"/>
      <c r="NEA7" s="112"/>
      <c r="NEB7" s="112"/>
      <c r="NEC7" s="112"/>
      <c r="NED7" s="112"/>
      <c r="NEE7" s="112"/>
      <c r="NEF7" s="112"/>
      <c r="NEG7" s="112"/>
      <c r="NEH7" s="112"/>
      <c r="NEI7" s="112"/>
      <c r="NEJ7" s="112"/>
      <c r="NEK7" s="112"/>
      <c r="NEL7" s="112"/>
      <c r="NEM7" s="112"/>
      <c r="NEN7" s="112"/>
      <c r="NEO7" s="112"/>
      <c r="NEP7" s="112"/>
      <c r="NEQ7" s="112"/>
      <c r="NER7" s="112"/>
      <c r="NES7" s="112"/>
      <c r="NET7" s="112"/>
      <c r="NEU7" s="112"/>
      <c r="NEV7" s="112"/>
      <c r="NEW7" s="112"/>
      <c r="NEX7" s="112"/>
      <c r="NEY7" s="112"/>
      <c r="NEZ7" s="112"/>
      <c r="NFA7" s="112"/>
      <c r="NFB7" s="112"/>
      <c r="NFC7" s="112"/>
      <c r="NFD7" s="112"/>
      <c r="NFE7" s="112"/>
      <c r="NFF7" s="112"/>
      <c r="NFG7" s="112"/>
      <c r="NFH7" s="112"/>
      <c r="NFI7" s="112"/>
      <c r="NFJ7" s="112"/>
      <c r="NFK7" s="112"/>
      <c r="NFL7" s="112"/>
      <c r="NFM7" s="112"/>
      <c r="NFN7" s="112"/>
      <c r="NFO7" s="112"/>
      <c r="NFP7" s="112"/>
      <c r="NFQ7" s="112"/>
      <c r="NFR7" s="112"/>
      <c r="NFS7" s="112"/>
      <c r="NFT7" s="112"/>
      <c r="NFU7" s="112"/>
      <c r="NFV7" s="112"/>
      <c r="NFW7" s="112"/>
      <c r="NFX7" s="112"/>
      <c r="NFY7" s="112"/>
      <c r="NFZ7" s="112"/>
      <c r="NGA7" s="112"/>
      <c r="NGB7" s="112"/>
      <c r="NGC7" s="112"/>
      <c r="NGD7" s="112"/>
      <c r="NGE7" s="112"/>
      <c r="NGF7" s="112"/>
      <c r="NGG7" s="112"/>
      <c r="NGH7" s="112"/>
      <c r="NGI7" s="112"/>
      <c r="NGJ7" s="112"/>
      <c r="NGK7" s="112"/>
      <c r="NGL7" s="112"/>
      <c r="NGM7" s="112"/>
      <c r="NGN7" s="112"/>
      <c r="NGO7" s="112"/>
      <c r="NGP7" s="112"/>
      <c r="NGQ7" s="112"/>
      <c r="NGR7" s="112"/>
      <c r="NGS7" s="112"/>
      <c r="NGT7" s="112"/>
      <c r="NGU7" s="112"/>
      <c r="NGV7" s="112"/>
      <c r="NGW7" s="112"/>
      <c r="NGX7" s="112"/>
      <c r="NGY7" s="112"/>
      <c r="NGZ7" s="112"/>
      <c r="NHA7" s="112"/>
      <c r="NHB7" s="112"/>
      <c r="NHC7" s="112"/>
      <c r="NHD7" s="112"/>
      <c r="NHE7" s="112"/>
      <c r="NHF7" s="112"/>
      <c r="NHG7" s="112"/>
      <c r="NHH7" s="112"/>
      <c r="NHI7" s="112"/>
      <c r="NHJ7" s="112"/>
      <c r="NHK7" s="112"/>
      <c r="NHL7" s="112"/>
      <c r="NHM7" s="112"/>
      <c r="NHN7" s="112"/>
      <c r="NHO7" s="112"/>
      <c r="NHP7" s="112"/>
      <c r="NHQ7" s="112"/>
      <c r="NHR7" s="112"/>
      <c r="NHS7" s="112"/>
      <c r="NHT7" s="112"/>
      <c r="NHU7" s="112"/>
      <c r="NHV7" s="112"/>
      <c r="NHW7" s="112"/>
      <c r="NHX7" s="112"/>
      <c r="NHY7" s="112"/>
      <c r="NHZ7" s="112"/>
      <c r="NIA7" s="112"/>
      <c r="NIB7" s="112"/>
      <c r="NIC7" s="112"/>
      <c r="NID7" s="112"/>
      <c r="NIE7" s="112"/>
      <c r="NIF7" s="112"/>
      <c r="NIG7" s="112"/>
      <c r="NIH7" s="112"/>
      <c r="NII7" s="112"/>
      <c r="NIJ7" s="112"/>
      <c r="NIK7" s="112"/>
      <c r="NIL7" s="112"/>
      <c r="NIM7" s="112"/>
      <c r="NIN7" s="112"/>
      <c r="NIO7" s="112"/>
      <c r="NIP7" s="112"/>
      <c r="NIQ7" s="112"/>
      <c r="NIR7" s="112"/>
      <c r="NIS7" s="112"/>
      <c r="NIT7" s="112"/>
      <c r="NIU7" s="112"/>
      <c r="NIV7" s="112"/>
      <c r="NIW7" s="112"/>
      <c r="NIX7" s="112"/>
      <c r="NIY7" s="112"/>
      <c r="NIZ7" s="112"/>
      <c r="NJA7" s="112"/>
      <c r="NJB7" s="112"/>
      <c r="NJC7" s="112"/>
      <c r="NJD7" s="112"/>
      <c r="NJE7" s="112"/>
      <c r="NJF7" s="112"/>
      <c r="NJG7" s="112"/>
      <c r="NJH7" s="112"/>
      <c r="NJI7" s="112"/>
      <c r="NJJ7" s="112"/>
      <c r="NJK7" s="112"/>
      <c r="NJL7" s="112"/>
      <c r="NJM7" s="112"/>
      <c r="NJN7" s="112"/>
      <c r="NJO7" s="112"/>
      <c r="NJP7" s="112"/>
      <c r="NJQ7" s="112"/>
      <c r="NJR7" s="112"/>
      <c r="NJS7" s="112"/>
      <c r="NJT7" s="112"/>
      <c r="NJU7" s="112"/>
      <c r="NJV7" s="112"/>
      <c r="NJW7" s="112"/>
      <c r="NJX7" s="112"/>
      <c r="NJY7" s="112"/>
      <c r="NJZ7" s="112"/>
      <c r="NKA7" s="112"/>
      <c r="NKB7" s="112"/>
      <c r="NKC7" s="112"/>
      <c r="NKD7" s="112"/>
      <c r="NKE7" s="112"/>
      <c r="NKF7" s="112"/>
      <c r="NKG7" s="112"/>
      <c r="NKH7" s="112"/>
      <c r="NKI7" s="112"/>
      <c r="NKJ7" s="112"/>
      <c r="NKK7" s="112"/>
      <c r="NKL7" s="112"/>
      <c r="NKM7" s="112"/>
      <c r="NKN7" s="112"/>
      <c r="NKO7" s="112"/>
      <c r="NKP7" s="112"/>
      <c r="NKQ7" s="112"/>
      <c r="NKR7" s="112"/>
      <c r="NKS7" s="112"/>
      <c r="NKT7" s="112"/>
      <c r="NKU7" s="112"/>
      <c r="NKV7" s="112"/>
      <c r="NKW7" s="112"/>
      <c r="NKX7" s="112"/>
      <c r="NKY7" s="112"/>
      <c r="NKZ7" s="112"/>
      <c r="NLA7" s="112"/>
      <c r="NLB7" s="112"/>
      <c r="NLC7" s="112"/>
      <c r="NLD7" s="112"/>
      <c r="NLE7" s="112"/>
      <c r="NLF7" s="112"/>
      <c r="NLG7" s="112"/>
      <c r="NLH7" s="112"/>
      <c r="NLI7" s="112"/>
      <c r="NLJ7" s="112"/>
      <c r="NLK7" s="112"/>
      <c r="NLL7" s="112"/>
      <c r="NLM7" s="112"/>
      <c r="NLN7" s="112"/>
      <c r="NLO7" s="112"/>
      <c r="NLP7" s="112"/>
      <c r="NLQ7" s="112"/>
      <c r="NLR7" s="112"/>
      <c r="NLS7" s="112"/>
      <c r="NLT7" s="112"/>
      <c r="NLU7" s="112"/>
      <c r="NLV7" s="112"/>
      <c r="NLW7" s="112"/>
      <c r="NLX7" s="112"/>
      <c r="NLY7" s="112"/>
      <c r="NLZ7" s="112"/>
      <c r="NMA7" s="112"/>
      <c r="NMB7" s="112"/>
      <c r="NMC7" s="112"/>
      <c r="NMD7" s="112"/>
      <c r="NME7" s="112"/>
      <c r="NMF7" s="112"/>
      <c r="NMG7" s="112"/>
      <c r="NMH7" s="112"/>
      <c r="NMI7" s="112"/>
      <c r="NMJ7" s="112"/>
      <c r="NMK7" s="112"/>
      <c r="NML7" s="112"/>
      <c r="NMM7" s="112"/>
      <c r="NMN7" s="112"/>
      <c r="NMO7" s="112"/>
      <c r="NMP7" s="112"/>
      <c r="NMQ7" s="112"/>
      <c r="NMR7" s="112"/>
      <c r="NMS7" s="112"/>
      <c r="NMT7" s="112"/>
      <c r="NMU7" s="112"/>
      <c r="NMV7" s="112"/>
      <c r="NMW7" s="112"/>
      <c r="NMX7" s="112"/>
      <c r="NMY7" s="112"/>
      <c r="NMZ7" s="112"/>
      <c r="NNA7" s="112"/>
      <c r="NNB7" s="112"/>
      <c r="NNC7" s="112"/>
      <c r="NND7" s="112"/>
      <c r="NNE7" s="112"/>
      <c r="NNF7" s="112"/>
      <c r="NNG7" s="112"/>
      <c r="NNH7" s="112"/>
      <c r="NNI7" s="112"/>
      <c r="NNJ7" s="112"/>
      <c r="NNK7" s="112"/>
      <c r="NNL7" s="112"/>
      <c r="NNM7" s="112"/>
      <c r="NNN7" s="112"/>
      <c r="NNO7" s="112"/>
      <c r="NNP7" s="112"/>
      <c r="NNQ7" s="112"/>
      <c r="NNR7" s="112"/>
      <c r="NNS7" s="112"/>
      <c r="NNT7" s="112"/>
      <c r="NNU7" s="112"/>
      <c r="NNV7" s="112"/>
      <c r="NNW7" s="112"/>
      <c r="NNX7" s="112"/>
      <c r="NNY7" s="112"/>
      <c r="NNZ7" s="112"/>
      <c r="NOA7" s="112"/>
      <c r="NOB7" s="112"/>
      <c r="NOC7" s="112"/>
      <c r="NOD7" s="112"/>
      <c r="NOE7" s="112"/>
      <c r="NOF7" s="112"/>
      <c r="NOG7" s="112"/>
      <c r="NOH7" s="112"/>
      <c r="NOI7" s="112"/>
      <c r="NOJ7" s="112"/>
      <c r="NOK7" s="112"/>
      <c r="NOL7" s="112"/>
      <c r="NOM7" s="112"/>
      <c r="NON7" s="112"/>
      <c r="NOO7" s="112"/>
      <c r="NOP7" s="112"/>
      <c r="NOQ7" s="112"/>
      <c r="NOR7" s="112"/>
      <c r="NOS7" s="112"/>
      <c r="NOT7" s="112"/>
      <c r="NOU7" s="112"/>
      <c r="NOV7" s="112"/>
      <c r="NOW7" s="112"/>
      <c r="NOX7" s="112"/>
      <c r="NOY7" s="112"/>
      <c r="NOZ7" s="112"/>
      <c r="NPA7" s="112"/>
      <c r="NPB7" s="112"/>
      <c r="NPC7" s="112"/>
      <c r="NPD7" s="112"/>
      <c r="NPE7" s="112"/>
      <c r="NPF7" s="112"/>
      <c r="NPG7" s="112"/>
      <c r="NPH7" s="112"/>
      <c r="NPI7" s="112"/>
      <c r="NPJ7" s="112"/>
      <c r="NPK7" s="112"/>
      <c r="NPL7" s="112"/>
      <c r="NPM7" s="112"/>
      <c r="NPN7" s="112"/>
      <c r="NPO7" s="112"/>
      <c r="NPP7" s="112"/>
      <c r="NPQ7" s="112"/>
      <c r="NPR7" s="112"/>
      <c r="NPS7" s="112"/>
      <c r="NPT7" s="112"/>
      <c r="NPU7" s="112"/>
      <c r="NPV7" s="112"/>
      <c r="NPW7" s="112"/>
      <c r="NPX7" s="112"/>
      <c r="NPY7" s="112"/>
      <c r="NPZ7" s="112"/>
      <c r="NQA7" s="112"/>
      <c r="NQB7" s="112"/>
      <c r="NQC7" s="112"/>
      <c r="NQD7" s="112"/>
      <c r="NQE7" s="112"/>
      <c r="NQF7" s="112"/>
      <c r="NQG7" s="112"/>
      <c r="NQH7" s="112"/>
      <c r="NQI7" s="112"/>
      <c r="NQJ7" s="112"/>
      <c r="NQK7" s="112"/>
      <c r="NQL7" s="112"/>
      <c r="NQM7" s="112"/>
      <c r="NQN7" s="112"/>
      <c r="NQO7" s="112"/>
      <c r="NQP7" s="112"/>
      <c r="NQQ7" s="112"/>
      <c r="NQR7" s="112"/>
      <c r="NQS7" s="112"/>
      <c r="NQT7" s="112"/>
      <c r="NQU7" s="112"/>
      <c r="NQV7" s="112"/>
      <c r="NQW7" s="112"/>
      <c r="NQX7" s="112"/>
      <c r="NQY7" s="112"/>
      <c r="NQZ7" s="112"/>
      <c r="NRA7" s="112"/>
      <c r="NRB7" s="112"/>
      <c r="NRC7" s="112"/>
      <c r="NRD7" s="112"/>
      <c r="NRE7" s="112"/>
      <c r="NRF7" s="112"/>
      <c r="NRG7" s="112"/>
      <c r="NRH7" s="112"/>
      <c r="NRI7" s="112"/>
      <c r="NRJ7" s="112"/>
      <c r="NRK7" s="112"/>
      <c r="NRL7" s="112"/>
      <c r="NRM7" s="112"/>
      <c r="NRN7" s="112"/>
      <c r="NRO7" s="112"/>
      <c r="NRP7" s="112"/>
      <c r="NRQ7" s="112"/>
      <c r="NRR7" s="112"/>
      <c r="NRS7" s="112"/>
      <c r="NRT7" s="112"/>
      <c r="NRU7" s="112"/>
      <c r="NRV7" s="112"/>
      <c r="NRW7" s="112"/>
      <c r="NRX7" s="112"/>
      <c r="NRY7" s="112"/>
      <c r="NRZ7" s="112"/>
      <c r="NSA7" s="112"/>
      <c r="NSB7" s="112"/>
      <c r="NSC7" s="112"/>
      <c r="NSD7" s="112"/>
      <c r="NSE7" s="112"/>
      <c r="NSF7" s="112"/>
      <c r="NSG7" s="112"/>
      <c r="NSH7" s="112"/>
      <c r="NSI7" s="112"/>
      <c r="NSJ7" s="112"/>
      <c r="NSK7" s="112"/>
      <c r="NSL7" s="112"/>
      <c r="NSM7" s="112"/>
      <c r="NSN7" s="112"/>
      <c r="NSO7" s="112"/>
      <c r="NSP7" s="112"/>
      <c r="NSQ7" s="112"/>
      <c r="NSR7" s="112"/>
      <c r="NSS7" s="112"/>
      <c r="NST7" s="112"/>
      <c r="NSU7" s="112"/>
      <c r="NSV7" s="112"/>
      <c r="NSW7" s="112"/>
      <c r="NSX7" s="112"/>
      <c r="NSY7" s="112"/>
      <c r="NSZ7" s="112"/>
      <c r="NTA7" s="112"/>
      <c r="NTB7" s="112"/>
      <c r="NTC7" s="112"/>
      <c r="NTD7" s="112"/>
      <c r="NTE7" s="112"/>
      <c r="NTF7" s="112"/>
      <c r="NTG7" s="112"/>
      <c r="NTH7" s="112"/>
      <c r="NTI7" s="112"/>
      <c r="NTJ7" s="112"/>
      <c r="NTK7" s="112"/>
      <c r="NTL7" s="112"/>
      <c r="NTM7" s="112"/>
      <c r="NTN7" s="112"/>
      <c r="NTO7" s="112"/>
      <c r="NTP7" s="112"/>
      <c r="NTQ7" s="112"/>
      <c r="NTR7" s="112"/>
      <c r="NTS7" s="112"/>
      <c r="NTT7" s="112"/>
      <c r="NTU7" s="112"/>
      <c r="NTV7" s="112"/>
      <c r="NTW7" s="112"/>
      <c r="NTX7" s="112"/>
      <c r="NTY7" s="112"/>
      <c r="NTZ7" s="112"/>
      <c r="NUA7" s="112"/>
      <c r="NUB7" s="112"/>
      <c r="NUC7" s="112"/>
      <c r="NUD7" s="112"/>
      <c r="NUE7" s="112"/>
      <c r="NUF7" s="112"/>
      <c r="NUG7" s="112"/>
      <c r="NUH7" s="112"/>
      <c r="NUI7" s="112"/>
      <c r="NUJ7" s="112"/>
      <c r="NUK7" s="112"/>
      <c r="NUL7" s="112"/>
      <c r="NUM7" s="112"/>
      <c r="NUN7" s="112"/>
      <c r="NUO7" s="112"/>
      <c r="NUP7" s="112"/>
      <c r="NUQ7" s="112"/>
      <c r="NUR7" s="112"/>
      <c r="NUS7" s="112"/>
      <c r="NUT7" s="112"/>
      <c r="NUU7" s="112"/>
      <c r="NUV7" s="112"/>
      <c r="NUW7" s="112"/>
      <c r="NUX7" s="112"/>
      <c r="NUY7" s="112"/>
      <c r="NUZ7" s="112"/>
      <c r="NVA7" s="112"/>
      <c r="NVB7" s="112"/>
      <c r="NVC7" s="112"/>
      <c r="NVD7" s="112"/>
      <c r="NVE7" s="112"/>
      <c r="NVF7" s="112"/>
      <c r="NVG7" s="112"/>
      <c r="NVH7" s="112"/>
      <c r="NVI7" s="112"/>
      <c r="NVJ7" s="112"/>
      <c r="NVK7" s="112"/>
      <c r="NVL7" s="112"/>
      <c r="NVM7" s="112"/>
      <c r="NVN7" s="112"/>
      <c r="NVO7" s="112"/>
      <c r="NVP7" s="112"/>
      <c r="NVQ7" s="112"/>
      <c r="NVR7" s="112"/>
      <c r="NVS7" s="112"/>
      <c r="NVT7" s="112"/>
      <c r="NVU7" s="112"/>
      <c r="NVV7" s="112"/>
      <c r="NVW7" s="112"/>
      <c r="NVX7" s="112"/>
      <c r="NVY7" s="112"/>
      <c r="NVZ7" s="112"/>
      <c r="NWA7" s="112"/>
      <c r="NWB7" s="112"/>
      <c r="NWC7" s="112"/>
      <c r="NWD7" s="112"/>
      <c r="NWE7" s="112"/>
      <c r="NWF7" s="112"/>
      <c r="NWG7" s="112"/>
      <c r="NWH7" s="112"/>
      <c r="NWI7" s="112"/>
      <c r="NWJ7" s="112"/>
      <c r="NWK7" s="112"/>
      <c r="NWL7" s="112"/>
      <c r="NWM7" s="112"/>
      <c r="NWN7" s="112"/>
      <c r="NWO7" s="112"/>
      <c r="NWP7" s="112"/>
      <c r="NWQ7" s="112"/>
      <c r="NWR7" s="112"/>
      <c r="NWS7" s="112"/>
      <c r="NWT7" s="112"/>
      <c r="NWU7" s="112"/>
      <c r="NWV7" s="112"/>
      <c r="NWW7" s="112"/>
      <c r="NWX7" s="112"/>
      <c r="NWY7" s="112"/>
      <c r="NWZ7" s="112"/>
      <c r="NXA7" s="112"/>
      <c r="NXB7" s="112"/>
      <c r="NXC7" s="112"/>
      <c r="NXD7" s="112"/>
      <c r="NXE7" s="112"/>
      <c r="NXF7" s="112"/>
      <c r="NXG7" s="112"/>
      <c r="NXH7" s="112"/>
      <c r="NXI7" s="112"/>
      <c r="NXJ7" s="112"/>
      <c r="NXK7" s="112"/>
      <c r="NXL7" s="112"/>
      <c r="NXM7" s="112"/>
      <c r="NXN7" s="112"/>
      <c r="NXO7" s="112"/>
      <c r="NXP7" s="112"/>
      <c r="NXQ7" s="112"/>
      <c r="NXR7" s="112"/>
      <c r="NXS7" s="112"/>
      <c r="NXT7" s="112"/>
      <c r="NXU7" s="112"/>
      <c r="NXV7" s="112"/>
      <c r="NXW7" s="112"/>
      <c r="NXX7" s="112"/>
      <c r="NXY7" s="112"/>
      <c r="NXZ7" s="112"/>
      <c r="NYA7" s="112"/>
      <c r="NYB7" s="112"/>
      <c r="NYC7" s="112"/>
      <c r="NYD7" s="112"/>
      <c r="NYE7" s="112"/>
      <c r="NYF7" s="112"/>
      <c r="NYG7" s="112"/>
      <c r="NYH7" s="112"/>
      <c r="NYI7" s="112"/>
      <c r="NYJ7" s="112"/>
      <c r="NYK7" s="112"/>
      <c r="NYL7" s="112"/>
      <c r="NYM7" s="112"/>
      <c r="NYN7" s="112"/>
      <c r="NYO7" s="112"/>
      <c r="NYP7" s="112"/>
      <c r="NYQ7" s="112"/>
      <c r="NYR7" s="112"/>
      <c r="NYS7" s="112"/>
      <c r="NYT7" s="112"/>
      <c r="NYU7" s="112"/>
      <c r="NYV7" s="112"/>
      <c r="NYW7" s="112"/>
      <c r="NYX7" s="112"/>
      <c r="NYY7" s="112"/>
      <c r="NYZ7" s="112"/>
      <c r="NZA7" s="112"/>
      <c r="NZB7" s="112"/>
      <c r="NZC7" s="112"/>
      <c r="NZD7" s="112"/>
      <c r="NZE7" s="112"/>
      <c r="NZF7" s="112"/>
      <c r="NZG7" s="112"/>
      <c r="NZH7" s="112"/>
      <c r="NZI7" s="112"/>
      <c r="NZJ7" s="112"/>
      <c r="NZK7" s="112"/>
      <c r="NZL7" s="112"/>
      <c r="NZM7" s="112"/>
      <c r="NZN7" s="112"/>
      <c r="NZO7" s="112"/>
      <c r="NZP7" s="112"/>
      <c r="NZQ7" s="112"/>
      <c r="NZR7" s="112"/>
      <c r="NZS7" s="112"/>
      <c r="NZT7" s="112"/>
      <c r="NZU7" s="112"/>
      <c r="NZV7" s="112"/>
      <c r="NZW7" s="112"/>
      <c r="NZX7" s="112"/>
      <c r="NZY7" s="112"/>
      <c r="NZZ7" s="112"/>
      <c r="OAA7" s="112"/>
      <c r="OAB7" s="112"/>
      <c r="OAC7" s="112"/>
      <c r="OAD7" s="112"/>
      <c r="OAE7" s="112"/>
      <c r="OAF7" s="112"/>
      <c r="OAG7" s="112"/>
      <c r="OAH7" s="112"/>
      <c r="OAI7" s="112"/>
      <c r="OAJ7" s="112"/>
      <c r="OAK7" s="112"/>
      <c r="OAL7" s="112"/>
      <c r="OAM7" s="112"/>
      <c r="OAN7" s="112"/>
      <c r="OAO7" s="112"/>
      <c r="OAP7" s="112"/>
      <c r="OAQ7" s="112"/>
      <c r="OAR7" s="112"/>
      <c r="OAS7" s="112"/>
      <c r="OAT7" s="112"/>
      <c r="OAU7" s="112"/>
      <c r="OAV7" s="112"/>
      <c r="OAW7" s="112"/>
      <c r="OAX7" s="112"/>
      <c r="OAY7" s="112"/>
      <c r="OAZ7" s="112"/>
      <c r="OBA7" s="112"/>
      <c r="OBB7" s="112"/>
      <c r="OBC7" s="112"/>
      <c r="OBD7" s="112"/>
      <c r="OBE7" s="112"/>
      <c r="OBF7" s="112"/>
      <c r="OBG7" s="112"/>
      <c r="OBH7" s="112"/>
      <c r="OBI7" s="112"/>
      <c r="OBJ7" s="112"/>
      <c r="OBK7" s="112"/>
      <c r="OBL7" s="112"/>
      <c r="OBM7" s="112"/>
      <c r="OBN7" s="112"/>
      <c r="OBO7" s="112"/>
      <c r="OBP7" s="112"/>
      <c r="OBQ7" s="112"/>
      <c r="OBR7" s="112"/>
      <c r="OBS7" s="112"/>
      <c r="OBT7" s="112"/>
      <c r="OBU7" s="112"/>
      <c r="OBV7" s="112"/>
      <c r="OBW7" s="112"/>
      <c r="OBX7" s="112"/>
      <c r="OBY7" s="112"/>
      <c r="OBZ7" s="112"/>
      <c r="OCA7" s="112"/>
      <c r="OCB7" s="112"/>
      <c r="OCC7" s="112"/>
      <c r="OCD7" s="112"/>
      <c r="OCE7" s="112"/>
      <c r="OCF7" s="112"/>
      <c r="OCG7" s="112"/>
      <c r="OCH7" s="112"/>
      <c r="OCI7" s="112"/>
      <c r="OCJ7" s="112"/>
      <c r="OCK7" s="112"/>
      <c r="OCL7" s="112"/>
      <c r="OCM7" s="112"/>
      <c r="OCN7" s="112"/>
      <c r="OCO7" s="112"/>
      <c r="OCP7" s="112"/>
      <c r="OCQ7" s="112"/>
      <c r="OCR7" s="112"/>
      <c r="OCS7" s="112"/>
      <c r="OCT7" s="112"/>
      <c r="OCU7" s="112"/>
      <c r="OCV7" s="112"/>
      <c r="OCW7" s="112"/>
      <c r="OCX7" s="112"/>
      <c r="OCY7" s="112"/>
      <c r="OCZ7" s="112"/>
      <c r="ODA7" s="112"/>
      <c r="ODB7" s="112"/>
      <c r="ODC7" s="112"/>
      <c r="ODD7" s="112"/>
      <c r="ODE7" s="112"/>
      <c r="ODF7" s="112"/>
      <c r="ODG7" s="112"/>
      <c r="ODH7" s="112"/>
      <c r="ODI7" s="112"/>
      <c r="ODJ7" s="112"/>
      <c r="ODK7" s="112"/>
      <c r="ODL7" s="112"/>
      <c r="ODM7" s="112"/>
      <c r="ODN7" s="112"/>
      <c r="ODO7" s="112"/>
      <c r="ODP7" s="112"/>
      <c r="ODQ7" s="112"/>
      <c r="ODR7" s="112"/>
      <c r="ODS7" s="112"/>
      <c r="ODT7" s="112"/>
      <c r="ODU7" s="112"/>
      <c r="ODV7" s="112"/>
      <c r="ODW7" s="112"/>
      <c r="ODX7" s="112"/>
      <c r="ODY7" s="112"/>
      <c r="ODZ7" s="112"/>
      <c r="OEA7" s="112"/>
      <c r="OEB7" s="112"/>
      <c r="OEC7" s="112"/>
      <c r="OED7" s="112"/>
      <c r="OEE7" s="112"/>
      <c r="OEF7" s="112"/>
      <c r="OEG7" s="112"/>
      <c r="OEH7" s="112"/>
      <c r="OEI7" s="112"/>
      <c r="OEJ7" s="112"/>
      <c r="OEK7" s="112"/>
      <c r="OEL7" s="112"/>
      <c r="OEM7" s="112"/>
      <c r="OEN7" s="112"/>
      <c r="OEO7" s="112"/>
      <c r="OEP7" s="112"/>
      <c r="OEQ7" s="112"/>
      <c r="OER7" s="112"/>
      <c r="OES7" s="112"/>
      <c r="OET7" s="112"/>
      <c r="OEU7" s="112"/>
      <c r="OEV7" s="112"/>
      <c r="OEW7" s="112"/>
      <c r="OEX7" s="112"/>
      <c r="OEY7" s="112"/>
      <c r="OEZ7" s="112"/>
      <c r="OFA7" s="112"/>
      <c r="OFB7" s="112"/>
      <c r="OFC7" s="112"/>
      <c r="OFD7" s="112"/>
      <c r="OFE7" s="112"/>
      <c r="OFF7" s="112"/>
      <c r="OFG7" s="112"/>
      <c r="OFH7" s="112"/>
      <c r="OFI7" s="112"/>
      <c r="OFJ7" s="112"/>
      <c r="OFK7" s="112"/>
      <c r="OFL7" s="112"/>
      <c r="OFM7" s="112"/>
      <c r="OFN7" s="112"/>
      <c r="OFO7" s="112"/>
      <c r="OFP7" s="112"/>
      <c r="OFQ7" s="112"/>
      <c r="OFR7" s="112"/>
      <c r="OFS7" s="112"/>
      <c r="OFT7" s="112"/>
      <c r="OFU7" s="112"/>
      <c r="OFV7" s="112"/>
      <c r="OFW7" s="112"/>
      <c r="OFX7" s="112"/>
      <c r="OFY7" s="112"/>
      <c r="OFZ7" s="112"/>
      <c r="OGA7" s="112"/>
      <c r="OGB7" s="112"/>
      <c r="OGC7" s="112"/>
      <c r="OGD7" s="112"/>
      <c r="OGE7" s="112"/>
      <c r="OGF7" s="112"/>
      <c r="OGG7" s="112"/>
      <c r="OGH7" s="112"/>
      <c r="OGI7" s="112"/>
      <c r="OGJ7" s="112"/>
      <c r="OGK7" s="112"/>
      <c r="OGL7" s="112"/>
      <c r="OGM7" s="112"/>
      <c r="OGN7" s="112"/>
      <c r="OGO7" s="112"/>
      <c r="OGP7" s="112"/>
      <c r="OGQ7" s="112"/>
      <c r="OGR7" s="112"/>
      <c r="OGS7" s="112"/>
      <c r="OGT7" s="112"/>
      <c r="OGU7" s="112"/>
      <c r="OGV7" s="112"/>
      <c r="OGW7" s="112"/>
      <c r="OGX7" s="112"/>
      <c r="OGY7" s="112"/>
      <c r="OGZ7" s="112"/>
      <c r="OHA7" s="112"/>
      <c r="OHB7" s="112"/>
      <c r="OHC7" s="112"/>
      <c r="OHD7" s="112"/>
      <c r="OHE7" s="112"/>
      <c r="OHF7" s="112"/>
      <c r="OHG7" s="112"/>
      <c r="OHH7" s="112"/>
      <c r="OHI7" s="112"/>
      <c r="OHJ7" s="112"/>
      <c r="OHK7" s="112"/>
      <c r="OHL7" s="112"/>
      <c r="OHM7" s="112"/>
      <c r="OHN7" s="112"/>
      <c r="OHO7" s="112"/>
      <c r="OHP7" s="112"/>
      <c r="OHQ7" s="112"/>
      <c r="OHR7" s="112"/>
      <c r="OHS7" s="112"/>
      <c r="OHT7" s="112"/>
      <c r="OHU7" s="112"/>
      <c r="OHV7" s="112"/>
      <c r="OHW7" s="112"/>
      <c r="OHX7" s="112"/>
      <c r="OHY7" s="112"/>
      <c r="OHZ7" s="112"/>
      <c r="OIA7" s="112"/>
      <c r="OIB7" s="112"/>
      <c r="OIC7" s="112"/>
      <c r="OID7" s="112"/>
      <c r="OIE7" s="112"/>
      <c r="OIF7" s="112"/>
      <c r="OIG7" s="112"/>
      <c r="OIH7" s="112"/>
      <c r="OII7" s="112"/>
      <c r="OIJ7" s="112"/>
      <c r="OIK7" s="112"/>
      <c r="OIL7" s="112"/>
      <c r="OIM7" s="112"/>
      <c r="OIN7" s="112"/>
      <c r="OIO7" s="112"/>
      <c r="OIP7" s="112"/>
      <c r="OIQ7" s="112"/>
      <c r="OIR7" s="112"/>
      <c r="OIS7" s="112"/>
      <c r="OIT7" s="112"/>
      <c r="OIU7" s="112"/>
      <c r="OIV7" s="112"/>
      <c r="OIW7" s="112"/>
      <c r="OIX7" s="112"/>
      <c r="OIY7" s="112"/>
      <c r="OIZ7" s="112"/>
      <c r="OJA7" s="112"/>
      <c r="OJB7" s="112"/>
      <c r="OJC7" s="112"/>
      <c r="OJD7" s="112"/>
      <c r="OJE7" s="112"/>
      <c r="OJF7" s="112"/>
      <c r="OJG7" s="112"/>
      <c r="OJH7" s="112"/>
      <c r="OJI7" s="112"/>
      <c r="OJJ7" s="112"/>
      <c r="OJK7" s="112"/>
      <c r="OJL7" s="112"/>
      <c r="OJM7" s="112"/>
      <c r="OJN7" s="112"/>
      <c r="OJO7" s="112"/>
      <c r="OJP7" s="112"/>
      <c r="OJQ7" s="112"/>
      <c r="OJR7" s="112"/>
      <c r="OJS7" s="112"/>
      <c r="OJT7" s="112"/>
      <c r="OJU7" s="112"/>
      <c r="OJV7" s="112"/>
      <c r="OJW7" s="112"/>
      <c r="OJX7" s="112"/>
      <c r="OJY7" s="112"/>
      <c r="OJZ7" s="112"/>
      <c r="OKA7" s="112"/>
      <c r="OKB7" s="112"/>
      <c r="OKC7" s="112"/>
      <c r="OKD7" s="112"/>
      <c r="OKE7" s="112"/>
      <c r="OKF7" s="112"/>
      <c r="OKG7" s="112"/>
      <c r="OKH7" s="112"/>
      <c r="OKI7" s="112"/>
      <c r="OKJ7" s="112"/>
      <c r="OKK7" s="112"/>
      <c r="OKL7" s="112"/>
      <c r="OKM7" s="112"/>
      <c r="OKN7" s="112"/>
      <c r="OKO7" s="112"/>
      <c r="OKP7" s="112"/>
      <c r="OKQ7" s="112"/>
      <c r="OKR7" s="112"/>
      <c r="OKS7" s="112"/>
      <c r="OKT7" s="112"/>
      <c r="OKU7" s="112"/>
      <c r="OKV7" s="112"/>
      <c r="OKW7" s="112"/>
      <c r="OKX7" s="112"/>
      <c r="OKY7" s="112"/>
      <c r="OKZ7" s="112"/>
      <c r="OLA7" s="112"/>
      <c r="OLB7" s="112"/>
      <c r="OLC7" s="112"/>
      <c r="OLD7" s="112"/>
      <c r="OLE7" s="112"/>
      <c r="OLF7" s="112"/>
      <c r="OLG7" s="112"/>
      <c r="OLH7" s="112"/>
      <c r="OLI7" s="112"/>
      <c r="OLJ7" s="112"/>
      <c r="OLK7" s="112"/>
      <c r="OLL7" s="112"/>
      <c r="OLM7" s="112"/>
      <c r="OLN7" s="112"/>
      <c r="OLO7" s="112"/>
      <c r="OLP7" s="112"/>
      <c r="OLQ7" s="112"/>
      <c r="OLR7" s="112"/>
      <c r="OLS7" s="112"/>
      <c r="OLT7" s="112"/>
      <c r="OLU7" s="112"/>
      <c r="OLV7" s="112"/>
      <c r="OLW7" s="112"/>
      <c r="OLX7" s="112"/>
      <c r="OLY7" s="112"/>
      <c r="OLZ7" s="112"/>
      <c r="OMA7" s="112"/>
      <c r="OMB7" s="112"/>
      <c r="OMC7" s="112"/>
      <c r="OMD7" s="112"/>
      <c r="OME7" s="112"/>
      <c r="OMF7" s="112"/>
      <c r="OMG7" s="112"/>
      <c r="OMH7" s="112"/>
      <c r="OMI7" s="112"/>
      <c r="OMJ7" s="112"/>
      <c r="OMK7" s="112"/>
      <c r="OML7" s="112"/>
      <c r="OMM7" s="112"/>
      <c r="OMN7" s="112"/>
      <c r="OMO7" s="112"/>
      <c r="OMP7" s="112"/>
      <c r="OMQ7" s="112"/>
      <c r="OMR7" s="112"/>
      <c r="OMS7" s="112"/>
      <c r="OMT7" s="112"/>
      <c r="OMU7" s="112"/>
      <c r="OMV7" s="112"/>
      <c r="OMW7" s="112"/>
      <c r="OMX7" s="112"/>
      <c r="OMY7" s="112"/>
      <c r="OMZ7" s="112"/>
      <c r="ONA7" s="112"/>
      <c r="ONB7" s="112"/>
      <c r="ONC7" s="112"/>
      <c r="OND7" s="112"/>
      <c r="ONE7" s="112"/>
      <c r="ONF7" s="112"/>
      <c r="ONG7" s="112"/>
      <c r="ONH7" s="112"/>
      <c r="ONI7" s="112"/>
      <c r="ONJ7" s="112"/>
      <c r="ONK7" s="112"/>
      <c r="ONL7" s="112"/>
      <c r="ONM7" s="112"/>
      <c r="ONN7" s="112"/>
      <c r="ONO7" s="112"/>
      <c r="ONP7" s="112"/>
      <c r="ONQ7" s="112"/>
      <c r="ONR7" s="112"/>
      <c r="ONS7" s="112"/>
      <c r="ONT7" s="112"/>
      <c r="ONU7" s="112"/>
      <c r="ONV7" s="112"/>
      <c r="ONW7" s="112"/>
      <c r="ONX7" s="112"/>
      <c r="ONY7" s="112"/>
      <c r="ONZ7" s="112"/>
      <c r="OOA7" s="112"/>
      <c r="OOB7" s="112"/>
      <c r="OOC7" s="112"/>
      <c r="OOD7" s="112"/>
      <c r="OOE7" s="112"/>
      <c r="OOF7" s="112"/>
      <c r="OOG7" s="112"/>
      <c r="OOH7" s="112"/>
      <c r="OOI7" s="112"/>
      <c r="OOJ7" s="112"/>
      <c r="OOK7" s="112"/>
      <c r="OOL7" s="112"/>
      <c r="OOM7" s="112"/>
      <c r="OON7" s="112"/>
      <c r="OOO7" s="112"/>
      <c r="OOP7" s="112"/>
      <c r="OOQ7" s="112"/>
      <c r="OOR7" s="112"/>
      <c r="OOS7" s="112"/>
      <c r="OOT7" s="112"/>
      <c r="OOU7" s="112"/>
      <c r="OOV7" s="112"/>
      <c r="OOW7" s="112"/>
      <c r="OOX7" s="112"/>
      <c r="OOY7" s="112"/>
      <c r="OOZ7" s="112"/>
      <c r="OPA7" s="112"/>
      <c r="OPB7" s="112"/>
      <c r="OPC7" s="112"/>
      <c r="OPD7" s="112"/>
      <c r="OPE7" s="112"/>
      <c r="OPF7" s="112"/>
      <c r="OPG7" s="112"/>
      <c r="OPH7" s="112"/>
      <c r="OPI7" s="112"/>
      <c r="OPJ7" s="112"/>
      <c r="OPK7" s="112"/>
      <c r="OPL7" s="112"/>
      <c r="OPM7" s="112"/>
      <c r="OPN7" s="112"/>
      <c r="OPO7" s="112"/>
      <c r="OPP7" s="112"/>
      <c r="OPQ7" s="112"/>
      <c r="OPR7" s="112"/>
      <c r="OPS7" s="112"/>
      <c r="OPT7" s="112"/>
      <c r="OPU7" s="112"/>
      <c r="OPV7" s="112"/>
      <c r="OPW7" s="112"/>
      <c r="OPX7" s="112"/>
      <c r="OPY7" s="112"/>
      <c r="OPZ7" s="112"/>
      <c r="OQA7" s="112"/>
      <c r="OQB7" s="112"/>
      <c r="OQC7" s="112"/>
      <c r="OQD7" s="112"/>
      <c r="OQE7" s="112"/>
      <c r="OQF7" s="112"/>
      <c r="OQG7" s="112"/>
      <c r="OQH7" s="112"/>
      <c r="OQI7" s="112"/>
      <c r="OQJ7" s="112"/>
      <c r="OQK7" s="112"/>
      <c r="OQL7" s="112"/>
      <c r="OQM7" s="112"/>
      <c r="OQN7" s="112"/>
      <c r="OQO7" s="112"/>
      <c r="OQP7" s="112"/>
      <c r="OQQ7" s="112"/>
      <c r="OQR7" s="112"/>
      <c r="OQS7" s="112"/>
      <c r="OQT7" s="112"/>
      <c r="OQU7" s="112"/>
      <c r="OQV7" s="112"/>
      <c r="OQW7" s="112"/>
      <c r="OQX7" s="112"/>
      <c r="OQY7" s="112"/>
      <c r="OQZ7" s="112"/>
      <c r="ORA7" s="112"/>
      <c r="ORB7" s="112"/>
      <c r="ORC7" s="112"/>
      <c r="ORD7" s="112"/>
      <c r="ORE7" s="112"/>
      <c r="ORF7" s="112"/>
      <c r="ORG7" s="112"/>
      <c r="ORH7" s="112"/>
      <c r="ORI7" s="112"/>
      <c r="ORJ7" s="112"/>
      <c r="ORK7" s="112"/>
      <c r="ORL7" s="112"/>
      <c r="ORM7" s="112"/>
      <c r="ORN7" s="112"/>
      <c r="ORO7" s="112"/>
      <c r="ORP7" s="112"/>
      <c r="ORQ7" s="112"/>
      <c r="ORR7" s="112"/>
      <c r="ORS7" s="112"/>
      <c r="ORT7" s="112"/>
      <c r="ORU7" s="112"/>
      <c r="ORV7" s="112"/>
      <c r="ORW7" s="112"/>
      <c r="ORX7" s="112"/>
      <c r="ORY7" s="112"/>
      <c r="ORZ7" s="112"/>
      <c r="OSA7" s="112"/>
      <c r="OSB7" s="112"/>
      <c r="OSC7" s="112"/>
      <c r="OSD7" s="112"/>
      <c r="OSE7" s="112"/>
      <c r="OSF7" s="112"/>
      <c r="OSG7" s="112"/>
      <c r="OSH7" s="112"/>
      <c r="OSI7" s="112"/>
      <c r="OSJ7" s="112"/>
      <c r="OSK7" s="112"/>
      <c r="OSL7" s="112"/>
      <c r="OSM7" s="112"/>
      <c r="OSN7" s="112"/>
      <c r="OSO7" s="112"/>
      <c r="OSP7" s="112"/>
      <c r="OSQ7" s="112"/>
      <c r="OSR7" s="112"/>
      <c r="OSS7" s="112"/>
      <c r="OST7" s="112"/>
      <c r="OSU7" s="112"/>
      <c r="OSV7" s="112"/>
      <c r="OSW7" s="112"/>
      <c r="OSX7" s="112"/>
      <c r="OSY7" s="112"/>
      <c r="OSZ7" s="112"/>
      <c r="OTA7" s="112"/>
      <c r="OTB7" s="112"/>
      <c r="OTC7" s="112"/>
      <c r="OTD7" s="112"/>
      <c r="OTE7" s="112"/>
      <c r="OTF7" s="112"/>
      <c r="OTG7" s="112"/>
      <c r="OTH7" s="112"/>
      <c r="OTI7" s="112"/>
      <c r="OTJ7" s="112"/>
      <c r="OTK7" s="112"/>
      <c r="OTL7" s="112"/>
      <c r="OTM7" s="112"/>
      <c r="OTN7" s="112"/>
      <c r="OTO7" s="112"/>
      <c r="OTP7" s="112"/>
      <c r="OTQ7" s="112"/>
      <c r="OTR7" s="112"/>
      <c r="OTS7" s="112"/>
      <c r="OTT7" s="112"/>
      <c r="OTU7" s="112"/>
      <c r="OTV7" s="112"/>
      <c r="OTW7" s="112"/>
      <c r="OTX7" s="112"/>
      <c r="OTY7" s="112"/>
      <c r="OTZ7" s="112"/>
      <c r="OUA7" s="112"/>
      <c r="OUB7" s="112"/>
      <c r="OUC7" s="112"/>
      <c r="OUD7" s="112"/>
      <c r="OUE7" s="112"/>
      <c r="OUF7" s="112"/>
      <c r="OUG7" s="112"/>
      <c r="OUH7" s="112"/>
      <c r="OUI7" s="112"/>
      <c r="OUJ7" s="112"/>
      <c r="OUK7" s="112"/>
      <c r="OUL7" s="112"/>
      <c r="OUM7" s="112"/>
      <c r="OUN7" s="112"/>
      <c r="OUO7" s="112"/>
      <c r="OUP7" s="112"/>
      <c r="OUQ7" s="112"/>
      <c r="OUR7" s="112"/>
      <c r="OUS7" s="112"/>
      <c r="OUT7" s="112"/>
      <c r="OUU7" s="112"/>
      <c r="OUV7" s="112"/>
      <c r="OUW7" s="112"/>
      <c r="OUX7" s="112"/>
      <c r="OUY7" s="112"/>
      <c r="OUZ7" s="112"/>
      <c r="OVA7" s="112"/>
      <c r="OVB7" s="112"/>
      <c r="OVC7" s="112"/>
      <c r="OVD7" s="112"/>
      <c r="OVE7" s="112"/>
      <c r="OVF7" s="112"/>
      <c r="OVG7" s="112"/>
      <c r="OVH7" s="112"/>
      <c r="OVI7" s="112"/>
      <c r="OVJ7" s="112"/>
      <c r="OVK7" s="112"/>
      <c r="OVL7" s="112"/>
      <c r="OVM7" s="112"/>
      <c r="OVN7" s="112"/>
      <c r="OVO7" s="112"/>
      <c r="OVP7" s="112"/>
      <c r="OVQ7" s="112"/>
      <c r="OVR7" s="112"/>
      <c r="OVS7" s="112"/>
      <c r="OVT7" s="112"/>
      <c r="OVU7" s="112"/>
      <c r="OVV7" s="112"/>
      <c r="OVW7" s="112"/>
      <c r="OVX7" s="112"/>
      <c r="OVY7" s="112"/>
      <c r="OVZ7" s="112"/>
      <c r="OWA7" s="112"/>
      <c r="OWB7" s="112"/>
      <c r="OWC7" s="112"/>
      <c r="OWD7" s="112"/>
      <c r="OWE7" s="112"/>
      <c r="OWF7" s="112"/>
      <c r="OWG7" s="112"/>
      <c r="OWH7" s="112"/>
      <c r="OWI7" s="112"/>
      <c r="OWJ7" s="112"/>
      <c r="OWK7" s="112"/>
      <c r="OWL7" s="112"/>
      <c r="OWM7" s="112"/>
      <c r="OWN7" s="112"/>
      <c r="OWO7" s="112"/>
      <c r="OWP7" s="112"/>
      <c r="OWQ7" s="112"/>
      <c r="OWR7" s="112"/>
      <c r="OWS7" s="112"/>
      <c r="OWT7" s="112"/>
      <c r="OWU7" s="112"/>
      <c r="OWV7" s="112"/>
      <c r="OWW7" s="112"/>
      <c r="OWX7" s="112"/>
      <c r="OWY7" s="112"/>
      <c r="OWZ7" s="112"/>
      <c r="OXA7" s="112"/>
      <c r="OXB7" s="112"/>
      <c r="OXC7" s="112"/>
      <c r="OXD7" s="112"/>
      <c r="OXE7" s="112"/>
      <c r="OXF7" s="112"/>
      <c r="OXG7" s="112"/>
      <c r="OXH7" s="112"/>
      <c r="OXI7" s="112"/>
      <c r="OXJ7" s="112"/>
      <c r="OXK7" s="112"/>
      <c r="OXL7" s="112"/>
      <c r="OXM7" s="112"/>
      <c r="OXN7" s="112"/>
      <c r="OXO7" s="112"/>
      <c r="OXP7" s="112"/>
      <c r="OXQ7" s="112"/>
      <c r="OXR7" s="112"/>
      <c r="OXS7" s="112"/>
      <c r="OXT7" s="112"/>
      <c r="OXU7" s="112"/>
      <c r="OXV7" s="112"/>
      <c r="OXW7" s="112"/>
      <c r="OXX7" s="112"/>
      <c r="OXY7" s="112"/>
      <c r="OXZ7" s="112"/>
      <c r="OYA7" s="112"/>
      <c r="OYB7" s="112"/>
      <c r="OYC7" s="112"/>
      <c r="OYD7" s="112"/>
      <c r="OYE7" s="112"/>
      <c r="OYF7" s="112"/>
      <c r="OYG7" s="112"/>
      <c r="OYH7" s="112"/>
      <c r="OYI7" s="112"/>
      <c r="OYJ7" s="112"/>
      <c r="OYK7" s="112"/>
      <c r="OYL7" s="112"/>
      <c r="OYM7" s="112"/>
      <c r="OYN7" s="112"/>
      <c r="OYO7" s="112"/>
      <c r="OYP7" s="112"/>
      <c r="OYQ7" s="112"/>
      <c r="OYR7" s="112"/>
      <c r="OYS7" s="112"/>
      <c r="OYT7" s="112"/>
      <c r="OYU7" s="112"/>
      <c r="OYV7" s="112"/>
      <c r="OYW7" s="112"/>
      <c r="OYX7" s="112"/>
      <c r="OYY7" s="112"/>
      <c r="OYZ7" s="112"/>
      <c r="OZA7" s="112"/>
      <c r="OZB7" s="112"/>
      <c r="OZC7" s="112"/>
      <c r="OZD7" s="112"/>
      <c r="OZE7" s="112"/>
      <c r="OZF7" s="112"/>
      <c r="OZG7" s="112"/>
      <c r="OZH7" s="112"/>
      <c r="OZI7" s="112"/>
      <c r="OZJ7" s="112"/>
      <c r="OZK7" s="112"/>
      <c r="OZL7" s="112"/>
      <c r="OZM7" s="112"/>
      <c r="OZN7" s="112"/>
      <c r="OZO7" s="112"/>
      <c r="OZP7" s="112"/>
      <c r="OZQ7" s="112"/>
      <c r="OZR7" s="112"/>
      <c r="OZS7" s="112"/>
      <c r="OZT7" s="112"/>
      <c r="OZU7" s="112"/>
      <c r="OZV7" s="112"/>
      <c r="OZW7" s="112"/>
      <c r="OZX7" s="112"/>
      <c r="OZY7" s="112"/>
      <c r="OZZ7" s="112"/>
      <c r="PAA7" s="112"/>
      <c r="PAB7" s="112"/>
      <c r="PAC7" s="112"/>
      <c r="PAD7" s="112"/>
      <c r="PAE7" s="112"/>
      <c r="PAF7" s="112"/>
      <c r="PAG7" s="112"/>
      <c r="PAH7" s="112"/>
      <c r="PAI7" s="112"/>
      <c r="PAJ7" s="112"/>
      <c r="PAK7" s="112"/>
      <c r="PAL7" s="112"/>
      <c r="PAM7" s="112"/>
      <c r="PAN7" s="112"/>
      <c r="PAO7" s="112"/>
      <c r="PAP7" s="112"/>
      <c r="PAQ7" s="112"/>
      <c r="PAR7" s="112"/>
      <c r="PAS7" s="112"/>
      <c r="PAT7" s="112"/>
      <c r="PAU7" s="112"/>
      <c r="PAV7" s="112"/>
      <c r="PAW7" s="112"/>
      <c r="PAX7" s="112"/>
      <c r="PAY7" s="112"/>
      <c r="PAZ7" s="112"/>
      <c r="PBA7" s="112"/>
      <c r="PBB7" s="112"/>
      <c r="PBC7" s="112"/>
      <c r="PBD7" s="112"/>
      <c r="PBE7" s="112"/>
      <c r="PBF7" s="112"/>
      <c r="PBG7" s="112"/>
      <c r="PBH7" s="112"/>
      <c r="PBI7" s="112"/>
      <c r="PBJ7" s="112"/>
      <c r="PBK7" s="112"/>
      <c r="PBL7" s="112"/>
      <c r="PBM7" s="112"/>
      <c r="PBN7" s="112"/>
      <c r="PBO7" s="112"/>
      <c r="PBP7" s="112"/>
      <c r="PBQ7" s="112"/>
      <c r="PBR7" s="112"/>
      <c r="PBS7" s="112"/>
      <c r="PBT7" s="112"/>
      <c r="PBU7" s="112"/>
      <c r="PBV7" s="112"/>
      <c r="PBW7" s="112"/>
      <c r="PBX7" s="112"/>
      <c r="PBY7" s="112"/>
      <c r="PBZ7" s="112"/>
      <c r="PCA7" s="112"/>
      <c r="PCB7" s="112"/>
      <c r="PCC7" s="112"/>
      <c r="PCD7" s="112"/>
      <c r="PCE7" s="112"/>
      <c r="PCF7" s="112"/>
      <c r="PCG7" s="112"/>
      <c r="PCH7" s="112"/>
      <c r="PCI7" s="112"/>
      <c r="PCJ7" s="112"/>
      <c r="PCK7" s="112"/>
      <c r="PCL7" s="112"/>
      <c r="PCM7" s="112"/>
      <c r="PCN7" s="112"/>
      <c r="PCO7" s="112"/>
      <c r="PCP7" s="112"/>
      <c r="PCQ7" s="112"/>
      <c r="PCR7" s="112"/>
      <c r="PCS7" s="112"/>
      <c r="PCT7" s="112"/>
      <c r="PCU7" s="112"/>
      <c r="PCV7" s="112"/>
      <c r="PCW7" s="112"/>
      <c r="PCX7" s="112"/>
      <c r="PCY7" s="112"/>
      <c r="PCZ7" s="112"/>
      <c r="PDA7" s="112"/>
      <c r="PDB7" s="112"/>
      <c r="PDC7" s="112"/>
      <c r="PDD7" s="112"/>
      <c r="PDE7" s="112"/>
      <c r="PDF7" s="112"/>
      <c r="PDG7" s="112"/>
      <c r="PDH7" s="112"/>
      <c r="PDI7" s="112"/>
      <c r="PDJ7" s="112"/>
      <c r="PDK7" s="112"/>
      <c r="PDL7" s="112"/>
      <c r="PDM7" s="112"/>
      <c r="PDN7" s="112"/>
      <c r="PDO7" s="112"/>
      <c r="PDP7" s="112"/>
      <c r="PDQ7" s="112"/>
      <c r="PDR7" s="112"/>
      <c r="PDS7" s="112"/>
      <c r="PDT7" s="112"/>
      <c r="PDU7" s="112"/>
      <c r="PDV7" s="112"/>
      <c r="PDW7" s="112"/>
      <c r="PDX7" s="112"/>
      <c r="PDY7" s="112"/>
      <c r="PDZ7" s="112"/>
      <c r="PEA7" s="112"/>
      <c r="PEB7" s="112"/>
      <c r="PEC7" s="112"/>
      <c r="PED7" s="112"/>
      <c r="PEE7" s="112"/>
      <c r="PEF7" s="112"/>
      <c r="PEG7" s="112"/>
      <c r="PEH7" s="112"/>
      <c r="PEI7" s="112"/>
      <c r="PEJ7" s="112"/>
      <c r="PEK7" s="112"/>
      <c r="PEL7" s="112"/>
      <c r="PEM7" s="112"/>
      <c r="PEN7" s="112"/>
      <c r="PEO7" s="112"/>
      <c r="PEP7" s="112"/>
      <c r="PEQ7" s="112"/>
      <c r="PER7" s="112"/>
      <c r="PES7" s="112"/>
      <c r="PET7" s="112"/>
      <c r="PEU7" s="112"/>
      <c r="PEV7" s="112"/>
      <c r="PEW7" s="112"/>
      <c r="PEX7" s="112"/>
      <c r="PEY7" s="112"/>
      <c r="PEZ7" s="112"/>
      <c r="PFA7" s="112"/>
      <c r="PFB7" s="112"/>
      <c r="PFC7" s="112"/>
      <c r="PFD7" s="112"/>
      <c r="PFE7" s="112"/>
      <c r="PFF7" s="112"/>
      <c r="PFG7" s="112"/>
      <c r="PFH7" s="112"/>
      <c r="PFI7" s="112"/>
      <c r="PFJ7" s="112"/>
      <c r="PFK7" s="112"/>
      <c r="PFL7" s="112"/>
      <c r="PFM7" s="112"/>
      <c r="PFN7" s="112"/>
      <c r="PFO7" s="112"/>
      <c r="PFP7" s="112"/>
      <c r="PFQ7" s="112"/>
      <c r="PFR7" s="112"/>
      <c r="PFS7" s="112"/>
      <c r="PFT7" s="112"/>
      <c r="PFU7" s="112"/>
      <c r="PFV7" s="112"/>
      <c r="PFW7" s="112"/>
      <c r="PFX7" s="112"/>
      <c r="PFY7" s="112"/>
      <c r="PFZ7" s="112"/>
      <c r="PGA7" s="112"/>
      <c r="PGB7" s="112"/>
      <c r="PGC7" s="112"/>
      <c r="PGD7" s="112"/>
      <c r="PGE7" s="112"/>
      <c r="PGF7" s="112"/>
      <c r="PGG7" s="112"/>
      <c r="PGH7" s="112"/>
      <c r="PGI7" s="112"/>
      <c r="PGJ7" s="112"/>
      <c r="PGK7" s="112"/>
      <c r="PGL7" s="112"/>
      <c r="PGM7" s="112"/>
      <c r="PGN7" s="112"/>
      <c r="PGO7" s="112"/>
      <c r="PGP7" s="112"/>
      <c r="PGQ7" s="112"/>
      <c r="PGR7" s="112"/>
      <c r="PGS7" s="112"/>
      <c r="PGT7" s="112"/>
      <c r="PGU7" s="112"/>
      <c r="PGV7" s="112"/>
      <c r="PGW7" s="112"/>
      <c r="PGX7" s="112"/>
      <c r="PGY7" s="112"/>
      <c r="PGZ7" s="112"/>
      <c r="PHA7" s="112"/>
      <c r="PHB7" s="112"/>
      <c r="PHC7" s="112"/>
      <c r="PHD7" s="112"/>
      <c r="PHE7" s="112"/>
      <c r="PHF7" s="112"/>
      <c r="PHG7" s="112"/>
      <c r="PHH7" s="112"/>
      <c r="PHI7" s="112"/>
      <c r="PHJ7" s="112"/>
      <c r="PHK7" s="112"/>
      <c r="PHL7" s="112"/>
      <c r="PHM7" s="112"/>
      <c r="PHN7" s="112"/>
      <c r="PHO7" s="112"/>
      <c r="PHP7" s="112"/>
      <c r="PHQ7" s="112"/>
      <c r="PHR7" s="112"/>
      <c r="PHS7" s="112"/>
      <c r="PHT7" s="112"/>
      <c r="PHU7" s="112"/>
      <c r="PHV7" s="112"/>
      <c r="PHW7" s="112"/>
      <c r="PHX7" s="112"/>
      <c r="PHY7" s="112"/>
      <c r="PHZ7" s="112"/>
      <c r="PIA7" s="112"/>
      <c r="PIB7" s="112"/>
      <c r="PIC7" s="112"/>
      <c r="PID7" s="112"/>
      <c r="PIE7" s="112"/>
      <c r="PIF7" s="112"/>
      <c r="PIG7" s="112"/>
      <c r="PIH7" s="112"/>
      <c r="PII7" s="112"/>
      <c r="PIJ7" s="112"/>
      <c r="PIK7" s="112"/>
      <c r="PIL7" s="112"/>
      <c r="PIM7" s="112"/>
      <c r="PIN7" s="112"/>
      <c r="PIO7" s="112"/>
      <c r="PIP7" s="112"/>
      <c r="PIQ7" s="112"/>
      <c r="PIR7" s="112"/>
      <c r="PIS7" s="112"/>
      <c r="PIT7" s="112"/>
      <c r="PIU7" s="112"/>
      <c r="PIV7" s="112"/>
      <c r="PIW7" s="112"/>
      <c r="PIX7" s="112"/>
      <c r="PIY7" s="112"/>
      <c r="PIZ7" s="112"/>
      <c r="PJA7" s="112"/>
      <c r="PJB7" s="112"/>
      <c r="PJC7" s="112"/>
      <c r="PJD7" s="112"/>
      <c r="PJE7" s="112"/>
      <c r="PJF7" s="112"/>
      <c r="PJG7" s="112"/>
      <c r="PJH7" s="112"/>
      <c r="PJI7" s="112"/>
      <c r="PJJ7" s="112"/>
      <c r="PJK7" s="112"/>
      <c r="PJL7" s="112"/>
      <c r="PJM7" s="112"/>
      <c r="PJN7" s="112"/>
      <c r="PJO7" s="112"/>
      <c r="PJP7" s="112"/>
      <c r="PJQ7" s="112"/>
      <c r="PJR7" s="112"/>
      <c r="PJS7" s="112"/>
      <c r="PJT7" s="112"/>
      <c r="PJU7" s="112"/>
      <c r="PJV7" s="112"/>
      <c r="PJW7" s="112"/>
      <c r="PJX7" s="112"/>
      <c r="PJY7" s="112"/>
      <c r="PJZ7" s="112"/>
      <c r="PKA7" s="112"/>
      <c r="PKB7" s="112"/>
      <c r="PKC7" s="112"/>
      <c r="PKD7" s="112"/>
      <c r="PKE7" s="112"/>
      <c r="PKF7" s="112"/>
      <c r="PKG7" s="112"/>
      <c r="PKH7" s="112"/>
      <c r="PKI7" s="112"/>
      <c r="PKJ7" s="112"/>
      <c r="PKK7" s="112"/>
      <c r="PKL7" s="112"/>
      <c r="PKM7" s="112"/>
      <c r="PKN7" s="112"/>
      <c r="PKO7" s="112"/>
      <c r="PKP7" s="112"/>
      <c r="PKQ7" s="112"/>
      <c r="PKR7" s="112"/>
      <c r="PKS7" s="112"/>
      <c r="PKT7" s="112"/>
      <c r="PKU7" s="112"/>
      <c r="PKV7" s="112"/>
      <c r="PKW7" s="112"/>
      <c r="PKX7" s="112"/>
      <c r="PKY7" s="112"/>
      <c r="PKZ7" s="112"/>
      <c r="PLA7" s="112"/>
      <c r="PLB7" s="112"/>
      <c r="PLC7" s="112"/>
      <c r="PLD7" s="112"/>
      <c r="PLE7" s="112"/>
      <c r="PLF7" s="112"/>
      <c r="PLG7" s="112"/>
      <c r="PLH7" s="112"/>
      <c r="PLI7" s="112"/>
      <c r="PLJ7" s="112"/>
      <c r="PLK7" s="112"/>
      <c r="PLL7" s="112"/>
      <c r="PLM7" s="112"/>
      <c r="PLN7" s="112"/>
      <c r="PLO7" s="112"/>
      <c r="PLP7" s="112"/>
      <c r="PLQ7" s="112"/>
      <c r="PLR7" s="112"/>
      <c r="PLS7" s="112"/>
      <c r="PLT7" s="112"/>
      <c r="PLU7" s="112"/>
      <c r="PLV7" s="112"/>
      <c r="PLW7" s="112"/>
      <c r="PLX7" s="112"/>
      <c r="PLY7" s="112"/>
      <c r="PLZ7" s="112"/>
      <c r="PMA7" s="112"/>
      <c r="PMB7" s="112"/>
      <c r="PMC7" s="112"/>
      <c r="PMD7" s="112"/>
      <c r="PME7" s="112"/>
      <c r="PMF7" s="112"/>
      <c r="PMG7" s="112"/>
      <c r="PMH7" s="112"/>
      <c r="PMI7" s="112"/>
      <c r="PMJ7" s="112"/>
      <c r="PMK7" s="112"/>
      <c r="PML7" s="112"/>
      <c r="PMM7" s="112"/>
      <c r="PMN7" s="112"/>
      <c r="PMO7" s="112"/>
      <c r="PMP7" s="112"/>
      <c r="PMQ7" s="112"/>
      <c r="PMR7" s="112"/>
      <c r="PMS7" s="112"/>
      <c r="PMT7" s="112"/>
      <c r="PMU7" s="112"/>
      <c r="PMV7" s="112"/>
      <c r="PMW7" s="112"/>
      <c r="PMX7" s="112"/>
      <c r="PMY7" s="112"/>
      <c r="PMZ7" s="112"/>
      <c r="PNA7" s="112"/>
      <c r="PNB7" s="112"/>
      <c r="PNC7" s="112"/>
      <c r="PND7" s="112"/>
      <c r="PNE7" s="112"/>
      <c r="PNF7" s="112"/>
      <c r="PNG7" s="112"/>
      <c r="PNH7" s="112"/>
      <c r="PNI7" s="112"/>
      <c r="PNJ7" s="112"/>
      <c r="PNK7" s="112"/>
      <c r="PNL7" s="112"/>
      <c r="PNM7" s="112"/>
      <c r="PNN7" s="112"/>
      <c r="PNO7" s="112"/>
      <c r="PNP7" s="112"/>
      <c r="PNQ7" s="112"/>
      <c r="PNR7" s="112"/>
      <c r="PNS7" s="112"/>
      <c r="PNT7" s="112"/>
      <c r="PNU7" s="112"/>
      <c r="PNV7" s="112"/>
      <c r="PNW7" s="112"/>
      <c r="PNX7" s="112"/>
      <c r="PNY7" s="112"/>
      <c r="PNZ7" s="112"/>
      <c r="POA7" s="112"/>
      <c r="POB7" s="112"/>
      <c r="POC7" s="112"/>
      <c r="POD7" s="112"/>
      <c r="POE7" s="112"/>
      <c r="POF7" s="112"/>
      <c r="POG7" s="112"/>
      <c r="POH7" s="112"/>
      <c r="POI7" s="112"/>
      <c r="POJ7" s="112"/>
      <c r="POK7" s="112"/>
      <c r="POL7" s="112"/>
      <c r="POM7" s="112"/>
      <c r="PON7" s="112"/>
      <c r="POO7" s="112"/>
      <c r="POP7" s="112"/>
      <c r="POQ7" s="112"/>
      <c r="POR7" s="112"/>
      <c r="POS7" s="112"/>
      <c r="POT7" s="112"/>
      <c r="POU7" s="112"/>
      <c r="POV7" s="112"/>
      <c r="POW7" s="112"/>
      <c r="POX7" s="112"/>
      <c r="POY7" s="112"/>
      <c r="POZ7" s="112"/>
      <c r="PPA7" s="112"/>
      <c r="PPB7" s="112"/>
      <c r="PPC7" s="112"/>
      <c r="PPD7" s="112"/>
      <c r="PPE7" s="112"/>
      <c r="PPF7" s="112"/>
      <c r="PPG7" s="112"/>
      <c r="PPH7" s="112"/>
      <c r="PPI7" s="112"/>
      <c r="PPJ7" s="112"/>
      <c r="PPK7" s="112"/>
      <c r="PPL7" s="112"/>
      <c r="PPM7" s="112"/>
      <c r="PPN7" s="112"/>
      <c r="PPO7" s="112"/>
      <c r="PPP7" s="112"/>
      <c r="PPQ7" s="112"/>
      <c r="PPR7" s="112"/>
      <c r="PPS7" s="112"/>
      <c r="PPT7" s="112"/>
      <c r="PPU7" s="112"/>
      <c r="PPV7" s="112"/>
      <c r="PPW7" s="112"/>
      <c r="PPX7" s="112"/>
      <c r="PPY7" s="112"/>
      <c r="PPZ7" s="112"/>
      <c r="PQA7" s="112"/>
      <c r="PQB7" s="112"/>
      <c r="PQC7" s="112"/>
      <c r="PQD7" s="112"/>
      <c r="PQE7" s="112"/>
      <c r="PQF7" s="112"/>
      <c r="PQG7" s="112"/>
      <c r="PQH7" s="112"/>
      <c r="PQI7" s="112"/>
      <c r="PQJ7" s="112"/>
      <c r="PQK7" s="112"/>
      <c r="PQL7" s="112"/>
      <c r="PQM7" s="112"/>
      <c r="PQN7" s="112"/>
      <c r="PQO7" s="112"/>
      <c r="PQP7" s="112"/>
      <c r="PQQ7" s="112"/>
      <c r="PQR7" s="112"/>
      <c r="PQS7" s="112"/>
      <c r="PQT7" s="112"/>
      <c r="PQU7" s="112"/>
      <c r="PQV7" s="112"/>
      <c r="PQW7" s="112"/>
      <c r="PQX7" s="112"/>
      <c r="PQY7" s="112"/>
      <c r="PQZ7" s="112"/>
      <c r="PRA7" s="112"/>
      <c r="PRB7" s="112"/>
      <c r="PRC7" s="112"/>
      <c r="PRD7" s="112"/>
      <c r="PRE7" s="112"/>
      <c r="PRF7" s="112"/>
      <c r="PRG7" s="112"/>
      <c r="PRH7" s="112"/>
      <c r="PRI7" s="112"/>
      <c r="PRJ7" s="112"/>
      <c r="PRK7" s="112"/>
      <c r="PRL7" s="112"/>
      <c r="PRM7" s="112"/>
      <c r="PRN7" s="112"/>
      <c r="PRO7" s="112"/>
      <c r="PRP7" s="112"/>
      <c r="PRQ7" s="112"/>
      <c r="PRR7" s="112"/>
      <c r="PRS7" s="112"/>
      <c r="PRT7" s="112"/>
      <c r="PRU7" s="112"/>
      <c r="PRV7" s="112"/>
      <c r="PRW7" s="112"/>
      <c r="PRX7" s="112"/>
      <c r="PRY7" s="112"/>
      <c r="PRZ7" s="112"/>
      <c r="PSA7" s="112"/>
      <c r="PSB7" s="112"/>
      <c r="PSC7" s="112"/>
      <c r="PSD7" s="112"/>
      <c r="PSE7" s="112"/>
      <c r="PSF7" s="112"/>
      <c r="PSG7" s="112"/>
      <c r="PSH7" s="112"/>
      <c r="PSI7" s="112"/>
      <c r="PSJ7" s="112"/>
      <c r="PSK7" s="112"/>
      <c r="PSL7" s="112"/>
      <c r="PSM7" s="112"/>
      <c r="PSN7" s="112"/>
      <c r="PSO7" s="112"/>
      <c r="PSP7" s="112"/>
      <c r="PSQ7" s="112"/>
      <c r="PSR7" s="112"/>
      <c r="PSS7" s="112"/>
      <c r="PST7" s="112"/>
      <c r="PSU7" s="112"/>
      <c r="PSV7" s="112"/>
      <c r="PSW7" s="112"/>
      <c r="PSX7" s="112"/>
      <c r="PSY7" s="112"/>
      <c r="PSZ7" s="112"/>
      <c r="PTA7" s="112"/>
      <c r="PTB7" s="112"/>
      <c r="PTC7" s="112"/>
      <c r="PTD7" s="112"/>
      <c r="PTE7" s="112"/>
      <c r="PTF7" s="112"/>
      <c r="PTG7" s="112"/>
      <c r="PTH7" s="112"/>
      <c r="PTI7" s="112"/>
      <c r="PTJ7" s="112"/>
      <c r="PTK7" s="112"/>
      <c r="PTL7" s="112"/>
      <c r="PTM7" s="112"/>
      <c r="PTN7" s="112"/>
      <c r="PTO7" s="112"/>
      <c r="PTP7" s="112"/>
      <c r="PTQ7" s="112"/>
      <c r="PTR7" s="112"/>
      <c r="PTS7" s="112"/>
      <c r="PTT7" s="112"/>
      <c r="PTU7" s="112"/>
      <c r="PTV7" s="112"/>
      <c r="PTW7" s="112"/>
      <c r="PTX7" s="112"/>
      <c r="PTY7" s="112"/>
      <c r="PTZ7" s="112"/>
      <c r="PUA7" s="112"/>
      <c r="PUB7" s="112"/>
      <c r="PUC7" s="112"/>
      <c r="PUD7" s="112"/>
      <c r="PUE7" s="112"/>
      <c r="PUF7" s="112"/>
      <c r="PUG7" s="112"/>
      <c r="PUH7" s="112"/>
      <c r="PUI7" s="112"/>
      <c r="PUJ7" s="112"/>
      <c r="PUK7" s="112"/>
      <c r="PUL7" s="112"/>
      <c r="PUM7" s="112"/>
      <c r="PUN7" s="112"/>
      <c r="PUO7" s="112"/>
      <c r="PUP7" s="112"/>
      <c r="PUQ7" s="112"/>
      <c r="PUR7" s="112"/>
      <c r="PUS7" s="112"/>
      <c r="PUT7" s="112"/>
      <c r="PUU7" s="112"/>
      <c r="PUV7" s="112"/>
      <c r="PUW7" s="112"/>
      <c r="PUX7" s="112"/>
      <c r="PUY7" s="112"/>
      <c r="PUZ7" s="112"/>
      <c r="PVA7" s="112"/>
      <c r="PVB7" s="112"/>
      <c r="PVC7" s="112"/>
      <c r="PVD7" s="112"/>
      <c r="PVE7" s="112"/>
      <c r="PVF7" s="112"/>
      <c r="PVG7" s="112"/>
      <c r="PVH7" s="112"/>
      <c r="PVI7" s="112"/>
      <c r="PVJ7" s="112"/>
      <c r="PVK7" s="112"/>
      <c r="PVL7" s="112"/>
      <c r="PVM7" s="112"/>
      <c r="PVN7" s="112"/>
      <c r="PVO7" s="112"/>
      <c r="PVP7" s="112"/>
      <c r="PVQ7" s="112"/>
      <c r="PVR7" s="112"/>
      <c r="PVS7" s="112"/>
      <c r="PVT7" s="112"/>
      <c r="PVU7" s="112"/>
      <c r="PVV7" s="112"/>
      <c r="PVW7" s="112"/>
      <c r="PVX7" s="112"/>
      <c r="PVY7" s="112"/>
      <c r="PVZ7" s="112"/>
      <c r="PWA7" s="112"/>
      <c r="PWB7" s="112"/>
      <c r="PWC7" s="112"/>
      <c r="PWD7" s="112"/>
      <c r="PWE7" s="112"/>
      <c r="PWF7" s="112"/>
      <c r="PWG7" s="112"/>
      <c r="PWH7" s="112"/>
      <c r="PWI7" s="112"/>
      <c r="PWJ7" s="112"/>
      <c r="PWK7" s="112"/>
      <c r="PWL7" s="112"/>
      <c r="PWM7" s="112"/>
      <c r="PWN7" s="112"/>
      <c r="PWO7" s="112"/>
      <c r="PWP7" s="112"/>
      <c r="PWQ7" s="112"/>
      <c r="PWR7" s="112"/>
      <c r="PWS7" s="112"/>
      <c r="PWT7" s="112"/>
      <c r="PWU7" s="112"/>
      <c r="PWV7" s="112"/>
      <c r="PWW7" s="112"/>
      <c r="PWX7" s="112"/>
      <c r="PWY7" s="112"/>
      <c r="PWZ7" s="112"/>
      <c r="PXA7" s="112"/>
      <c r="PXB7" s="112"/>
      <c r="PXC7" s="112"/>
      <c r="PXD7" s="112"/>
      <c r="PXE7" s="112"/>
      <c r="PXF7" s="112"/>
      <c r="PXG7" s="112"/>
      <c r="PXH7" s="112"/>
      <c r="PXI7" s="112"/>
      <c r="PXJ7" s="112"/>
      <c r="PXK7" s="112"/>
      <c r="PXL7" s="112"/>
      <c r="PXM7" s="112"/>
      <c r="PXN7" s="112"/>
      <c r="PXO7" s="112"/>
      <c r="PXP7" s="112"/>
      <c r="PXQ7" s="112"/>
      <c r="PXR7" s="112"/>
      <c r="PXS7" s="112"/>
      <c r="PXT7" s="112"/>
      <c r="PXU7" s="112"/>
      <c r="PXV7" s="112"/>
      <c r="PXW7" s="112"/>
      <c r="PXX7" s="112"/>
      <c r="PXY7" s="112"/>
      <c r="PXZ7" s="112"/>
      <c r="PYA7" s="112"/>
      <c r="PYB7" s="112"/>
      <c r="PYC7" s="112"/>
      <c r="PYD7" s="112"/>
      <c r="PYE7" s="112"/>
      <c r="PYF7" s="112"/>
      <c r="PYG7" s="112"/>
      <c r="PYH7" s="112"/>
      <c r="PYI7" s="112"/>
      <c r="PYJ7" s="112"/>
      <c r="PYK7" s="112"/>
      <c r="PYL7" s="112"/>
      <c r="PYM7" s="112"/>
      <c r="PYN7" s="112"/>
      <c r="PYO7" s="112"/>
      <c r="PYP7" s="112"/>
      <c r="PYQ7" s="112"/>
      <c r="PYR7" s="112"/>
      <c r="PYS7" s="112"/>
      <c r="PYT7" s="112"/>
      <c r="PYU7" s="112"/>
      <c r="PYV7" s="112"/>
      <c r="PYW7" s="112"/>
      <c r="PYX7" s="112"/>
      <c r="PYY7" s="112"/>
      <c r="PYZ7" s="112"/>
      <c r="PZA7" s="112"/>
      <c r="PZB7" s="112"/>
      <c r="PZC7" s="112"/>
      <c r="PZD7" s="112"/>
      <c r="PZE7" s="112"/>
      <c r="PZF7" s="112"/>
      <c r="PZG7" s="112"/>
      <c r="PZH7" s="112"/>
      <c r="PZI7" s="112"/>
      <c r="PZJ7" s="112"/>
      <c r="PZK7" s="112"/>
      <c r="PZL7" s="112"/>
      <c r="PZM7" s="112"/>
      <c r="PZN7" s="112"/>
      <c r="PZO7" s="112"/>
      <c r="PZP7" s="112"/>
      <c r="PZQ7" s="112"/>
      <c r="PZR7" s="112"/>
      <c r="PZS7" s="112"/>
      <c r="PZT7" s="112"/>
      <c r="PZU7" s="112"/>
      <c r="PZV7" s="112"/>
      <c r="PZW7" s="112"/>
      <c r="PZX7" s="112"/>
      <c r="PZY7" s="112"/>
      <c r="PZZ7" s="112"/>
      <c r="QAA7" s="112"/>
      <c r="QAB7" s="112"/>
      <c r="QAC7" s="112"/>
      <c r="QAD7" s="112"/>
      <c r="QAE7" s="112"/>
      <c r="QAF7" s="112"/>
      <c r="QAG7" s="112"/>
      <c r="QAH7" s="112"/>
      <c r="QAI7" s="112"/>
      <c r="QAJ7" s="112"/>
      <c r="QAK7" s="112"/>
      <c r="QAL7" s="112"/>
      <c r="QAM7" s="112"/>
      <c r="QAN7" s="112"/>
      <c r="QAO7" s="112"/>
      <c r="QAP7" s="112"/>
      <c r="QAQ7" s="112"/>
      <c r="QAR7" s="112"/>
      <c r="QAS7" s="112"/>
      <c r="QAT7" s="112"/>
      <c r="QAU7" s="112"/>
      <c r="QAV7" s="112"/>
      <c r="QAW7" s="112"/>
      <c r="QAX7" s="112"/>
      <c r="QAY7" s="112"/>
      <c r="QAZ7" s="112"/>
      <c r="QBA7" s="112"/>
      <c r="QBB7" s="112"/>
      <c r="QBC7" s="112"/>
      <c r="QBD7" s="112"/>
      <c r="QBE7" s="112"/>
      <c r="QBF7" s="112"/>
      <c r="QBG7" s="112"/>
      <c r="QBH7" s="112"/>
      <c r="QBI7" s="112"/>
      <c r="QBJ7" s="112"/>
      <c r="QBK7" s="112"/>
      <c r="QBL7" s="112"/>
      <c r="QBM7" s="112"/>
      <c r="QBN7" s="112"/>
      <c r="QBO7" s="112"/>
      <c r="QBP7" s="112"/>
      <c r="QBQ7" s="112"/>
      <c r="QBR7" s="112"/>
      <c r="QBS7" s="112"/>
      <c r="QBT7" s="112"/>
      <c r="QBU7" s="112"/>
      <c r="QBV7" s="112"/>
      <c r="QBW7" s="112"/>
      <c r="QBX7" s="112"/>
      <c r="QBY7" s="112"/>
      <c r="QBZ7" s="112"/>
      <c r="QCA7" s="112"/>
      <c r="QCB7" s="112"/>
      <c r="QCC7" s="112"/>
      <c r="QCD7" s="112"/>
      <c r="QCE7" s="112"/>
      <c r="QCF7" s="112"/>
      <c r="QCG7" s="112"/>
      <c r="QCH7" s="112"/>
      <c r="QCI7" s="112"/>
      <c r="QCJ7" s="112"/>
      <c r="QCK7" s="112"/>
      <c r="QCL7" s="112"/>
      <c r="QCM7" s="112"/>
      <c r="QCN7" s="112"/>
      <c r="QCO7" s="112"/>
      <c r="QCP7" s="112"/>
      <c r="QCQ7" s="112"/>
      <c r="QCR7" s="112"/>
      <c r="QCS7" s="112"/>
      <c r="QCT7" s="112"/>
      <c r="QCU7" s="112"/>
      <c r="QCV7" s="112"/>
      <c r="QCW7" s="112"/>
      <c r="QCX7" s="112"/>
      <c r="QCY7" s="112"/>
      <c r="QCZ7" s="112"/>
      <c r="QDA7" s="112"/>
      <c r="QDB7" s="112"/>
      <c r="QDC7" s="112"/>
      <c r="QDD7" s="112"/>
      <c r="QDE7" s="112"/>
      <c r="QDF7" s="112"/>
      <c r="QDG7" s="112"/>
      <c r="QDH7" s="112"/>
      <c r="QDI7" s="112"/>
      <c r="QDJ7" s="112"/>
      <c r="QDK7" s="112"/>
      <c r="QDL7" s="112"/>
      <c r="QDM7" s="112"/>
      <c r="QDN7" s="112"/>
      <c r="QDO7" s="112"/>
      <c r="QDP7" s="112"/>
      <c r="QDQ7" s="112"/>
      <c r="QDR7" s="112"/>
      <c r="QDS7" s="112"/>
      <c r="QDT7" s="112"/>
      <c r="QDU7" s="112"/>
      <c r="QDV7" s="112"/>
      <c r="QDW7" s="112"/>
      <c r="QDX7" s="112"/>
      <c r="QDY7" s="112"/>
      <c r="QDZ7" s="112"/>
      <c r="QEA7" s="112"/>
      <c r="QEB7" s="112"/>
      <c r="QEC7" s="112"/>
      <c r="QED7" s="112"/>
      <c r="QEE7" s="112"/>
      <c r="QEF7" s="112"/>
      <c r="QEG7" s="112"/>
      <c r="QEH7" s="112"/>
      <c r="QEI7" s="112"/>
      <c r="QEJ7" s="112"/>
      <c r="QEK7" s="112"/>
      <c r="QEL7" s="112"/>
      <c r="QEM7" s="112"/>
      <c r="QEN7" s="112"/>
      <c r="QEO7" s="112"/>
      <c r="QEP7" s="112"/>
      <c r="QEQ7" s="112"/>
      <c r="QER7" s="112"/>
      <c r="QES7" s="112"/>
      <c r="QET7" s="112"/>
      <c r="QEU7" s="112"/>
      <c r="QEV7" s="112"/>
      <c r="QEW7" s="112"/>
      <c r="QEX7" s="112"/>
      <c r="QEY7" s="112"/>
      <c r="QEZ7" s="112"/>
      <c r="QFA7" s="112"/>
      <c r="QFB7" s="112"/>
      <c r="QFC7" s="112"/>
      <c r="QFD7" s="112"/>
      <c r="QFE7" s="112"/>
      <c r="QFF7" s="112"/>
      <c r="QFG7" s="112"/>
      <c r="QFH7" s="112"/>
      <c r="QFI7" s="112"/>
      <c r="QFJ7" s="112"/>
      <c r="QFK7" s="112"/>
      <c r="QFL7" s="112"/>
      <c r="QFM7" s="112"/>
      <c r="QFN7" s="112"/>
      <c r="QFO7" s="112"/>
      <c r="QFP7" s="112"/>
      <c r="QFQ7" s="112"/>
      <c r="QFR7" s="112"/>
      <c r="QFS7" s="112"/>
      <c r="QFT7" s="112"/>
      <c r="QFU7" s="112"/>
      <c r="QFV7" s="112"/>
      <c r="QFW7" s="112"/>
      <c r="QFX7" s="112"/>
      <c r="QFY7" s="112"/>
      <c r="QFZ7" s="112"/>
      <c r="QGA7" s="112"/>
      <c r="QGB7" s="112"/>
      <c r="QGC7" s="112"/>
      <c r="QGD7" s="112"/>
      <c r="QGE7" s="112"/>
      <c r="QGF7" s="112"/>
      <c r="QGG7" s="112"/>
      <c r="QGH7" s="112"/>
      <c r="QGI7" s="112"/>
      <c r="QGJ7" s="112"/>
      <c r="QGK7" s="112"/>
      <c r="QGL7" s="112"/>
      <c r="QGM7" s="112"/>
      <c r="QGN7" s="112"/>
      <c r="QGO7" s="112"/>
      <c r="QGP7" s="112"/>
      <c r="QGQ7" s="112"/>
      <c r="QGR7" s="112"/>
      <c r="QGS7" s="112"/>
      <c r="QGT7" s="112"/>
      <c r="QGU7" s="112"/>
      <c r="QGV7" s="112"/>
      <c r="QGW7" s="112"/>
      <c r="QGX7" s="112"/>
      <c r="QGY7" s="112"/>
      <c r="QGZ7" s="112"/>
      <c r="QHA7" s="112"/>
      <c r="QHB7" s="112"/>
      <c r="QHC7" s="112"/>
      <c r="QHD7" s="112"/>
      <c r="QHE7" s="112"/>
      <c r="QHF7" s="112"/>
      <c r="QHG7" s="112"/>
      <c r="QHH7" s="112"/>
      <c r="QHI7" s="112"/>
      <c r="QHJ7" s="112"/>
      <c r="QHK7" s="112"/>
      <c r="QHL7" s="112"/>
      <c r="QHM7" s="112"/>
      <c r="QHN7" s="112"/>
      <c r="QHO7" s="112"/>
      <c r="QHP7" s="112"/>
      <c r="QHQ7" s="112"/>
      <c r="QHR7" s="112"/>
      <c r="QHS7" s="112"/>
      <c r="QHT7" s="112"/>
      <c r="QHU7" s="112"/>
      <c r="QHV7" s="112"/>
      <c r="QHW7" s="112"/>
      <c r="QHX7" s="112"/>
      <c r="QHY7" s="112"/>
      <c r="QHZ7" s="112"/>
      <c r="QIA7" s="112"/>
      <c r="QIB7" s="112"/>
      <c r="QIC7" s="112"/>
      <c r="QID7" s="112"/>
      <c r="QIE7" s="112"/>
      <c r="QIF7" s="112"/>
      <c r="QIG7" s="112"/>
      <c r="QIH7" s="112"/>
      <c r="QII7" s="112"/>
      <c r="QIJ7" s="112"/>
      <c r="QIK7" s="112"/>
      <c r="QIL7" s="112"/>
      <c r="QIM7" s="112"/>
      <c r="QIN7" s="112"/>
      <c r="QIO7" s="112"/>
      <c r="QIP7" s="112"/>
      <c r="QIQ7" s="112"/>
      <c r="QIR7" s="112"/>
      <c r="QIS7" s="112"/>
      <c r="QIT7" s="112"/>
      <c r="QIU7" s="112"/>
      <c r="QIV7" s="112"/>
      <c r="QIW7" s="112"/>
      <c r="QIX7" s="112"/>
      <c r="QIY7" s="112"/>
      <c r="QIZ7" s="112"/>
      <c r="QJA7" s="112"/>
      <c r="QJB7" s="112"/>
      <c r="QJC7" s="112"/>
      <c r="QJD7" s="112"/>
      <c r="QJE7" s="112"/>
      <c r="QJF7" s="112"/>
      <c r="QJG7" s="112"/>
      <c r="QJH7" s="112"/>
      <c r="QJI7" s="112"/>
      <c r="QJJ7" s="112"/>
      <c r="QJK7" s="112"/>
      <c r="QJL7" s="112"/>
      <c r="QJM7" s="112"/>
      <c r="QJN7" s="112"/>
      <c r="QJO7" s="112"/>
      <c r="QJP7" s="112"/>
      <c r="QJQ7" s="112"/>
      <c r="QJR7" s="112"/>
      <c r="QJS7" s="112"/>
      <c r="QJT7" s="112"/>
      <c r="QJU7" s="112"/>
      <c r="QJV7" s="112"/>
      <c r="QJW7" s="112"/>
      <c r="QJX7" s="112"/>
      <c r="QJY7" s="112"/>
      <c r="QJZ7" s="112"/>
      <c r="QKA7" s="112"/>
      <c r="QKB7" s="112"/>
      <c r="QKC7" s="112"/>
      <c r="QKD7" s="112"/>
      <c r="QKE7" s="112"/>
      <c r="QKF7" s="112"/>
      <c r="QKG7" s="112"/>
      <c r="QKH7" s="112"/>
      <c r="QKI7" s="112"/>
      <c r="QKJ7" s="112"/>
      <c r="QKK7" s="112"/>
      <c r="QKL7" s="112"/>
      <c r="QKM7" s="112"/>
      <c r="QKN7" s="112"/>
      <c r="QKO7" s="112"/>
      <c r="QKP7" s="112"/>
      <c r="QKQ7" s="112"/>
      <c r="QKR7" s="112"/>
      <c r="QKS7" s="112"/>
      <c r="QKT7" s="112"/>
      <c r="QKU7" s="112"/>
      <c r="QKV7" s="112"/>
      <c r="QKW7" s="112"/>
      <c r="QKX7" s="112"/>
      <c r="QKY7" s="112"/>
      <c r="QKZ7" s="112"/>
      <c r="QLA7" s="112"/>
      <c r="QLB7" s="112"/>
      <c r="QLC7" s="112"/>
      <c r="QLD7" s="112"/>
      <c r="QLE7" s="112"/>
      <c r="QLF7" s="112"/>
      <c r="QLG7" s="112"/>
      <c r="QLH7" s="112"/>
      <c r="QLI7" s="112"/>
      <c r="QLJ7" s="112"/>
      <c r="QLK7" s="112"/>
      <c r="QLL7" s="112"/>
      <c r="QLM7" s="112"/>
      <c r="QLN7" s="112"/>
      <c r="QLO7" s="112"/>
      <c r="QLP7" s="112"/>
      <c r="QLQ7" s="112"/>
      <c r="QLR7" s="112"/>
      <c r="QLS7" s="112"/>
      <c r="QLT7" s="112"/>
      <c r="QLU7" s="112"/>
      <c r="QLV7" s="112"/>
      <c r="QLW7" s="112"/>
      <c r="QLX7" s="112"/>
      <c r="QLY7" s="112"/>
      <c r="QLZ7" s="112"/>
      <c r="QMA7" s="112"/>
      <c r="QMB7" s="112"/>
      <c r="QMC7" s="112"/>
      <c r="QMD7" s="112"/>
      <c r="QME7" s="112"/>
      <c r="QMF7" s="112"/>
      <c r="QMG7" s="112"/>
      <c r="QMH7" s="112"/>
      <c r="QMI7" s="112"/>
      <c r="QMJ7" s="112"/>
      <c r="QMK7" s="112"/>
      <c r="QML7" s="112"/>
      <c r="QMM7" s="112"/>
      <c r="QMN7" s="112"/>
      <c r="QMO7" s="112"/>
      <c r="QMP7" s="112"/>
      <c r="QMQ7" s="112"/>
      <c r="QMR7" s="112"/>
      <c r="QMS7" s="112"/>
      <c r="QMT7" s="112"/>
      <c r="QMU7" s="112"/>
      <c r="QMV7" s="112"/>
      <c r="QMW7" s="112"/>
      <c r="QMX7" s="112"/>
      <c r="QMY7" s="112"/>
      <c r="QMZ7" s="112"/>
      <c r="QNA7" s="112"/>
      <c r="QNB7" s="112"/>
      <c r="QNC7" s="112"/>
      <c r="QND7" s="112"/>
      <c r="QNE7" s="112"/>
      <c r="QNF7" s="112"/>
      <c r="QNG7" s="112"/>
      <c r="QNH7" s="112"/>
      <c r="QNI7" s="112"/>
      <c r="QNJ7" s="112"/>
      <c r="QNK7" s="112"/>
      <c r="QNL7" s="112"/>
      <c r="QNM7" s="112"/>
      <c r="QNN7" s="112"/>
      <c r="QNO7" s="112"/>
      <c r="QNP7" s="112"/>
      <c r="QNQ7" s="112"/>
      <c r="QNR7" s="112"/>
      <c r="QNS7" s="112"/>
      <c r="QNT7" s="112"/>
      <c r="QNU7" s="112"/>
      <c r="QNV7" s="112"/>
      <c r="QNW7" s="112"/>
      <c r="QNX7" s="112"/>
      <c r="QNY7" s="112"/>
      <c r="QNZ7" s="112"/>
      <c r="QOA7" s="112"/>
      <c r="QOB7" s="112"/>
      <c r="QOC7" s="112"/>
      <c r="QOD7" s="112"/>
      <c r="QOE7" s="112"/>
      <c r="QOF7" s="112"/>
      <c r="QOG7" s="112"/>
      <c r="QOH7" s="112"/>
      <c r="QOI7" s="112"/>
      <c r="QOJ7" s="112"/>
      <c r="QOK7" s="112"/>
      <c r="QOL7" s="112"/>
      <c r="QOM7" s="112"/>
      <c r="QON7" s="112"/>
      <c r="QOO7" s="112"/>
      <c r="QOP7" s="112"/>
      <c r="QOQ7" s="112"/>
      <c r="QOR7" s="112"/>
      <c r="QOS7" s="112"/>
      <c r="QOT7" s="112"/>
      <c r="QOU7" s="112"/>
      <c r="QOV7" s="112"/>
      <c r="QOW7" s="112"/>
      <c r="QOX7" s="112"/>
      <c r="QOY7" s="112"/>
      <c r="QOZ7" s="112"/>
      <c r="QPA7" s="112"/>
      <c r="QPB7" s="112"/>
      <c r="QPC7" s="112"/>
      <c r="QPD7" s="112"/>
      <c r="QPE7" s="112"/>
      <c r="QPF7" s="112"/>
      <c r="QPG7" s="112"/>
      <c r="QPH7" s="112"/>
      <c r="QPI7" s="112"/>
      <c r="QPJ7" s="112"/>
      <c r="QPK7" s="112"/>
      <c r="QPL7" s="112"/>
      <c r="QPM7" s="112"/>
      <c r="QPN7" s="112"/>
      <c r="QPO7" s="112"/>
      <c r="QPP7" s="112"/>
      <c r="QPQ7" s="112"/>
      <c r="QPR7" s="112"/>
      <c r="QPS7" s="112"/>
      <c r="QPT7" s="112"/>
      <c r="QPU7" s="112"/>
      <c r="QPV7" s="112"/>
      <c r="QPW7" s="112"/>
      <c r="QPX7" s="112"/>
      <c r="QPY7" s="112"/>
      <c r="QPZ7" s="112"/>
      <c r="QQA7" s="112"/>
      <c r="QQB7" s="112"/>
      <c r="QQC7" s="112"/>
      <c r="QQD7" s="112"/>
      <c r="QQE7" s="112"/>
      <c r="QQF7" s="112"/>
      <c r="QQG7" s="112"/>
      <c r="QQH7" s="112"/>
      <c r="QQI7" s="112"/>
      <c r="QQJ7" s="112"/>
      <c r="QQK7" s="112"/>
      <c r="QQL7" s="112"/>
      <c r="QQM7" s="112"/>
      <c r="QQN7" s="112"/>
      <c r="QQO7" s="112"/>
      <c r="QQP7" s="112"/>
      <c r="QQQ7" s="112"/>
      <c r="QQR7" s="112"/>
      <c r="QQS7" s="112"/>
      <c r="QQT7" s="112"/>
      <c r="QQU7" s="112"/>
      <c r="QQV7" s="112"/>
      <c r="QQW7" s="112"/>
      <c r="QQX7" s="112"/>
      <c r="QQY7" s="112"/>
      <c r="QQZ7" s="112"/>
      <c r="QRA7" s="112"/>
      <c r="QRB7" s="112"/>
      <c r="QRC7" s="112"/>
      <c r="QRD7" s="112"/>
      <c r="QRE7" s="112"/>
      <c r="QRF7" s="112"/>
      <c r="QRG7" s="112"/>
      <c r="QRH7" s="112"/>
      <c r="QRI7" s="112"/>
      <c r="QRJ7" s="112"/>
      <c r="QRK7" s="112"/>
      <c r="QRL7" s="112"/>
      <c r="QRM7" s="112"/>
      <c r="QRN7" s="112"/>
      <c r="QRO7" s="112"/>
      <c r="QRP7" s="112"/>
      <c r="QRQ7" s="112"/>
      <c r="QRR7" s="112"/>
      <c r="QRS7" s="112"/>
      <c r="QRT7" s="112"/>
      <c r="QRU7" s="112"/>
      <c r="QRV7" s="112"/>
      <c r="QRW7" s="112"/>
      <c r="QRX7" s="112"/>
      <c r="QRY7" s="112"/>
      <c r="QRZ7" s="112"/>
      <c r="QSA7" s="112"/>
      <c r="QSB7" s="112"/>
      <c r="QSC7" s="112"/>
      <c r="QSD7" s="112"/>
      <c r="QSE7" s="112"/>
      <c r="QSF7" s="112"/>
      <c r="QSG7" s="112"/>
      <c r="QSH7" s="112"/>
      <c r="QSI7" s="112"/>
      <c r="QSJ7" s="112"/>
      <c r="QSK7" s="112"/>
      <c r="QSL7" s="112"/>
      <c r="QSM7" s="112"/>
      <c r="QSN7" s="112"/>
      <c r="QSO7" s="112"/>
      <c r="QSP7" s="112"/>
      <c r="QSQ7" s="112"/>
      <c r="QSR7" s="112"/>
      <c r="QSS7" s="112"/>
      <c r="QST7" s="112"/>
      <c r="QSU7" s="112"/>
      <c r="QSV7" s="112"/>
      <c r="QSW7" s="112"/>
      <c r="QSX7" s="112"/>
      <c r="QSY7" s="112"/>
      <c r="QSZ7" s="112"/>
      <c r="QTA7" s="112"/>
      <c r="QTB7" s="112"/>
      <c r="QTC7" s="112"/>
      <c r="QTD7" s="112"/>
      <c r="QTE7" s="112"/>
      <c r="QTF7" s="112"/>
      <c r="QTG7" s="112"/>
      <c r="QTH7" s="112"/>
      <c r="QTI7" s="112"/>
      <c r="QTJ7" s="112"/>
      <c r="QTK7" s="112"/>
      <c r="QTL7" s="112"/>
      <c r="QTM7" s="112"/>
      <c r="QTN7" s="112"/>
      <c r="QTO7" s="112"/>
      <c r="QTP7" s="112"/>
      <c r="QTQ7" s="112"/>
      <c r="QTR7" s="112"/>
      <c r="QTS7" s="112"/>
      <c r="QTT7" s="112"/>
      <c r="QTU7" s="112"/>
      <c r="QTV7" s="112"/>
      <c r="QTW7" s="112"/>
      <c r="QTX7" s="112"/>
      <c r="QTY7" s="112"/>
      <c r="QTZ7" s="112"/>
      <c r="QUA7" s="112"/>
      <c r="QUB7" s="112"/>
      <c r="QUC7" s="112"/>
      <c r="QUD7" s="112"/>
      <c r="QUE7" s="112"/>
      <c r="QUF7" s="112"/>
      <c r="QUG7" s="112"/>
      <c r="QUH7" s="112"/>
      <c r="QUI7" s="112"/>
      <c r="QUJ7" s="112"/>
      <c r="QUK7" s="112"/>
      <c r="QUL7" s="112"/>
      <c r="QUM7" s="112"/>
      <c r="QUN7" s="112"/>
      <c r="QUO7" s="112"/>
      <c r="QUP7" s="112"/>
      <c r="QUQ7" s="112"/>
      <c r="QUR7" s="112"/>
      <c r="QUS7" s="112"/>
      <c r="QUT7" s="112"/>
      <c r="QUU7" s="112"/>
      <c r="QUV7" s="112"/>
      <c r="QUW7" s="112"/>
      <c r="QUX7" s="112"/>
      <c r="QUY7" s="112"/>
      <c r="QUZ7" s="112"/>
      <c r="QVA7" s="112"/>
      <c r="QVB7" s="112"/>
      <c r="QVC7" s="112"/>
      <c r="QVD7" s="112"/>
      <c r="QVE7" s="112"/>
      <c r="QVF7" s="112"/>
      <c r="QVG7" s="112"/>
      <c r="QVH7" s="112"/>
      <c r="QVI7" s="112"/>
      <c r="QVJ7" s="112"/>
      <c r="QVK7" s="112"/>
      <c r="QVL7" s="112"/>
      <c r="QVM7" s="112"/>
      <c r="QVN7" s="112"/>
      <c r="QVO7" s="112"/>
      <c r="QVP7" s="112"/>
      <c r="QVQ7" s="112"/>
      <c r="QVR7" s="112"/>
      <c r="QVS7" s="112"/>
      <c r="QVT7" s="112"/>
      <c r="QVU7" s="112"/>
      <c r="QVV7" s="112"/>
      <c r="QVW7" s="112"/>
      <c r="QVX7" s="112"/>
      <c r="QVY7" s="112"/>
      <c r="QVZ7" s="112"/>
      <c r="QWA7" s="112"/>
      <c r="QWB7" s="112"/>
      <c r="QWC7" s="112"/>
      <c r="QWD7" s="112"/>
      <c r="QWE7" s="112"/>
      <c r="QWF7" s="112"/>
      <c r="QWG7" s="112"/>
      <c r="QWH7" s="112"/>
      <c r="QWI7" s="112"/>
      <c r="QWJ7" s="112"/>
      <c r="QWK7" s="112"/>
      <c r="QWL7" s="112"/>
      <c r="QWM7" s="112"/>
      <c r="QWN7" s="112"/>
      <c r="QWO7" s="112"/>
      <c r="QWP7" s="112"/>
      <c r="QWQ7" s="112"/>
      <c r="QWR7" s="112"/>
      <c r="QWS7" s="112"/>
      <c r="QWT7" s="112"/>
      <c r="QWU7" s="112"/>
      <c r="QWV7" s="112"/>
      <c r="QWW7" s="112"/>
      <c r="QWX7" s="112"/>
      <c r="QWY7" s="112"/>
      <c r="QWZ7" s="112"/>
      <c r="QXA7" s="112"/>
      <c r="QXB7" s="112"/>
      <c r="QXC7" s="112"/>
      <c r="QXD7" s="112"/>
      <c r="QXE7" s="112"/>
      <c r="QXF7" s="112"/>
      <c r="QXG7" s="112"/>
      <c r="QXH7" s="112"/>
      <c r="QXI7" s="112"/>
      <c r="QXJ7" s="112"/>
      <c r="QXK7" s="112"/>
      <c r="QXL7" s="112"/>
      <c r="QXM7" s="112"/>
      <c r="QXN7" s="112"/>
      <c r="QXO7" s="112"/>
      <c r="QXP7" s="112"/>
      <c r="QXQ7" s="112"/>
      <c r="QXR7" s="112"/>
      <c r="QXS7" s="112"/>
      <c r="QXT7" s="112"/>
      <c r="QXU7" s="112"/>
      <c r="QXV7" s="112"/>
      <c r="QXW7" s="112"/>
      <c r="QXX7" s="112"/>
      <c r="QXY7" s="112"/>
      <c r="QXZ7" s="112"/>
      <c r="QYA7" s="112"/>
      <c r="QYB7" s="112"/>
      <c r="QYC7" s="112"/>
      <c r="QYD7" s="112"/>
      <c r="QYE7" s="112"/>
      <c r="QYF7" s="112"/>
      <c r="QYG7" s="112"/>
      <c r="QYH7" s="112"/>
      <c r="QYI7" s="112"/>
      <c r="QYJ7" s="112"/>
      <c r="QYK7" s="112"/>
      <c r="QYL7" s="112"/>
      <c r="QYM7" s="112"/>
      <c r="QYN7" s="112"/>
      <c r="QYO7" s="112"/>
      <c r="QYP7" s="112"/>
      <c r="QYQ7" s="112"/>
      <c r="QYR7" s="112"/>
      <c r="QYS7" s="112"/>
      <c r="QYT7" s="112"/>
      <c r="QYU7" s="112"/>
      <c r="QYV7" s="112"/>
      <c r="QYW7" s="112"/>
      <c r="QYX7" s="112"/>
      <c r="QYY7" s="112"/>
      <c r="QYZ7" s="112"/>
      <c r="QZA7" s="112"/>
      <c r="QZB7" s="112"/>
      <c r="QZC7" s="112"/>
      <c r="QZD7" s="112"/>
      <c r="QZE7" s="112"/>
      <c r="QZF7" s="112"/>
      <c r="QZG7" s="112"/>
      <c r="QZH7" s="112"/>
      <c r="QZI7" s="112"/>
      <c r="QZJ7" s="112"/>
      <c r="QZK7" s="112"/>
      <c r="QZL7" s="112"/>
      <c r="QZM7" s="112"/>
      <c r="QZN7" s="112"/>
      <c r="QZO7" s="112"/>
      <c r="QZP7" s="112"/>
      <c r="QZQ7" s="112"/>
      <c r="QZR7" s="112"/>
      <c r="QZS7" s="112"/>
      <c r="QZT7" s="112"/>
      <c r="QZU7" s="112"/>
      <c r="QZV7" s="112"/>
      <c r="QZW7" s="112"/>
      <c r="QZX7" s="112"/>
      <c r="QZY7" s="112"/>
      <c r="QZZ7" s="112"/>
      <c r="RAA7" s="112"/>
      <c r="RAB7" s="112"/>
      <c r="RAC7" s="112"/>
      <c r="RAD7" s="112"/>
      <c r="RAE7" s="112"/>
      <c r="RAF7" s="112"/>
      <c r="RAG7" s="112"/>
      <c r="RAH7" s="112"/>
      <c r="RAI7" s="112"/>
      <c r="RAJ7" s="112"/>
      <c r="RAK7" s="112"/>
      <c r="RAL7" s="112"/>
      <c r="RAM7" s="112"/>
      <c r="RAN7" s="112"/>
      <c r="RAO7" s="112"/>
      <c r="RAP7" s="112"/>
      <c r="RAQ7" s="112"/>
      <c r="RAR7" s="112"/>
      <c r="RAS7" s="112"/>
      <c r="RAT7" s="112"/>
      <c r="RAU7" s="112"/>
      <c r="RAV7" s="112"/>
      <c r="RAW7" s="112"/>
      <c r="RAX7" s="112"/>
      <c r="RAY7" s="112"/>
      <c r="RAZ7" s="112"/>
      <c r="RBA7" s="112"/>
      <c r="RBB7" s="112"/>
      <c r="RBC7" s="112"/>
      <c r="RBD7" s="112"/>
      <c r="RBE7" s="112"/>
      <c r="RBF7" s="112"/>
      <c r="RBG7" s="112"/>
      <c r="RBH7" s="112"/>
      <c r="RBI7" s="112"/>
      <c r="RBJ7" s="112"/>
      <c r="RBK7" s="112"/>
      <c r="RBL7" s="112"/>
      <c r="RBM7" s="112"/>
      <c r="RBN7" s="112"/>
      <c r="RBO7" s="112"/>
      <c r="RBP7" s="112"/>
      <c r="RBQ7" s="112"/>
      <c r="RBR7" s="112"/>
      <c r="RBS7" s="112"/>
      <c r="RBT7" s="112"/>
      <c r="RBU7" s="112"/>
      <c r="RBV7" s="112"/>
      <c r="RBW7" s="112"/>
      <c r="RBX7" s="112"/>
      <c r="RBY7" s="112"/>
      <c r="RBZ7" s="112"/>
      <c r="RCA7" s="112"/>
      <c r="RCB7" s="112"/>
      <c r="RCC7" s="112"/>
      <c r="RCD7" s="112"/>
      <c r="RCE7" s="112"/>
      <c r="RCF7" s="112"/>
      <c r="RCG7" s="112"/>
      <c r="RCH7" s="112"/>
      <c r="RCI7" s="112"/>
      <c r="RCJ7" s="112"/>
      <c r="RCK7" s="112"/>
      <c r="RCL7" s="112"/>
      <c r="RCM7" s="112"/>
      <c r="RCN7" s="112"/>
      <c r="RCO7" s="112"/>
      <c r="RCP7" s="112"/>
      <c r="RCQ7" s="112"/>
      <c r="RCR7" s="112"/>
      <c r="RCS7" s="112"/>
      <c r="RCT7" s="112"/>
      <c r="RCU7" s="112"/>
      <c r="RCV7" s="112"/>
      <c r="RCW7" s="112"/>
      <c r="RCX7" s="112"/>
      <c r="RCY7" s="112"/>
      <c r="RCZ7" s="112"/>
      <c r="RDA7" s="112"/>
      <c r="RDB7" s="112"/>
      <c r="RDC7" s="112"/>
      <c r="RDD7" s="112"/>
      <c r="RDE7" s="112"/>
      <c r="RDF7" s="112"/>
      <c r="RDG7" s="112"/>
      <c r="RDH7" s="112"/>
      <c r="RDI7" s="112"/>
      <c r="RDJ7" s="112"/>
      <c r="RDK7" s="112"/>
      <c r="RDL7" s="112"/>
      <c r="RDM7" s="112"/>
      <c r="RDN7" s="112"/>
      <c r="RDO7" s="112"/>
      <c r="RDP7" s="112"/>
      <c r="RDQ7" s="112"/>
      <c r="RDR7" s="112"/>
      <c r="RDS7" s="112"/>
      <c r="RDT7" s="112"/>
      <c r="RDU7" s="112"/>
      <c r="RDV7" s="112"/>
      <c r="RDW7" s="112"/>
      <c r="RDX7" s="112"/>
      <c r="RDY7" s="112"/>
      <c r="RDZ7" s="112"/>
      <c r="REA7" s="112"/>
      <c r="REB7" s="112"/>
      <c r="REC7" s="112"/>
      <c r="RED7" s="112"/>
      <c r="REE7" s="112"/>
      <c r="REF7" s="112"/>
      <c r="REG7" s="112"/>
      <c r="REH7" s="112"/>
      <c r="REI7" s="112"/>
      <c r="REJ7" s="112"/>
      <c r="REK7" s="112"/>
      <c r="REL7" s="112"/>
      <c r="REM7" s="112"/>
      <c r="REN7" s="112"/>
      <c r="REO7" s="112"/>
      <c r="REP7" s="112"/>
      <c r="REQ7" s="112"/>
      <c r="RER7" s="112"/>
      <c r="RES7" s="112"/>
      <c r="RET7" s="112"/>
      <c r="REU7" s="112"/>
      <c r="REV7" s="112"/>
      <c r="REW7" s="112"/>
      <c r="REX7" s="112"/>
      <c r="REY7" s="112"/>
      <c r="REZ7" s="112"/>
      <c r="RFA7" s="112"/>
      <c r="RFB7" s="112"/>
      <c r="RFC7" s="112"/>
      <c r="RFD7" s="112"/>
      <c r="RFE7" s="112"/>
      <c r="RFF7" s="112"/>
      <c r="RFG7" s="112"/>
      <c r="RFH7" s="112"/>
      <c r="RFI7" s="112"/>
      <c r="RFJ7" s="112"/>
      <c r="RFK7" s="112"/>
      <c r="RFL7" s="112"/>
      <c r="RFM7" s="112"/>
      <c r="RFN7" s="112"/>
      <c r="RFO7" s="112"/>
      <c r="RFP7" s="112"/>
      <c r="RFQ7" s="112"/>
      <c r="RFR7" s="112"/>
      <c r="RFS7" s="112"/>
      <c r="RFT7" s="112"/>
      <c r="RFU7" s="112"/>
      <c r="RFV7" s="112"/>
      <c r="RFW7" s="112"/>
      <c r="RFX7" s="112"/>
      <c r="RFY7" s="112"/>
      <c r="RFZ7" s="112"/>
      <c r="RGA7" s="112"/>
      <c r="RGB7" s="112"/>
      <c r="RGC7" s="112"/>
      <c r="RGD7" s="112"/>
      <c r="RGE7" s="112"/>
      <c r="RGF7" s="112"/>
      <c r="RGG7" s="112"/>
      <c r="RGH7" s="112"/>
      <c r="RGI7" s="112"/>
      <c r="RGJ7" s="112"/>
      <c r="RGK7" s="112"/>
      <c r="RGL7" s="112"/>
      <c r="RGM7" s="112"/>
      <c r="RGN7" s="112"/>
      <c r="RGO7" s="112"/>
      <c r="RGP7" s="112"/>
      <c r="RGQ7" s="112"/>
      <c r="RGR7" s="112"/>
      <c r="RGS7" s="112"/>
      <c r="RGT7" s="112"/>
      <c r="RGU7" s="112"/>
      <c r="RGV7" s="112"/>
      <c r="RGW7" s="112"/>
      <c r="RGX7" s="112"/>
      <c r="RGY7" s="112"/>
      <c r="RGZ7" s="112"/>
      <c r="RHA7" s="112"/>
      <c r="RHB7" s="112"/>
      <c r="RHC7" s="112"/>
      <c r="RHD7" s="112"/>
      <c r="RHE7" s="112"/>
      <c r="RHF7" s="112"/>
      <c r="RHG7" s="112"/>
      <c r="RHH7" s="112"/>
      <c r="RHI7" s="112"/>
      <c r="RHJ7" s="112"/>
      <c r="RHK7" s="112"/>
      <c r="RHL7" s="112"/>
      <c r="RHM7" s="112"/>
      <c r="RHN7" s="112"/>
      <c r="RHO7" s="112"/>
      <c r="RHP7" s="112"/>
      <c r="RHQ7" s="112"/>
      <c r="RHR7" s="112"/>
      <c r="RHS7" s="112"/>
      <c r="RHT7" s="112"/>
      <c r="RHU7" s="112"/>
      <c r="RHV7" s="112"/>
      <c r="RHW7" s="112"/>
      <c r="RHX7" s="112"/>
      <c r="RHY7" s="112"/>
      <c r="RHZ7" s="112"/>
      <c r="RIA7" s="112"/>
      <c r="RIB7" s="112"/>
      <c r="RIC7" s="112"/>
      <c r="RID7" s="112"/>
      <c r="RIE7" s="112"/>
      <c r="RIF7" s="112"/>
      <c r="RIG7" s="112"/>
      <c r="RIH7" s="112"/>
      <c r="RII7" s="112"/>
      <c r="RIJ7" s="112"/>
      <c r="RIK7" s="112"/>
      <c r="RIL7" s="112"/>
      <c r="RIM7" s="112"/>
      <c r="RIN7" s="112"/>
      <c r="RIO7" s="112"/>
      <c r="RIP7" s="112"/>
      <c r="RIQ7" s="112"/>
      <c r="RIR7" s="112"/>
      <c r="RIS7" s="112"/>
      <c r="RIT7" s="112"/>
      <c r="RIU7" s="112"/>
      <c r="RIV7" s="112"/>
      <c r="RIW7" s="112"/>
      <c r="RIX7" s="112"/>
      <c r="RIY7" s="112"/>
      <c r="RIZ7" s="112"/>
      <c r="RJA7" s="112"/>
      <c r="RJB7" s="112"/>
      <c r="RJC7" s="112"/>
      <c r="RJD7" s="112"/>
      <c r="RJE7" s="112"/>
      <c r="RJF7" s="112"/>
      <c r="RJG7" s="112"/>
      <c r="RJH7" s="112"/>
      <c r="RJI7" s="112"/>
      <c r="RJJ7" s="112"/>
      <c r="RJK7" s="112"/>
      <c r="RJL7" s="112"/>
      <c r="RJM7" s="112"/>
      <c r="RJN7" s="112"/>
      <c r="RJO7" s="112"/>
      <c r="RJP7" s="112"/>
      <c r="RJQ7" s="112"/>
      <c r="RJR7" s="112"/>
      <c r="RJS7" s="112"/>
      <c r="RJT7" s="112"/>
      <c r="RJU7" s="112"/>
      <c r="RJV7" s="112"/>
      <c r="RJW7" s="112"/>
      <c r="RJX7" s="112"/>
      <c r="RJY7" s="112"/>
      <c r="RJZ7" s="112"/>
      <c r="RKA7" s="112"/>
      <c r="RKB7" s="112"/>
      <c r="RKC7" s="112"/>
      <c r="RKD7" s="112"/>
      <c r="RKE7" s="112"/>
      <c r="RKF7" s="112"/>
      <c r="RKG7" s="112"/>
      <c r="RKH7" s="112"/>
      <c r="RKI7" s="112"/>
      <c r="RKJ7" s="112"/>
      <c r="RKK7" s="112"/>
      <c r="RKL7" s="112"/>
      <c r="RKM7" s="112"/>
      <c r="RKN7" s="112"/>
      <c r="RKO7" s="112"/>
      <c r="RKP7" s="112"/>
      <c r="RKQ7" s="112"/>
      <c r="RKR7" s="112"/>
      <c r="RKS7" s="112"/>
      <c r="RKT7" s="112"/>
      <c r="RKU7" s="112"/>
      <c r="RKV7" s="112"/>
      <c r="RKW7" s="112"/>
      <c r="RKX7" s="112"/>
      <c r="RKY7" s="112"/>
      <c r="RKZ7" s="112"/>
      <c r="RLA7" s="112"/>
      <c r="RLB7" s="112"/>
      <c r="RLC7" s="112"/>
      <c r="RLD7" s="112"/>
      <c r="RLE7" s="112"/>
      <c r="RLF7" s="112"/>
      <c r="RLG7" s="112"/>
      <c r="RLH7" s="112"/>
      <c r="RLI7" s="112"/>
      <c r="RLJ7" s="112"/>
      <c r="RLK7" s="112"/>
      <c r="RLL7" s="112"/>
      <c r="RLM7" s="112"/>
      <c r="RLN7" s="112"/>
      <c r="RLO7" s="112"/>
      <c r="RLP7" s="112"/>
      <c r="RLQ7" s="112"/>
      <c r="RLR7" s="112"/>
      <c r="RLS7" s="112"/>
      <c r="RLT7" s="112"/>
      <c r="RLU7" s="112"/>
      <c r="RLV7" s="112"/>
      <c r="RLW7" s="112"/>
      <c r="RLX7" s="112"/>
      <c r="RLY7" s="112"/>
      <c r="RLZ7" s="112"/>
      <c r="RMA7" s="112"/>
      <c r="RMB7" s="112"/>
      <c r="RMC7" s="112"/>
      <c r="RMD7" s="112"/>
      <c r="RME7" s="112"/>
      <c r="RMF7" s="112"/>
      <c r="RMG7" s="112"/>
      <c r="RMH7" s="112"/>
      <c r="RMI7" s="112"/>
      <c r="RMJ7" s="112"/>
      <c r="RMK7" s="112"/>
      <c r="RML7" s="112"/>
      <c r="RMM7" s="112"/>
      <c r="RMN7" s="112"/>
      <c r="RMO7" s="112"/>
      <c r="RMP7" s="112"/>
      <c r="RMQ7" s="112"/>
      <c r="RMR7" s="112"/>
      <c r="RMS7" s="112"/>
      <c r="RMT7" s="112"/>
      <c r="RMU7" s="112"/>
      <c r="RMV7" s="112"/>
      <c r="RMW7" s="112"/>
      <c r="RMX7" s="112"/>
      <c r="RMY7" s="112"/>
      <c r="RMZ7" s="112"/>
      <c r="RNA7" s="112"/>
      <c r="RNB7" s="112"/>
      <c r="RNC7" s="112"/>
      <c r="RND7" s="112"/>
      <c r="RNE7" s="112"/>
      <c r="RNF7" s="112"/>
      <c r="RNG7" s="112"/>
      <c r="RNH7" s="112"/>
      <c r="RNI7" s="112"/>
      <c r="RNJ7" s="112"/>
      <c r="RNK7" s="112"/>
      <c r="RNL7" s="112"/>
      <c r="RNM7" s="112"/>
      <c r="RNN7" s="112"/>
      <c r="RNO7" s="112"/>
      <c r="RNP7" s="112"/>
      <c r="RNQ7" s="112"/>
      <c r="RNR7" s="112"/>
      <c r="RNS7" s="112"/>
      <c r="RNT7" s="112"/>
      <c r="RNU7" s="112"/>
      <c r="RNV7" s="112"/>
      <c r="RNW7" s="112"/>
      <c r="RNX7" s="112"/>
      <c r="RNY7" s="112"/>
      <c r="RNZ7" s="112"/>
      <c r="ROA7" s="112"/>
      <c r="ROB7" s="112"/>
      <c r="ROC7" s="112"/>
      <c r="ROD7" s="112"/>
      <c r="ROE7" s="112"/>
      <c r="ROF7" s="112"/>
      <c r="ROG7" s="112"/>
      <c r="ROH7" s="112"/>
      <c r="ROI7" s="112"/>
      <c r="ROJ7" s="112"/>
      <c r="ROK7" s="112"/>
      <c r="ROL7" s="112"/>
      <c r="ROM7" s="112"/>
      <c r="RON7" s="112"/>
      <c r="ROO7" s="112"/>
      <c r="ROP7" s="112"/>
      <c r="ROQ7" s="112"/>
      <c r="ROR7" s="112"/>
      <c r="ROS7" s="112"/>
      <c r="ROT7" s="112"/>
      <c r="ROU7" s="112"/>
      <c r="ROV7" s="112"/>
      <c r="ROW7" s="112"/>
      <c r="ROX7" s="112"/>
      <c r="ROY7" s="112"/>
      <c r="ROZ7" s="112"/>
      <c r="RPA7" s="112"/>
      <c r="RPB7" s="112"/>
      <c r="RPC7" s="112"/>
      <c r="RPD7" s="112"/>
      <c r="RPE7" s="112"/>
      <c r="RPF7" s="112"/>
      <c r="RPG7" s="112"/>
      <c r="RPH7" s="112"/>
      <c r="RPI7" s="112"/>
      <c r="RPJ7" s="112"/>
      <c r="RPK7" s="112"/>
      <c r="RPL7" s="112"/>
      <c r="RPM7" s="112"/>
      <c r="RPN7" s="112"/>
      <c r="RPO7" s="112"/>
      <c r="RPP7" s="112"/>
      <c r="RPQ7" s="112"/>
      <c r="RPR7" s="112"/>
      <c r="RPS7" s="112"/>
      <c r="RPT7" s="112"/>
      <c r="RPU7" s="112"/>
      <c r="RPV7" s="112"/>
      <c r="RPW7" s="112"/>
      <c r="RPX7" s="112"/>
      <c r="RPY7" s="112"/>
      <c r="RPZ7" s="112"/>
      <c r="RQA7" s="112"/>
      <c r="RQB7" s="112"/>
      <c r="RQC7" s="112"/>
      <c r="RQD7" s="112"/>
      <c r="RQE7" s="112"/>
      <c r="RQF7" s="112"/>
      <c r="RQG7" s="112"/>
      <c r="RQH7" s="112"/>
      <c r="RQI7" s="112"/>
      <c r="RQJ7" s="112"/>
      <c r="RQK7" s="112"/>
      <c r="RQL7" s="112"/>
      <c r="RQM7" s="112"/>
      <c r="RQN7" s="112"/>
      <c r="RQO7" s="112"/>
      <c r="RQP7" s="112"/>
      <c r="RQQ7" s="112"/>
      <c r="RQR7" s="112"/>
      <c r="RQS7" s="112"/>
      <c r="RQT7" s="112"/>
      <c r="RQU7" s="112"/>
      <c r="RQV7" s="112"/>
      <c r="RQW7" s="112"/>
      <c r="RQX7" s="112"/>
      <c r="RQY7" s="112"/>
      <c r="RQZ7" s="112"/>
      <c r="RRA7" s="112"/>
      <c r="RRB7" s="112"/>
      <c r="RRC7" s="112"/>
      <c r="RRD7" s="112"/>
      <c r="RRE7" s="112"/>
      <c r="RRF7" s="112"/>
      <c r="RRG7" s="112"/>
      <c r="RRH7" s="112"/>
      <c r="RRI7" s="112"/>
      <c r="RRJ7" s="112"/>
      <c r="RRK7" s="112"/>
      <c r="RRL7" s="112"/>
      <c r="RRM7" s="112"/>
      <c r="RRN7" s="112"/>
      <c r="RRO7" s="112"/>
      <c r="RRP7" s="112"/>
      <c r="RRQ7" s="112"/>
      <c r="RRR7" s="112"/>
      <c r="RRS7" s="112"/>
      <c r="RRT7" s="112"/>
      <c r="RRU7" s="112"/>
      <c r="RRV7" s="112"/>
      <c r="RRW7" s="112"/>
      <c r="RRX7" s="112"/>
      <c r="RRY7" s="112"/>
      <c r="RRZ7" s="112"/>
      <c r="RSA7" s="112"/>
      <c r="RSB7" s="112"/>
      <c r="RSC7" s="112"/>
      <c r="RSD7" s="112"/>
      <c r="RSE7" s="112"/>
      <c r="RSF7" s="112"/>
      <c r="RSG7" s="112"/>
      <c r="RSH7" s="112"/>
      <c r="RSI7" s="112"/>
      <c r="RSJ7" s="112"/>
      <c r="RSK7" s="112"/>
      <c r="RSL7" s="112"/>
      <c r="RSM7" s="112"/>
      <c r="RSN7" s="112"/>
      <c r="RSO7" s="112"/>
      <c r="RSP7" s="112"/>
      <c r="RSQ7" s="112"/>
      <c r="RSR7" s="112"/>
      <c r="RSS7" s="112"/>
      <c r="RST7" s="112"/>
      <c r="RSU7" s="112"/>
      <c r="RSV7" s="112"/>
      <c r="RSW7" s="112"/>
      <c r="RSX7" s="112"/>
      <c r="RSY7" s="112"/>
      <c r="RSZ7" s="112"/>
      <c r="RTA7" s="112"/>
      <c r="RTB7" s="112"/>
      <c r="RTC7" s="112"/>
      <c r="RTD7" s="112"/>
      <c r="RTE7" s="112"/>
      <c r="RTF7" s="112"/>
      <c r="RTG7" s="112"/>
      <c r="RTH7" s="112"/>
      <c r="RTI7" s="112"/>
      <c r="RTJ7" s="112"/>
      <c r="RTK7" s="112"/>
      <c r="RTL7" s="112"/>
      <c r="RTM7" s="112"/>
      <c r="RTN7" s="112"/>
      <c r="RTO7" s="112"/>
      <c r="RTP7" s="112"/>
      <c r="RTQ7" s="112"/>
      <c r="RTR7" s="112"/>
      <c r="RTS7" s="112"/>
      <c r="RTT7" s="112"/>
      <c r="RTU7" s="112"/>
      <c r="RTV7" s="112"/>
      <c r="RTW7" s="112"/>
      <c r="RTX7" s="112"/>
      <c r="RTY7" s="112"/>
      <c r="RTZ7" s="112"/>
      <c r="RUA7" s="112"/>
      <c r="RUB7" s="112"/>
      <c r="RUC7" s="112"/>
      <c r="RUD7" s="112"/>
      <c r="RUE7" s="112"/>
      <c r="RUF7" s="112"/>
      <c r="RUG7" s="112"/>
      <c r="RUH7" s="112"/>
      <c r="RUI7" s="112"/>
      <c r="RUJ7" s="112"/>
      <c r="RUK7" s="112"/>
      <c r="RUL7" s="112"/>
      <c r="RUM7" s="112"/>
      <c r="RUN7" s="112"/>
      <c r="RUO7" s="112"/>
      <c r="RUP7" s="112"/>
      <c r="RUQ7" s="112"/>
      <c r="RUR7" s="112"/>
      <c r="RUS7" s="112"/>
      <c r="RUT7" s="112"/>
      <c r="RUU7" s="112"/>
      <c r="RUV7" s="112"/>
      <c r="RUW7" s="112"/>
      <c r="RUX7" s="112"/>
      <c r="RUY7" s="112"/>
      <c r="RUZ7" s="112"/>
      <c r="RVA7" s="112"/>
      <c r="RVB7" s="112"/>
      <c r="RVC7" s="112"/>
      <c r="RVD7" s="112"/>
      <c r="RVE7" s="112"/>
      <c r="RVF7" s="112"/>
      <c r="RVG7" s="112"/>
      <c r="RVH7" s="112"/>
      <c r="RVI7" s="112"/>
      <c r="RVJ7" s="112"/>
      <c r="RVK7" s="112"/>
      <c r="RVL7" s="112"/>
      <c r="RVM7" s="112"/>
      <c r="RVN7" s="112"/>
      <c r="RVO7" s="112"/>
      <c r="RVP7" s="112"/>
      <c r="RVQ7" s="112"/>
      <c r="RVR7" s="112"/>
      <c r="RVS7" s="112"/>
      <c r="RVT7" s="112"/>
      <c r="RVU7" s="112"/>
      <c r="RVV7" s="112"/>
      <c r="RVW7" s="112"/>
      <c r="RVX7" s="112"/>
      <c r="RVY7" s="112"/>
      <c r="RVZ7" s="112"/>
      <c r="RWA7" s="112"/>
      <c r="RWB7" s="112"/>
      <c r="RWC7" s="112"/>
      <c r="RWD7" s="112"/>
      <c r="RWE7" s="112"/>
      <c r="RWF7" s="112"/>
      <c r="RWG7" s="112"/>
      <c r="RWH7" s="112"/>
      <c r="RWI7" s="112"/>
      <c r="RWJ7" s="112"/>
      <c r="RWK7" s="112"/>
      <c r="RWL7" s="112"/>
      <c r="RWM7" s="112"/>
      <c r="RWN7" s="112"/>
      <c r="RWO7" s="112"/>
      <c r="RWP7" s="112"/>
      <c r="RWQ7" s="112"/>
      <c r="RWR7" s="112"/>
      <c r="RWS7" s="112"/>
      <c r="RWT7" s="112"/>
      <c r="RWU7" s="112"/>
      <c r="RWV7" s="112"/>
      <c r="RWW7" s="112"/>
      <c r="RWX7" s="112"/>
      <c r="RWY7" s="112"/>
      <c r="RWZ7" s="112"/>
      <c r="RXA7" s="112"/>
      <c r="RXB7" s="112"/>
      <c r="RXC7" s="112"/>
      <c r="RXD7" s="112"/>
      <c r="RXE7" s="112"/>
      <c r="RXF7" s="112"/>
      <c r="RXG7" s="112"/>
      <c r="RXH7" s="112"/>
      <c r="RXI7" s="112"/>
      <c r="RXJ7" s="112"/>
      <c r="RXK7" s="112"/>
      <c r="RXL7" s="112"/>
      <c r="RXM7" s="112"/>
      <c r="RXN7" s="112"/>
      <c r="RXO7" s="112"/>
      <c r="RXP7" s="112"/>
      <c r="RXQ7" s="112"/>
      <c r="RXR7" s="112"/>
      <c r="RXS7" s="112"/>
      <c r="RXT7" s="112"/>
      <c r="RXU7" s="112"/>
      <c r="RXV7" s="112"/>
      <c r="RXW7" s="112"/>
      <c r="RXX7" s="112"/>
      <c r="RXY7" s="112"/>
      <c r="RXZ7" s="112"/>
      <c r="RYA7" s="112"/>
      <c r="RYB7" s="112"/>
      <c r="RYC7" s="112"/>
      <c r="RYD7" s="112"/>
      <c r="RYE7" s="112"/>
      <c r="RYF7" s="112"/>
      <c r="RYG7" s="112"/>
      <c r="RYH7" s="112"/>
      <c r="RYI7" s="112"/>
      <c r="RYJ7" s="112"/>
      <c r="RYK7" s="112"/>
      <c r="RYL7" s="112"/>
      <c r="RYM7" s="112"/>
      <c r="RYN7" s="112"/>
      <c r="RYO7" s="112"/>
      <c r="RYP7" s="112"/>
      <c r="RYQ7" s="112"/>
      <c r="RYR7" s="112"/>
      <c r="RYS7" s="112"/>
      <c r="RYT7" s="112"/>
      <c r="RYU7" s="112"/>
      <c r="RYV7" s="112"/>
      <c r="RYW7" s="112"/>
      <c r="RYX7" s="112"/>
      <c r="RYY7" s="112"/>
      <c r="RYZ7" s="112"/>
      <c r="RZA7" s="112"/>
      <c r="RZB7" s="112"/>
      <c r="RZC7" s="112"/>
      <c r="RZD7" s="112"/>
      <c r="RZE7" s="112"/>
      <c r="RZF7" s="112"/>
      <c r="RZG7" s="112"/>
      <c r="RZH7" s="112"/>
      <c r="RZI7" s="112"/>
      <c r="RZJ7" s="112"/>
      <c r="RZK7" s="112"/>
      <c r="RZL7" s="112"/>
      <c r="RZM7" s="112"/>
      <c r="RZN7" s="112"/>
      <c r="RZO7" s="112"/>
      <c r="RZP7" s="112"/>
      <c r="RZQ7" s="112"/>
      <c r="RZR7" s="112"/>
      <c r="RZS7" s="112"/>
      <c r="RZT7" s="112"/>
      <c r="RZU7" s="112"/>
      <c r="RZV7" s="112"/>
      <c r="RZW7" s="112"/>
      <c r="RZX7" s="112"/>
      <c r="RZY7" s="112"/>
      <c r="RZZ7" s="112"/>
      <c r="SAA7" s="112"/>
      <c r="SAB7" s="112"/>
      <c r="SAC7" s="112"/>
      <c r="SAD7" s="112"/>
      <c r="SAE7" s="112"/>
      <c r="SAF7" s="112"/>
      <c r="SAG7" s="112"/>
      <c r="SAH7" s="112"/>
      <c r="SAI7" s="112"/>
      <c r="SAJ7" s="112"/>
      <c r="SAK7" s="112"/>
      <c r="SAL7" s="112"/>
      <c r="SAM7" s="112"/>
      <c r="SAN7" s="112"/>
      <c r="SAO7" s="112"/>
      <c r="SAP7" s="112"/>
      <c r="SAQ7" s="112"/>
      <c r="SAR7" s="112"/>
      <c r="SAS7" s="112"/>
      <c r="SAT7" s="112"/>
      <c r="SAU7" s="112"/>
      <c r="SAV7" s="112"/>
      <c r="SAW7" s="112"/>
      <c r="SAX7" s="112"/>
      <c r="SAY7" s="112"/>
      <c r="SAZ7" s="112"/>
      <c r="SBA7" s="112"/>
      <c r="SBB7" s="112"/>
      <c r="SBC7" s="112"/>
      <c r="SBD7" s="112"/>
      <c r="SBE7" s="112"/>
      <c r="SBF7" s="112"/>
      <c r="SBG7" s="112"/>
      <c r="SBH7" s="112"/>
      <c r="SBI7" s="112"/>
      <c r="SBJ7" s="112"/>
      <c r="SBK7" s="112"/>
      <c r="SBL7" s="112"/>
      <c r="SBM7" s="112"/>
      <c r="SBN7" s="112"/>
      <c r="SBO7" s="112"/>
      <c r="SBP7" s="112"/>
      <c r="SBQ7" s="112"/>
      <c r="SBR7" s="112"/>
      <c r="SBS7" s="112"/>
      <c r="SBT7" s="112"/>
      <c r="SBU7" s="112"/>
      <c r="SBV7" s="112"/>
      <c r="SBW7" s="112"/>
      <c r="SBX7" s="112"/>
      <c r="SBY7" s="112"/>
      <c r="SBZ7" s="112"/>
      <c r="SCA7" s="112"/>
      <c r="SCB7" s="112"/>
      <c r="SCC7" s="112"/>
      <c r="SCD7" s="112"/>
      <c r="SCE7" s="112"/>
      <c r="SCF7" s="112"/>
      <c r="SCG7" s="112"/>
      <c r="SCH7" s="112"/>
      <c r="SCI7" s="112"/>
      <c r="SCJ7" s="112"/>
      <c r="SCK7" s="112"/>
      <c r="SCL7" s="112"/>
      <c r="SCM7" s="112"/>
      <c r="SCN7" s="112"/>
      <c r="SCO7" s="112"/>
      <c r="SCP7" s="112"/>
      <c r="SCQ7" s="112"/>
      <c r="SCR7" s="112"/>
      <c r="SCS7" s="112"/>
      <c r="SCT7" s="112"/>
      <c r="SCU7" s="112"/>
      <c r="SCV7" s="112"/>
      <c r="SCW7" s="112"/>
      <c r="SCX7" s="112"/>
      <c r="SCY7" s="112"/>
      <c r="SCZ7" s="112"/>
      <c r="SDA7" s="112"/>
      <c r="SDB7" s="112"/>
      <c r="SDC7" s="112"/>
      <c r="SDD7" s="112"/>
      <c r="SDE7" s="112"/>
      <c r="SDF7" s="112"/>
      <c r="SDG7" s="112"/>
      <c r="SDH7" s="112"/>
      <c r="SDI7" s="112"/>
      <c r="SDJ7" s="112"/>
      <c r="SDK7" s="112"/>
      <c r="SDL7" s="112"/>
      <c r="SDM7" s="112"/>
      <c r="SDN7" s="112"/>
      <c r="SDO7" s="112"/>
      <c r="SDP7" s="112"/>
      <c r="SDQ7" s="112"/>
      <c r="SDR7" s="112"/>
      <c r="SDS7" s="112"/>
      <c r="SDT7" s="112"/>
      <c r="SDU7" s="112"/>
      <c r="SDV7" s="112"/>
      <c r="SDW7" s="112"/>
      <c r="SDX7" s="112"/>
      <c r="SDY7" s="112"/>
      <c r="SDZ7" s="112"/>
      <c r="SEA7" s="112"/>
      <c r="SEB7" s="112"/>
      <c r="SEC7" s="112"/>
      <c r="SED7" s="112"/>
      <c r="SEE7" s="112"/>
      <c r="SEF7" s="112"/>
      <c r="SEG7" s="112"/>
      <c r="SEH7" s="112"/>
      <c r="SEI7" s="112"/>
      <c r="SEJ7" s="112"/>
      <c r="SEK7" s="112"/>
      <c r="SEL7" s="112"/>
      <c r="SEM7" s="112"/>
      <c r="SEN7" s="112"/>
      <c r="SEO7" s="112"/>
      <c r="SEP7" s="112"/>
      <c r="SEQ7" s="112"/>
      <c r="SER7" s="112"/>
      <c r="SES7" s="112"/>
      <c r="SET7" s="112"/>
      <c r="SEU7" s="112"/>
      <c r="SEV7" s="112"/>
      <c r="SEW7" s="112"/>
      <c r="SEX7" s="112"/>
      <c r="SEY7" s="112"/>
      <c r="SEZ7" s="112"/>
      <c r="SFA7" s="112"/>
      <c r="SFB7" s="112"/>
      <c r="SFC7" s="112"/>
      <c r="SFD7" s="112"/>
      <c r="SFE7" s="112"/>
      <c r="SFF7" s="112"/>
      <c r="SFG7" s="112"/>
      <c r="SFH7" s="112"/>
      <c r="SFI7" s="112"/>
      <c r="SFJ7" s="112"/>
      <c r="SFK7" s="112"/>
      <c r="SFL7" s="112"/>
      <c r="SFM7" s="112"/>
      <c r="SFN7" s="112"/>
      <c r="SFO7" s="112"/>
      <c r="SFP7" s="112"/>
      <c r="SFQ7" s="112"/>
      <c r="SFR7" s="112"/>
      <c r="SFS7" s="112"/>
      <c r="SFT7" s="112"/>
      <c r="SFU7" s="112"/>
      <c r="SFV7" s="112"/>
      <c r="SFW7" s="112"/>
      <c r="SFX7" s="112"/>
      <c r="SFY7" s="112"/>
      <c r="SFZ7" s="112"/>
      <c r="SGA7" s="112"/>
      <c r="SGB7" s="112"/>
      <c r="SGC7" s="112"/>
      <c r="SGD7" s="112"/>
      <c r="SGE7" s="112"/>
      <c r="SGF7" s="112"/>
      <c r="SGG7" s="112"/>
      <c r="SGH7" s="112"/>
      <c r="SGI7" s="112"/>
      <c r="SGJ7" s="112"/>
      <c r="SGK7" s="112"/>
      <c r="SGL7" s="112"/>
      <c r="SGM7" s="112"/>
      <c r="SGN7" s="112"/>
      <c r="SGO7" s="112"/>
      <c r="SGP7" s="112"/>
      <c r="SGQ7" s="112"/>
      <c r="SGR7" s="112"/>
      <c r="SGS7" s="112"/>
      <c r="SGT7" s="112"/>
      <c r="SGU7" s="112"/>
      <c r="SGV7" s="112"/>
      <c r="SGW7" s="112"/>
      <c r="SGX7" s="112"/>
      <c r="SGY7" s="112"/>
      <c r="SGZ7" s="112"/>
      <c r="SHA7" s="112"/>
      <c r="SHB7" s="112"/>
      <c r="SHC7" s="112"/>
      <c r="SHD7" s="112"/>
      <c r="SHE7" s="112"/>
      <c r="SHF7" s="112"/>
      <c r="SHG7" s="112"/>
      <c r="SHH7" s="112"/>
      <c r="SHI7" s="112"/>
      <c r="SHJ7" s="112"/>
      <c r="SHK7" s="112"/>
      <c r="SHL7" s="112"/>
      <c r="SHM7" s="112"/>
      <c r="SHN7" s="112"/>
      <c r="SHO7" s="112"/>
      <c r="SHP7" s="112"/>
      <c r="SHQ7" s="112"/>
      <c r="SHR7" s="112"/>
      <c r="SHS7" s="112"/>
      <c r="SHT7" s="112"/>
      <c r="SHU7" s="112"/>
      <c r="SHV7" s="112"/>
      <c r="SHW7" s="112"/>
      <c r="SHX7" s="112"/>
      <c r="SHY7" s="112"/>
      <c r="SHZ7" s="112"/>
      <c r="SIA7" s="112"/>
      <c r="SIB7" s="112"/>
      <c r="SIC7" s="112"/>
      <c r="SID7" s="112"/>
      <c r="SIE7" s="112"/>
      <c r="SIF7" s="112"/>
      <c r="SIG7" s="112"/>
      <c r="SIH7" s="112"/>
      <c r="SII7" s="112"/>
      <c r="SIJ7" s="112"/>
      <c r="SIK7" s="112"/>
      <c r="SIL7" s="112"/>
      <c r="SIM7" s="112"/>
      <c r="SIN7" s="112"/>
      <c r="SIO7" s="112"/>
      <c r="SIP7" s="112"/>
      <c r="SIQ7" s="112"/>
      <c r="SIR7" s="112"/>
      <c r="SIS7" s="112"/>
      <c r="SIT7" s="112"/>
      <c r="SIU7" s="112"/>
      <c r="SIV7" s="112"/>
      <c r="SIW7" s="112"/>
      <c r="SIX7" s="112"/>
      <c r="SIY7" s="112"/>
      <c r="SIZ7" s="112"/>
      <c r="SJA7" s="112"/>
      <c r="SJB7" s="112"/>
      <c r="SJC7" s="112"/>
      <c r="SJD7" s="112"/>
      <c r="SJE7" s="112"/>
      <c r="SJF7" s="112"/>
      <c r="SJG7" s="112"/>
      <c r="SJH7" s="112"/>
      <c r="SJI7" s="112"/>
      <c r="SJJ7" s="112"/>
      <c r="SJK7" s="112"/>
      <c r="SJL7" s="112"/>
      <c r="SJM7" s="112"/>
      <c r="SJN7" s="112"/>
      <c r="SJO7" s="112"/>
      <c r="SJP7" s="112"/>
      <c r="SJQ7" s="112"/>
      <c r="SJR7" s="112"/>
      <c r="SJS7" s="112"/>
      <c r="SJT7" s="112"/>
      <c r="SJU7" s="112"/>
      <c r="SJV7" s="112"/>
      <c r="SJW7" s="112"/>
      <c r="SJX7" s="112"/>
      <c r="SJY7" s="112"/>
      <c r="SJZ7" s="112"/>
      <c r="SKA7" s="112"/>
      <c r="SKB7" s="112"/>
      <c r="SKC7" s="112"/>
      <c r="SKD7" s="112"/>
      <c r="SKE7" s="112"/>
      <c r="SKF7" s="112"/>
      <c r="SKG7" s="112"/>
      <c r="SKH7" s="112"/>
      <c r="SKI7" s="112"/>
      <c r="SKJ7" s="112"/>
      <c r="SKK7" s="112"/>
      <c r="SKL7" s="112"/>
      <c r="SKM7" s="112"/>
      <c r="SKN7" s="112"/>
      <c r="SKO7" s="112"/>
      <c r="SKP7" s="112"/>
      <c r="SKQ7" s="112"/>
      <c r="SKR7" s="112"/>
      <c r="SKS7" s="112"/>
      <c r="SKT7" s="112"/>
      <c r="SKU7" s="112"/>
      <c r="SKV7" s="112"/>
      <c r="SKW7" s="112"/>
      <c r="SKX7" s="112"/>
      <c r="SKY7" s="112"/>
      <c r="SKZ7" s="112"/>
      <c r="SLA7" s="112"/>
      <c r="SLB7" s="112"/>
      <c r="SLC7" s="112"/>
      <c r="SLD7" s="112"/>
      <c r="SLE7" s="112"/>
      <c r="SLF7" s="112"/>
      <c r="SLG7" s="112"/>
      <c r="SLH7" s="112"/>
      <c r="SLI7" s="112"/>
      <c r="SLJ7" s="112"/>
      <c r="SLK7" s="112"/>
      <c r="SLL7" s="112"/>
      <c r="SLM7" s="112"/>
      <c r="SLN7" s="112"/>
      <c r="SLO7" s="112"/>
      <c r="SLP7" s="112"/>
      <c r="SLQ7" s="112"/>
      <c r="SLR7" s="112"/>
      <c r="SLS7" s="112"/>
      <c r="SLT7" s="112"/>
      <c r="SLU7" s="112"/>
      <c r="SLV7" s="112"/>
      <c r="SLW7" s="112"/>
      <c r="SLX7" s="112"/>
      <c r="SLY7" s="112"/>
      <c r="SLZ7" s="112"/>
      <c r="SMA7" s="112"/>
      <c r="SMB7" s="112"/>
      <c r="SMC7" s="112"/>
      <c r="SMD7" s="112"/>
      <c r="SME7" s="112"/>
      <c r="SMF7" s="112"/>
      <c r="SMG7" s="112"/>
      <c r="SMH7" s="112"/>
      <c r="SMI7" s="112"/>
      <c r="SMJ7" s="112"/>
      <c r="SMK7" s="112"/>
      <c r="SML7" s="112"/>
      <c r="SMM7" s="112"/>
      <c r="SMN7" s="112"/>
      <c r="SMO7" s="112"/>
      <c r="SMP7" s="112"/>
      <c r="SMQ7" s="112"/>
      <c r="SMR7" s="112"/>
      <c r="SMS7" s="112"/>
      <c r="SMT7" s="112"/>
      <c r="SMU7" s="112"/>
      <c r="SMV7" s="112"/>
      <c r="SMW7" s="112"/>
      <c r="SMX7" s="112"/>
      <c r="SMY7" s="112"/>
      <c r="SMZ7" s="112"/>
      <c r="SNA7" s="112"/>
      <c r="SNB7" s="112"/>
      <c r="SNC7" s="112"/>
      <c r="SND7" s="112"/>
      <c r="SNE7" s="112"/>
      <c r="SNF7" s="112"/>
      <c r="SNG7" s="112"/>
      <c r="SNH7" s="112"/>
      <c r="SNI7" s="112"/>
      <c r="SNJ7" s="112"/>
      <c r="SNK7" s="112"/>
      <c r="SNL7" s="112"/>
      <c r="SNM7" s="112"/>
      <c r="SNN7" s="112"/>
      <c r="SNO7" s="112"/>
      <c r="SNP7" s="112"/>
      <c r="SNQ7" s="112"/>
      <c r="SNR7" s="112"/>
      <c r="SNS7" s="112"/>
      <c r="SNT7" s="112"/>
      <c r="SNU7" s="112"/>
      <c r="SNV7" s="112"/>
      <c r="SNW7" s="112"/>
      <c r="SNX7" s="112"/>
      <c r="SNY7" s="112"/>
      <c r="SNZ7" s="112"/>
      <c r="SOA7" s="112"/>
      <c r="SOB7" s="112"/>
      <c r="SOC7" s="112"/>
      <c r="SOD7" s="112"/>
      <c r="SOE7" s="112"/>
      <c r="SOF7" s="112"/>
      <c r="SOG7" s="112"/>
      <c r="SOH7" s="112"/>
      <c r="SOI7" s="112"/>
      <c r="SOJ7" s="112"/>
      <c r="SOK7" s="112"/>
      <c r="SOL7" s="112"/>
      <c r="SOM7" s="112"/>
      <c r="SON7" s="112"/>
      <c r="SOO7" s="112"/>
      <c r="SOP7" s="112"/>
      <c r="SOQ7" s="112"/>
      <c r="SOR7" s="112"/>
      <c r="SOS7" s="112"/>
      <c r="SOT7" s="112"/>
      <c r="SOU7" s="112"/>
      <c r="SOV7" s="112"/>
      <c r="SOW7" s="112"/>
      <c r="SOX7" s="112"/>
      <c r="SOY7" s="112"/>
      <c r="SOZ7" s="112"/>
      <c r="SPA7" s="112"/>
      <c r="SPB7" s="112"/>
      <c r="SPC7" s="112"/>
      <c r="SPD7" s="112"/>
      <c r="SPE7" s="112"/>
      <c r="SPF7" s="112"/>
      <c r="SPG7" s="112"/>
      <c r="SPH7" s="112"/>
      <c r="SPI7" s="112"/>
      <c r="SPJ7" s="112"/>
      <c r="SPK7" s="112"/>
      <c r="SPL7" s="112"/>
      <c r="SPM7" s="112"/>
      <c r="SPN7" s="112"/>
      <c r="SPO7" s="112"/>
      <c r="SPP7" s="112"/>
      <c r="SPQ7" s="112"/>
      <c r="SPR7" s="112"/>
      <c r="SPS7" s="112"/>
      <c r="SPT7" s="112"/>
      <c r="SPU7" s="112"/>
      <c r="SPV7" s="112"/>
      <c r="SPW7" s="112"/>
      <c r="SPX7" s="112"/>
      <c r="SPY7" s="112"/>
      <c r="SPZ7" s="112"/>
      <c r="SQA7" s="112"/>
      <c r="SQB7" s="112"/>
      <c r="SQC7" s="112"/>
      <c r="SQD7" s="112"/>
      <c r="SQE7" s="112"/>
      <c r="SQF7" s="112"/>
      <c r="SQG7" s="112"/>
      <c r="SQH7" s="112"/>
      <c r="SQI7" s="112"/>
      <c r="SQJ7" s="112"/>
      <c r="SQK7" s="112"/>
      <c r="SQL7" s="112"/>
      <c r="SQM7" s="112"/>
      <c r="SQN7" s="112"/>
      <c r="SQO7" s="112"/>
      <c r="SQP7" s="112"/>
      <c r="SQQ7" s="112"/>
      <c r="SQR7" s="112"/>
      <c r="SQS7" s="112"/>
      <c r="SQT7" s="112"/>
      <c r="SQU7" s="112"/>
      <c r="SQV7" s="112"/>
      <c r="SQW7" s="112"/>
      <c r="SQX7" s="112"/>
      <c r="SQY7" s="112"/>
      <c r="SQZ7" s="112"/>
      <c r="SRA7" s="112"/>
      <c r="SRB7" s="112"/>
      <c r="SRC7" s="112"/>
      <c r="SRD7" s="112"/>
      <c r="SRE7" s="112"/>
      <c r="SRF7" s="112"/>
      <c r="SRG7" s="112"/>
      <c r="SRH7" s="112"/>
      <c r="SRI7" s="112"/>
      <c r="SRJ7" s="112"/>
      <c r="SRK7" s="112"/>
      <c r="SRL7" s="112"/>
      <c r="SRM7" s="112"/>
      <c r="SRN7" s="112"/>
      <c r="SRO7" s="112"/>
      <c r="SRP7" s="112"/>
      <c r="SRQ7" s="112"/>
      <c r="SRR7" s="112"/>
      <c r="SRS7" s="112"/>
      <c r="SRT7" s="112"/>
      <c r="SRU7" s="112"/>
      <c r="SRV7" s="112"/>
      <c r="SRW7" s="112"/>
      <c r="SRX7" s="112"/>
      <c r="SRY7" s="112"/>
      <c r="SRZ7" s="112"/>
      <c r="SSA7" s="112"/>
      <c r="SSB7" s="112"/>
      <c r="SSC7" s="112"/>
      <c r="SSD7" s="112"/>
      <c r="SSE7" s="112"/>
      <c r="SSF7" s="112"/>
      <c r="SSG7" s="112"/>
      <c r="SSH7" s="112"/>
      <c r="SSI7" s="112"/>
      <c r="SSJ7" s="112"/>
      <c r="SSK7" s="112"/>
      <c r="SSL7" s="112"/>
      <c r="SSM7" s="112"/>
      <c r="SSN7" s="112"/>
      <c r="SSO7" s="112"/>
      <c r="SSP7" s="112"/>
      <c r="SSQ7" s="112"/>
      <c r="SSR7" s="112"/>
      <c r="SSS7" s="112"/>
      <c r="SST7" s="112"/>
      <c r="SSU7" s="112"/>
      <c r="SSV7" s="112"/>
      <c r="SSW7" s="112"/>
      <c r="SSX7" s="112"/>
      <c r="SSY7" s="112"/>
      <c r="SSZ7" s="112"/>
      <c r="STA7" s="112"/>
      <c r="STB7" s="112"/>
      <c r="STC7" s="112"/>
      <c r="STD7" s="112"/>
      <c r="STE7" s="112"/>
      <c r="STF7" s="112"/>
      <c r="STG7" s="112"/>
      <c r="STH7" s="112"/>
      <c r="STI7" s="112"/>
      <c r="STJ7" s="112"/>
      <c r="STK7" s="112"/>
      <c r="STL7" s="112"/>
      <c r="STM7" s="112"/>
      <c r="STN7" s="112"/>
      <c r="STO7" s="112"/>
      <c r="STP7" s="112"/>
      <c r="STQ7" s="112"/>
      <c r="STR7" s="112"/>
      <c r="STS7" s="112"/>
      <c r="STT7" s="112"/>
      <c r="STU7" s="112"/>
      <c r="STV7" s="112"/>
      <c r="STW7" s="112"/>
      <c r="STX7" s="112"/>
      <c r="STY7" s="112"/>
      <c r="STZ7" s="112"/>
      <c r="SUA7" s="112"/>
      <c r="SUB7" s="112"/>
      <c r="SUC7" s="112"/>
      <c r="SUD7" s="112"/>
      <c r="SUE7" s="112"/>
      <c r="SUF7" s="112"/>
      <c r="SUG7" s="112"/>
      <c r="SUH7" s="112"/>
      <c r="SUI7" s="112"/>
      <c r="SUJ7" s="112"/>
      <c r="SUK7" s="112"/>
      <c r="SUL7" s="112"/>
      <c r="SUM7" s="112"/>
      <c r="SUN7" s="112"/>
      <c r="SUO7" s="112"/>
      <c r="SUP7" s="112"/>
      <c r="SUQ7" s="112"/>
      <c r="SUR7" s="112"/>
      <c r="SUS7" s="112"/>
      <c r="SUT7" s="112"/>
      <c r="SUU7" s="112"/>
      <c r="SUV7" s="112"/>
      <c r="SUW7" s="112"/>
      <c r="SUX7" s="112"/>
      <c r="SUY7" s="112"/>
      <c r="SUZ7" s="112"/>
      <c r="SVA7" s="112"/>
      <c r="SVB7" s="112"/>
      <c r="SVC7" s="112"/>
      <c r="SVD7" s="112"/>
      <c r="SVE7" s="112"/>
      <c r="SVF7" s="112"/>
      <c r="SVG7" s="112"/>
      <c r="SVH7" s="112"/>
      <c r="SVI7" s="112"/>
      <c r="SVJ7" s="112"/>
      <c r="SVK7" s="112"/>
      <c r="SVL7" s="112"/>
      <c r="SVM7" s="112"/>
      <c r="SVN7" s="112"/>
      <c r="SVO7" s="112"/>
      <c r="SVP7" s="112"/>
      <c r="SVQ7" s="112"/>
      <c r="SVR7" s="112"/>
      <c r="SVS7" s="112"/>
      <c r="SVT7" s="112"/>
      <c r="SVU7" s="112"/>
      <c r="SVV7" s="112"/>
      <c r="SVW7" s="112"/>
      <c r="SVX7" s="112"/>
      <c r="SVY7" s="112"/>
      <c r="SVZ7" s="112"/>
      <c r="SWA7" s="112"/>
      <c r="SWB7" s="112"/>
      <c r="SWC7" s="112"/>
      <c r="SWD7" s="112"/>
      <c r="SWE7" s="112"/>
      <c r="SWF7" s="112"/>
      <c r="SWG7" s="112"/>
      <c r="SWH7" s="112"/>
      <c r="SWI7" s="112"/>
      <c r="SWJ7" s="112"/>
      <c r="SWK7" s="112"/>
      <c r="SWL7" s="112"/>
      <c r="SWM7" s="112"/>
      <c r="SWN7" s="112"/>
      <c r="SWO7" s="112"/>
      <c r="SWP7" s="112"/>
      <c r="SWQ7" s="112"/>
      <c r="SWR7" s="112"/>
      <c r="SWS7" s="112"/>
      <c r="SWT7" s="112"/>
      <c r="SWU7" s="112"/>
      <c r="SWV7" s="112"/>
      <c r="SWW7" s="112"/>
      <c r="SWX7" s="112"/>
      <c r="SWY7" s="112"/>
      <c r="SWZ7" s="112"/>
      <c r="SXA7" s="112"/>
      <c r="SXB7" s="112"/>
      <c r="SXC7" s="112"/>
      <c r="SXD7" s="112"/>
      <c r="SXE7" s="112"/>
      <c r="SXF7" s="112"/>
      <c r="SXG7" s="112"/>
      <c r="SXH7" s="112"/>
      <c r="SXI7" s="112"/>
      <c r="SXJ7" s="112"/>
      <c r="SXK7" s="112"/>
      <c r="SXL7" s="112"/>
      <c r="SXM7" s="112"/>
      <c r="SXN7" s="112"/>
      <c r="SXO7" s="112"/>
      <c r="SXP7" s="112"/>
      <c r="SXQ7" s="112"/>
      <c r="SXR7" s="112"/>
      <c r="SXS7" s="112"/>
      <c r="SXT7" s="112"/>
      <c r="SXU7" s="112"/>
      <c r="SXV7" s="112"/>
      <c r="SXW7" s="112"/>
      <c r="SXX7" s="112"/>
      <c r="SXY7" s="112"/>
      <c r="SXZ7" s="112"/>
      <c r="SYA7" s="112"/>
      <c r="SYB7" s="112"/>
      <c r="SYC7" s="112"/>
      <c r="SYD7" s="112"/>
      <c r="SYE7" s="112"/>
      <c r="SYF7" s="112"/>
      <c r="SYG7" s="112"/>
      <c r="SYH7" s="112"/>
      <c r="SYI7" s="112"/>
      <c r="SYJ7" s="112"/>
      <c r="SYK7" s="112"/>
      <c r="SYL7" s="112"/>
      <c r="SYM7" s="112"/>
      <c r="SYN7" s="112"/>
      <c r="SYO7" s="112"/>
      <c r="SYP7" s="112"/>
      <c r="SYQ7" s="112"/>
      <c r="SYR7" s="112"/>
      <c r="SYS7" s="112"/>
      <c r="SYT7" s="112"/>
      <c r="SYU7" s="112"/>
      <c r="SYV7" s="112"/>
      <c r="SYW7" s="112"/>
      <c r="SYX7" s="112"/>
      <c r="SYY7" s="112"/>
      <c r="SYZ7" s="112"/>
      <c r="SZA7" s="112"/>
      <c r="SZB7" s="112"/>
      <c r="SZC7" s="112"/>
      <c r="SZD7" s="112"/>
      <c r="SZE7" s="112"/>
      <c r="SZF7" s="112"/>
      <c r="SZG7" s="112"/>
      <c r="SZH7" s="112"/>
      <c r="SZI7" s="112"/>
      <c r="SZJ7" s="112"/>
      <c r="SZK7" s="112"/>
      <c r="SZL7" s="112"/>
      <c r="SZM7" s="112"/>
      <c r="SZN7" s="112"/>
      <c r="SZO7" s="112"/>
      <c r="SZP7" s="112"/>
      <c r="SZQ7" s="112"/>
      <c r="SZR7" s="112"/>
      <c r="SZS7" s="112"/>
      <c r="SZT7" s="112"/>
      <c r="SZU7" s="112"/>
      <c r="SZV7" s="112"/>
      <c r="SZW7" s="112"/>
      <c r="SZX7" s="112"/>
      <c r="SZY7" s="112"/>
      <c r="SZZ7" s="112"/>
      <c r="TAA7" s="112"/>
      <c r="TAB7" s="112"/>
      <c r="TAC7" s="112"/>
      <c r="TAD7" s="112"/>
      <c r="TAE7" s="112"/>
      <c r="TAF7" s="112"/>
      <c r="TAG7" s="112"/>
      <c r="TAH7" s="112"/>
      <c r="TAI7" s="112"/>
      <c r="TAJ7" s="112"/>
      <c r="TAK7" s="112"/>
      <c r="TAL7" s="112"/>
      <c r="TAM7" s="112"/>
      <c r="TAN7" s="112"/>
      <c r="TAO7" s="112"/>
      <c r="TAP7" s="112"/>
      <c r="TAQ7" s="112"/>
      <c r="TAR7" s="112"/>
      <c r="TAS7" s="112"/>
      <c r="TAT7" s="112"/>
      <c r="TAU7" s="112"/>
      <c r="TAV7" s="112"/>
      <c r="TAW7" s="112"/>
      <c r="TAX7" s="112"/>
      <c r="TAY7" s="112"/>
      <c r="TAZ7" s="112"/>
      <c r="TBA7" s="112"/>
      <c r="TBB7" s="112"/>
      <c r="TBC7" s="112"/>
      <c r="TBD7" s="112"/>
      <c r="TBE7" s="112"/>
      <c r="TBF7" s="112"/>
      <c r="TBG7" s="112"/>
      <c r="TBH7" s="112"/>
      <c r="TBI7" s="112"/>
      <c r="TBJ7" s="112"/>
      <c r="TBK7" s="112"/>
      <c r="TBL7" s="112"/>
      <c r="TBM7" s="112"/>
      <c r="TBN7" s="112"/>
      <c r="TBO7" s="112"/>
      <c r="TBP7" s="112"/>
      <c r="TBQ7" s="112"/>
      <c r="TBR7" s="112"/>
      <c r="TBS7" s="112"/>
      <c r="TBT7" s="112"/>
      <c r="TBU7" s="112"/>
      <c r="TBV7" s="112"/>
      <c r="TBW7" s="112"/>
      <c r="TBX7" s="112"/>
      <c r="TBY7" s="112"/>
      <c r="TBZ7" s="112"/>
      <c r="TCA7" s="112"/>
      <c r="TCB7" s="112"/>
      <c r="TCC7" s="112"/>
      <c r="TCD7" s="112"/>
      <c r="TCE7" s="112"/>
      <c r="TCF7" s="112"/>
      <c r="TCG7" s="112"/>
      <c r="TCH7" s="112"/>
      <c r="TCI7" s="112"/>
      <c r="TCJ7" s="112"/>
      <c r="TCK7" s="112"/>
      <c r="TCL7" s="112"/>
      <c r="TCM7" s="112"/>
      <c r="TCN7" s="112"/>
      <c r="TCO7" s="112"/>
      <c r="TCP7" s="112"/>
      <c r="TCQ7" s="112"/>
      <c r="TCR7" s="112"/>
      <c r="TCS7" s="112"/>
      <c r="TCT7" s="112"/>
      <c r="TCU7" s="112"/>
      <c r="TCV7" s="112"/>
      <c r="TCW7" s="112"/>
      <c r="TCX7" s="112"/>
      <c r="TCY7" s="112"/>
      <c r="TCZ7" s="112"/>
      <c r="TDA7" s="112"/>
      <c r="TDB7" s="112"/>
      <c r="TDC7" s="112"/>
      <c r="TDD7" s="112"/>
      <c r="TDE7" s="112"/>
      <c r="TDF7" s="112"/>
      <c r="TDG7" s="112"/>
      <c r="TDH7" s="112"/>
      <c r="TDI7" s="112"/>
      <c r="TDJ7" s="112"/>
      <c r="TDK7" s="112"/>
      <c r="TDL7" s="112"/>
      <c r="TDM7" s="112"/>
      <c r="TDN7" s="112"/>
      <c r="TDO7" s="112"/>
      <c r="TDP7" s="112"/>
      <c r="TDQ7" s="112"/>
      <c r="TDR7" s="112"/>
      <c r="TDS7" s="112"/>
      <c r="TDT7" s="112"/>
      <c r="TDU7" s="112"/>
      <c r="TDV7" s="112"/>
      <c r="TDW7" s="112"/>
      <c r="TDX7" s="112"/>
      <c r="TDY7" s="112"/>
      <c r="TDZ7" s="112"/>
      <c r="TEA7" s="112"/>
      <c r="TEB7" s="112"/>
      <c r="TEC7" s="112"/>
      <c r="TED7" s="112"/>
      <c r="TEE7" s="112"/>
      <c r="TEF7" s="112"/>
      <c r="TEG7" s="112"/>
      <c r="TEH7" s="112"/>
      <c r="TEI7" s="112"/>
      <c r="TEJ7" s="112"/>
      <c r="TEK7" s="112"/>
      <c r="TEL7" s="112"/>
      <c r="TEM7" s="112"/>
      <c r="TEN7" s="112"/>
      <c r="TEO7" s="112"/>
      <c r="TEP7" s="112"/>
      <c r="TEQ7" s="112"/>
      <c r="TER7" s="112"/>
      <c r="TES7" s="112"/>
      <c r="TET7" s="112"/>
      <c r="TEU7" s="112"/>
      <c r="TEV7" s="112"/>
      <c r="TEW7" s="112"/>
      <c r="TEX7" s="112"/>
      <c r="TEY7" s="112"/>
      <c r="TEZ7" s="112"/>
      <c r="TFA7" s="112"/>
      <c r="TFB7" s="112"/>
      <c r="TFC7" s="112"/>
      <c r="TFD7" s="112"/>
      <c r="TFE7" s="112"/>
      <c r="TFF7" s="112"/>
      <c r="TFG7" s="112"/>
      <c r="TFH7" s="112"/>
      <c r="TFI7" s="112"/>
      <c r="TFJ7" s="112"/>
      <c r="TFK7" s="112"/>
      <c r="TFL7" s="112"/>
      <c r="TFM7" s="112"/>
      <c r="TFN7" s="112"/>
      <c r="TFO7" s="112"/>
      <c r="TFP7" s="112"/>
      <c r="TFQ7" s="112"/>
      <c r="TFR7" s="112"/>
      <c r="TFS7" s="112"/>
      <c r="TFT7" s="112"/>
      <c r="TFU7" s="112"/>
      <c r="TFV7" s="112"/>
      <c r="TFW7" s="112"/>
      <c r="TFX7" s="112"/>
      <c r="TFY7" s="112"/>
      <c r="TFZ7" s="112"/>
      <c r="TGA7" s="112"/>
      <c r="TGB7" s="112"/>
      <c r="TGC7" s="112"/>
      <c r="TGD7" s="112"/>
      <c r="TGE7" s="112"/>
      <c r="TGF7" s="112"/>
      <c r="TGG7" s="112"/>
      <c r="TGH7" s="112"/>
      <c r="TGI7" s="112"/>
      <c r="TGJ7" s="112"/>
      <c r="TGK7" s="112"/>
      <c r="TGL7" s="112"/>
      <c r="TGM7" s="112"/>
      <c r="TGN7" s="112"/>
      <c r="TGO7" s="112"/>
      <c r="TGP7" s="112"/>
      <c r="TGQ7" s="112"/>
      <c r="TGR7" s="112"/>
      <c r="TGS7" s="112"/>
      <c r="TGT7" s="112"/>
      <c r="TGU7" s="112"/>
      <c r="TGV7" s="112"/>
      <c r="TGW7" s="112"/>
      <c r="TGX7" s="112"/>
      <c r="TGY7" s="112"/>
      <c r="TGZ7" s="112"/>
      <c r="THA7" s="112"/>
      <c r="THB7" s="112"/>
      <c r="THC7" s="112"/>
      <c r="THD7" s="112"/>
      <c r="THE7" s="112"/>
      <c r="THF7" s="112"/>
      <c r="THG7" s="112"/>
      <c r="THH7" s="112"/>
      <c r="THI7" s="112"/>
      <c r="THJ7" s="112"/>
      <c r="THK7" s="112"/>
      <c r="THL7" s="112"/>
      <c r="THM7" s="112"/>
      <c r="THN7" s="112"/>
      <c r="THO7" s="112"/>
      <c r="THP7" s="112"/>
      <c r="THQ7" s="112"/>
      <c r="THR7" s="112"/>
      <c r="THS7" s="112"/>
      <c r="THT7" s="112"/>
      <c r="THU7" s="112"/>
      <c r="THV7" s="112"/>
      <c r="THW7" s="112"/>
      <c r="THX7" s="112"/>
      <c r="THY7" s="112"/>
      <c r="THZ7" s="112"/>
      <c r="TIA7" s="112"/>
      <c r="TIB7" s="112"/>
      <c r="TIC7" s="112"/>
      <c r="TID7" s="112"/>
      <c r="TIE7" s="112"/>
      <c r="TIF7" s="112"/>
      <c r="TIG7" s="112"/>
      <c r="TIH7" s="112"/>
      <c r="TII7" s="112"/>
      <c r="TIJ7" s="112"/>
      <c r="TIK7" s="112"/>
      <c r="TIL7" s="112"/>
      <c r="TIM7" s="112"/>
      <c r="TIN7" s="112"/>
      <c r="TIO7" s="112"/>
      <c r="TIP7" s="112"/>
      <c r="TIQ7" s="112"/>
      <c r="TIR7" s="112"/>
      <c r="TIS7" s="112"/>
      <c r="TIT7" s="112"/>
      <c r="TIU7" s="112"/>
      <c r="TIV7" s="112"/>
      <c r="TIW7" s="112"/>
      <c r="TIX7" s="112"/>
      <c r="TIY7" s="112"/>
      <c r="TIZ7" s="112"/>
      <c r="TJA7" s="112"/>
      <c r="TJB7" s="112"/>
      <c r="TJC7" s="112"/>
      <c r="TJD7" s="112"/>
      <c r="TJE7" s="112"/>
      <c r="TJF7" s="112"/>
      <c r="TJG7" s="112"/>
      <c r="TJH7" s="112"/>
      <c r="TJI7" s="112"/>
      <c r="TJJ7" s="112"/>
      <c r="TJK7" s="112"/>
      <c r="TJL7" s="112"/>
      <c r="TJM7" s="112"/>
      <c r="TJN7" s="112"/>
      <c r="TJO7" s="112"/>
      <c r="TJP7" s="112"/>
      <c r="TJQ7" s="112"/>
      <c r="TJR7" s="112"/>
      <c r="TJS7" s="112"/>
      <c r="TJT7" s="112"/>
      <c r="TJU7" s="112"/>
      <c r="TJV7" s="112"/>
      <c r="TJW7" s="112"/>
      <c r="TJX7" s="112"/>
      <c r="TJY7" s="112"/>
      <c r="TJZ7" s="112"/>
      <c r="TKA7" s="112"/>
      <c r="TKB7" s="112"/>
      <c r="TKC7" s="112"/>
      <c r="TKD7" s="112"/>
      <c r="TKE7" s="112"/>
      <c r="TKF7" s="112"/>
      <c r="TKG7" s="112"/>
      <c r="TKH7" s="112"/>
      <c r="TKI7" s="112"/>
      <c r="TKJ7" s="112"/>
      <c r="TKK7" s="112"/>
      <c r="TKL7" s="112"/>
      <c r="TKM7" s="112"/>
      <c r="TKN7" s="112"/>
      <c r="TKO7" s="112"/>
      <c r="TKP7" s="112"/>
      <c r="TKQ7" s="112"/>
      <c r="TKR7" s="112"/>
      <c r="TKS7" s="112"/>
      <c r="TKT7" s="112"/>
      <c r="TKU7" s="112"/>
      <c r="TKV7" s="112"/>
      <c r="TKW7" s="112"/>
      <c r="TKX7" s="112"/>
      <c r="TKY7" s="112"/>
      <c r="TKZ7" s="112"/>
      <c r="TLA7" s="112"/>
      <c r="TLB7" s="112"/>
      <c r="TLC7" s="112"/>
      <c r="TLD7" s="112"/>
      <c r="TLE7" s="112"/>
      <c r="TLF7" s="112"/>
      <c r="TLG7" s="112"/>
      <c r="TLH7" s="112"/>
      <c r="TLI7" s="112"/>
      <c r="TLJ7" s="112"/>
      <c r="TLK7" s="112"/>
      <c r="TLL7" s="112"/>
      <c r="TLM7" s="112"/>
      <c r="TLN7" s="112"/>
      <c r="TLO7" s="112"/>
      <c r="TLP7" s="112"/>
      <c r="TLQ7" s="112"/>
      <c r="TLR7" s="112"/>
      <c r="TLS7" s="112"/>
      <c r="TLT7" s="112"/>
      <c r="TLU7" s="112"/>
      <c r="TLV7" s="112"/>
      <c r="TLW7" s="112"/>
      <c r="TLX7" s="112"/>
      <c r="TLY7" s="112"/>
      <c r="TLZ7" s="112"/>
      <c r="TMA7" s="112"/>
      <c r="TMB7" s="112"/>
      <c r="TMC7" s="112"/>
      <c r="TMD7" s="112"/>
      <c r="TME7" s="112"/>
      <c r="TMF7" s="112"/>
      <c r="TMG7" s="112"/>
      <c r="TMH7" s="112"/>
      <c r="TMI7" s="112"/>
      <c r="TMJ7" s="112"/>
      <c r="TMK7" s="112"/>
      <c r="TML7" s="112"/>
      <c r="TMM7" s="112"/>
      <c r="TMN7" s="112"/>
      <c r="TMO7" s="112"/>
      <c r="TMP7" s="112"/>
      <c r="TMQ7" s="112"/>
      <c r="TMR7" s="112"/>
      <c r="TMS7" s="112"/>
      <c r="TMT7" s="112"/>
      <c r="TMU7" s="112"/>
      <c r="TMV7" s="112"/>
      <c r="TMW7" s="112"/>
      <c r="TMX7" s="112"/>
      <c r="TMY7" s="112"/>
      <c r="TMZ7" s="112"/>
      <c r="TNA7" s="112"/>
      <c r="TNB7" s="112"/>
      <c r="TNC7" s="112"/>
      <c r="TND7" s="112"/>
      <c r="TNE7" s="112"/>
      <c r="TNF7" s="112"/>
      <c r="TNG7" s="112"/>
      <c r="TNH7" s="112"/>
      <c r="TNI7" s="112"/>
      <c r="TNJ7" s="112"/>
      <c r="TNK7" s="112"/>
      <c r="TNL7" s="112"/>
      <c r="TNM7" s="112"/>
      <c r="TNN7" s="112"/>
      <c r="TNO7" s="112"/>
      <c r="TNP7" s="112"/>
      <c r="TNQ7" s="112"/>
      <c r="TNR7" s="112"/>
      <c r="TNS7" s="112"/>
      <c r="TNT7" s="112"/>
      <c r="TNU7" s="112"/>
      <c r="TNV7" s="112"/>
      <c r="TNW7" s="112"/>
      <c r="TNX7" s="112"/>
      <c r="TNY7" s="112"/>
      <c r="TNZ7" s="112"/>
      <c r="TOA7" s="112"/>
      <c r="TOB7" s="112"/>
      <c r="TOC7" s="112"/>
      <c r="TOD7" s="112"/>
      <c r="TOE7" s="112"/>
      <c r="TOF7" s="112"/>
      <c r="TOG7" s="112"/>
      <c r="TOH7" s="112"/>
      <c r="TOI7" s="112"/>
      <c r="TOJ7" s="112"/>
      <c r="TOK7" s="112"/>
      <c r="TOL7" s="112"/>
      <c r="TOM7" s="112"/>
      <c r="TON7" s="112"/>
      <c r="TOO7" s="112"/>
      <c r="TOP7" s="112"/>
      <c r="TOQ7" s="112"/>
      <c r="TOR7" s="112"/>
      <c r="TOS7" s="112"/>
      <c r="TOT7" s="112"/>
      <c r="TOU7" s="112"/>
      <c r="TOV7" s="112"/>
      <c r="TOW7" s="112"/>
      <c r="TOX7" s="112"/>
      <c r="TOY7" s="112"/>
      <c r="TOZ7" s="112"/>
      <c r="TPA7" s="112"/>
      <c r="TPB7" s="112"/>
      <c r="TPC7" s="112"/>
      <c r="TPD7" s="112"/>
      <c r="TPE7" s="112"/>
      <c r="TPF7" s="112"/>
      <c r="TPG7" s="112"/>
      <c r="TPH7" s="112"/>
      <c r="TPI7" s="112"/>
      <c r="TPJ7" s="112"/>
      <c r="TPK7" s="112"/>
      <c r="TPL7" s="112"/>
      <c r="TPM7" s="112"/>
      <c r="TPN7" s="112"/>
      <c r="TPO7" s="112"/>
      <c r="TPP7" s="112"/>
      <c r="TPQ7" s="112"/>
      <c r="TPR7" s="112"/>
      <c r="TPS7" s="112"/>
      <c r="TPT7" s="112"/>
      <c r="TPU7" s="112"/>
      <c r="TPV7" s="112"/>
      <c r="TPW7" s="112"/>
      <c r="TPX7" s="112"/>
      <c r="TPY7" s="112"/>
      <c r="TPZ7" s="112"/>
      <c r="TQA7" s="112"/>
      <c r="TQB7" s="112"/>
      <c r="TQC7" s="112"/>
      <c r="TQD7" s="112"/>
      <c r="TQE7" s="112"/>
      <c r="TQF7" s="112"/>
      <c r="TQG7" s="112"/>
      <c r="TQH7" s="112"/>
      <c r="TQI7" s="112"/>
      <c r="TQJ7" s="112"/>
      <c r="TQK7" s="112"/>
      <c r="TQL7" s="112"/>
      <c r="TQM7" s="112"/>
      <c r="TQN7" s="112"/>
      <c r="TQO7" s="112"/>
      <c r="TQP7" s="112"/>
      <c r="TQQ7" s="112"/>
      <c r="TQR7" s="112"/>
      <c r="TQS7" s="112"/>
      <c r="TQT7" s="112"/>
      <c r="TQU7" s="112"/>
      <c r="TQV7" s="112"/>
      <c r="TQW7" s="112"/>
      <c r="TQX7" s="112"/>
      <c r="TQY7" s="112"/>
      <c r="TQZ7" s="112"/>
      <c r="TRA7" s="112"/>
      <c r="TRB7" s="112"/>
      <c r="TRC7" s="112"/>
      <c r="TRD7" s="112"/>
      <c r="TRE7" s="112"/>
      <c r="TRF7" s="112"/>
      <c r="TRG7" s="112"/>
      <c r="TRH7" s="112"/>
      <c r="TRI7" s="112"/>
      <c r="TRJ7" s="112"/>
      <c r="TRK7" s="112"/>
      <c r="TRL7" s="112"/>
      <c r="TRM7" s="112"/>
      <c r="TRN7" s="112"/>
      <c r="TRO7" s="112"/>
      <c r="TRP7" s="112"/>
      <c r="TRQ7" s="112"/>
      <c r="TRR7" s="112"/>
      <c r="TRS7" s="112"/>
      <c r="TRT7" s="112"/>
      <c r="TRU7" s="112"/>
      <c r="TRV7" s="112"/>
      <c r="TRW7" s="112"/>
      <c r="TRX7" s="112"/>
      <c r="TRY7" s="112"/>
      <c r="TRZ7" s="112"/>
      <c r="TSA7" s="112"/>
      <c r="TSB7" s="112"/>
      <c r="TSC7" s="112"/>
      <c r="TSD7" s="112"/>
      <c r="TSE7" s="112"/>
      <c r="TSF7" s="112"/>
      <c r="TSG7" s="112"/>
      <c r="TSH7" s="112"/>
      <c r="TSI7" s="112"/>
      <c r="TSJ7" s="112"/>
      <c r="TSK7" s="112"/>
      <c r="TSL7" s="112"/>
      <c r="TSM7" s="112"/>
      <c r="TSN7" s="112"/>
      <c r="TSO7" s="112"/>
      <c r="TSP7" s="112"/>
      <c r="TSQ7" s="112"/>
      <c r="TSR7" s="112"/>
      <c r="TSS7" s="112"/>
      <c r="TST7" s="112"/>
      <c r="TSU7" s="112"/>
      <c r="TSV7" s="112"/>
      <c r="TSW7" s="112"/>
      <c r="TSX7" s="112"/>
      <c r="TSY7" s="112"/>
      <c r="TSZ7" s="112"/>
      <c r="TTA7" s="112"/>
      <c r="TTB7" s="112"/>
      <c r="TTC7" s="112"/>
      <c r="TTD7" s="112"/>
      <c r="TTE7" s="112"/>
      <c r="TTF7" s="112"/>
      <c r="TTG7" s="112"/>
      <c r="TTH7" s="112"/>
      <c r="TTI7" s="112"/>
      <c r="TTJ7" s="112"/>
      <c r="TTK7" s="112"/>
      <c r="TTL7" s="112"/>
      <c r="TTM7" s="112"/>
      <c r="TTN7" s="112"/>
      <c r="TTO7" s="112"/>
      <c r="TTP7" s="112"/>
      <c r="TTQ7" s="112"/>
      <c r="TTR7" s="112"/>
      <c r="TTS7" s="112"/>
      <c r="TTT7" s="112"/>
      <c r="TTU7" s="112"/>
      <c r="TTV7" s="112"/>
      <c r="TTW7" s="112"/>
      <c r="TTX7" s="112"/>
      <c r="TTY7" s="112"/>
      <c r="TTZ7" s="112"/>
      <c r="TUA7" s="112"/>
      <c r="TUB7" s="112"/>
      <c r="TUC7" s="112"/>
      <c r="TUD7" s="112"/>
      <c r="TUE7" s="112"/>
      <c r="TUF7" s="112"/>
      <c r="TUG7" s="112"/>
      <c r="TUH7" s="112"/>
      <c r="TUI7" s="112"/>
      <c r="TUJ7" s="112"/>
      <c r="TUK7" s="112"/>
      <c r="TUL7" s="112"/>
      <c r="TUM7" s="112"/>
      <c r="TUN7" s="112"/>
      <c r="TUO7" s="112"/>
      <c r="TUP7" s="112"/>
      <c r="TUQ7" s="112"/>
      <c r="TUR7" s="112"/>
      <c r="TUS7" s="112"/>
      <c r="TUT7" s="112"/>
      <c r="TUU7" s="112"/>
      <c r="TUV7" s="112"/>
      <c r="TUW7" s="112"/>
      <c r="TUX7" s="112"/>
      <c r="TUY7" s="112"/>
      <c r="TUZ7" s="112"/>
      <c r="TVA7" s="112"/>
      <c r="TVB7" s="112"/>
      <c r="TVC7" s="112"/>
      <c r="TVD7" s="112"/>
      <c r="TVE7" s="112"/>
      <c r="TVF7" s="112"/>
      <c r="TVG7" s="112"/>
      <c r="TVH7" s="112"/>
      <c r="TVI7" s="112"/>
      <c r="TVJ7" s="112"/>
      <c r="TVK7" s="112"/>
      <c r="TVL7" s="112"/>
      <c r="TVM7" s="112"/>
      <c r="TVN7" s="112"/>
      <c r="TVO7" s="112"/>
      <c r="TVP7" s="112"/>
      <c r="TVQ7" s="112"/>
      <c r="TVR7" s="112"/>
      <c r="TVS7" s="112"/>
      <c r="TVT7" s="112"/>
      <c r="TVU7" s="112"/>
      <c r="TVV7" s="112"/>
      <c r="TVW7" s="112"/>
      <c r="TVX7" s="112"/>
      <c r="TVY7" s="112"/>
      <c r="TVZ7" s="112"/>
      <c r="TWA7" s="112"/>
      <c r="TWB7" s="112"/>
      <c r="TWC7" s="112"/>
      <c r="TWD7" s="112"/>
      <c r="TWE7" s="112"/>
      <c r="TWF7" s="112"/>
      <c r="TWG7" s="112"/>
      <c r="TWH7" s="112"/>
      <c r="TWI7" s="112"/>
      <c r="TWJ7" s="112"/>
      <c r="TWK7" s="112"/>
      <c r="TWL7" s="112"/>
      <c r="TWM7" s="112"/>
      <c r="TWN7" s="112"/>
      <c r="TWO7" s="112"/>
      <c r="TWP7" s="112"/>
      <c r="TWQ7" s="112"/>
      <c r="TWR7" s="112"/>
      <c r="TWS7" s="112"/>
      <c r="TWT7" s="112"/>
      <c r="TWU7" s="112"/>
      <c r="TWV7" s="112"/>
      <c r="TWW7" s="112"/>
      <c r="TWX7" s="112"/>
      <c r="TWY7" s="112"/>
      <c r="TWZ7" s="112"/>
      <c r="TXA7" s="112"/>
      <c r="TXB7" s="112"/>
      <c r="TXC7" s="112"/>
      <c r="TXD7" s="112"/>
      <c r="TXE7" s="112"/>
      <c r="TXF7" s="112"/>
      <c r="TXG7" s="112"/>
      <c r="TXH7" s="112"/>
      <c r="TXI7" s="112"/>
      <c r="TXJ7" s="112"/>
      <c r="TXK7" s="112"/>
      <c r="TXL7" s="112"/>
      <c r="TXM7" s="112"/>
      <c r="TXN7" s="112"/>
      <c r="TXO7" s="112"/>
      <c r="TXP7" s="112"/>
      <c r="TXQ7" s="112"/>
      <c r="TXR7" s="112"/>
      <c r="TXS7" s="112"/>
      <c r="TXT7" s="112"/>
      <c r="TXU7" s="112"/>
      <c r="TXV7" s="112"/>
      <c r="TXW7" s="112"/>
      <c r="TXX7" s="112"/>
      <c r="TXY7" s="112"/>
      <c r="TXZ7" s="112"/>
      <c r="TYA7" s="112"/>
      <c r="TYB7" s="112"/>
      <c r="TYC7" s="112"/>
      <c r="TYD7" s="112"/>
      <c r="TYE7" s="112"/>
      <c r="TYF7" s="112"/>
      <c r="TYG7" s="112"/>
      <c r="TYH7" s="112"/>
      <c r="TYI7" s="112"/>
      <c r="TYJ7" s="112"/>
      <c r="TYK7" s="112"/>
      <c r="TYL7" s="112"/>
      <c r="TYM7" s="112"/>
      <c r="TYN7" s="112"/>
      <c r="TYO7" s="112"/>
      <c r="TYP7" s="112"/>
      <c r="TYQ7" s="112"/>
      <c r="TYR7" s="112"/>
      <c r="TYS7" s="112"/>
      <c r="TYT7" s="112"/>
      <c r="TYU7" s="112"/>
      <c r="TYV7" s="112"/>
      <c r="TYW7" s="112"/>
      <c r="TYX7" s="112"/>
      <c r="TYY7" s="112"/>
      <c r="TYZ7" s="112"/>
      <c r="TZA7" s="112"/>
      <c r="TZB7" s="112"/>
      <c r="TZC7" s="112"/>
      <c r="TZD7" s="112"/>
      <c r="TZE7" s="112"/>
      <c r="TZF7" s="112"/>
      <c r="TZG7" s="112"/>
      <c r="TZH7" s="112"/>
      <c r="TZI7" s="112"/>
      <c r="TZJ7" s="112"/>
      <c r="TZK7" s="112"/>
      <c r="TZL7" s="112"/>
      <c r="TZM7" s="112"/>
      <c r="TZN7" s="112"/>
      <c r="TZO7" s="112"/>
      <c r="TZP7" s="112"/>
      <c r="TZQ7" s="112"/>
      <c r="TZR7" s="112"/>
      <c r="TZS7" s="112"/>
      <c r="TZT7" s="112"/>
      <c r="TZU7" s="112"/>
      <c r="TZV7" s="112"/>
      <c r="TZW7" s="112"/>
      <c r="TZX7" s="112"/>
      <c r="TZY7" s="112"/>
      <c r="TZZ7" s="112"/>
      <c r="UAA7" s="112"/>
      <c r="UAB7" s="112"/>
      <c r="UAC7" s="112"/>
      <c r="UAD7" s="112"/>
      <c r="UAE7" s="112"/>
      <c r="UAF7" s="112"/>
      <c r="UAG7" s="112"/>
      <c r="UAH7" s="112"/>
      <c r="UAI7" s="112"/>
      <c r="UAJ7" s="112"/>
      <c r="UAK7" s="112"/>
      <c r="UAL7" s="112"/>
      <c r="UAM7" s="112"/>
      <c r="UAN7" s="112"/>
      <c r="UAO7" s="112"/>
      <c r="UAP7" s="112"/>
      <c r="UAQ7" s="112"/>
      <c r="UAR7" s="112"/>
      <c r="UAS7" s="112"/>
      <c r="UAT7" s="112"/>
      <c r="UAU7" s="112"/>
      <c r="UAV7" s="112"/>
      <c r="UAW7" s="112"/>
      <c r="UAX7" s="112"/>
      <c r="UAY7" s="112"/>
      <c r="UAZ7" s="112"/>
      <c r="UBA7" s="112"/>
      <c r="UBB7" s="112"/>
      <c r="UBC7" s="112"/>
      <c r="UBD7" s="112"/>
      <c r="UBE7" s="112"/>
      <c r="UBF7" s="112"/>
      <c r="UBG7" s="112"/>
      <c r="UBH7" s="112"/>
      <c r="UBI7" s="112"/>
      <c r="UBJ7" s="112"/>
      <c r="UBK7" s="112"/>
      <c r="UBL7" s="112"/>
      <c r="UBM7" s="112"/>
      <c r="UBN7" s="112"/>
      <c r="UBO7" s="112"/>
      <c r="UBP7" s="112"/>
      <c r="UBQ7" s="112"/>
      <c r="UBR7" s="112"/>
      <c r="UBS7" s="112"/>
      <c r="UBT7" s="112"/>
      <c r="UBU7" s="112"/>
      <c r="UBV7" s="112"/>
      <c r="UBW7" s="112"/>
      <c r="UBX7" s="112"/>
      <c r="UBY7" s="112"/>
      <c r="UBZ7" s="112"/>
      <c r="UCA7" s="112"/>
      <c r="UCB7" s="112"/>
      <c r="UCC7" s="112"/>
      <c r="UCD7" s="112"/>
      <c r="UCE7" s="112"/>
      <c r="UCF7" s="112"/>
      <c r="UCG7" s="112"/>
      <c r="UCH7" s="112"/>
      <c r="UCI7" s="112"/>
      <c r="UCJ7" s="112"/>
      <c r="UCK7" s="112"/>
      <c r="UCL7" s="112"/>
      <c r="UCM7" s="112"/>
      <c r="UCN7" s="112"/>
      <c r="UCO7" s="112"/>
      <c r="UCP7" s="112"/>
      <c r="UCQ7" s="112"/>
      <c r="UCR7" s="112"/>
      <c r="UCS7" s="112"/>
      <c r="UCT7" s="112"/>
      <c r="UCU7" s="112"/>
      <c r="UCV7" s="112"/>
      <c r="UCW7" s="112"/>
      <c r="UCX7" s="112"/>
      <c r="UCY7" s="112"/>
      <c r="UCZ7" s="112"/>
      <c r="UDA7" s="112"/>
      <c r="UDB7" s="112"/>
      <c r="UDC7" s="112"/>
      <c r="UDD7" s="112"/>
      <c r="UDE7" s="112"/>
      <c r="UDF7" s="112"/>
      <c r="UDG7" s="112"/>
      <c r="UDH7" s="112"/>
      <c r="UDI7" s="112"/>
      <c r="UDJ7" s="112"/>
      <c r="UDK7" s="112"/>
      <c r="UDL7" s="112"/>
      <c r="UDM7" s="112"/>
      <c r="UDN7" s="112"/>
      <c r="UDO7" s="112"/>
      <c r="UDP7" s="112"/>
      <c r="UDQ7" s="112"/>
      <c r="UDR7" s="112"/>
      <c r="UDS7" s="112"/>
      <c r="UDT7" s="112"/>
      <c r="UDU7" s="112"/>
      <c r="UDV7" s="112"/>
      <c r="UDW7" s="112"/>
      <c r="UDX7" s="112"/>
      <c r="UDY7" s="112"/>
      <c r="UDZ7" s="112"/>
      <c r="UEA7" s="112"/>
      <c r="UEB7" s="112"/>
      <c r="UEC7" s="112"/>
      <c r="UED7" s="112"/>
      <c r="UEE7" s="112"/>
      <c r="UEF7" s="112"/>
      <c r="UEG7" s="112"/>
      <c r="UEH7" s="112"/>
      <c r="UEI7" s="112"/>
      <c r="UEJ7" s="112"/>
      <c r="UEK7" s="112"/>
      <c r="UEL7" s="112"/>
      <c r="UEM7" s="112"/>
      <c r="UEN7" s="112"/>
      <c r="UEO7" s="112"/>
      <c r="UEP7" s="112"/>
      <c r="UEQ7" s="112"/>
      <c r="UER7" s="112"/>
      <c r="UES7" s="112"/>
      <c r="UET7" s="112"/>
      <c r="UEU7" s="112"/>
      <c r="UEV7" s="112"/>
      <c r="UEW7" s="112"/>
      <c r="UEX7" s="112"/>
      <c r="UEY7" s="112"/>
      <c r="UEZ7" s="112"/>
      <c r="UFA7" s="112"/>
      <c r="UFB7" s="112"/>
      <c r="UFC7" s="112"/>
      <c r="UFD7" s="112"/>
      <c r="UFE7" s="112"/>
      <c r="UFF7" s="112"/>
      <c r="UFG7" s="112"/>
      <c r="UFH7" s="112"/>
      <c r="UFI7" s="112"/>
      <c r="UFJ7" s="112"/>
      <c r="UFK7" s="112"/>
      <c r="UFL7" s="112"/>
      <c r="UFM7" s="112"/>
      <c r="UFN7" s="112"/>
      <c r="UFO7" s="112"/>
      <c r="UFP7" s="112"/>
      <c r="UFQ7" s="112"/>
      <c r="UFR7" s="112"/>
      <c r="UFS7" s="112"/>
      <c r="UFT7" s="112"/>
      <c r="UFU7" s="112"/>
      <c r="UFV7" s="112"/>
      <c r="UFW7" s="112"/>
      <c r="UFX7" s="112"/>
      <c r="UFY7" s="112"/>
      <c r="UFZ7" s="112"/>
      <c r="UGA7" s="112"/>
      <c r="UGB7" s="112"/>
      <c r="UGC7" s="112"/>
      <c r="UGD7" s="112"/>
      <c r="UGE7" s="112"/>
      <c r="UGF7" s="112"/>
      <c r="UGG7" s="112"/>
      <c r="UGH7" s="112"/>
      <c r="UGI7" s="112"/>
      <c r="UGJ7" s="112"/>
      <c r="UGK7" s="112"/>
      <c r="UGL7" s="112"/>
      <c r="UGM7" s="112"/>
      <c r="UGN7" s="112"/>
      <c r="UGO7" s="112"/>
      <c r="UGP7" s="112"/>
      <c r="UGQ7" s="112"/>
      <c r="UGR7" s="112"/>
      <c r="UGS7" s="112"/>
      <c r="UGT7" s="112"/>
      <c r="UGU7" s="112"/>
      <c r="UGV7" s="112"/>
      <c r="UGW7" s="112"/>
      <c r="UGX7" s="112"/>
      <c r="UGY7" s="112"/>
      <c r="UGZ7" s="112"/>
      <c r="UHA7" s="112"/>
      <c r="UHB7" s="112"/>
      <c r="UHC7" s="112"/>
      <c r="UHD7" s="112"/>
      <c r="UHE7" s="112"/>
      <c r="UHF7" s="112"/>
      <c r="UHG7" s="112"/>
      <c r="UHH7" s="112"/>
      <c r="UHI7" s="112"/>
      <c r="UHJ7" s="112"/>
      <c r="UHK7" s="112"/>
      <c r="UHL7" s="112"/>
      <c r="UHM7" s="112"/>
      <c r="UHN7" s="112"/>
      <c r="UHO7" s="112"/>
      <c r="UHP7" s="112"/>
      <c r="UHQ7" s="112"/>
      <c r="UHR7" s="112"/>
      <c r="UHS7" s="112"/>
      <c r="UHT7" s="112"/>
      <c r="UHU7" s="112"/>
      <c r="UHV7" s="112"/>
      <c r="UHW7" s="112"/>
      <c r="UHX7" s="112"/>
      <c r="UHY7" s="112"/>
      <c r="UHZ7" s="112"/>
      <c r="UIA7" s="112"/>
      <c r="UIB7" s="112"/>
      <c r="UIC7" s="112"/>
      <c r="UID7" s="112"/>
      <c r="UIE7" s="112"/>
      <c r="UIF7" s="112"/>
      <c r="UIG7" s="112"/>
      <c r="UIH7" s="112"/>
      <c r="UII7" s="112"/>
      <c r="UIJ7" s="112"/>
      <c r="UIK7" s="112"/>
      <c r="UIL7" s="112"/>
      <c r="UIM7" s="112"/>
      <c r="UIN7" s="112"/>
      <c r="UIO7" s="112"/>
      <c r="UIP7" s="112"/>
      <c r="UIQ7" s="112"/>
      <c r="UIR7" s="112"/>
      <c r="UIS7" s="112"/>
      <c r="UIT7" s="112"/>
      <c r="UIU7" s="112"/>
      <c r="UIV7" s="112"/>
      <c r="UIW7" s="112"/>
      <c r="UIX7" s="112"/>
      <c r="UIY7" s="112"/>
      <c r="UIZ7" s="112"/>
      <c r="UJA7" s="112"/>
      <c r="UJB7" s="112"/>
      <c r="UJC7" s="112"/>
      <c r="UJD7" s="112"/>
      <c r="UJE7" s="112"/>
      <c r="UJF7" s="112"/>
      <c r="UJG7" s="112"/>
      <c r="UJH7" s="112"/>
      <c r="UJI7" s="112"/>
      <c r="UJJ7" s="112"/>
      <c r="UJK7" s="112"/>
      <c r="UJL7" s="112"/>
      <c r="UJM7" s="112"/>
      <c r="UJN7" s="112"/>
      <c r="UJO7" s="112"/>
      <c r="UJP7" s="112"/>
      <c r="UJQ7" s="112"/>
      <c r="UJR7" s="112"/>
      <c r="UJS7" s="112"/>
      <c r="UJT7" s="112"/>
      <c r="UJU7" s="112"/>
      <c r="UJV7" s="112"/>
      <c r="UJW7" s="112"/>
      <c r="UJX7" s="112"/>
      <c r="UJY7" s="112"/>
      <c r="UJZ7" s="112"/>
      <c r="UKA7" s="112"/>
      <c r="UKB7" s="112"/>
      <c r="UKC7" s="112"/>
      <c r="UKD7" s="112"/>
      <c r="UKE7" s="112"/>
      <c r="UKF7" s="112"/>
      <c r="UKG7" s="112"/>
      <c r="UKH7" s="112"/>
      <c r="UKI7" s="112"/>
      <c r="UKJ7" s="112"/>
      <c r="UKK7" s="112"/>
      <c r="UKL7" s="112"/>
      <c r="UKM7" s="112"/>
      <c r="UKN7" s="112"/>
      <c r="UKO7" s="112"/>
      <c r="UKP7" s="112"/>
      <c r="UKQ7" s="112"/>
      <c r="UKR7" s="112"/>
      <c r="UKS7" s="112"/>
      <c r="UKT7" s="112"/>
      <c r="UKU7" s="112"/>
      <c r="UKV7" s="112"/>
      <c r="UKW7" s="112"/>
      <c r="UKX7" s="112"/>
      <c r="UKY7" s="112"/>
      <c r="UKZ7" s="112"/>
      <c r="ULA7" s="112"/>
      <c r="ULB7" s="112"/>
      <c r="ULC7" s="112"/>
      <c r="ULD7" s="112"/>
      <c r="ULE7" s="112"/>
      <c r="ULF7" s="112"/>
      <c r="ULG7" s="112"/>
      <c r="ULH7" s="112"/>
      <c r="ULI7" s="112"/>
      <c r="ULJ7" s="112"/>
      <c r="ULK7" s="112"/>
      <c r="ULL7" s="112"/>
      <c r="ULM7" s="112"/>
      <c r="ULN7" s="112"/>
      <c r="ULO7" s="112"/>
      <c r="ULP7" s="112"/>
      <c r="ULQ7" s="112"/>
      <c r="ULR7" s="112"/>
      <c r="ULS7" s="112"/>
      <c r="ULT7" s="112"/>
      <c r="ULU7" s="112"/>
      <c r="ULV7" s="112"/>
      <c r="ULW7" s="112"/>
      <c r="ULX7" s="112"/>
      <c r="ULY7" s="112"/>
      <c r="ULZ7" s="112"/>
      <c r="UMA7" s="112"/>
      <c r="UMB7" s="112"/>
      <c r="UMC7" s="112"/>
      <c r="UMD7" s="112"/>
      <c r="UME7" s="112"/>
      <c r="UMF7" s="112"/>
      <c r="UMG7" s="112"/>
      <c r="UMH7" s="112"/>
      <c r="UMI7" s="112"/>
      <c r="UMJ7" s="112"/>
      <c r="UMK7" s="112"/>
      <c r="UML7" s="112"/>
      <c r="UMM7" s="112"/>
      <c r="UMN7" s="112"/>
      <c r="UMO7" s="112"/>
      <c r="UMP7" s="112"/>
      <c r="UMQ7" s="112"/>
      <c r="UMR7" s="112"/>
      <c r="UMS7" s="112"/>
      <c r="UMT7" s="112"/>
      <c r="UMU7" s="112"/>
      <c r="UMV7" s="112"/>
      <c r="UMW7" s="112"/>
      <c r="UMX7" s="112"/>
      <c r="UMY7" s="112"/>
      <c r="UMZ7" s="112"/>
      <c r="UNA7" s="112"/>
      <c r="UNB7" s="112"/>
      <c r="UNC7" s="112"/>
      <c r="UND7" s="112"/>
      <c r="UNE7" s="112"/>
      <c r="UNF7" s="112"/>
      <c r="UNG7" s="112"/>
      <c r="UNH7" s="112"/>
      <c r="UNI7" s="112"/>
      <c r="UNJ7" s="112"/>
      <c r="UNK7" s="112"/>
      <c r="UNL7" s="112"/>
      <c r="UNM7" s="112"/>
      <c r="UNN7" s="112"/>
      <c r="UNO7" s="112"/>
      <c r="UNP7" s="112"/>
      <c r="UNQ7" s="112"/>
      <c r="UNR7" s="112"/>
      <c r="UNS7" s="112"/>
      <c r="UNT7" s="112"/>
      <c r="UNU7" s="112"/>
      <c r="UNV7" s="112"/>
      <c r="UNW7" s="112"/>
      <c r="UNX7" s="112"/>
      <c r="UNY7" s="112"/>
      <c r="UNZ7" s="112"/>
      <c r="UOA7" s="112"/>
      <c r="UOB7" s="112"/>
      <c r="UOC7" s="112"/>
      <c r="UOD7" s="112"/>
      <c r="UOE7" s="112"/>
      <c r="UOF7" s="112"/>
      <c r="UOG7" s="112"/>
      <c r="UOH7" s="112"/>
      <c r="UOI7" s="112"/>
      <c r="UOJ7" s="112"/>
      <c r="UOK7" s="112"/>
      <c r="UOL7" s="112"/>
      <c r="UOM7" s="112"/>
      <c r="UON7" s="112"/>
      <c r="UOO7" s="112"/>
      <c r="UOP7" s="112"/>
      <c r="UOQ7" s="112"/>
      <c r="UOR7" s="112"/>
      <c r="UOS7" s="112"/>
      <c r="UOT7" s="112"/>
      <c r="UOU7" s="112"/>
      <c r="UOV7" s="112"/>
      <c r="UOW7" s="112"/>
      <c r="UOX7" s="112"/>
      <c r="UOY7" s="112"/>
      <c r="UOZ7" s="112"/>
      <c r="UPA7" s="112"/>
      <c r="UPB7" s="112"/>
      <c r="UPC7" s="112"/>
      <c r="UPD7" s="112"/>
      <c r="UPE7" s="112"/>
      <c r="UPF7" s="112"/>
      <c r="UPG7" s="112"/>
      <c r="UPH7" s="112"/>
      <c r="UPI7" s="112"/>
      <c r="UPJ7" s="112"/>
      <c r="UPK7" s="112"/>
      <c r="UPL7" s="112"/>
      <c r="UPM7" s="112"/>
      <c r="UPN7" s="112"/>
      <c r="UPO7" s="112"/>
      <c r="UPP7" s="112"/>
      <c r="UPQ7" s="112"/>
      <c r="UPR7" s="112"/>
      <c r="UPS7" s="112"/>
      <c r="UPT7" s="112"/>
      <c r="UPU7" s="112"/>
      <c r="UPV7" s="112"/>
      <c r="UPW7" s="112"/>
      <c r="UPX7" s="112"/>
      <c r="UPY7" s="112"/>
      <c r="UPZ7" s="112"/>
      <c r="UQA7" s="112"/>
      <c r="UQB7" s="112"/>
      <c r="UQC7" s="112"/>
      <c r="UQD7" s="112"/>
      <c r="UQE7" s="112"/>
      <c r="UQF7" s="112"/>
      <c r="UQG7" s="112"/>
      <c r="UQH7" s="112"/>
      <c r="UQI7" s="112"/>
      <c r="UQJ7" s="112"/>
      <c r="UQK7" s="112"/>
      <c r="UQL7" s="112"/>
      <c r="UQM7" s="112"/>
      <c r="UQN7" s="112"/>
      <c r="UQO7" s="112"/>
      <c r="UQP7" s="112"/>
      <c r="UQQ7" s="112"/>
      <c r="UQR7" s="112"/>
      <c r="UQS7" s="112"/>
      <c r="UQT7" s="112"/>
      <c r="UQU7" s="112"/>
      <c r="UQV7" s="112"/>
      <c r="UQW7" s="112"/>
      <c r="UQX7" s="112"/>
      <c r="UQY7" s="112"/>
      <c r="UQZ7" s="112"/>
      <c r="URA7" s="112"/>
      <c r="URB7" s="112"/>
      <c r="URC7" s="112"/>
      <c r="URD7" s="112"/>
      <c r="URE7" s="112"/>
      <c r="URF7" s="112"/>
      <c r="URG7" s="112"/>
      <c r="URH7" s="112"/>
      <c r="URI7" s="112"/>
      <c r="URJ7" s="112"/>
      <c r="URK7" s="112"/>
      <c r="URL7" s="112"/>
      <c r="URM7" s="112"/>
      <c r="URN7" s="112"/>
      <c r="URO7" s="112"/>
      <c r="URP7" s="112"/>
      <c r="URQ7" s="112"/>
      <c r="URR7" s="112"/>
      <c r="URS7" s="112"/>
      <c r="URT7" s="112"/>
      <c r="URU7" s="112"/>
      <c r="URV7" s="112"/>
      <c r="URW7" s="112"/>
      <c r="URX7" s="112"/>
      <c r="URY7" s="112"/>
      <c r="URZ7" s="112"/>
      <c r="USA7" s="112"/>
      <c r="USB7" s="112"/>
      <c r="USC7" s="112"/>
      <c r="USD7" s="112"/>
      <c r="USE7" s="112"/>
      <c r="USF7" s="112"/>
      <c r="USG7" s="112"/>
      <c r="USH7" s="112"/>
      <c r="USI7" s="112"/>
      <c r="USJ7" s="112"/>
      <c r="USK7" s="112"/>
      <c r="USL7" s="112"/>
      <c r="USM7" s="112"/>
      <c r="USN7" s="112"/>
      <c r="USO7" s="112"/>
      <c r="USP7" s="112"/>
      <c r="USQ7" s="112"/>
      <c r="USR7" s="112"/>
      <c r="USS7" s="112"/>
      <c r="UST7" s="112"/>
      <c r="USU7" s="112"/>
      <c r="USV7" s="112"/>
      <c r="USW7" s="112"/>
      <c r="USX7" s="112"/>
      <c r="USY7" s="112"/>
      <c r="USZ7" s="112"/>
      <c r="UTA7" s="112"/>
      <c r="UTB7" s="112"/>
      <c r="UTC7" s="112"/>
      <c r="UTD7" s="112"/>
      <c r="UTE7" s="112"/>
      <c r="UTF7" s="112"/>
      <c r="UTG7" s="112"/>
      <c r="UTH7" s="112"/>
      <c r="UTI7" s="112"/>
      <c r="UTJ7" s="112"/>
      <c r="UTK7" s="112"/>
      <c r="UTL7" s="112"/>
      <c r="UTM7" s="112"/>
      <c r="UTN7" s="112"/>
      <c r="UTO7" s="112"/>
      <c r="UTP7" s="112"/>
      <c r="UTQ7" s="112"/>
      <c r="UTR7" s="112"/>
      <c r="UTS7" s="112"/>
      <c r="UTT7" s="112"/>
      <c r="UTU7" s="112"/>
      <c r="UTV7" s="112"/>
      <c r="UTW7" s="112"/>
      <c r="UTX7" s="112"/>
      <c r="UTY7" s="112"/>
      <c r="UTZ7" s="112"/>
      <c r="UUA7" s="112"/>
      <c r="UUB7" s="112"/>
      <c r="UUC7" s="112"/>
      <c r="UUD7" s="112"/>
      <c r="UUE7" s="112"/>
      <c r="UUF7" s="112"/>
      <c r="UUG7" s="112"/>
      <c r="UUH7" s="112"/>
      <c r="UUI7" s="112"/>
      <c r="UUJ7" s="112"/>
      <c r="UUK7" s="112"/>
      <c r="UUL7" s="112"/>
      <c r="UUM7" s="112"/>
      <c r="UUN7" s="112"/>
      <c r="UUO7" s="112"/>
      <c r="UUP7" s="112"/>
      <c r="UUQ7" s="112"/>
      <c r="UUR7" s="112"/>
      <c r="UUS7" s="112"/>
      <c r="UUT7" s="112"/>
      <c r="UUU7" s="112"/>
      <c r="UUV7" s="112"/>
      <c r="UUW7" s="112"/>
      <c r="UUX7" s="112"/>
      <c r="UUY7" s="112"/>
      <c r="UUZ7" s="112"/>
      <c r="UVA7" s="112"/>
      <c r="UVB7" s="112"/>
      <c r="UVC7" s="112"/>
      <c r="UVD7" s="112"/>
      <c r="UVE7" s="112"/>
      <c r="UVF7" s="112"/>
      <c r="UVG7" s="112"/>
      <c r="UVH7" s="112"/>
      <c r="UVI7" s="112"/>
      <c r="UVJ7" s="112"/>
      <c r="UVK7" s="112"/>
      <c r="UVL7" s="112"/>
      <c r="UVM7" s="112"/>
      <c r="UVN7" s="112"/>
      <c r="UVO7" s="112"/>
      <c r="UVP7" s="112"/>
      <c r="UVQ7" s="112"/>
      <c r="UVR7" s="112"/>
      <c r="UVS7" s="112"/>
      <c r="UVT7" s="112"/>
      <c r="UVU7" s="112"/>
      <c r="UVV7" s="112"/>
      <c r="UVW7" s="112"/>
      <c r="UVX7" s="112"/>
      <c r="UVY7" s="112"/>
      <c r="UVZ7" s="112"/>
      <c r="UWA7" s="112"/>
      <c r="UWB7" s="112"/>
      <c r="UWC7" s="112"/>
      <c r="UWD7" s="112"/>
      <c r="UWE7" s="112"/>
      <c r="UWF7" s="112"/>
      <c r="UWG7" s="112"/>
      <c r="UWH7" s="112"/>
      <c r="UWI7" s="112"/>
      <c r="UWJ7" s="112"/>
      <c r="UWK7" s="112"/>
      <c r="UWL7" s="112"/>
      <c r="UWM7" s="112"/>
      <c r="UWN7" s="112"/>
      <c r="UWO7" s="112"/>
      <c r="UWP7" s="112"/>
      <c r="UWQ7" s="112"/>
      <c r="UWR7" s="112"/>
      <c r="UWS7" s="112"/>
      <c r="UWT7" s="112"/>
      <c r="UWU7" s="112"/>
      <c r="UWV7" s="112"/>
      <c r="UWW7" s="112"/>
      <c r="UWX7" s="112"/>
      <c r="UWY7" s="112"/>
      <c r="UWZ7" s="112"/>
      <c r="UXA7" s="112"/>
      <c r="UXB7" s="112"/>
      <c r="UXC7" s="112"/>
      <c r="UXD7" s="112"/>
      <c r="UXE7" s="112"/>
      <c r="UXF7" s="112"/>
      <c r="UXG7" s="112"/>
      <c r="UXH7" s="112"/>
      <c r="UXI7" s="112"/>
      <c r="UXJ7" s="112"/>
      <c r="UXK7" s="112"/>
      <c r="UXL7" s="112"/>
      <c r="UXM7" s="112"/>
      <c r="UXN7" s="112"/>
      <c r="UXO7" s="112"/>
      <c r="UXP7" s="112"/>
      <c r="UXQ7" s="112"/>
      <c r="UXR7" s="112"/>
      <c r="UXS7" s="112"/>
      <c r="UXT7" s="112"/>
      <c r="UXU7" s="112"/>
      <c r="UXV7" s="112"/>
      <c r="UXW7" s="112"/>
      <c r="UXX7" s="112"/>
      <c r="UXY7" s="112"/>
      <c r="UXZ7" s="112"/>
      <c r="UYA7" s="112"/>
      <c r="UYB7" s="112"/>
      <c r="UYC7" s="112"/>
      <c r="UYD7" s="112"/>
      <c r="UYE7" s="112"/>
      <c r="UYF7" s="112"/>
      <c r="UYG7" s="112"/>
      <c r="UYH7" s="112"/>
      <c r="UYI7" s="112"/>
      <c r="UYJ7" s="112"/>
      <c r="UYK7" s="112"/>
      <c r="UYL7" s="112"/>
      <c r="UYM7" s="112"/>
      <c r="UYN7" s="112"/>
      <c r="UYO7" s="112"/>
      <c r="UYP7" s="112"/>
      <c r="UYQ7" s="112"/>
      <c r="UYR7" s="112"/>
      <c r="UYS7" s="112"/>
      <c r="UYT7" s="112"/>
      <c r="UYU7" s="112"/>
      <c r="UYV7" s="112"/>
      <c r="UYW7" s="112"/>
      <c r="UYX7" s="112"/>
      <c r="UYY7" s="112"/>
      <c r="UYZ7" s="112"/>
      <c r="UZA7" s="112"/>
      <c r="UZB7" s="112"/>
      <c r="UZC7" s="112"/>
      <c r="UZD7" s="112"/>
      <c r="UZE7" s="112"/>
      <c r="UZF7" s="112"/>
      <c r="UZG7" s="112"/>
      <c r="UZH7" s="112"/>
      <c r="UZI7" s="112"/>
      <c r="UZJ7" s="112"/>
      <c r="UZK7" s="112"/>
      <c r="UZL7" s="112"/>
      <c r="UZM7" s="112"/>
      <c r="UZN7" s="112"/>
      <c r="UZO7" s="112"/>
      <c r="UZP7" s="112"/>
      <c r="UZQ7" s="112"/>
      <c r="UZR7" s="112"/>
      <c r="UZS7" s="112"/>
      <c r="UZT7" s="112"/>
      <c r="UZU7" s="112"/>
      <c r="UZV7" s="112"/>
      <c r="UZW7" s="112"/>
      <c r="UZX7" s="112"/>
      <c r="UZY7" s="112"/>
      <c r="UZZ7" s="112"/>
      <c r="VAA7" s="112"/>
      <c r="VAB7" s="112"/>
      <c r="VAC7" s="112"/>
      <c r="VAD7" s="112"/>
      <c r="VAE7" s="112"/>
      <c r="VAF7" s="112"/>
      <c r="VAG7" s="112"/>
      <c r="VAH7" s="112"/>
      <c r="VAI7" s="112"/>
      <c r="VAJ7" s="112"/>
      <c r="VAK7" s="112"/>
      <c r="VAL7" s="112"/>
      <c r="VAM7" s="112"/>
      <c r="VAN7" s="112"/>
      <c r="VAO7" s="112"/>
      <c r="VAP7" s="112"/>
      <c r="VAQ7" s="112"/>
      <c r="VAR7" s="112"/>
      <c r="VAS7" s="112"/>
      <c r="VAT7" s="112"/>
      <c r="VAU7" s="112"/>
      <c r="VAV7" s="112"/>
      <c r="VAW7" s="112"/>
      <c r="VAX7" s="112"/>
      <c r="VAY7" s="112"/>
      <c r="VAZ7" s="112"/>
      <c r="VBA7" s="112"/>
      <c r="VBB7" s="112"/>
      <c r="VBC7" s="112"/>
      <c r="VBD7" s="112"/>
      <c r="VBE7" s="112"/>
      <c r="VBF7" s="112"/>
      <c r="VBG7" s="112"/>
      <c r="VBH7" s="112"/>
      <c r="VBI7" s="112"/>
      <c r="VBJ7" s="112"/>
      <c r="VBK7" s="112"/>
      <c r="VBL7" s="112"/>
      <c r="VBM7" s="112"/>
      <c r="VBN7" s="112"/>
      <c r="VBO7" s="112"/>
      <c r="VBP7" s="112"/>
      <c r="VBQ7" s="112"/>
      <c r="VBR7" s="112"/>
      <c r="VBS7" s="112"/>
      <c r="VBT7" s="112"/>
      <c r="VBU7" s="112"/>
      <c r="VBV7" s="112"/>
      <c r="VBW7" s="112"/>
      <c r="VBX7" s="112"/>
      <c r="VBY7" s="112"/>
      <c r="VBZ7" s="112"/>
      <c r="VCA7" s="112"/>
      <c r="VCB7" s="112"/>
      <c r="VCC7" s="112"/>
      <c r="VCD7" s="112"/>
      <c r="VCE7" s="112"/>
      <c r="VCF7" s="112"/>
      <c r="VCG7" s="112"/>
      <c r="VCH7" s="112"/>
      <c r="VCI7" s="112"/>
      <c r="VCJ7" s="112"/>
      <c r="VCK7" s="112"/>
      <c r="VCL7" s="112"/>
      <c r="VCM7" s="112"/>
      <c r="VCN7" s="112"/>
      <c r="VCO7" s="112"/>
      <c r="VCP7" s="112"/>
      <c r="VCQ7" s="112"/>
      <c r="VCR7" s="112"/>
      <c r="VCS7" s="112"/>
      <c r="VCT7" s="112"/>
      <c r="VCU7" s="112"/>
      <c r="VCV7" s="112"/>
      <c r="VCW7" s="112"/>
      <c r="VCX7" s="112"/>
      <c r="VCY7" s="112"/>
      <c r="VCZ7" s="112"/>
      <c r="VDA7" s="112"/>
      <c r="VDB7" s="112"/>
      <c r="VDC7" s="112"/>
      <c r="VDD7" s="112"/>
      <c r="VDE7" s="112"/>
      <c r="VDF7" s="112"/>
      <c r="VDG7" s="112"/>
      <c r="VDH7" s="112"/>
      <c r="VDI7" s="112"/>
      <c r="VDJ7" s="112"/>
      <c r="VDK7" s="112"/>
      <c r="VDL7" s="112"/>
      <c r="VDM7" s="112"/>
      <c r="VDN7" s="112"/>
      <c r="VDO7" s="112"/>
      <c r="VDP7" s="112"/>
      <c r="VDQ7" s="112"/>
      <c r="VDR7" s="112"/>
      <c r="VDS7" s="112"/>
      <c r="VDT7" s="112"/>
      <c r="VDU7" s="112"/>
      <c r="VDV7" s="112"/>
      <c r="VDW7" s="112"/>
      <c r="VDX7" s="112"/>
      <c r="VDY7" s="112"/>
      <c r="VDZ7" s="112"/>
      <c r="VEA7" s="112"/>
      <c r="VEB7" s="112"/>
      <c r="VEC7" s="112"/>
      <c r="VED7" s="112"/>
      <c r="VEE7" s="112"/>
      <c r="VEF7" s="112"/>
      <c r="VEG7" s="112"/>
      <c r="VEH7" s="112"/>
      <c r="VEI7" s="112"/>
      <c r="VEJ7" s="112"/>
      <c r="VEK7" s="112"/>
      <c r="VEL7" s="112"/>
      <c r="VEM7" s="112"/>
      <c r="VEN7" s="112"/>
      <c r="VEO7" s="112"/>
      <c r="VEP7" s="112"/>
      <c r="VEQ7" s="112"/>
      <c r="VER7" s="112"/>
      <c r="VES7" s="112"/>
      <c r="VET7" s="112"/>
      <c r="VEU7" s="112"/>
      <c r="VEV7" s="112"/>
      <c r="VEW7" s="112"/>
      <c r="VEX7" s="112"/>
      <c r="VEY7" s="112"/>
      <c r="VEZ7" s="112"/>
      <c r="VFA7" s="112"/>
      <c r="VFB7" s="112"/>
      <c r="VFC7" s="112"/>
      <c r="VFD7" s="112"/>
      <c r="VFE7" s="112"/>
      <c r="VFF7" s="112"/>
      <c r="VFG7" s="112"/>
      <c r="VFH7" s="112"/>
      <c r="VFI7" s="112"/>
      <c r="VFJ7" s="112"/>
      <c r="VFK7" s="112"/>
      <c r="VFL7" s="112"/>
      <c r="VFM7" s="112"/>
      <c r="VFN7" s="112"/>
      <c r="VFO7" s="112"/>
      <c r="VFP7" s="112"/>
      <c r="VFQ7" s="112"/>
      <c r="VFR7" s="112"/>
      <c r="VFS7" s="112"/>
      <c r="VFT7" s="112"/>
      <c r="VFU7" s="112"/>
      <c r="VFV7" s="112"/>
      <c r="VFW7" s="112"/>
      <c r="VFX7" s="112"/>
      <c r="VFY7" s="112"/>
      <c r="VFZ7" s="112"/>
      <c r="VGA7" s="112"/>
      <c r="VGB7" s="112"/>
      <c r="VGC7" s="112"/>
      <c r="VGD7" s="112"/>
      <c r="VGE7" s="112"/>
      <c r="VGF7" s="112"/>
      <c r="VGG7" s="112"/>
      <c r="VGH7" s="112"/>
      <c r="VGI7" s="112"/>
      <c r="VGJ7" s="112"/>
      <c r="VGK7" s="112"/>
      <c r="VGL7" s="112"/>
      <c r="VGM7" s="112"/>
      <c r="VGN7" s="112"/>
      <c r="VGO7" s="112"/>
      <c r="VGP7" s="112"/>
      <c r="VGQ7" s="112"/>
      <c r="VGR7" s="112"/>
      <c r="VGS7" s="112"/>
      <c r="VGT7" s="112"/>
      <c r="VGU7" s="112"/>
      <c r="VGV7" s="112"/>
      <c r="VGW7" s="112"/>
      <c r="VGX7" s="112"/>
      <c r="VGY7" s="112"/>
      <c r="VGZ7" s="112"/>
      <c r="VHA7" s="112"/>
      <c r="VHB7" s="112"/>
      <c r="VHC7" s="112"/>
      <c r="VHD7" s="112"/>
      <c r="VHE7" s="112"/>
      <c r="VHF7" s="112"/>
      <c r="VHG7" s="112"/>
      <c r="VHH7" s="112"/>
      <c r="VHI7" s="112"/>
      <c r="VHJ7" s="112"/>
      <c r="VHK7" s="112"/>
      <c r="VHL7" s="112"/>
      <c r="VHM7" s="112"/>
      <c r="VHN7" s="112"/>
      <c r="VHO7" s="112"/>
      <c r="VHP7" s="112"/>
      <c r="VHQ7" s="112"/>
      <c r="VHR7" s="112"/>
      <c r="VHS7" s="112"/>
      <c r="VHT7" s="112"/>
      <c r="VHU7" s="112"/>
      <c r="VHV7" s="112"/>
      <c r="VHW7" s="112"/>
      <c r="VHX7" s="112"/>
      <c r="VHY7" s="112"/>
      <c r="VHZ7" s="112"/>
      <c r="VIA7" s="112"/>
      <c r="VIB7" s="112"/>
      <c r="VIC7" s="112"/>
      <c r="VID7" s="112"/>
      <c r="VIE7" s="112"/>
      <c r="VIF7" s="112"/>
      <c r="VIG7" s="112"/>
      <c r="VIH7" s="112"/>
      <c r="VII7" s="112"/>
      <c r="VIJ7" s="112"/>
      <c r="VIK7" s="112"/>
      <c r="VIL7" s="112"/>
      <c r="VIM7" s="112"/>
      <c r="VIN7" s="112"/>
      <c r="VIO7" s="112"/>
      <c r="VIP7" s="112"/>
      <c r="VIQ7" s="112"/>
      <c r="VIR7" s="112"/>
      <c r="VIS7" s="112"/>
      <c r="VIT7" s="112"/>
      <c r="VIU7" s="112"/>
      <c r="VIV7" s="112"/>
      <c r="VIW7" s="112"/>
      <c r="VIX7" s="112"/>
      <c r="VIY7" s="112"/>
      <c r="VIZ7" s="112"/>
      <c r="VJA7" s="112"/>
      <c r="VJB7" s="112"/>
      <c r="VJC7" s="112"/>
      <c r="VJD7" s="112"/>
      <c r="VJE7" s="112"/>
      <c r="VJF7" s="112"/>
      <c r="VJG7" s="112"/>
      <c r="VJH7" s="112"/>
      <c r="VJI7" s="112"/>
      <c r="VJJ7" s="112"/>
      <c r="VJK7" s="112"/>
      <c r="VJL7" s="112"/>
      <c r="VJM7" s="112"/>
      <c r="VJN7" s="112"/>
      <c r="VJO7" s="112"/>
      <c r="VJP7" s="112"/>
      <c r="VJQ7" s="112"/>
      <c r="VJR7" s="112"/>
      <c r="VJS7" s="112"/>
      <c r="VJT7" s="112"/>
      <c r="VJU7" s="112"/>
      <c r="VJV7" s="112"/>
      <c r="VJW7" s="112"/>
      <c r="VJX7" s="112"/>
      <c r="VJY7" s="112"/>
      <c r="VJZ7" s="112"/>
      <c r="VKA7" s="112"/>
      <c r="VKB7" s="112"/>
      <c r="VKC7" s="112"/>
      <c r="VKD7" s="112"/>
      <c r="VKE7" s="112"/>
      <c r="VKF7" s="112"/>
      <c r="VKG7" s="112"/>
      <c r="VKH7" s="112"/>
      <c r="VKI7" s="112"/>
      <c r="VKJ7" s="112"/>
      <c r="VKK7" s="112"/>
      <c r="VKL7" s="112"/>
      <c r="VKM7" s="112"/>
      <c r="VKN7" s="112"/>
      <c r="VKO7" s="112"/>
      <c r="VKP7" s="112"/>
      <c r="VKQ7" s="112"/>
      <c r="VKR7" s="112"/>
      <c r="VKS7" s="112"/>
      <c r="VKT7" s="112"/>
      <c r="VKU7" s="112"/>
      <c r="VKV7" s="112"/>
      <c r="VKW7" s="112"/>
      <c r="VKX7" s="112"/>
      <c r="VKY7" s="112"/>
      <c r="VKZ7" s="112"/>
      <c r="VLA7" s="112"/>
      <c r="VLB7" s="112"/>
      <c r="VLC7" s="112"/>
      <c r="VLD7" s="112"/>
      <c r="VLE7" s="112"/>
      <c r="VLF7" s="112"/>
      <c r="VLG7" s="112"/>
      <c r="VLH7" s="112"/>
      <c r="VLI7" s="112"/>
      <c r="VLJ7" s="112"/>
      <c r="VLK7" s="112"/>
      <c r="VLL7" s="112"/>
      <c r="VLM7" s="112"/>
      <c r="VLN7" s="112"/>
      <c r="VLO7" s="112"/>
      <c r="VLP7" s="112"/>
      <c r="VLQ7" s="112"/>
      <c r="VLR7" s="112"/>
      <c r="VLS7" s="112"/>
      <c r="VLT7" s="112"/>
      <c r="VLU7" s="112"/>
      <c r="VLV7" s="112"/>
      <c r="VLW7" s="112"/>
      <c r="VLX7" s="112"/>
      <c r="VLY7" s="112"/>
      <c r="VLZ7" s="112"/>
      <c r="VMA7" s="112"/>
      <c r="VMB7" s="112"/>
      <c r="VMC7" s="112"/>
      <c r="VMD7" s="112"/>
      <c r="VME7" s="112"/>
      <c r="VMF7" s="112"/>
      <c r="VMG7" s="112"/>
      <c r="VMH7" s="112"/>
      <c r="VMI7" s="112"/>
      <c r="VMJ7" s="112"/>
      <c r="VMK7" s="112"/>
      <c r="VML7" s="112"/>
      <c r="VMM7" s="112"/>
      <c r="VMN7" s="112"/>
      <c r="VMO7" s="112"/>
      <c r="VMP7" s="112"/>
      <c r="VMQ7" s="112"/>
      <c r="VMR7" s="112"/>
      <c r="VMS7" s="112"/>
      <c r="VMT7" s="112"/>
      <c r="VMU7" s="112"/>
      <c r="VMV7" s="112"/>
      <c r="VMW7" s="112"/>
      <c r="VMX7" s="112"/>
      <c r="VMY7" s="112"/>
      <c r="VMZ7" s="112"/>
      <c r="VNA7" s="112"/>
      <c r="VNB7" s="112"/>
      <c r="VNC7" s="112"/>
      <c r="VND7" s="112"/>
      <c r="VNE7" s="112"/>
      <c r="VNF7" s="112"/>
      <c r="VNG7" s="112"/>
      <c r="VNH7" s="112"/>
      <c r="VNI7" s="112"/>
      <c r="VNJ7" s="112"/>
      <c r="VNK7" s="112"/>
      <c r="VNL7" s="112"/>
      <c r="VNM7" s="112"/>
      <c r="VNN7" s="112"/>
      <c r="VNO7" s="112"/>
      <c r="VNP7" s="112"/>
      <c r="VNQ7" s="112"/>
      <c r="VNR7" s="112"/>
      <c r="VNS7" s="112"/>
      <c r="VNT7" s="112"/>
      <c r="VNU7" s="112"/>
      <c r="VNV7" s="112"/>
      <c r="VNW7" s="112"/>
      <c r="VNX7" s="112"/>
      <c r="VNY7" s="112"/>
      <c r="VNZ7" s="112"/>
      <c r="VOA7" s="112"/>
      <c r="VOB7" s="112"/>
      <c r="VOC7" s="112"/>
      <c r="VOD7" s="112"/>
      <c r="VOE7" s="112"/>
      <c r="VOF7" s="112"/>
      <c r="VOG7" s="112"/>
      <c r="VOH7" s="112"/>
      <c r="VOI7" s="112"/>
      <c r="VOJ7" s="112"/>
      <c r="VOK7" s="112"/>
      <c r="VOL7" s="112"/>
      <c r="VOM7" s="112"/>
      <c r="VON7" s="112"/>
      <c r="VOO7" s="112"/>
      <c r="VOP7" s="112"/>
      <c r="VOQ7" s="112"/>
      <c r="VOR7" s="112"/>
      <c r="VOS7" s="112"/>
      <c r="VOT7" s="112"/>
      <c r="VOU7" s="112"/>
      <c r="VOV7" s="112"/>
      <c r="VOW7" s="112"/>
      <c r="VOX7" s="112"/>
      <c r="VOY7" s="112"/>
      <c r="VOZ7" s="112"/>
      <c r="VPA7" s="112"/>
      <c r="VPB7" s="112"/>
      <c r="VPC7" s="112"/>
      <c r="VPD7" s="112"/>
      <c r="VPE7" s="112"/>
      <c r="VPF7" s="112"/>
      <c r="VPG7" s="112"/>
      <c r="VPH7" s="112"/>
      <c r="VPI7" s="112"/>
      <c r="VPJ7" s="112"/>
      <c r="VPK7" s="112"/>
      <c r="VPL7" s="112"/>
      <c r="VPM7" s="112"/>
      <c r="VPN7" s="112"/>
      <c r="VPO7" s="112"/>
      <c r="VPP7" s="112"/>
      <c r="VPQ7" s="112"/>
      <c r="VPR7" s="112"/>
      <c r="VPS7" s="112"/>
      <c r="VPT7" s="112"/>
      <c r="VPU7" s="112"/>
      <c r="VPV7" s="112"/>
      <c r="VPW7" s="112"/>
      <c r="VPX7" s="112"/>
      <c r="VPY7" s="112"/>
      <c r="VPZ7" s="112"/>
      <c r="VQA7" s="112"/>
      <c r="VQB7" s="112"/>
      <c r="VQC7" s="112"/>
      <c r="VQD7" s="112"/>
      <c r="VQE7" s="112"/>
      <c r="VQF7" s="112"/>
      <c r="VQG7" s="112"/>
      <c r="VQH7" s="112"/>
      <c r="VQI7" s="112"/>
      <c r="VQJ7" s="112"/>
      <c r="VQK7" s="112"/>
      <c r="VQL7" s="112"/>
      <c r="VQM7" s="112"/>
      <c r="VQN7" s="112"/>
      <c r="VQO7" s="112"/>
      <c r="VQP7" s="112"/>
      <c r="VQQ7" s="112"/>
      <c r="VQR7" s="112"/>
      <c r="VQS7" s="112"/>
      <c r="VQT7" s="112"/>
      <c r="VQU7" s="112"/>
      <c r="VQV7" s="112"/>
      <c r="VQW7" s="112"/>
      <c r="VQX7" s="112"/>
      <c r="VQY7" s="112"/>
      <c r="VQZ7" s="112"/>
      <c r="VRA7" s="112"/>
      <c r="VRB7" s="112"/>
      <c r="VRC7" s="112"/>
      <c r="VRD7" s="112"/>
      <c r="VRE7" s="112"/>
      <c r="VRF7" s="112"/>
      <c r="VRG7" s="112"/>
      <c r="VRH7" s="112"/>
      <c r="VRI7" s="112"/>
      <c r="VRJ7" s="112"/>
      <c r="VRK7" s="112"/>
      <c r="VRL7" s="112"/>
      <c r="VRM7" s="112"/>
      <c r="VRN7" s="112"/>
      <c r="VRO7" s="112"/>
      <c r="VRP7" s="112"/>
      <c r="VRQ7" s="112"/>
      <c r="VRR7" s="112"/>
      <c r="VRS7" s="112"/>
      <c r="VRT7" s="112"/>
      <c r="VRU7" s="112"/>
      <c r="VRV7" s="112"/>
      <c r="VRW7" s="112"/>
      <c r="VRX7" s="112"/>
      <c r="VRY7" s="112"/>
      <c r="VRZ7" s="112"/>
      <c r="VSA7" s="112"/>
      <c r="VSB7" s="112"/>
      <c r="VSC7" s="112"/>
      <c r="VSD7" s="112"/>
      <c r="VSE7" s="112"/>
      <c r="VSF7" s="112"/>
      <c r="VSG7" s="112"/>
      <c r="VSH7" s="112"/>
      <c r="VSI7" s="112"/>
      <c r="VSJ7" s="112"/>
      <c r="VSK7" s="112"/>
      <c r="VSL7" s="112"/>
      <c r="VSM7" s="112"/>
      <c r="VSN7" s="112"/>
      <c r="VSO7" s="112"/>
      <c r="VSP7" s="112"/>
      <c r="VSQ7" s="112"/>
      <c r="VSR7" s="112"/>
      <c r="VSS7" s="112"/>
      <c r="VST7" s="112"/>
      <c r="VSU7" s="112"/>
      <c r="VSV7" s="112"/>
      <c r="VSW7" s="112"/>
      <c r="VSX7" s="112"/>
      <c r="VSY7" s="112"/>
      <c r="VSZ7" s="112"/>
      <c r="VTA7" s="112"/>
      <c r="VTB7" s="112"/>
      <c r="VTC7" s="112"/>
      <c r="VTD7" s="112"/>
      <c r="VTE7" s="112"/>
      <c r="VTF7" s="112"/>
      <c r="VTG7" s="112"/>
      <c r="VTH7" s="112"/>
      <c r="VTI7" s="112"/>
      <c r="VTJ7" s="112"/>
      <c r="VTK7" s="112"/>
      <c r="VTL7" s="112"/>
      <c r="VTM7" s="112"/>
      <c r="VTN7" s="112"/>
      <c r="VTO7" s="112"/>
      <c r="VTP7" s="112"/>
      <c r="VTQ7" s="112"/>
      <c r="VTR7" s="112"/>
      <c r="VTS7" s="112"/>
      <c r="VTT7" s="112"/>
      <c r="VTU7" s="112"/>
      <c r="VTV7" s="112"/>
      <c r="VTW7" s="112"/>
      <c r="VTX7" s="112"/>
      <c r="VTY7" s="112"/>
      <c r="VTZ7" s="112"/>
      <c r="VUA7" s="112"/>
      <c r="VUB7" s="112"/>
      <c r="VUC7" s="112"/>
      <c r="VUD7" s="112"/>
      <c r="VUE7" s="112"/>
      <c r="VUF7" s="112"/>
      <c r="VUG7" s="112"/>
      <c r="VUH7" s="112"/>
      <c r="VUI7" s="112"/>
      <c r="VUJ7" s="112"/>
      <c r="VUK7" s="112"/>
      <c r="VUL7" s="112"/>
      <c r="VUM7" s="112"/>
      <c r="VUN7" s="112"/>
      <c r="VUO7" s="112"/>
      <c r="VUP7" s="112"/>
      <c r="VUQ7" s="112"/>
      <c r="VUR7" s="112"/>
      <c r="VUS7" s="112"/>
      <c r="VUT7" s="112"/>
      <c r="VUU7" s="112"/>
      <c r="VUV7" s="112"/>
      <c r="VUW7" s="112"/>
      <c r="VUX7" s="112"/>
      <c r="VUY7" s="112"/>
      <c r="VUZ7" s="112"/>
      <c r="VVA7" s="112"/>
      <c r="VVB7" s="112"/>
      <c r="VVC7" s="112"/>
      <c r="VVD7" s="112"/>
      <c r="VVE7" s="112"/>
      <c r="VVF7" s="112"/>
      <c r="VVG7" s="112"/>
      <c r="VVH7" s="112"/>
      <c r="VVI7" s="112"/>
      <c r="VVJ7" s="112"/>
      <c r="VVK7" s="112"/>
      <c r="VVL7" s="112"/>
      <c r="VVM7" s="112"/>
      <c r="VVN7" s="112"/>
      <c r="VVO7" s="112"/>
      <c r="VVP7" s="112"/>
      <c r="VVQ7" s="112"/>
      <c r="VVR7" s="112"/>
      <c r="VVS7" s="112"/>
      <c r="VVT7" s="112"/>
      <c r="VVU7" s="112"/>
      <c r="VVV7" s="112"/>
      <c r="VVW7" s="112"/>
      <c r="VVX7" s="112"/>
      <c r="VVY7" s="112"/>
      <c r="VVZ7" s="112"/>
      <c r="VWA7" s="112"/>
      <c r="VWB7" s="112"/>
      <c r="VWC7" s="112"/>
      <c r="VWD7" s="112"/>
      <c r="VWE7" s="112"/>
      <c r="VWF7" s="112"/>
      <c r="VWG7" s="112"/>
      <c r="VWH7" s="112"/>
      <c r="VWI7" s="112"/>
      <c r="VWJ7" s="112"/>
      <c r="VWK7" s="112"/>
      <c r="VWL7" s="112"/>
      <c r="VWM7" s="112"/>
      <c r="VWN7" s="112"/>
      <c r="VWO7" s="112"/>
      <c r="VWP7" s="112"/>
      <c r="VWQ7" s="112"/>
      <c r="VWR7" s="112"/>
      <c r="VWS7" s="112"/>
      <c r="VWT7" s="112"/>
      <c r="VWU7" s="112"/>
      <c r="VWV7" s="112"/>
      <c r="VWW7" s="112"/>
      <c r="VWX7" s="112"/>
      <c r="VWY7" s="112"/>
      <c r="VWZ7" s="112"/>
      <c r="VXA7" s="112"/>
      <c r="VXB7" s="112"/>
      <c r="VXC7" s="112"/>
      <c r="VXD7" s="112"/>
      <c r="VXE7" s="112"/>
      <c r="VXF7" s="112"/>
      <c r="VXG7" s="112"/>
      <c r="VXH7" s="112"/>
      <c r="VXI7" s="112"/>
      <c r="VXJ7" s="112"/>
      <c r="VXK7" s="112"/>
      <c r="VXL7" s="112"/>
      <c r="VXM7" s="112"/>
      <c r="VXN7" s="112"/>
      <c r="VXO7" s="112"/>
      <c r="VXP7" s="112"/>
      <c r="VXQ7" s="112"/>
      <c r="VXR7" s="112"/>
      <c r="VXS7" s="112"/>
      <c r="VXT7" s="112"/>
      <c r="VXU7" s="112"/>
      <c r="VXV7" s="112"/>
      <c r="VXW7" s="112"/>
      <c r="VXX7" s="112"/>
      <c r="VXY7" s="112"/>
      <c r="VXZ7" s="112"/>
      <c r="VYA7" s="112"/>
      <c r="VYB7" s="112"/>
      <c r="VYC7" s="112"/>
      <c r="VYD7" s="112"/>
      <c r="VYE7" s="112"/>
      <c r="VYF7" s="112"/>
      <c r="VYG7" s="112"/>
      <c r="VYH7" s="112"/>
      <c r="VYI7" s="112"/>
      <c r="VYJ7" s="112"/>
      <c r="VYK7" s="112"/>
      <c r="VYL7" s="112"/>
      <c r="VYM7" s="112"/>
      <c r="VYN7" s="112"/>
      <c r="VYO7" s="112"/>
      <c r="VYP7" s="112"/>
      <c r="VYQ7" s="112"/>
      <c r="VYR7" s="112"/>
      <c r="VYS7" s="112"/>
      <c r="VYT7" s="112"/>
      <c r="VYU7" s="112"/>
      <c r="VYV7" s="112"/>
      <c r="VYW7" s="112"/>
      <c r="VYX7" s="112"/>
      <c r="VYY7" s="112"/>
      <c r="VYZ7" s="112"/>
      <c r="VZA7" s="112"/>
      <c r="VZB7" s="112"/>
      <c r="VZC7" s="112"/>
      <c r="VZD7" s="112"/>
      <c r="VZE7" s="112"/>
      <c r="VZF7" s="112"/>
      <c r="VZG7" s="112"/>
      <c r="VZH7" s="112"/>
      <c r="VZI7" s="112"/>
      <c r="VZJ7" s="112"/>
      <c r="VZK7" s="112"/>
      <c r="VZL7" s="112"/>
      <c r="VZM7" s="112"/>
      <c r="VZN7" s="112"/>
      <c r="VZO7" s="112"/>
      <c r="VZP7" s="112"/>
      <c r="VZQ7" s="112"/>
      <c r="VZR7" s="112"/>
      <c r="VZS7" s="112"/>
      <c r="VZT7" s="112"/>
      <c r="VZU7" s="112"/>
      <c r="VZV7" s="112"/>
      <c r="VZW7" s="112"/>
      <c r="VZX7" s="112"/>
      <c r="VZY7" s="112"/>
      <c r="VZZ7" s="112"/>
      <c r="WAA7" s="112"/>
      <c r="WAB7" s="112"/>
      <c r="WAC7" s="112"/>
      <c r="WAD7" s="112"/>
      <c r="WAE7" s="112"/>
      <c r="WAF7" s="112"/>
      <c r="WAG7" s="112"/>
      <c r="WAH7" s="112"/>
      <c r="WAI7" s="112"/>
      <c r="WAJ7" s="112"/>
      <c r="WAK7" s="112"/>
      <c r="WAL7" s="112"/>
      <c r="WAM7" s="112"/>
      <c r="WAN7" s="112"/>
      <c r="WAO7" s="112"/>
      <c r="WAP7" s="112"/>
      <c r="WAQ7" s="112"/>
      <c r="WAR7" s="112"/>
      <c r="WAS7" s="112"/>
      <c r="WAT7" s="112"/>
      <c r="WAU7" s="112"/>
      <c r="WAV7" s="112"/>
      <c r="WAW7" s="112"/>
      <c r="WAX7" s="112"/>
      <c r="WAY7" s="112"/>
      <c r="WAZ7" s="112"/>
      <c r="WBA7" s="112"/>
      <c r="WBB7" s="112"/>
      <c r="WBC7" s="112"/>
      <c r="WBD7" s="112"/>
      <c r="WBE7" s="112"/>
      <c r="WBF7" s="112"/>
      <c r="WBG7" s="112"/>
      <c r="WBH7" s="112"/>
      <c r="WBI7" s="112"/>
      <c r="WBJ7" s="112"/>
      <c r="WBK7" s="112"/>
      <c r="WBL7" s="112"/>
      <c r="WBM7" s="112"/>
      <c r="WBN7" s="112"/>
      <c r="WBO7" s="112"/>
      <c r="WBP7" s="112"/>
      <c r="WBQ7" s="112"/>
      <c r="WBR7" s="112"/>
      <c r="WBS7" s="112"/>
      <c r="WBT7" s="112"/>
      <c r="WBU7" s="112"/>
      <c r="WBV7" s="112"/>
      <c r="WBW7" s="112"/>
      <c r="WBX7" s="112"/>
      <c r="WBY7" s="112"/>
      <c r="WBZ7" s="112"/>
      <c r="WCA7" s="112"/>
      <c r="WCB7" s="112"/>
      <c r="WCC7" s="112"/>
      <c r="WCD7" s="112"/>
      <c r="WCE7" s="112"/>
      <c r="WCF7" s="112"/>
      <c r="WCG7" s="112"/>
      <c r="WCH7" s="112"/>
      <c r="WCI7" s="112"/>
      <c r="WCJ7" s="112"/>
      <c r="WCK7" s="112"/>
      <c r="WCL7" s="112"/>
      <c r="WCM7" s="112"/>
      <c r="WCN7" s="112"/>
      <c r="WCO7" s="112"/>
      <c r="WCP7" s="112"/>
      <c r="WCQ7" s="112"/>
      <c r="WCR7" s="112"/>
      <c r="WCS7" s="112"/>
      <c r="WCT7" s="112"/>
      <c r="WCU7" s="112"/>
      <c r="WCV7" s="112"/>
      <c r="WCW7" s="112"/>
      <c r="WCX7" s="112"/>
      <c r="WCY7" s="112"/>
      <c r="WCZ7" s="112"/>
      <c r="WDA7" s="112"/>
      <c r="WDB7" s="112"/>
      <c r="WDC7" s="112"/>
      <c r="WDD7" s="112"/>
      <c r="WDE7" s="112"/>
      <c r="WDF7" s="112"/>
      <c r="WDG7" s="112"/>
      <c r="WDH7" s="112"/>
      <c r="WDI7" s="112"/>
      <c r="WDJ7" s="112"/>
      <c r="WDK7" s="112"/>
      <c r="WDL7" s="112"/>
      <c r="WDM7" s="112"/>
      <c r="WDN7" s="112"/>
      <c r="WDO7" s="112"/>
      <c r="WDP7" s="112"/>
      <c r="WDQ7" s="112"/>
      <c r="WDR7" s="112"/>
      <c r="WDS7" s="112"/>
      <c r="WDT7" s="112"/>
      <c r="WDU7" s="112"/>
      <c r="WDV7" s="112"/>
      <c r="WDW7" s="112"/>
      <c r="WDX7" s="112"/>
      <c r="WDY7" s="112"/>
      <c r="WDZ7" s="112"/>
      <c r="WEA7" s="112"/>
      <c r="WEB7" s="112"/>
      <c r="WEC7" s="112"/>
      <c r="WED7" s="112"/>
      <c r="WEE7" s="112"/>
      <c r="WEF7" s="112"/>
      <c r="WEG7" s="112"/>
      <c r="WEH7" s="112"/>
      <c r="WEI7" s="112"/>
      <c r="WEJ7" s="112"/>
      <c r="WEK7" s="112"/>
      <c r="WEL7" s="112"/>
      <c r="WEM7" s="112"/>
      <c r="WEN7" s="112"/>
      <c r="WEO7" s="112"/>
      <c r="WEP7" s="112"/>
      <c r="WEQ7" s="112"/>
      <c r="WER7" s="112"/>
      <c r="WES7" s="112"/>
      <c r="WET7" s="112"/>
      <c r="WEU7" s="112"/>
      <c r="WEV7" s="112"/>
      <c r="WEW7" s="112"/>
      <c r="WEX7" s="112"/>
      <c r="WEY7" s="112"/>
      <c r="WEZ7" s="112"/>
      <c r="WFA7" s="112"/>
      <c r="WFB7" s="112"/>
      <c r="WFC7" s="112"/>
      <c r="WFD7" s="112"/>
      <c r="WFE7" s="112"/>
      <c r="WFF7" s="112"/>
      <c r="WFG7" s="112"/>
      <c r="WFH7" s="112"/>
      <c r="WFI7" s="112"/>
      <c r="WFJ7" s="112"/>
      <c r="WFK7" s="112"/>
      <c r="WFL7" s="112"/>
      <c r="WFM7" s="112"/>
      <c r="WFN7" s="112"/>
      <c r="WFO7" s="112"/>
      <c r="WFP7" s="112"/>
      <c r="WFQ7" s="112"/>
      <c r="WFR7" s="112"/>
      <c r="WFS7" s="112"/>
      <c r="WFT7" s="112"/>
      <c r="WFU7" s="112"/>
      <c r="WFV7" s="112"/>
      <c r="WFW7" s="112"/>
      <c r="WFX7" s="112"/>
      <c r="WFY7" s="112"/>
      <c r="WFZ7" s="112"/>
      <c r="WGA7" s="112"/>
      <c r="WGB7" s="112"/>
      <c r="WGC7" s="112"/>
      <c r="WGD7" s="112"/>
      <c r="WGE7" s="112"/>
      <c r="WGF7" s="112"/>
      <c r="WGG7" s="112"/>
      <c r="WGH7" s="112"/>
      <c r="WGI7" s="112"/>
      <c r="WGJ7" s="112"/>
      <c r="WGK7" s="112"/>
      <c r="WGL7" s="112"/>
      <c r="WGM7" s="112"/>
      <c r="WGN7" s="112"/>
      <c r="WGO7" s="112"/>
      <c r="WGP7" s="112"/>
      <c r="WGQ7" s="112"/>
      <c r="WGR7" s="112"/>
      <c r="WGS7" s="112"/>
      <c r="WGT7" s="112"/>
      <c r="WGU7" s="112"/>
      <c r="WGV7" s="112"/>
      <c r="WGW7" s="112"/>
      <c r="WGX7" s="112"/>
      <c r="WGY7" s="112"/>
      <c r="WGZ7" s="112"/>
      <c r="WHA7" s="112"/>
      <c r="WHB7" s="112"/>
      <c r="WHC7" s="112"/>
      <c r="WHD7" s="112"/>
      <c r="WHE7" s="112"/>
      <c r="WHF7" s="112"/>
      <c r="WHG7" s="112"/>
      <c r="WHH7" s="112"/>
      <c r="WHI7" s="112"/>
      <c r="WHJ7" s="112"/>
      <c r="WHK7" s="112"/>
      <c r="WHL7" s="112"/>
      <c r="WHM7" s="112"/>
      <c r="WHN7" s="112"/>
      <c r="WHO7" s="112"/>
      <c r="WHP7" s="112"/>
      <c r="WHQ7" s="112"/>
      <c r="WHR7" s="112"/>
      <c r="WHS7" s="112"/>
      <c r="WHT7" s="112"/>
      <c r="WHU7" s="112"/>
      <c r="WHV7" s="112"/>
      <c r="WHW7" s="112"/>
      <c r="WHX7" s="112"/>
      <c r="WHY7" s="112"/>
      <c r="WHZ7" s="112"/>
      <c r="WIA7" s="112"/>
      <c r="WIB7" s="112"/>
      <c r="WIC7" s="112"/>
      <c r="WID7" s="112"/>
      <c r="WIE7" s="112"/>
      <c r="WIF7" s="112"/>
      <c r="WIG7" s="112"/>
      <c r="WIH7" s="112"/>
      <c r="WII7" s="112"/>
      <c r="WIJ7" s="112"/>
      <c r="WIK7" s="112"/>
      <c r="WIL7" s="112"/>
      <c r="WIM7" s="112"/>
      <c r="WIN7" s="112"/>
      <c r="WIO7" s="112"/>
      <c r="WIP7" s="112"/>
      <c r="WIQ7" s="112"/>
      <c r="WIR7" s="112"/>
      <c r="WIS7" s="112"/>
      <c r="WIT7" s="112"/>
      <c r="WIU7" s="112"/>
      <c r="WIV7" s="112"/>
      <c r="WIW7" s="112"/>
      <c r="WIX7" s="112"/>
      <c r="WIY7" s="112"/>
      <c r="WIZ7" s="112"/>
      <c r="WJA7" s="112"/>
      <c r="WJB7" s="112"/>
      <c r="WJC7" s="112"/>
      <c r="WJD7" s="112"/>
      <c r="WJE7" s="112"/>
      <c r="WJF7" s="112"/>
      <c r="WJG7" s="112"/>
      <c r="WJH7" s="112"/>
      <c r="WJI7" s="112"/>
      <c r="WJJ7" s="112"/>
      <c r="WJK7" s="112"/>
      <c r="WJL7" s="112"/>
      <c r="WJM7" s="112"/>
      <c r="WJN7" s="112"/>
      <c r="WJO7" s="112"/>
      <c r="WJP7" s="112"/>
      <c r="WJQ7" s="112"/>
      <c r="WJR7" s="112"/>
      <c r="WJS7" s="112"/>
      <c r="WJT7" s="112"/>
      <c r="WJU7" s="112"/>
      <c r="WJV7" s="112"/>
      <c r="WJW7" s="112"/>
      <c r="WJX7" s="112"/>
      <c r="WJY7" s="112"/>
      <c r="WJZ7" s="112"/>
      <c r="WKA7" s="112"/>
      <c r="WKB7" s="112"/>
      <c r="WKC7" s="112"/>
      <c r="WKD7" s="112"/>
      <c r="WKE7" s="112"/>
      <c r="WKF7" s="112"/>
      <c r="WKG7" s="112"/>
      <c r="WKH7" s="112"/>
      <c r="WKI7" s="112"/>
      <c r="WKJ7" s="112"/>
      <c r="WKK7" s="112"/>
      <c r="WKL7" s="112"/>
      <c r="WKM7" s="112"/>
      <c r="WKN7" s="112"/>
      <c r="WKO7" s="112"/>
      <c r="WKP7" s="112"/>
      <c r="WKQ7" s="112"/>
      <c r="WKR7" s="112"/>
      <c r="WKS7" s="112"/>
      <c r="WKT7" s="112"/>
      <c r="WKU7" s="112"/>
      <c r="WKV7" s="112"/>
      <c r="WKW7" s="112"/>
      <c r="WKX7" s="112"/>
      <c r="WKY7" s="112"/>
      <c r="WKZ7" s="112"/>
      <c r="WLA7" s="112"/>
      <c r="WLB7" s="112"/>
      <c r="WLC7" s="112"/>
      <c r="WLD7" s="112"/>
      <c r="WLE7" s="112"/>
      <c r="WLF7" s="112"/>
      <c r="WLG7" s="112"/>
      <c r="WLH7" s="112"/>
      <c r="WLI7" s="112"/>
      <c r="WLJ7" s="112"/>
      <c r="WLK7" s="112"/>
      <c r="WLL7" s="112"/>
      <c r="WLM7" s="112"/>
      <c r="WLN7" s="112"/>
      <c r="WLO7" s="112"/>
      <c r="WLP7" s="112"/>
      <c r="WLQ7" s="112"/>
      <c r="WLR7" s="112"/>
      <c r="WLS7" s="112"/>
      <c r="WLT7" s="112"/>
      <c r="WLU7" s="112"/>
      <c r="WLV7" s="112"/>
      <c r="WLW7" s="112"/>
      <c r="WLX7" s="112"/>
      <c r="WLY7" s="112"/>
      <c r="WLZ7" s="112"/>
      <c r="WMA7" s="112"/>
      <c r="WMB7" s="112"/>
      <c r="WMC7" s="112"/>
      <c r="WMD7" s="112"/>
      <c r="WME7" s="112"/>
      <c r="WMF7" s="112"/>
      <c r="WMG7" s="112"/>
      <c r="WMH7" s="112"/>
      <c r="WMI7" s="112"/>
      <c r="WMJ7" s="112"/>
      <c r="WMK7" s="112"/>
      <c r="WML7" s="112"/>
      <c r="WMM7" s="112"/>
      <c r="WMN7" s="112"/>
      <c r="WMO7" s="112"/>
      <c r="WMP7" s="112"/>
      <c r="WMQ7" s="112"/>
      <c r="WMR7" s="112"/>
      <c r="WMS7" s="112"/>
      <c r="WMT7" s="112"/>
      <c r="WMU7" s="112"/>
      <c r="WMV7" s="112"/>
      <c r="WMW7" s="112"/>
      <c r="WMX7" s="112"/>
      <c r="WMY7" s="112"/>
      <c r="WMZ7" s="112"/>
      <c r="WNA7" s="112"/>
      <c r="WNB7" s="112"/>
      <c r="WNC7" s="112"/>
      <c r="WND7" s="112"/>
      <c r="WNE7" s="112"/>
      <c r="WNF7" s="112"/>
      <c r="WNG7" s="112"/>
      <c r="WNH7" s="112"/>
      <c r="WNI7" s="112"/>
      <c r="WNJ7" s="112"/>
      <c r="WNK7" s="112"/>
      <c r="WNL7" s="112"/>
      <c r="WNM7" s="112"/>
      <c r="WNN7" s="112"/>
      <c r="WNO7" s="112"/>
      <c r="WNP7" s="112"/>
      <c r="WNQ7" s="112"/>
      <c r="WNR7" s="112"/>
      <c r="WNS7" s="112"/>
      <c r="WNT7" s="112"/>
      <c r="WNU7" s="112"/>
      <c r="WNV7" s="112"/>
      <c r="WNW7" s="112"/>
      <c r="WNX7" s="112"/>
      <c r="WNY7" s="112"/>
      <c r="WNZ7" s="112"/>
      <c r="WOA7" s="112"/>
      <c r="WOB7" s="112"/>
      <c r="WOC7" s="112"/>
      <c r="WOD7" s="112"/>
      <c r="WOE7" s="112"/>
      <c r="WOF7" s="112"/>
      <c r="WOG7" s="112"/>
      <c r="WOH7" s="112"/>
      <c r="WOI7" s="112"/>
      <c r="WOJ7" s="112"/>
      <c r="WOK7" s="112"/>
      <c r="WOL7" s="112"/>
      <c r="WOM7" s="112"/>
      <c r="WON7" s="112"/>
      <c r="WOO7" s="112"/>
      <c r="WOP7" s="112"/>
      <c r="WOQ7" s="112"/>
      <c r="WOR7" s="112"/>
      <c r="WOS7" s="112"/>
      <c r="WOT7" s="112"/>
      <c r="WOU7" s="112"/>
      <c r="WOV7" s="112"/>
      <c r="WOW7" s="112"/>
      <c r="WOX7" s="112"/>
      <c r="WOY7" s="112"/>
      <c r="WOZ7" s="112"/>
      <c r="WPA7" s="112"/>
      <c r="WPB7" s="112"/>
      <c r="WPC7" s="112"/>
      <c r="WPD7" s="112"/>
      <c r="WPE7" s="112"/>
      <c r="WPF7" s="112"/>
      <c r="WPG7" s="112"/>
      <c r="WPH7" s="112"/>
      <c r="WPI7" s="112"/>
      <c r="WPJ7" s="112"/>
      <c r="WPK7" s="112"/>
      <c r="WPL7" s="112"/>
      <c r="WPM7" s="112"/>
      <c r="WPN7" s="112"/>
      <c r="WPO7" s="112"/>
      <c r="WPP7" s="112"/>
      <c r="WPQ7" s="112"/>
      <c r="WPR7" s="112"/>
      <c r="WPS7" s="112"/>
      <c r="WPT7" s="112"/>
      <c r="WPU7" s="112"/>
      <c r="WPV7" s="112"/>
      <c r="WPW7" s="112"/>
      <c r="WPX7" s="112"/>
      <c r="WPY7" s="112"/>
      <c r="WPZ7" s="112"/>
      <c r="WQA7" s="112"/>
      <c r="WQB7" s="112"/>
      <c r="WQC7" s="112"/>
      <c r="WQD7" s="112"/>
      <c r="WQE7" s="112"/>
      <c r="WQF7" s="112"/>
      <c r="WQG7" s="112"/>
      <c r="WQH7" s="112"/>
      <c r="WQI7" s="112"/>
      <c r="WQJ7" s="112"/>
      <c r="WQK7" s="112"/>
      <c r="WQL7" s="112"/>
      <c r="WQM7" s="112"/>
      <c r="WQN7" s="112"/>
      <c r="WQO7" s="112"/>
      <c r="WQP7" s="112"/>
      <c r="WQQ7" s="112"/>
      <c r="WQR7" s="112"/>
      <c r="WQS7" s="112"/>
      <c r="WQT7" s="112"/>
      <c r="WQU7" s="112"/>
      <c r="WQV7" s="112"/>
      <c r="WQW7" s="112"/>
      <c r="WQX7" s="112"/>
      <c r="WQY7" s="112"/>
      <c r="WQZ7" s="112"/>
      <c r="WRA7" s="112"/>
      <c r="WRB7" s="112"/>
      <c r="WRC7" s="112"/>
      <c r="WRD7" s="112"/>
      <c r="WRE7" s="112"/>
      <c r="WRF7" s="112"/>
      <c r="WRG7" s="112"/>
      <c r="WRH7" s="112"/>
      <c r="WRI7" s="112"/>
      <c r="WRJ7" s="112"/>
      <c r="WRK7" s="112"/>
      <c r="WRL7" s="112"/>
      <c r="WRM7" s="112"/>
      <c r="WRN7" s="112"/>
      <c r="WRO7" s="112"/>
      <c r="WRP7" s="112"/>
      <c r="WRQ7" s="112"/>
      <c r="WRR7" s="112"/>
      <c r="WRS7" s="112"/>
      <c r="WRT7" s="112"/>
      <c r="WRU7" s="112"/>
      <c r="WRV7" s="112"/>
      <c r="WRW7" s="112"/>
      <c r="WRX7" s="112"/>
      <c r="WRY7" s="112"/>
      <c r="WRZ7" s="112"/>
      <c r="WSA7" s="112"/>
      <c r="WSB7" s="112"/>
      <c r="WSC7" s="112"/>
      <c r="WSD7" s="112"/>
      <c r="WSE7" s="112"/>
      <c r="WSF7" s="112"/>
      <c r="WSG7" s="112"/>
      <c r="WSH7" s="112"/>
      <c r="WSI7" s="112"/>
      <c r="WSJ7" s="112"/>
      <c r="WSK7" s="112"/>
      <c r="WSL7" s="112"/>
      <c r="WSM7" s="112"/>
      <c r="WSN7" s="112"/>
      <c r="WSO7" s="112"/>
      <c r="WSP7" s="112"/>
      <c r="WSQ7" s="112"/>
      <c r="WSR7" s="112"/>
      <c r="WSS7" s="112"/>
      <c r="WST7" s="112"/>
      <c r="WSU7" s="112"/>
      <c r="WSV7" s="112"/>
      <c r="WSW7" s="112"/>
      <c r="WSX7" s="112"/>
      <c r="WSY7" s="112"/>
      <c r="WSZ7" s="112"/>
      <c r="WTA7" s="112"/>
      <c r="WTB7" s="112"/>
      <c r="WTC7" s="112"/>
      <c r="WTD7" s="112"/>
      <c r="WTE7" s="112"/>
      <c r="WTF7" s="112"/>
      <c r="WTG7" s="112"/>
      <c r="WTH7" s="112"/>
      <c r="WTI7" s="112"/>
      <c r="WTJ7" s="112"/>
      <c r="WTK7" s="112"/>
      <c r="WTL7" s="112"/>
      <c r="WTM7" s="112"/>
      <c r="WTN7" s="112"/>
      <c r="WTO7" s="112"/>
      <c r="WTP7" s="112"/>
      <c r="WTQ7" s="112"/>
      <c r="WTR7" s="112"/>
      <c r="WTS7" s="112"/>
      <c r="WTT7" s="112"/>
      <c r="WTU7" s="112"/>
      <c r="WTV7" s="112"/>
      <c r="WTW7" s="112"/>
      <c r="WTX7" s="112"/>
      <c r="WTY7" s="112"/>
      <c r="WTZ7" s="112"/>
      <c r="WUA7" s="112"/>
      <c r="WUB7" s="112"/>
      <c r="WUC7" s="112"/>
      <c r="WUD7" s="112"/>
      <c r="WUE7" s="112"/>
      <c r="WUF7" s="112"/>
      <c r="WUG7" s="112"/>
      <c r="WUH7" s="112"/>
      <c r="WUI7" s="112"/>
      <c r="WUJ7" s="112"/>
      <c r="WUK7" s="112"/>
      <c r="WUL7" s="112"/>
      <c r="WUM7" s="112"/>
      <c r="WUN7" s="112"/>
      <c r="WUO7" s="112"/>
      <c r="WUP7" s="112"/>
      <c r="WUQ7" s="112"/>
      <c r="WUR7" s="112"/>
      <c r="WUS7" s="112"/>
      <c r="WUT7" s="112"/>
      <c r="WUU7" s="112"/>
      <c r="WUV7" s="112"/>
      <c r="WUW7" s="112"/>
      <c r="WUX7" s="112"/>
      <c r="WUY7" s="112"/>
      <c r="WUZ7" s="112"/>
      <c r="WVA7" s="112"/>
      <c r="WVB7" s="112"/>
      <c r="WVC7" s="112"/>
      <c r="WVD7" s="112"/>
      <c r="WVE7" s="112"/>
      <c r="WVF7" s="112"/>
      <c r="WVG7" s="112"/>
      <c r="WVH7" s="112"/>
      <c r="WVI7" s="112"/>
      <c r="WVJ7" s="112"/>
      <c r="WVK7" s="112"/>
      <c r="WVL7" s="112"/>
      <c r="WVM7" s="112"/>
      <c r="WVN7" s="112"/>
      <c r="WVO7" s="112"/>
      <c r="WVP7" s="112"/>
      <c r="WVQ7" s="112"/>
      <c r="WVR7" s="112"/>
      <c r="WVS7" s="112"/>
      <c r="WVT7" s="112"/>
      <c r="WVU7" s="112"/>
      <c r="WVV7" s="112"/>
      <c r="WVW7" s="112"/>
      <c r="WVX7" s="112"/>
      <c r="WVY7" s="112"/>
      <c r="WVZ7" s="112"/>
      <c r="WWA7" s="112"/>
      <c r="WWB7" s="112"/>
      <c r="WWC7" s="112"/>
      <c r="WWD7" s="112"/>
      <c r="WWE7" s="112"/>
      <c r="WWF7" s="112"/>
      <c r="WWG7" s="112"/>
      <c r="WWH7" s="112"/>
      <c r="WWI7" s="112"/>
      <c r="WWJ7" s="112"/>
      <c r="WWK7" s="112"/>
      <c r="WWL7" s="112"/>
      <c r="WWM7" s="112"/>
      <c r="WWN7" s="112"/>
      <c r="WWO7" s="112"/>
      <c r="WWP7" s="112"/>
      <c r="WWQ7" s="112"/>
      <c r="WWR7" s="112"/>
      <c r="WWS7" s="112"/>
      <c r="WWT7" s="112"/>
      <c r="WWU7" s="112"/>
      <c r="WWV7" s="112"/>
      <c r="WWW7" s="112"/>
      <c r="WWX7" s="112"/>
      <c r="WWY7" s="112"/>
      <c r="WWZ7" s="112"/>
      <c r="WXA7" s="112"/>
      <c r="WXB7" s="112"/>
      <c r="WXC7" s="112"/>
      <c r="WXD7" s="112"/>
      <c r="WXE7" s="112"/>
      <c r="WXF7" s="112"/>
      <c r="WXG7" s="112"/>
      <c r="WXH7" s="112"/>
      <c r="WXI7" s="112"/>
      <c r="WXJ7" s="112"/>
      <c r="WXK7" s="112"/>
      <c r="WXL7" s="112"/>
      <c r="WXM7" s="112"/>
      <c r="WXN7" s="112"/>
      <c r="WXO7" s="112"/>
      <c r="WXP7" s="112"/>
      <c r="WXQ7" s="112"/>
      <c r="WXR7" s="112"/>
      <c r="WXS7" s="112"/>
      <c r="WXT7" s="112"/>
      <c r="WXU7" s="112"/>
      <c r="WXV7" s="112"/>
      <c r="WXW7" s="112"/>
      <c r="WXX7" s="112"/>
      <c r="WXY7" s="112"/>
      <c r="WXZ7" s="112"/>
      <c r="WYA7" s="112"/>
      <c r="WYB7" s="112"/>
      <c r="WYC7" s="112"/>
      <c r="WYD7" s="112"/>
      <c r="WYE7" s="112"/>
      <c r="WYF7" s="112"/>
      <c r="WYG7" s="112"/>
      <c r="WYH7" s="112"/>
      <c r="WYI7" s="112"/>
      <c r="WYJ7" s="112"/>
      <c r="WYK7" s="112"/>
      <c r="WYL7" s="112"/>
      <c r="WYM7" s="112"/>
      <c r="WYN7" s="112"/>
      <c r="WYO7" s="112"/>
      <c r="WYP7" s="112"/>
      <c r="WYQ7" s="112"/>
      <c r="WYR7" s="112"/>
      <c r="WYS7" s="112"/>
      <c r="WYT7" s="112"/>
      <c r="WYU7" s="112"/>
      <c r="WYV7" s="112"/>
      <c r="WYW7" s="112"/>
      <c r="WYX7" s="112"/>
      <c r="WYY7" s="112"/>
      <c r="WYZ7" s="112"/>
      <c r="WZA7" s="112"/>
      <c r="WZB7" s="112"/>
      <c r="WZC7" s="112"/>
      <c r="WZD7" s="112"/>
      <c r="WZE7" s="112"/>
      <c r="WZF7" s="112"/>
      <c r="WZG7" s="112"/>
      <c r="WZH7" s="112"/>
      <c r="WZI7" s="112"/>
      <c r="WZJ7" s="112"/>
      <c r="WZK7" s="112"/>
      <c r="WZL7" s="112"/>
      <c r="WZM7" s="112"/>
      <c r="WZN7" s="112"/>
      <c r="WZO7" s="112"/>
      <c r="WZP7" s="112"/>
      <c r="WZQ7" s="112"/>
      <c r="WZR7" s="112"/>
      <c r="WZS7" s="112"/>
      <c r="WZT7" s="112"/>
      <c r="WZU7" s="112"/>
      <c r="WZV7" s="112"/>
      <c r="WZW7" s="112"/>
      <c r="WZX7" s="112"/>
      <c r="WZY7" s="112"/>
      <c r="WZZ7" s="112"/>
      <c r="XAA7" s="112"/>
      <c r="XAB7" s="112"/>
      <c r="XAC7" s="112"/>
      <c r="XAD7" s="112"/>
      <c r="XAE7" s="112"/>
      <c r="XAF7" s="112"/>
      <c r="XAG7" s="112"/>
      <c r="XAH7" s="112"/>
      <c r="XAI7" s="112"/>
      <c r="XAJ7" s="112"/>
      <c r="XAK7" s="112"/>
      <c r="XAL7" s="112"/>
      <c r="XAM7" s="112"/>
      <c r="XAN7" s="112"/>
      <c r="XAO7" s="112"/>
      <c r="XAP7" s="112"/>
      <c r="XAQ7" s="112"/>
      <c r="XAR7" s="112"/>
      <c r="XAS7" s="112"/>
      <c r="XAT7" s="112"/>
      <c r="XAU7" s="112"/>
      <c r="XAV7" s="112"/>
      <c r="XAW7" s="112"/>
      <c r="XAX7" s="112"/>
      <c r="XAY7" s="112"/>
      <c r="XAZ7" s="112"/>
      <c r="XBA7" s="112"/>
      <c r="XBB7" s="112"/>
      <c r="XBC7" s="112"/>
      <c r="XBD7" s="112"/>
      <c r="XBE7" s="112"/>
      <c r="XBF7" s="112"/>
      <c r="XBG7" s="112"/>
      <c r="XBH7" s="112"/>
      <c r="XBI7" s="112"/>
      <c r="XBJ7" s="112"/>
      <c r="XBK7" s="112"/>
      <c r="XBL7" s="112"/>
      <c r="XBM7" s="112"/>
      <c r="XBN7" s="112"/>
      <c r="XBO7" s="112"/>
      <c r="XBP7" s="112"/>
      <c r="XBQ7" s="112"/>
      <c r="XBR7" s="112"/>
      <c r="XBS7" s="112"/>
      <c r="XBT7" s="112"/>
      <c r="XBU7" s="112"/>
      <c r="XBV7" s="112"/>
      <c r="XBW7" s="112"/>
      <c r="XBX7" s="112"/>
      <c r="XBY7" s="112"/>
      <c r="XBZ7" s="112"/>
      <c r="XCA7" s="112"/>
      <c r="XCB7" s="112"/>
      <c r="XCC7" s="112"/>
      <c r="XCD7" s="112"/>
      <c r="XCE7" s="112"/>
      <c r="XCF7" s="112"/>
      <c r="XCG7" s="112"/>
      <c r="XCH7" s="112"/>
      <c r="XCI7" s="112"/>
      <c r="XCJ7" s="112"/>
      <c r="XCK7" s="112"/>
      <c r="XCL7" s="112"/>
      <c r="XCM7" s="112"/>
      <c r="XCN7" s="112"/>
      <c r="XCO7" s="112"/>
      <c r="XCP7" s="112"/>
      <c r="XCQ7" s="112"/>
      <c r="XCR7" s="112"/>
      <c r="XCS7" s="112"/>
      <c r="XCT7" s="112"/>
      <c r="XCU7" s="112"/>
      <c r="XCV7" s="112"/>
      <c r="XCW7" s="112"/>
      <c r="XCX7" s="112"/>
      <c r="XCY7" s="112"/>
      <c r="XCZ7" s="112"/>
      <c r="XDA7" s="112"/>
      <c r="XDB7" s="112"/>
      <c r="XDC7" s="112"/>
      <c r="XDD7" s="112"/>
      <c r="XDE7" s="112"/>
      <c r="XDF7" s="112"/>
      <c r="XDG7" s="112"/>
      <c r="XDH7" s="112"/>
      <c r="XDI7" s="112"/>
      <c r="XDJ7" s="112"/>
      <c r="XDK7" s="112"/>
      <c r="XDL7" s="112"/>
      <c r="XDM7" s="112"/>
      <c r="XDN7" s="112"/>
      <c r="XDO7" s="112"/>
      <c r="XDP7" s="112"/>
      <c r="XDQ7" s="112"/>
      <c r="XDR7" s="112"/>
      <c r="XDS7" s="112"/>
      <c r="XDT7" s="112"/>
      <c r="XDU7" s="112"/>
      <c r="XDV7" s="112"/>
      <c r="XDW7" s="112"/>
      <c r="XDX7" s="112"/>
      <c r="XDY7" s="112"/>
      <c r="XDZ7" s="112"/>
      <c r="XEA7" s="112"/>
      <c r="XEB7" s="112"/>
      <c r="XEC7" s="112"/>
      <c r="XED7" s="112"/>
      <c r="XEE7" s="112"/>
      <c r="XEF7" s="112"/>
      <c r="XEG7" s="112"/>
      <c r="XEH7" s="112"/>
      <c r="XEI7" s="112"/>
      <c r="XEJ7" s="112"/>
      <c r="XEK7" s="112"/>
      <c r="XEL7" s="112"/>
      <c r="XEM7" s="112"/>
      <c r="XEN7" s="112"/>
      <c r="XEO7" s="112"/>
      <c r="XEP7" s="112"/>
      <c r="XEQ7" s="112"/>
      <c r="XER7" s="112"/>
      <c r="XES7" s="112"/>
      <c r="XET7" s="112"/>
      <c r="XEU7" s="112"/>
      <c r="XEV7" s="112"/>
      <c r="XEW7" s="112"/>
      <c r="XEX7" s="112"/>
      <c r="XEY7" s="112"/>
      <c r="XEZ7" s="112"/>
      <c r="XFA7" s="112"/>
      <c r="XFB7" s="112"/>
    </row>
  </sheetData>
  <mergeCells count="5">
    <mergeCell ref="S3:S4"/>
    <mergeCell ref="P3:P4"/>
    <mergeCell ref="Q3:Q4"/>
    <mergeCell ref="R3:R4"/>
    <mergeCell ref="A1:G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M9" workbookViewId="0">
      <selection activeCell="S9" sqref="S9"/>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1" ht="32.25" customHeight="1" x14ac:dyDescent="0.25">
      <c r="A1" s="340" t="s">
        <v>1516</v>
      </c>
      <c r="B1" s="340"/>
      <c r="C1" s="340"/>
      <c r="D1" s="340"/>
      <c r="E1" s="340"/>
      <c r="F1" s="340"/>
      <c r="G1" s="340"/>
      <c r="H1" s="89"/>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ht="150" customHeight="1" x14ac:dyDescent="0.25">
      <c r="A3" s="47">
        <v>2017</v>
      </c>
      <c r="B3" s="48" t="s">
        <v>460</v>
      </c>
      <c r="C3" s="47">
        <v>9</v>
      </c>
      <c r="D3" s="49" t="s">
        <v>543</v>
      </c>
      <c r="E3" s="49" t="s">
        <v>544</v>
      </c>
      <c r="F3" s="50" t="s">
        <v>59</v>
      </c>
      <c r="G3" s="49" t="s">
        <v>545</v>
      </c>
      <c r="H3" s="49" t="s">
        <v>546</v>
      </c>
      <c r="I3" s="48" t="s">
        <v>354</v>
      </c>
      <c r="J3" s="48" t="s">
        <v>547</v>
      </c>
      <c r="K3" s="47">
        <v>1</v>
      </c>
      <c r="L3" s="51">
        <v>43282</v>
      </c>
      <c r="M3" s="51">
        <v>43465</v>
      </c>
      <c r="N3" s="47">
        <v>1</v>
      </c>
      <c r="O3" s="78">
        <f t="shared" ref="O3:O19" si="0">+N3/K3</f>
        <v>1</v>
      </c>
      <c r="P3" s="301">
        <f>+AVERAGE(O3:O4)</f>
        <v>1</v>
      </c>
      <c r="Q3" s="301" t="s">
        <v>27</v>
      </c>
      <c r="R3" s="9" t="s">
        <v>1515</v>
      </c>
      <c r="S3" s="274" t="s">
        <v>1512</v>
      </c>
      <c r="T3" s="9" t="s">
        <v>30</v>
      </c>
    </row>
    <row r="4" spans="1:21" ht="150" customHeight="1" x14ac:dyDescent="0.25">
      <c r="A4" s="47">
        <v>2017</v>
      </c>
      <c r="B4" s="48" t="s">
        <v>460</v>
      </c>
      <c r="C4" s="47">
        <v>9</v>
      </c>
      <c r="D4" s="49" t="s">
        <v>543</v>
      </c>
      <c r="E4" s="49" t="s">
        <v>544</v>
      </c>
      <c r="F4" s="50" t="s">
        <v>68</v>
      </c>
      <c r="G4" s="49" t="s">
        <v>549</v>
      </c>
      <c r="H4" s="49" t="s">
        <v>550</v>
      </c>
      <c r="I4" s="48" t="s">
        <v>354</v>
      </c>
      <c r="J4" s="48" t="s">
        <v>55</v>
      </c>
      <c r="K4" s="47">
        <v>1</v>
      </c>
      <c r="L4" s="51">
        <v>43282</v>
      </c>
      <c r="M4" s="51">
        <v>43465</v>
      </c>
      <c r="N4" s="47">
        <v>1</v>
      </c>
      <c r="O4" s="78">
        <f t="shared" si="0"/>
        <v>1</v>
      </c>
      <c r="P4" s="301"/>
      <c r="Q4" s="301"/>
      <c r="R4" s="124" t="s">
        <v>551</v>
      </c>
      <c r="S4" s="275"/>
      <c r="T4" s="9" t="s">
        <v>30</v>
      </c>
    </row>
    <row r="5" spans="1:21" s="112" customFormat="1" ht="270" x14ac:dyDescent="0.25">
      <c r="A5" s="4">
        <v>2017</v>
      </c>
      <c r="B5" s="8" t="s">
        <v>575</v>
      </c>
      <c r="C5" s="4">
        <v>1</v>
      </c>
      <c r="D5" s="9" t="s">
        <v>576</v>
      </c>
      <c r="E5" s="9" t="s">
        <v>577</v>
      </c>
      <c r="F5" s="11" t="s">
        <v>422</v>
      </c>
      <c r="G5" s="124" t="s">
        <v>1063</v>
      </c>
      <c r="H5" s="124" t="s">
        <v>1064</v>
      </c>
      <c r="I5" s="8" t="s">
        <v>72</v>
      </c>
      <c r="J5" s="4" t="s">
        <v>578</v>
      </c>
      <c r="K5" s="4">
        <v>2</v>
      </c>
      <c r="L5" s="22">
        <v>43311</v>
      </c>
      <c r="M5" s="22">
        <v>44042</v>
      </c>
      <c r="N5" s="4">
        <v>2</v>
      </c>
      <c r="O5" s="146">
        <f t="shared" si="0"/>
        <v>1</v>
      </c>
      <c r="P5" s="145">
        <f>+O5</f>
        <v>1</v>
      </c>
      <c r="Q5" s="145" t="s">
        <v>27</v>
      </c>
      <c r="R5" s="9" t="s">
        <v>1370</v>
      </c>
      <c r="S5" s="9" t="s">
        <v>1371</v>
      </c>
      <c r="T5" s="124" t="s">
        <v>30</v>
      </c>
      <c r="U5" s="144"/>
    </row>
    <row r="6" spans="1:21" s="112" customFormat="1" ht="180" x14ac:dyDescent="0.25">
      <c r="A6" s="4">
        <v>2018</v>
      </c>
      <c r="B6" s="8" t="s">
        <v>1503</v>
      </c>
      <c r="C6" s="14">
        <v>8</v>
      </c>
      <c r="D6" s="12" t="s">
        <v>650</v>
      </c>
      <c r="E6" s="12" t="s">
        <v>651</v>
      </c>
      <c r="F6" s="11" t="s">
        <v>422</v>
      </c>
      <c r="G6" s="12" t="s">
        <v>652</v>
      </c>
      <c r="H6" s="12" t="s">
        <v>653</v>
      </c>
      <c r="I6" s="8" t="s">
        <v>614</v>
      </c>
      <c r="J6" s="13" t="s">
        <v>654</v>
      </c>
      <c r="K6" s="14">
        <v>1</v>
      </c>
      <c r="L6" s="22">
        <v>43832</v>
      </c>
      <c r="M6" s="22">
        <v>43889</v>
      </c>
      <c r="N6" s="4">
        <v>1</v>
      </c>
      <c r="O6" s="167">
        <f t="shared" si="0"/>
        <v>1</v>
      </c>
      <c r="P6" s="168">
        <f>+O6</f>
        <v>1</v>
      </c>
      <c r="Q6" s="168" t="s">
        <v>27</v>
      </c>
      <c r="R6" s="9" t="s">
        <v>1517</v>
      </c>
      <c r="S6" s="9" t="s">
        <v>1518</v>
      </c>
      <c r="T6" s="124" t="s">
        <v>30</v>
      </c>
    </row>
    <row r="7" spans="1:21" s="95" customFormat="1" ht="348.75" x14ac:dyDescent="0.25">
      <c r="A7" s="4">
        <v>2018</v>
      </c>
      <c r="B7" s="8" t="s">
        <v>609</v>
      </c>
      <c r="C7" s="14">
        <v>12</v>
      </c>
      <c r="D7" s="12" t="s">
        <v>674</v>
      </c>
      <c r="E7" s="12" t="s">
        <v>675</v>
      </c>
      <c r="F7" s="11" t="s">
        <v>422</v>
      </c>
      <c r="G7" s="12" t="s">
        <v>676</v>
      </c>
      <c r="H7" s="12" t="s">
        <v>677</v>
      </c>
      <c r="I7" s="8" t="s">
        <v>614</v>
      </c>
      <c r="J7" s="13" t="s">
        <v>678</v>
      </c>
      <c r="K7" s="14">
        <v>2</v>
      </c>
      <c r="L7" s="22">
        <v>43678</v>
      </c>
      <c r="M7" s="22">
        <v>43800</v>
      </c>
      <c r="N7" s="4">
        <v>2</v>
      </c>
      <c r="O7" s="94">
        <f t="shared" si="0"/>
        <v>1</v>
      </c>
      <c r="P7" s="77">
        <f>+O7</f>
        <v>1</v>
      </c>
      <c r="Q7" s="77" t="s">
        <v>27</v>
      </c>
      <c r="R7" s="9" t="s">
        <v>1374</v>
      </c>
      <c r="S7" s="9" t="s">
        <v>1491</v>
      </c>
      <c r="T7" s="124" t="s">
        <v>30</v>
      </c>
    </row>
    <row r="8" spans="1:21" s="112" customFormat="1" ht="393.75" x14ac:dyDescent="0.25">
      <c r="A8" s="47">
        <v>2018</v>
      </c>
      <c r="B8" s="48" t="s">
        <v>609</v>
      </c>
      <c r="C8" s="57">
        <v>17</v>
      </c>
      <c r="D8" s="58" t="s">
        <v>708</v>
      </c>
      <c r="E8" s="58" t="s">
        <v>709</v>
      </c>
      <c r="F8" s="50" t="s">
        <v>422</v>
      </c>
      <c r="G8" s="58" t="s">
        <v>710</v>
      </c>
      <c r="H8" s="58" t="s">
        <v>696</v>
      </c>
      <c r="I8" s="48" t="s">
        <v>72</v>
      </c>
      <c r="J8" s="56" t="s">
        <v>697</v>
      </c>
      <c r="K8" s="59">
        <v>1</v>
      </c>
      <c r="L8" s="51">
        <v>43678</v>
      </c>
      <c r="M8" s="51">
        <v>43830</v>
      </c>
      <c r="N8" s="47">
        <v>1</v>
      </c>
      <c r="O8" s="128">
        <f t="shared" si="0"/>
        <v>1</v>
      </c>
      <c r="P8" s="126">
        <f>+O8</f>
        <v>1</v>
      </c>
      <c r="Q8" s="126" t="s">
        <v>27</v>
      </c>
      <c r="R8" s="9" t="s">
        <v>1376</v>
      </c>
      <c r="S8" s="9" t="s">
        <v>1377</v>
      </c>
      <c r="T8" s="9" t="s">
        <v>30</v>
      </c>
    </row>
    <row r="9" spans="1:21" s="112" customFormat="1" ht="337.5" x14ac:dyDescent="0.25">
      <c r="A9" s="47">
        <v>2018</v>
      </c>
      <c r="B9" s="48" t="s">
        <v>609</v>
      </c>
      <c r="C9" s="57">
        <v>18</v>
      </c>
      <c r="D9" s="58" t="s">
        <v>711</v>
      </c>
      <c r="E9" s="58" t="s">
        <v>712</v>
      </c>
      <c r="F9" s="50" t="s">
        <v>422</v>
      </c>
      <c r="G9" s="58" t="s">
        <v>713</v>
      </c>
      <c r="H9" s="58" t="s">
        <v>714</v>
      </c>
      <c r="I9" s="48" t="s">
        <v>72</v>
      </c>
      <c r="J9" s="56" t="s">
        <v>715</v>
      </c>
      <c r="K9" s="57">
        <v>1</v>
      </c>
      <c r="L9" s="51">
        <v>43678</v>
      </c>
      <c r="M9" s="51">
        <v>43830</v>
      </c>
      <c r="N9" s="47">
        <v>0</v>
      </c>
      <c r="O9" s="128">
        <f t="shared" si="0"/>
        <v>0</v>
      </c>
      <c r="P9" s="126">
        <f>+O9</f>
        <v>0</v>
      </c>
      <c r="Q9" s="126" t="s">
        <v>27</v>
      </c>
      <c r="R9" s="9" t="s">
        <v>1312</v>
      </c>
      <c r="S9" s="9" t="s">
        <v>1313</v>
      </c>
      <c r="T9" s="9" t="s">
        <v>30</v>
      </c>
    </row>
    <row r="10" spans="1:21" ht="123.75" customHeight="1" x14ac:dyDescent="0.25">
      <c r="A10" s="4">
        <v>2018</v>
      </c>
      <c r="B10" s="8" t="s">
        <v>609</v>
      </c>
      <c r="C10" s="14">
        <v>20</v>
      </c>
      <c r="D10" s="12" t="s">
        <v>722</v>
      </c>
      <c r="E10" s="12" t="s">
        <v>723</v>
      </c>
      <c r="F10" s="11" t="s">
        <v>59</v>
      </c>
      <c r="G10" s="12" t="s">
        <v>724</v>
      </c>
      <c r="H10" s="12" t="s">
        <v>725</v>
      </c>
      <c r="I10" s="8" t="s">
        <v>726</v>
      </c>
      <c r="J10" s="13" t="s">
        <v>727</v>
      </c>
      <c r="K10" s="14">
        <v>1</v>
      </c>
      <c r="L10" s="22">
        <v>43678</v>
      </c>
      <c r="M10" s="22">
        <v>43709</v>
      </c>
      <c r="N10" s="4">
        <v>1</v>
      </c>
      <c r="O10" s="110">
        <f t="shared" si="0"/>
        <v>1</v>
      </c>
      <c r="P10" s="268">
        <f>AVERAGE(O10:O11)</f>
        <v>1</v>
      </c>
      <c r="Q10" s="268" t="s">
        <v>27</v>
      </c>
      <c r="R10" s="9" t="s">
        <v>728</v>
      </c>
      <c r="S10" s="274" t="s">
        <v>1513</v>
      </c>
      <c r="T10" s="9" t="s">
        <v>30</v>
      </c>
    </row>
    <row r="11" spans="1:21" ht="382.5" x14ac:dyDescent="0.25">
      <c r="A11" s="4">
        <v>2018</v>
      </c>
      <c r="B11" s="8" t="s">
        <v>609</v>
      </c>
      <c r="C11" s="14">
        <v>20</v>
      </c>
      <c r="D11" s="12" t="s">
        <v>722</v>
      </c>
      <c r="E11" s="12" t="s">
        <v>723</v>
      </c>
      <c r="F11" s="11" t="s">
        <v>68</v>
      </c>
      <c r="G11" s="12" t="s">
        <v>731</v>
      </c>
      <c r="H11" s="12" t="s">
        <v>732</v>
      </c>
      <c r="I11" s="8" t="s">
        <v>726</v>
      </c>
      <c r="J11" s="13" t="s">
        <v>733</v>
      </c>
      <c r="K11" s="14">
        <v>500</v>
      </c>
      <c r="L11" s="22">
        <v>43678</v>
      </c>
      <c r="M11" s="22">
        <v>43800</v>
      </c>
      <c r="N11" s="4">
        <v>500</v>
      </c>
      <c r="O11" s="110">
        <f t="shared" si="0"/>
        <v>1</v>
      </c>
      <c r="P11" s="272"/>
      <c r="Q11" s="270"/>
      <c r="R11" s="9" t="s">
        <v>1379</v>
      </c>
      <c r="S11" s="275"/>
      <c r="T11" s="9" t="s">
        <v>30</v>
      </c>
    </row>
    <row r="12" spans="1:21" ht="409.5" x14ac:dyDescent="0.25">
      <c r="A12" s="4">
        <v>2018</v>
      </c>
      <c r="B12" s="8" t="s">
        <v>609</v>
      </c>
      <c r="C12" s="14">
        <v>36</v>
      </c>
      <c r="D12" s="12" t="s">
        <v>831</v>
      </c>
      <c r="E12" s="12" t="s">
        <v>832</v>
      </c>
      <c r="F12" s="11" t="s">
        <v>422</v>
      </c>
      <c r="G12" s="12" t="s">
        <v>833</v>
      </c>
      <c r="H12" s="12" t="s">
        <v>1096</v>
      </c>
      <c r="I12" s="8" t="s">
        <v>72</v>
      </c>
      <c r="J12" s="13" t="s">
        <v>697</v>
      </c>
      <c r="K12" s="14">
        <v>1</v>
      </c>
      <c r="L12" s="22">
        <v>43678</v>
      </c>
      <c r="M12" s="22">
        <v>43830</v>
      </c>
      <c r="N12" s="4">
        <v>1</v>
      </c>
      <c r="O12" s="132">
        <f t="shared" si="0"/>
        <v>1</v>
      </c>
      <c r="P12" s="131">
        <f>+O12</f>
        <v>1</v>
      </c>
      <c r="Q12" s="131" t="s">
        <v>27</v>
      </c>
      <c r="R12" s="9" t="s">
        <v>1386</v>
      </c>
      <c r="S12" s="9" t="s">
        <v>1387</v>
      </c>
      <c r="T12" s="9" t="s">
        <v>30</v>
      </c>
    </row>
    <row r="13" spans="1:21" s="112" customFormat="1" ht="337.5" x14ac:dyDescent="0.25">
      <c r="A13" s="4">
        <v>2018</v>
      </c>
      <c r="B13" s="8" t="s">
        <v>609</v>
      </c>
      <c r="C13" s="14">
        <v>37</v>
      </c>
      <c r="D13" s="12" t="s">
        <v>834</v>
      </c>
      <c r="E13" s="12" t="s">
        <v>835</v>
      </c>
      <c r="F13" s="11" t="s">
        <v>422</v>
      </c>
      <c r="G13" s="12" t="s">
        <v>836</v>
      </c>
      <c r="H13" s="12" t="s">
        <v>837</v>
      </c>
      <c r="I13" s="8" t="s">
        <v>72</v>
      </c>
      <c r="J13" s="13" t="s">
        <v>720</v>
      </c>
      <c r="K13" s="14">
        <v>1</v>
      </c>
      <c r="L13" s="22">
        <v>43678</v>
      </c>
      <c r="M13" s="22">
        <v>43830</v>
      </c>
      <c r="N13" s="4">
        <v>1</v>
      </c>
      <c r="O13" s="132">
        <f>+N13/K13</f>
        <v>1</v>
      </c>
      <c r="P13" s="131">
        <f>+O13</f>
        <v>1</v>
      </c>
      <c r="Q13" s="131" t="s">
        <v>27</v>
      </c>
      <c r="R13" s="17" t="s">
        <v>1388</v>
      </c>
      <c r="S13" s="9" t="s">
        <v>1389</v>
      </c>
      <c r="T13" s="9" t="s">
        <v>30</v>
      </c>
      <c r="U13" s="144"/>
    </row>
    <row r="14" spans="1:21" s="61" customFormat="1" ht="409.5" customHeight="1" x14ac:dyDescent="0.25">
      <c r="A14" s="47">
        <v>2018</v>
      </c>
      <c r="B14" s="48" t="s">
        <v>609</v>
      </c>
      <c r="C14" s="57">
        <v>38</v>
      </c>
      <c r="D14" s="58" t="s">
        <v>839</v>
      </c>
      <c r="E14" s="58" t="s">
        <v>840</v>
      </c>
      <c r="F14" s="50" t="s">
        <v>59</v>
      </c>
      <c r="G14" s="58" t="s">
        <v>833</v>
      </c>
      <c r="H14" s="48" t="s">
        <v>841</v>
      </c>
      <c r="I14" s="48" t="s">
        <v>72</v>
      </c>
      <c r="J14" s="56" t="s">
        <v>697</v>
      </c>
      <c r="K14" s="47">
        <v>1</v>
      </c>
      <c r="L14" s="51">
        <v>43678</v>
      </c>
      <c r="M14" s="51">
        <v>43830</v>
      </c>
      <c r="N14" s="47">
        <v>1</v>
      </c>
      <c r="O14" s="163">
        <f>+N14/K14</f>
        <v>1</v>
      </c>
      <c r="P14" s="332">
        <f>AVERAGE(O14:O15)</f>
        <v>1</v>
      </c>
      <c r="Q14" s="332" t="s">
        <v>27</v>
      </c>
      <c r="R14" s="9" t="s">
        <v>1328</v>
      </c>
      <c r="S14" s="274" t="s">
        <v>1390</v>
      </c>
      <c r="T14" s="9" t="s">
        <v>30</v>
      </c>
      <c r="U14" s="166"/>
    </row>
    <row r="15" spans="1:21" s="61" customFormat="1" ht="292.5" x14ac:dyDescent="0.25">
      <c r="A15" s="47">
        <v>2018</v>
      </c>
      <c r="B15" s="48" t="s">
        <v>1503</v>
      </c>
      <c r="C15" s="57">
        <v>38</v>
      </c>
      <c r="D15" s="58" t="s">
        <v>839</v>
      </c>
      <c r="E15" s="58" t="s">
        <v>840</v>
      </c>
      <c r="F15" s="50" t="s">
        <v>68</v>
      </c>
      <c r="G15" s="58" t="s">
        <v>833</v>
      </c>
      <c r="H15" s="48" t="s">
        <v>842</v>
      </c>
      <c r="I15" s="48" t="s">
        <v>72</v>
      </c>
      <c r="J15" s="56" t="s">
        <v>720</v>
      </c>
      <c r="K15" s="47">
        <v>1</v>
      </c>
      <c r="L15" s="51">
        <v>43678</v>
      </c>
      <c r="M15" s="51">
        <v>43830</v>
      </c>
      <c r="N15" s="47">
        <v>1</v>
      </c>
      <c r="O15" s="163">
        <f>+N15/K15</f>
        <v>1</v>
      </c>
      <c r="P15" s="334"/>
      <c r="Q15" s="334"/>
      <c r="R15" s="9" t="s">
        <v>1331</v>
      </c>
      <c r="S15" s="275"/>
      <c r="T15" s="9" t="s">
        <v>30</v>
      </c>
      <c r="U15" s="166"/>
    </row>
    <row r="16" spans="1:21" ht="213.75" x14ac:dyDescent="0.25">
      <c r="A16" s="47" t="s">
        <v>888</v>
      </c>
      <c r="B16" s="48" t="s">
        <v>889</v>
      </c>
      <c r="C16" s="57" t="s">
        <v>895</v>
      </c>
      <c r="D16" s="58" t="s">
        <v>896</v>
      </c>
      <c r="E16" s="58" t="s">
        <v>1109</v>
      </c>
      <c r="F16" s="50">
        <v>1</v>
      </c>
      <c r="G16" s="58" t="s">
        <v>1110</v>
      </c>
      <c r="H16" s="58" t="s">
        <v>1111</v>
      </c>
      <c r="I16" s="48" t="s">
        <v>894</v>
      </c>
      <c r="J16" s="48" t="s">
        <v>1112</v>
      </c>
      <c r="K16" s="56">
        <v>1</v>
      </c>
      <c r="L16" s="51">
        <v>43692</v>
      </c>
      <c r="M16" s="51">
        <v>44043</v>
      </c>
      <c r="N16" s="47">
        <v>1</v>
      </c>
      <c r="O16" s="136">
        <f t="shared" si="0"/>
        <v>1</v>
      </c>
      <c r="P16" s="134">
        <f>+O16</f>
        <v>1</v>
      </c>
      <c r="Q16" s="134" t="s">
        <v>27</v>
      </c>
      <c r="R16" s="9" t="s">
        <v>1492</v>
      </c>
      <c r="S16" s="9" t="s">
        <v>1300</v>
      </c>
      <c r="T16" s="124" t="s">
        <v>30</v>
      </c>
    </row>
    <row r="17" spans="1:21" s="112" customFormat="1" ht="135" customHeight="1" x14ac:dyDescent="0.25">
      <c r="A17" s="4" t="s">
        <v>888</v>
      </c>
      <c r="B17" s="8" t="s">
        <v>889</v>
      </c>
      <c r="C17" s="14" t="s">
        <v>944</v>
      </c>
      <c r="D17" s="12" t="s">
        <v>945</v>
      </c>
      <c r="E17" s="12" t="s">
        <v>946</v>
      </c>
      <c r="F17" s="11" t="s">
        <v>59</v>
      </c>
      <c r="G17" s="12" t="s">
        <v>947</v>
      </c>
      <c r="H17" s="12" t="s">
        <v>948</v>
      </c>
      <c r="I17" s="8" t="s">
        <v>72</v>
      </c>
      <c r="J17" s="8" t="s">
        <v>1118</v>
      </c>
      <c r="K17" s="13">
        <v>5</v>
      </c>
      <c r="L17" s="22">
        <v>43709</v>
      </c>
      <c r="M17" s="22">
        <v>44012</v>
      </c>
      <c r="N17" s="4">
        <v>5</v>
      </c>
      <c r="O17" s="146">
        <f t="shared" si="0"/>
        <v>1</v>
      </c>
      <c r="P17" s="268">
        <f>AVERAGE(O17:O18)</f>
        <v>1</v>
      </c>
      <c r="Q17" s="268" t="s">
        <v>27</v>
      </c>
      <c r="R17" s="9" t="s">
        <v>1405</v>
      </c>
      <c r="S17" s="274" t="s">
        <v>1406</v>
      </c>
      <c r="T17" s="124" t="s">
        <v>30</v>
      </c>
      <c r="U17" s="144"/>
    </row>
    <row r="18" spans="1:21" s="112" customFormat="1" ht="101.25" x14ac:dyDescent="0.25">
      <c r="A18" s="4" t="s">
        <v>888</v>
      </c>
      <c r="B18" s="8" t="s">
        <v>889</v>
      </c>
      <c r="C18" s="14" t="s">
        <v>944</v>
      </c>
      <c r="D18" s="12" t="s">
        <v>945</v>
      </c>
      <c r="E18" s="12" t="s">
        <v>946</v>
      </c>
      <c r="F18" s="11" t="s">
        <v>68</v>
      </c>
      <c r="G18" s="12" t="s">
        <v>1119</v>
      </c>
      <c r="H18" s="12" t="s">
        <v>1120</v>
      </c>
      <c r="I18" s="8" t="s">
        <v>72</v>
      </c>
      <c r="J18" s="8" t="s">
        <v>949</v>
      </c>
      <c r="K18" s="13">
        <v>1</v>
      </c>
      <c r="L18" s="22">
        <v>43692</v>
      </c>
      <c r="M18" s="22">
        <v>44012</v>
      </c>
      <c r="N18" s="4">
        <v>1</v>
      </c>
      <c r="O18" s="146">
        <f t="shared" si="0"/>
        <v>1</v>
      </c>
      <c r="P18" s="270"/>
      <c r="Q18" s="270"/>
      <c r="R18" s="9" t="s">
        <v>1329</v>
      </c>
      <c r="S18" s="275"/>
      <c r="T18" s="124" t="s">
        <v>30</v>
      </c>
      <c r="U18" s="144"/>
    </row>
    <row r="19" spans="1:21" ht="371.25" x14ac:dyDescent="0.25">
      <c r="A19" s="48" t="s">
        <v>964</v>
      </c>
      <c r="B19" s="48" t="s">
        <v>965</v>
      </c>
      <c r="C19" s="57">
        <v>8</v>
      </c>
      <c r="D19" s="58" t="s">
        <v>1127</v>
      </c>
      <c r="E19" s="58" t="s">
        <v>1338</v>
      </c>
      <c r="F19" s="50" t="s">
        <v>422</v>
      </c>
      <c r="G19" s="58" t="s">
        <v>983</v>
      </c>
      <c r="H19" s="58" t="s">
        <v>984</v>
      </c>
      <c r="I19" s="48" t="s">
        <v>72</v>
      </c>
      <c r="J19" s="48" t="s">
        <v>985</v>
      </c>
      <c r="K19" s="56">
        <v>1</v>
      </c>
      <c r="L19" s="51">
        <v>43715</v>
      </c>
      <c r="M19" s="51">
        <v>43830</v>
      </c>
      <c r="N19" s="47">
        <v>1</v>
      </c>
      <c r="O19" s="150">
        <f t="shared" si="0"/>
        <v>1</v>
      </c>
      <c r="P19" s="148">
        <f>+O19</f>
        <v>1</v>
      </c>
      <c r="Q19" s="148" t="s">
        <v>27</v>
      </c>
      <c r="R19" s="9" t="s">
        <v>1514</v>
      </c>
      <c r="S19" s="9" t="s">
        <v>1413</v>
      </c>
      <c r="T19" s="124" t="s">
        <v>30</v>
      </c>
      <c r="U19" s="107"/>
    </row>
    <row r="20" spans="1:21" x14ac:dyDescent="0.25">
      <c r="R20" s="112"/>
      <c r="S20" s="112"/>
      <c r="T20" s="112"/>
    </row>
  </sheetData>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J6" workbookViewId="0">
      <selection activeCell="R7" sqref="R7"/>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0" ht="25.5" customHeight="1" x14ac:dyDescent="0.25">
      <c r="A1" s="340" t="s">
        <v>1178</v>
      </c>
      <c r="B1" s="340"/>
      <c r="C1" s="340"/>
      <c r="D1" s="340"/>
      <c r="E1" s="340"/>
      <c r="F1" s="340"/>
      <c r="G1" s="340"/>
    </row>
    <row r="2" spans="1:20"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ht="409.5" x14ac:dyDescent="0.25">
      <c r="A3" s="47">
        <v>2016</v>
      </c>
      <c r="B3" s="48" t="s">
        <v>182</v>
      </c>
      <c r="C3" s="47">
        <v>35</v>
      </c>
      <c r="D3" s="49" t="s">
        <v>350</v>
      </c>
      <c r="E3" s="49" t="s">
        <v>351</v>
      </c>
      <c r="F3" s="48">
        <v>1</v>
      </c>
      <c r="G3" s="49" t="s">
        <v>352</v>
      </c>
      <c r="H3" s="49" t="s">
        <v>353</v>
      </c>
      <c r="I3" s="48" t="s">
        <v>354</v>
      </c>
      <c r="J3" s="48" t="s">
        <v>206</v>
      </c>
      <c r="K3" s="47">
        <v>1</v>
      </c>
      <c r="L3" s="51">
        <v>43770</v>
      </c>
      <c r="M3" s="51">
        <v>43830</v>
      </c>
      <c r="N3" s="47">
        <v>1</v>
      </c>
      <c r="O3" s="73">
        <v>1</v>
      </c>
      <c r="P3" s="74">
        <v>1</v>
      </c>
      <c r="Q3" s="74" t="s">
        <v>27</v>
      </c>
      <c r="R3" s="54" t="s">
        <v>1247</v>
      </c>
      <c r="S3" s="54" t="s">
        <v>1248</v>
      </c>
      <c r="T3" s="53" t="s">
        <v>30</v>
      </c>
    </row>
    <row r="4" spans="1:20" ht="281.25" x14ac:dyDescent="0.25">
      <c r="A4" s="47">
        <v>2018</v>
      </c>
      <c r="B4" s="48" t="s">
        <v>609</v>
      </c>
      <c r="C4" s="47">
        <v>1</v>
      </c>
      <c r="D4" s="49" t="s">
        <v>610</v>
      </c>
      <c r="E4" s="49" t="s">
        <v>611</v>
      </c>
      <c r="F4" s="50" t="s">
        <v>422</v>
      </c>
      <c r="G4" s="49" t="s">
        <v>612</v>
      </c>
      <c r="H4" s="49" t="s">
        <v>613</v>
      </c>
      <c r="I4" s="48" t="s">
        <v>614</v>
      </c>
      <c r="J4" s="53" t="s">
        <v>615</v>
      </c>
      <c r="K4" s="47">
        <v>1</v>
      </c>
      <c r="L4" s="51">
        <v>43654</v>
      </c>
      <c r="M4" s="51">
        <v>43677</v>
      </c>
      <c r="N4" s="47">
        <v>1</v>
      </c>
      <c r="O4" s="73">
        <v>1</v>
      </c>
      <c r="P4" s="75">
        <v>1</v>
      </c>
      <c r="Q4" s="75" t="s">
        <v>27</v>
      </c>
      <c r="R4" s="49" t="s">
        <v>1249</v>
      </c>
      <c r="S4" s="49" t="s">
        <v>1250</v>
      </c>
      <c r="T4" s="53" t="s">
        <v>30</v>
      </c>
    </row>
    <row r="5" spans="1:20" ht="157.5" x14ac:dyDescent="0.25">
      <c r="A5" s="47">
        <v>2018</v>
      </c>
      <c r="B5" s="48" t="s">
        <v>609</v>
      </c>
      <c r="C5" s="57">
        <v>6</v>
      </c>
      <c r="D5" s="58" t="s">
        <v>700</v>
      </c>
      <c r="E5" s="58" t="s">
        <v>701</v>
      </c>
      <c r="F5" s="50">
        <v>1</v>
      </c>
      <c r="G5" s="58" t="s">
        <v>702</v>
      </c>
      <c r="H5" s="58" t="s">
        <v>1251</v>
      </c>
      <c r="I5" s="48" t="s">
        <v>72</v>
      </c>
      <c r="J5" s="56" t="s">
        <v>703</v>
      </c>
      <c r="K5" s="57">
        <v>1</v>
      </c>
      <c r="L5" s="51">
        <v>43647</v>
      </c>
      <c r="M5" s="51">
        <v>43830</v>
      </c>
      <c r="N5" s="47">
        <v>1</v>
      </c>
      <c r="O5" s="73">
        <v>1</v>
      </c>
      <c r="P5" s="76">
        <v>1</v>
      </c>
      <c r="Q5" s="76" t="s">
        <v>27</v>
      </c>
      <c r="R5" s="49" t="s">
        <v>1252</v>
      </c>
      <c r="S5" s="49" t="s">
        <v>1253</v>
      </c>
      <c r="T5" s="53" t="s">
        <v>30</v>
      </c>
    </row>
    <row r="6" spans="1:20" ht="157.5" x14ac:dyDescent="0.25">
      <c r="A6" s="47">
        <v>2018</v>
      </c>
      <c r="B6" s="48" t="s">
        <v>609</v>
      </c>
      <c r="C6" s="57">
        <v>15</v>
      </c>
      <c r="D6" s="58" t="s">
        <v>700</v>
      </c>
      <c r="E6" s="58" t="s">
        <v>701</v>
      </c>
      <c r="F6" s="50" t="s">
        <v>422</v>
      </c>
      <c r="G6" s="58" t="s">
        <v>702</v>
      </c>
      <c r="H6" s="58" t="s">
        <v>1251</v>
      </c>
      <c r="I6" s="48" t="s">
        <v>72</v>
      </c>
      <c r="J6" s="56" t="s">
        <v>703</v>
      </c>
      <c r="K6" s="57">
        <v>1</v>
      </c>
      <c r="L6" s="51">
        <v>43647</v>
      </c>
      <c r="M6" s="51">
        <v>43830</v>
      </c>
      <c r="N6" s="47">
        <v>1</v>
      </c>
      <c r="O6" s="73">
        <v>1</v>
      </c>
      <c r="P6" s="76">
        <v>1</v>
      </c>
      <c r="Q6" s="76" t="s">
        <v>27</v>
      </c>
      <c r="R6" s="49" t="s">
        <v>1252</v>
      </c>
      <c r="S6" s="49" t="s">
        <v>1253</v>
      </c>
      <c r="T6" s="49" t="s">
        <v>30</v>
      </c>
    </row>
    <row r="7" spans="1:20" ht="191.25" x14ac:dyDescent="0.25">
      <c r="A7" s="47">
        <v>2018</v>
      </c>
      <c r="B7" s="48" t="s">
        <v>609</v>
      </c>
      <c r="C7" s="57">
        <v>16</v>
      </c>
      <c r="D7" s="58" t="s">
        <v>704</v>
      </c>
      <c r="E7" s="58" t="s">
        <v>705</v>
      </c>
      <c r="F7" s="50" t="s">
        <v>422</v>
      </c>
      <c r="G7" s="58" t="s">
        <v>706</v>
      </c>
      <c r="H7" s="58" t="s">
        <v>707</v>
      </c>
      <c r="I7" s="48" t="s">
        <v>72</v>
      </c>
      <c r="J7" s="56" t="s">
        <v>695</v>
      </c>
      <c r="K7" s="57">
        <v>1</v>
      </c>
      <c r="L7" s="51">
        <v>43678</v>
      </c>
      <c r="M7" s="51">
        <v>43830</v>
      </c>
      <c r="N7" s="47">
        <v>1</v>
      </c>
      <c r="O7" s="73">
        <v>1</v>
      </c>
      <c r="P7" s="76">
        <v>1</v>
      </c>
      <c r="Q7" s="76" t="s">
        <v>27</v>
      </c>
      <c r="R7" s="49" t="s">
        <v>1254</v>
      </c>
      <c r="S7" s="49" t="s">
        <v>1255</v>
      </c>
      <c r="T7" s="49" t="s">
        <v>30</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formula1>-9223372036854770000</formula1>
      <formula2>9223372036854770000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PM CGR - CONSOLIDADO</vt:lpstr>
      <vt:lpstr>Hallazgos ADR</vt:lpstr>
      <vt:lpstr>PM CGR - (ADR)</vt:lpstr>
      <vt:lpstr>Cierre 31-dic-2021</vt:lpstr>
      <vt:lpstr>PM CGR - (ADR) Junio</vt:lpstr>
      <vt:lpstr>Cierre 30-jun-2021</vt:lpstr>
      <vt:lpstr>Cierre 31-dic-2020</vt:lpstr>
      <vt:lpstr>Cierre 30-jun-2020</vt:lpstr>
      <vt:lpstr>Cierre 31-dic-2019</vt:lpstr>
      <vt:lpstr>Cierre 30-jun-2019</vt:lpstr>
      <vt:lpstr>PM CGR - ADR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Stiven Zipamocha Murcia</cp:lastModifiedBy>
  <dcterms:created xsi:type="dcterms:W3CDTF">2019-12-30T15:54:56Z</dcterms:created>
  <dcterms:modified xsi:type="dcterms:W3CDTF">2022-01-26T19:53:41Z</dcterms:modified>
</cp:coreProperties>
</file>