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DR\2022\Enero\Planes de acción final final ultima versión\"/>
    </mc:Choice>
  </mc:AlternateContent>
  <xr:revisionPtr revIDLastSave="0" documentId="13_ncr:1_{6C90E72E-838A-4145-AD5F-9344C7E21B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ptimización" sheetId="17" r:id="rId1"/>
    <sheet name="Dist Ad de Tierras" sheetId="18" r:id="rId2"/>
    <sheet name="Ext Agrop" sheetId="25" r:id="rId3"/>
    <sheet name="Comercialización" sheetId="20" r:id="rId4"/>
    <sheet name="Asociatividad" sheetId="22" r:id="rId5"/>
    <sheet name="Fortalecimiento" sheetId="14" r:id="rId6"/>
    <sheet name="Sedes" sheetId="15" r:id="rId7"/>
    <sheet name="Gestión Documental" sheetId="16" r:id="rId8"/>
    <sheet name="OTI" sheetId="23" r:id="rId9"/>
    <sheet name="ACTIVIDADES TRANSVERSALES" sheetId="24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\X" localSheetId="5">[0]!ERR</definedName>
    <definedName name="\X">[0]!ERR</definedName>
    <definedName name="\Z" localSheetId="5">[0]!ERR</definedName>
    <definedName name="\Z">[0]!ERR</definedName>
    <definedName name="_______FS01" localSheetId="5">ERR</definedName>
    <definedName name="_______FS01">ERR</definedName>
    <definedName name="_____FS01" localSheetId="5">ERR</definedName>
    <definedName name="_____FS01">ERR</definedName>
    <definedName name="___FS01" localSheetId="5">[0]!ERR</definedName>
    <definedName name="___FS01">[0]!ERR</definedName>
    <definedName name="__FS01" localSheetId="5">[0]!ERR</definedName>
    <definedName name="__FS01">[0]!ERR</definedName>
    <definedName name="__r" localSheetId="5">[0]!ERR</definedName>
    <definedName name="__r">[0]!ERR</definedName>
    <definedName name="_xlnm._FilterDatabase" localSheetId="5" hidden="1">Fortalecimiento!$S$10:$U$67</definedName>
    <definedName name="_xlnm._FilterDatabase" localSheetId="0" hidden="1">Optimización!$U$1:$U$50</definedName>
    <definedName name="_FS01" localSheetId="5">[0]!ERR</definedName>
    <definedName name="_FS01">[0]!ERR</definedName>
    <definedName name="_r" localSheetId="5">[0]!ERR</definedName>
    <definedName name="_r">[0]!ERR</definedName>
    <definedName name="_X">#N/A</definedName>
    <definedName name="_X_10">#N/A</definedName>
    <definedName name="_X_3">#N/A</definedName>
    <definedName name="_X_4">#N/A</definedName>
    <definedName name="_X_5">#N/A</definedName>
    <definedName name="_X_6">#N/A</definedName>
    <definedName name="_X_7">#N/A</definedName>
    <definedName name="_X_8">#N/A</definedName>
    <definedName name="_X_9">#N/A</definedName>
    <definedName name="_Z">#N/A</definedName>
    <definedName name="_Z_10">#N/A</definedName>
    <definedName name="_Z_3">#N/A</definedName>
    <definedName name="_Z_4">#N/A</definedName>
    <definedName name="_Z_5">#N/A</definedName>
    <definedName name="_Z_6">#N/A</definedName>
    <definedName name="_Z_7">#N/A</definedName>
    <definedName name="_Z_8">#N/A</definedName>
    <definedName name="_Z_9">#N/A</definedName>
    <definedName name="A" localSheetId="5">[0]!ERR</definedName>
    <definedName name="A">[0]!ERR</definedName>
    <definedName name="aa" localSheetId="5">[0]!ERR</definedName>
    <definedName name="aa">[0]!ERR</definedName>
    <definedName name="AAA" localSheetId="5">[0]!ERR</definedName>
    <definedName name="AAA">[0]!ERR</definedName>
    <definedName name="AAA_10">#N/A</definedName>
    <definedName name="AAA_3">#N/A</definedName>
    <definedName name="AAA_4">#N/A</definedName>
    <definedName name="AAA_5">#N/A</definedName>
    <definedName name="AAA_6">#N/A</definedName>
    <definedName name="AAA_7">#N/A</definedName>
    <definedName name="AAA_8">#N/A</definedName>
    <definedName name="AAA_9">#N/A</definedName>
    <definedName name="ADFE" localSheetId="5">[0]!ERR</definedName>
    <definedName name="ADFE">[0]!ERR</definedName>
    <definedName name="AE" localSheetId="5">#REF!</definedName>
    <definedName name="AE">#REF!</definedName>
    <definedName name="AER" localSheetId="5">[0]!ERR</definedName>
    <definedName name="AER">[0]!ERR</definedName>
    <definedName name="ANTICIPO" localSheetId="5">[0]!ERR</definedName>
    <definedName name="ANTICIPO">[0]!ERR</definedName>
    <definedName name="aq" localSheetId="5">[0]!ERR</definedName>
    <definedName name="aq">[0]!ERR</definedName>
    <definedName name="_xlnm.Print_Area" localSheetId="5">Fortalecimiento!$E$1:$U$25</definedName>
    <definedName name="COSTODIRECTO" localSheetId="5">#REF!</definedName>
    <definedName name="COSTODIRECTO">#REF!</definedName>
    <definedName name="COSTOS">[1]TARIFAS!$A$1:$F$52</definedName>
    <definedName name="CUAL" localSheetId="5">[0]!ERR</definedName>
    <definedName name="CUAL">[0]!ERR</definedName>
    <definedName name="CUAL_10">#N/A</definedName>
    <definedName name="CUAL_3">#N/A</definedName>
    <definedName name="CUAL_4">#N/A</definedName>
    <definedName name="CUAL_5">#N/A</definedName>
    <definedName name="CUAL_6">#N/A</definedName>
    <definedName name="CUAL_7">#N/A</definedName>
    <definedName name="CUAL_8">#N/A</definedName>
    <definedName name="CUAL_9">#N/A</definedName>
    <definedName name="dd" localSheetId="5">[0]!ERR</definedName>
    <definedName name="dd">[0]!ERR</definedName>
    <definedName name="dd_10">#N/A</definedName>
    <definedName name="dd_3">#N/A</definedName>
    <definedName name="dd_4">#N/A</definedName>
    <definedName name="dd_5">#N/A</definedName>
    <definedName name="dd_6">#N/A</definedName>
    <definedName name="dd_7">#N/A</definedName>
    <definedName name="dd_8">#N/A</definedName>
    <definedName name="dd_9">#N/A</definedName>
    <definedName name="EE" localSheetId="5">[0]!ERR</definedName>
    <definedName name="EE">[0]!ERR</definedName>
    <definedName name="ES" localSheetId="5">[0]!ERR</definedName>
    <definedName name="ES">[0]!ERR</definedName>
    <definedName name="ES_10" localSheetId="5">ERR</definedName>
    <definedName name="ES_10">ERR</definedName>
    <definedName name="ES_3" localSheetId="5">ERR</definedName>
    <definedName name="ES_3">ERR</definedName>
    <definedName name="ES_4" localSheetId="5">ERR</definedName>
    <definedName name="ES_4">ERR</definedName>
    <definedName name="ES_5" localSheetId="5">ERR</definedName>
    <definedName name="ES_5">ERR</definedName>
    <definedName name="ES_6" localSheetId="5">ERR</definedName>
    <definedName name="ES_6">ERR</definedName>
    <definedName name="ES_7" localSheetId="5">ERR</definedName>
    <definedName name="ES_7">ERR</definedName>
    <definedName name="ES_8" localSheetId="5">ERR</definedName>
    <definedName name="ES_8">ERR</definedName>
    <definedName name="ES_9">#NAME?</definedName>
    <definedName name="ff" localSheetId="5">[0]!ERR</definedName>
    <definedName name="ff">[0]!ERR</definedName>
    <definedName name="ff_10" localSheetId="5">ERR</definedName>
    <definedName name="ff_10">ERR</definedName>
    <definedName name="ff_3" localSheetId="5">ERR</definedName>
    <definedName name="ff_3">ERR</definedName>
    <definedName name="ff_4" localSheetId="5">ERR</definedName>
    <definedName name="ff_4">ERR</definedName>
    <definedName name="ff_5" localSheetId="5">ERR</definedName>
    <definedName name="ff_5">ERR</definedName>
    <definedName name="ff_6" localSheetId="5">ERR</definedName>
    <definedName name="ff_6">ERR</definedName>
    <definedName name="ff_7" localSheetId="5">ERR</definedName>
    <definedName name="ff_7">ERR</definedName>
    <definedName name="ff_8" localSheetId="5">ERR</definedName>
    <definedName name="ff_8">ERR</definedName>
    <definedName name="ff_9" localSheetId="5">ERR</definedName>
    <definedName name="ff_9">ERR</definedName>
    <definedName name="fg" localSheetId="5">[0]!ERR</definedName>
    <definedName name="fg">[0]!ERR</definedName>
    <definedName name="FINANCIACION" localSheetId="5">[0]!ERR</definedName>
    <definedName name="FINANCIACION">[0]!ERR</definedName>
    <definedName name="FINANCIACION_10" localSheetId="5">ERR</definedName>
    <definedName name="FINANCIACION_10">ERR</definedName>
    <definedName name="FINANCIACION_3" localSheetId="5">ERR</definedName>
    <definedName name="FINANCIACION_3">ERR</definedName>
    <definedName name="FINANCIACION_4" localSheetId="5">ERR</definedName>
    <definedName name="FINANCIACION_4">ERR</definedName>
    <definedName name="FINANCIACION_5" localSheetId="5">ERR</definedName>
    <definedName name="FINANCIACION_5">ERR</definedName>
    <definedName name="FINANCIACION_6" localSheetId="5">ERR</definedName>
    <definedName name="FINANCIACION_6">ERR</definedName>
    <definedName name="FINANCIACION_7" localSheetId="5">ERR</definedName>
    <definedName name="FINANCIACION_7">ERR</definedName>
    <definedName name="FINANCIACION_8" localSheetId="5">ERR</definedName>
    <definedName name="FINANCIACION_8">ERR</definedName>
    <definedName name="FINANCIACION_9" localSheetId="5">ERR</definedName>
    <definedName name="FINANCIACION_9">ERR</definedName>
    <definedName name="FS01_10" localSheetId="5">ERR</definedName>
    <definedName name="FS01_10">ERR</definedName>
    <definedName name="FS01_3" localSheetId="5">ERR</definedName>
    <definedName name="FS01_3">ERR</definedName>
    <definedName name="FS01_4" localSheetId="5">ERR</definedName>
    <definedName name="FS01_4">ERR</definedName>
    <definedName name="FS01_5" localSheetId="5">ERR</definedName>
    <definedName name="FS01_5">ERR</definedName>
    <definedName name="FS01_6" localSheetId="5">ERR</definedName>
    <definedName name="FS01_6">ERR</definedName>
    <definedName name="FS01_7" localSheetId="5">ERR</definedName>
    <definedName name="FS01_7">ERR</definedName>
    <definedName name="FS01_8" localSheetId="5">ERR</definedName>
    <definedName name="FS01_8">ERR</definedName>
    <definedName name="FS01_9" localSheetId="5">ERR</definedName>
    <definedName name="FS01_9">ERR</definedName>
    <definedName name="fu" localSheetId="5">[0]!ERR</definedName>
    <definedName name="fu">[0]!ERR</definedName>
    <definedName name="g" localSheetId="5">#REF!</definedName>
    <definedName name="g">#REF!</definedName>
    <definedName name="GBGB" localSheetId="5">[0]!ERR</definedName>
    <definedName name="GBGB">[0]!ERR</definedName>
    <definedName name="GGG" localSheetId="5">[0]!ERR</definedName>
    <definedName name="GGG">[0]!ERR</definedName>
    <definedName name="GGG_10" localSheetId="5">ERR</definedName>
    <definedName name="GGG_10">ERR</definedName>
    <definedName name="GGG_3" localSheetId="5">ERR</definedName>
    <definedName name="GGG_3">ERR</definedName>
    <definedName name="GGG_4" localSheetId="5">ERR</definedName>
    <definedName name="GGG_4">ERR</definedName>
    <definedName name="GGG_5" localSheetId="5">ERR</definedName>
    <definedName name="GGG_5">ERR</definedName>
    <definedName name="GGG_6" localSheetId="5">ERR</definedName>
    <definedName name="GGG_6">ERR</definedName>
    <definedName name="GGG_7" localSheetId="5">ERR</definedName>
    <definedName name="GGG_7">ERR</definedName>
    <definedName name="GGG_8" localSheetId="5">ERR</definedName>
    <definedName name="GGG_8">ERR</definedName>
    <definedName name="GGG_9" localSheetId="5">ERR</definedName>
    <definedName name="GGG_9">ERR</definedName>
    <definedName name="hh" localSheetId="5">[0]!ERR</definedName>
    <definedName name="hh">[0]!ERR</definedName>
    <definedName name="Imprima" localSheetId="5">#REF!</definedName>
    <definedName name="Imprima">#REF!</definedName>
    <definedName name="inf" localSheetId="5">#REF!</definedName>
    <definedName name="inf">#REF!</definedName>
    <definedName name="j" localSheetId="5">[0]!ERR</definedName>
    <definedName name="j">[0]!ERR</definedName>
    <definedName name="jj" localSheetId="5">[0]!ERR</definedName>
    <definedName name="jj">[0]!ERR</definedName>
    <definedName name="JOHNNY" localSheetId="5">[0]!ERR</definedName>
    <definedName name="JOHNNY">[0]!ERR</definedName>
    <definedName name="JOHNNY_10" localSheetId="5">ERR</definedName>
    <definedName name="JOHNNY_10">ERR</definedName>
    <definedName name="JOHNNY_3" localSheetId="5">ERR</definedName>
    <definedName name="JOHNNY_3">ERR</definedName>
    <definedName name="JOHNNY_4" localSheetId="5">ERR</definedName>
    <definedName name="JOHNNY_4">ERR</definedName>
    <definedName name="JOHNNY_5" localSheetId="5">ERR</definedName>
    <definedName name="JOHNNY_5">ERR</definedName>
    <definedName name="JOHNNY_6" localSheetId="5">ERR</definedName>
    <definedName name="JOHNNY_6">ERR</definedName>
    <definedName name="JOHNNY_7" localSheetId="5">ERR</definedName>
    <definedName name="JOHNNY_7">ERR</definedName>
    <definedName name="JOHNNY_8" localSheetId="5">ERR</definedName>
    <definedName name="JOHNNY_8">ERR</definedName>
    <definedName name="JOHNNY_9" localSheetId="5">ERR</definedName>
    <definedName name="JOHNNY_9">ERR</definedName>
    <definedName name="kl" localSheetId="5">[0]!ERR</definedName>
    <definedName name="kl">[0]!ERR</definedName>
    <definedName name="L" localSheetId="5">#REF!</definedName>
    <definedName name="L">#REF!</definedName>
    <definedName name="liq" localSheetId="5">[0]!ERR</definedName>
    <definedName name="liq">[0]!ERR</definedName>
    <definedName name="LL" localSheetId="5">[0]!ERR</definedName>
    <definedName name="LL">[0]!ERR</definedName>
    <definedName name="LOGO" localSheetId="5">[0]!ERR</definedName>
    <definedName name="LOGO">[0]!ERR</definedName>
    <definedName name="LOGO_10" localSheetId="5">ERR</definedName>
    <definedName name="LOGO_10">ERR</definedName>
    <definedName name="LOGO_3" localSheetId="5">ERR</definedName>
    <definedName name="LOGO_3">ERR</definedName>
    <definedName name="LOGO_4" localSheetId="5">ERR</definedName>
    <definedName name="LOGO_4">ERR</definedName>
    <definedName name="LOGO_5" localSheetId="5">ERR</definedName>
    <definedName name="LOGO_5">ERR</definedName>
    <definedName name="LOGO_6" localSheetId="5">ERR</definedName>
    <definedName name="LOGO_6">ERR</definedName>
    <definedName name="LOGO_7" localSheetId="5">ERR</definedName>
    <definedName name="LOGO_7">ERR</definedName>
    <definedName name="LOGO_8" localSheetId="5">ERR</definedName>
    <definedName name="LOGO_8">ERR</definedName>
    <definedName name="LOGO_9" localSheetId="5">ERR</definedName>
    <definedName name="LOGO_9">ERR</definedName>
    <definedName name="mortero" localSheetId="5">[0]!ERR</definedName>
    <definedName name="mortero">[0]!ERR</definedName>
    <definedName name="NO" localSheetId="5">[0]!ERR</definedName>
    <definedName name="NO">[0]!ERR</definedName>
    <definedName name="NO_10" localSheetId="5">ERR</definedName>
    <definedName name="NO_10">ERR</definedName>
    <definedName name="NO_3" localSheetId="5">ERR</definedName>
    <definedName name="NO_3">ERR</definedName>
    <definedName name="NO_4" localSheetId="5">ERR</definedName>
    <definedName name="NO_4">ERR</definedName>
    <definedName name="NO_5" localSheetId="5">ERR</definedName>
    <definedName name="NO_5">ERR</definedName>
    <definedName name="NO_6" localSheetId="5">ERR</definedName>
    <definedName name="NO_6">ERR</definedName>
    <definedName name="NO_7" localSheetId="5">ERR</definedName>
    <definedName name="NO_7">ERR</definedName>
    <definedName name="NO_8" localSheetId="5">ERR</definedName>
    <definedName name="NO_8">ERR</definedName>
    <definedName name="NO_9" localSheetId="5">ERR</definedName>
    <definedName name="NO_9">ERR</definedName>
    <definedName name="Ñ" localSheetId="5">[0]!ERR</definedName>
    <definedName name="Ñ">[0]!ERR</definedName>
    <definedName name="ÑÑ" localSheetId="5">[0]!ERR</definedName>
    <definedName name="ÑÑ">[0]!ERR</definedName>
    <definedName name="P" localSheetId="5">[0]!ERR</definedName>
    <definedName name="P">[0]!ERR</definedName>
    <definedName name="PAROUE_CENTENARIO_MUNICIPIO_DE_TAURAMENA" localSheetId="5">#REF!</definedName>
    <definedName name="PAROUE_CENTENARIO_MUNICIPIO_DE_TAURAMENA">#REF!</definedName>
    <definedName name="PAUL" localSheetId="5">[0]!ERR</definedName>
    <definedName name="PAUL">[0]!ERR</definedName>
    <definedName name="PERRO" localSheetId="5">[0]!ERR</definedName>
    <definedName name="PERRO">[0]!ERR</definedName>
    <definedName name="pintura" localSheetId="5">[0]!ERR</definedName>
    <definedName name="pintura">[0]!ERR</definedName>
    <definedName name="PR" localSheetId="5">'[2]FICHA EBI 1 de 6 '!$A$14</definedName>
    <definedName name="PR">'[3]FICHA EBI 1 de 6 '!$A$14</definedName>
    <definedName name="programainv" localSheetId="5">[0]!ERR</definedName>
    <definedName name="programainv">[0]!ERR</definedName>
    <definedName name="programainv_10" localSheetId="5">ERR</definedName>
    <definedName name="programainv_10">ERR</definedName>
    <definedName name="programainv_3" localSheetId="5">ERR</definedName>
    <definedName name="programainv_3">ERR</definedName>
    <definedName name="programainv_4" localSheetId="5">ERR</definedName>
    <definedName name="programainv_4">ERR</definedName>
    <definedName name="programainv_5" localSheetId="5">ERR</definedName>
    <definedName name="programainv_5">ERR</definedName>
    <definedName name="programainv_6" localSheetId="5">ERR</definedName>
    <definedName name="programainv_6">ERR</definedName>
    <definedName name="programainv_7" localSheetId="5">ERR</definedName>
    <definedName name="programainv_7">ERR</definedName>
    <definedName name="programainv_8" localSheetId="5">ERR</definedName>
    <definedName name="programainv_8">ERR</definedName>
    <definedName name="programainv_9" localSheetId="5">ERR</definedName>
    <definedName name="programainv_9">ERR</definedName>
    <definedName name="QQ" localSheetId="5">[0]!ERR</definedName>
    <definedName name="QQ">[0]!ERR</definedName>
    <definedName name="REICIO" localSheetId="5">[0]!ERR</definedName>
    <definedName name="REICIO">[0]!ERR</definedName>
    <definedName name="REICIO_10" localSheetId="5">ERR</definedName>
    <definedName name="REICIO_10">ERR</definedName>
    <definedName name="REICIO_3" localSheetId="5">ERR</definedName>
    <definedName name="REICIO_3">ERR</definedName>
    <definedName name="REICIO_4" localSheetId="5">ERR</definedName>
    <definedName name="REICIO_4">ERR</definedName>
    <definedName name="REICIO_5" localSheetId="5">ERR</definedName>
    <definedName name="REICIO_5">ERR</definedName>
    <definedName name="REICIO_6" localSheetId="5">ERR</definedName>
    <definedName name="REICIO_6">ERR</definedName>
    <definedName name="REICIO_7" localSheetId="5">ERR</definedName>
    <definedName name="REICIO_7">ERR</definedName>
    <definedName name="REICIO_8" localSheetId="5">ERR</definedName>
    <definedName name="REICIO_8">ERR</definedName>
    <definedName name="REICIO_9" localSheetId="5">ERR</definedName>
    <definedName name="REICIO_9">ERR</definedName>
    <definedName name="reinicio" localSheetId="5">[0]!ERR</definedName>
    <definedName name="reinicio">[0]!ERR</definedName>
    <definedName name="reinicio_10" localSheetId="5">ERR</definedName>
    <definedName name="reinicio_10">ERR</definedName>
    <definedName name="reinicio_3" localSheetId="5">ERR</definedName>
    <definedName name="reinicio_3">ERR</definedName>
    <definedName name="reinicio_4" localSheetId="5">ERR</definedName>
    <definedName name="reinicio_4">ERR</definedName>
    <definedName name="reinicio_5" localSheetId="5">ERR</definedName>
    <definedName name="reinicio_5">ERR</definedName>
    <definedName name="reinicio_6" localSheetId="5">ERR</definedName>
    <definedName name="reinicio_6">ERR</definedName>
    <definedName name="reinicio_7" localSheetId="5">ERR</definedName>
    <definedName name="reinicio_7">ERR</definedName>
    <definedName name="reinicio_8" localSheetId="5">ERR</definedName>
    <definedName name="reinicio_8">ERR</definedName>
    <definedName name="reinicio_9" localSheetId="5">ERR</definedName>
    <definedName name="reinicio_9">ERR</definedName>
    <definedName name="RICARDO" localSheetId="5">#REF!,#REF!,#REF!,#REF!,#REF!,#REF!,#REF!,#REF!,#REF!</definedName>
    <definedName name="RICARDO">#REF!,#REF!,#REF!,#REF!,#REF!,#REF!,#REF!,#REF!,#REF!</definedName>
    <definedName name="rr" localSheetId="5">[0]!ERR</definedName>
    <definedName name="rr">[0]!ERR</definedName>
    <definedName name="rr_10" localSheetId="5">ERR</definedName>
    <definedName name="rr_10">ERR</definedName>
    <definedName name="rr_3" localSheetId="5">ERR</definedName>
    <definedName name="rr_3">ERR</definedName>
    <definedName name="rr_4" localSheetId="5">ERR</definedName>
    <definedName name="rr_4">ERR</definedName>
    <definedName name="rr_5" localSheetId="5">ERR</definedName>
    <definedName name="rr_5">ERR</definedName>
    <definedName name="rr_6" localSheetId="5">ERR</definedName>
    <definedName name="rr_6">ERR</definedName>
    <definedName name="rr_7" localSheetId="5">ERR</definedName>
    <definedName name="rr_7">ERR</definedName>
    <definedName name="rr_8" localSheetId="5">ERR</definedName>
    <definedName name="rr_8">ERR</definedName>
    <definedName name="rr_9" localSheetId="5">ERR</definedName>
    <definedName name="rr_9">ERR</definedName>
    <definedName name="SERO" localSheetId="5">[0]!ERR</definedName>
    <definedName name="SERO">[0]!ERR</definedName>
    <definedName name="SERO_10" localSheetId="5">ERR</definedName>
    <definedName name="SERO_10">ERR</definedName>
    <definedName name="SERO_3" localSheetId="5">ERR</definedName>
    <definedName name="SERO_3">ERR</definedName>
    <definedName name="SERO_4" localSheetId="5">ERR</definedName>
    <definedName name="SERO_4">ERR</definedName>
    <definedName name="SERO_5" localSheetId="5">ERR</definedName>
    <definedName name="SERO_5">ERR</definedName>
    <definedName name="SERO_6" localSheetId="5">ERR</definedName>
    <definedName name="SERO_6">ERR</definedName>
    <definedName name="SERO_7" localSheetId="5">ERR</definedName>
    <definedName name="SERO_7">ERR</definedName>
    <definedName name="SERO_8" localSheetId="5">ERR</definedName>
    <definedName name="SERO_8">ERR</definedName>
    <definedName name="SERO_9" localSheetId="5">ERR</definedName>
    <definedName name="SERO_9">ERR</definedName>
    <definedName name="SI" localSheetId="5">[0]!ERR</definedName>
    <definedName name="SI">[0]!ERR</definedName>
    <definedName name="SI_10" localSheetId="5">ERR</definedName>
    <definedName name="SI_10">ERR</definedName>
    <definedName name="SI_3" localSheetId="5">ERR</definedName>
    <definedName name="SI_3">ERR</definedName>
    <definedName name="SI_4" localSheetId="5">ERR</definedName>
    <definedName name="SI_4">ERR</definedName>
    <definedName name="SI_5" localSheetId="5">ERR</definedName>
    <definedName name="SI_5">ERR</definedName>
    <definedName name="SI_6" localSheetId="5">ERR</definedName>
    <definedName name="SI_6">ERR</definedName>
    <definedName name="SI_7" localSheetId="5">ERR</definedName>
    <definedName name="SI_7">ERR</definedName>
    <definedName name="SI_8" localSheetId="5">ERR</definedName>
    <definedName name="SI_8">ERR</definedName>
    <definedName name="SI_9" localSheetId="5">ERR</definedName>
    <definedName name="SI_9">ERR</definedName>
    <definedName name="SISISIS" localSheetId="5">[0]!ERR</definedName>
    <definedName name="SISISIS">[0]!ERR</definedName>
    <definedName name="SISISIS_10" localSheetId="5">ERR</definedName>
    <definedName name="SISISIS_10">ERR</definedName>
    <definedName name="SISISIS_3" localSheetId="5">ERR</definedName>
    <definedName name="SISISIS_3">ERR</definedName>
    <definedName name="SISISIS_4" localSheetId="5">ERR</definedName>
    <definedName name="SISISIS_4">ERR</definedName>
    <definedName name="SISISIS_5" localSheetId="5">ERR</definedName>
    <definedName name="SISISIS_5">ERR</definedName>
    <definedName name="SISISIS_6" localSheetId="5">ERR</definedName>
    <definedName name="SISISIS_6">ERR</definedName>
    <definedName name="SISISIS_7" localSheetId="5">ERR</definedName>
    <definedName name="SISISIS_7">ERR</definedName>
    <definedName name="SISISIS_8" localSheetId="5">ERR</definedName>
    <definedName name="SISISIS_8">ERR</definedName>
    <definedName name="SISISIS_9" localSheetId="5">ERR</definedName>
    <definedName name="SISISIS_9">ERR</definedName>
    <definedName name="SS" localSheetId="5">[0]!ERR</definedName>
    <definedName name="SS">[0]!ERR</definedName>
    <definedName name="sw" localSheetId="5">[0]!ERR</definedName>
    <definedName name="sw">[0]!ERR</definedName>
    <definedName name="TARIFAS">[1]TARIFAS!$A$1:$F$52</definedName>
    <definedName name="TARIFAS_4">[4]TARIFAS!$A$1:$F$52</definedName>
    <definedName name="TARIFAS_7">[4]TARIFAS!$A$1:$F$52</definedName>
    <definedName name="TARIFAS1">[5]TARIFAS!$A$1:$F$119</definedName>
    <definedName name="UO" localSheetId="5">[0]!ERR</definedName>
    <definedName name="UO">[0]!ERR</definedName>
    <definedName name="WA" localSheetId="5">[0]!ERR</definedName>
    <definedName name="WA">[0]!ERR</definedName>
    <definedName name="WW" localSheetId="5">[0]!ERR</definedName>
    <definedName name="WW">[0]!ERR</definedName>
    <definedName name="XFD103112000" localSheetId="5">#REF!</definedName>
    <definedName name="XFD103112000">#REF!</definedName>
    <definedName name="XFD10311200000" localSheetId="5">#REF!</definedName>
    <definedName name="XFD10311200000">#REF!</definedName>
    <definedName name="XFD9999999" localSheetId="5">#REF!</definedName>
    <definedName name="XFD9999999">#REF!</definedName>
    <definedName name="y" localSheetId="5">[0]!ERR</definedName>
    <definedName name="y">[0]!ERR</definedName>
    <definedName name="Z" localSheetId="5">[0]!ERR</definedName>
    <definedName name="Z">[0]!ERR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15" l="1"/>
  <c r="K50" i="17"/>
  <c r="S28" i="25" l="1"/>
  <c r="S41" i="17"/>
  <c r="O41" i="17"/>
  <c r="S40" i="17"/>
  <c r="S39" i="17"/>
  <c r="S14" i="22"/>
  <c r="S12" i="22"/>
  <c r="S33" i="20"/>
  <c r="O16" i="20"/>
  <c r="I42" i="17"/>
  <c r="O20" i="17"/>
  <c r="O19" i="17"/>
  <c r="S50" i="17" l="1"/>
  <c r="S25" i="14"/>
  <c r="S12" i="14" s="1"/>
  <c r="S67" i="14" s="1"/>
  <c r="S16" i="16"/>
  <c r="K16" i="16"/>
  <c r="S20" i="15"/>
  <c r="K20" i="15"/>
  <c r="K67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</authors>
  <commentList>
    <comment ref="E10" authorId="0" shapeId="0" xr:uid="{01C41070-9C6D-48DE-8C5E-A5FAFA4539DA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0" authorId="0" shapeId="0" xr:uid="{5C6544E0-4002-4E81-9E69-35C67A47420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G10" authorId="0" shapeId="0" xr:uid="{0A8FC8D9-2F79-4031-BEAF-9C9BDB51C388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I10" authorId="0" shapeId="0" xr:uid="{209987AA-D957-4DFE-94FD-349F7155AC9A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0" authorId="0" shapeId="0" xr:uid="{C5E676FE-7F0C-4761-B614-63BCCC25528C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0" authorId="0" shapeId="0" xr:uid="{5DA840C8-9150-4588-BFDE-D3D3EB0185BF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L10" authorId="0" shapeId="0" xr:uid="{23249B61-1EB4-4908-AABF-55DE3ADB4C2D}">
      <text>
        <r>
          <rPr>
            <sz val="9"/>
            <color indexed="81"/>
            <rFont val="Tahoma"/>
            <family val="2"/>
          </rPr>
          <t>En este espacio se deberá proponer las actividades necesarias que desarrolla la dependencia para dar cumplimiento a la actividad del proyecto de inversión y su respectivo producto programado.
Se deberán incluir las actividades que se consideren, propendiendo por ir al detalle de la gestión y dando cuenta de los resultados a entregar</t>
        </r>
      </text>
    </comment>
    <comment ref="M10" authorId="0" shapeId="0" xr:uid="{A2AC3F3B-E1E5-4B27-8CFD-AE5CAF60BCF5}">
      <text>
        <r>
          <rPr>
            <sz val="9"/>
            <color indexed="81"/>
            <rFont val="Tahoma"/>
            <family val="2"/>
          </rPr>
          <t>Con base en la subactividad se deben programar los productos que se consideren necesarios y que reflejen los resultados y gestión de la oficina. 
Se debe indicar tanto el producto como la condición esperada, ejemplo: Informes de seguimiento elaborados/aprobados/publicados
Acto de negación, Archivo, decisión.  entregados/formalizados/legalizados</t>
        </r>
      </text>
    </comment>
    <comment ref="N10" authorId="0" shapeId="0" xr:uid="{7E58A6E7-2E9F-4A38-8DC5-9671A0115A64}">
      <text>
        <r>
          <rPr>
            <sz val="9"/>
            <color indexed="81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0" authorId="0" shapeId="0" xr:uid="{D7B35AC8-5DEB-4BDE-9A5A-50A914492F29}">
      <text>
        <r>
          <rPr>
            <sz val="9"/>
            <color indexed="81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0" authorId="0" shapeId="0" xr:uid="{ACACB099-C609-45E4-A1A5-0022559F82C9}">
      <text>
        <r>
          <rPr>
            <sz val="9"/>
            <color indexed="81"/>
            <rFont val="Tahoma"/>
            <family val="2"/>
          </rPr>
          <t>Es la frecuencia de medición de la subactividad</t>
        </r>
      </text>
    </comment>
    <comment ref="Q10" authorId="0" shapeId="0" xr:uid="{D0902181-C128-4C61-85DA-14B7549AB56A}">
      <text>
        <r>
          <rPr>
            <sz val="9"/>
            <color indexed="81"/>
            <rFont val="Tahoma"/>
            <family val="2"/>
          </rPr>
          <t>Fecha en la que se dará inicio a la ejecución o desarrollo de la subactividad</t>
        </r>
      </text>
    </comment>
    <comment ref="R10" authorId="0" shapeId="0" xr:uid="{AC7232AD-0A37-4EA2-9802-9503CBF71DF0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0" authorId="0" shapeId="0" xr:uid="{39B217C2-4F3E-4DC6-AF9A-EE713BE051EF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0" authorId="0" shapeId="0" xr:uid="{77666ABF-676D-4EC0-89A3-B5A3B90503F3}">
      <text>
        <r>
          <rPr>
            <sz val="9"/>
            <color indexed="81"/>
            <rFont val="Tahoma"/>
            <family val="2"/>
          </rPr>
          <t>Indicar si los recursos pertenecen a Inversión o Crédito</t>
        </r>
      </text>
    </comment>
    <comment ref="U10" authorId="0" shapeId="0" xr:uid="{1BED75DC-46FB-4272-93A1-9818697EBD2A}">
      <text>
        <r>
          <rPr>
            <sz val="9"/>
            <color indexed="81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  <author>Viviana Jaramillo Torres</author>
  </authors>
  <commentList>
    <comment ref="E10" authorId="0" shapeId="0" xr:uid="{B1150217-24A1-4DB5-8000-05674214971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0" authorId="0" shapeId="0" xr:uid="{494DFCDF-C2BE-4E7E-88AE-B19707F6771D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G10" authorId="0" shapeId="0" xr:uid="{00433D85-91FE-4DB0-BCDE-641B68E56AA8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I10" authorId="0" shapeId="0" xr:uid="{FE206962-D4CC-4E33-A215-C294B9E45689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0" authorId="0" shapeId="0" xr:uid="{D66C9F02-B766-48E8-9CA3-A415836447E6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0" authorId="0" shapeId="0" xr:uid="{6E1CCB63-35DF-4E1B-BE23-CC51DFAB4B3A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L10" authorId="0" shapeId="0" xr:uid="{33247DA0-5935-449B-B21A-500EFEA6F79B}">
      <text>
        <r>
          <rPr>
            <sz val="9"/>
            <color indexed="81"/>
            <rFont val="Tahoma"/>
            <family val="2"/>
          </rPr>
          <t>En este espacio se deberá proponer las actividades necesarias que desarrolla la dependencia para dar cumplimiento a la actividad del proyecto de inversión y su respectivo producto programado.
Se deberán incluir las actividades que se consideren, propendiendo por ir al detalle de la gestión y dando cuenta de los resultados a entregar</t>
        </r>
      </text>
    </comment>
    <comment ref="M10" authorId="0" shapeId="0" xr:uid="{76AD5ED0-72C9-4A30-BBD5-05DD63747F15}">
      <text>
        <r>
          <rPr>
            <sz val="9"/>
            <color indexed="81"/>
            <rFont val="Tahoma"/>
            <family val="2"/>
          </rPr>
          <t>Con base en la subactividad se deben programar los productos que se consideren necesarios y que reflejen los resultados y gestión de la oficina. 
Se debe indicar tanto el producto como la condición esperada, ejemplo: Informes de seguimiento elaborados/aprobados/publicados
Acto de negación, Archivo, decisión.  entregados/formalizados/legalizados</t>
        </r>
      </text>
    </comment>
    <comment ref="N10" authorId="0" shapeId="0" xr:uid="{5E229E94-7113-4DAE-B00A-D39DC20F6A6C}">
      <text>
        <r>
          <rPr>
            <sz val="9"/>
            <color indexed="81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0" authorId="0" shapeId="0" xr:uid="{8F1584BC-BDC7-4FB0-933D-EF6E8CB36FFE}">
      <text>
        <r>
          <rPr>
            <sz val="9"/>
            <color indexed="81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0" authorId="0" shapeId="0" xr:uid="{A0887077-931B-469A-A724-497014FE2DC0}">
      <text>
        <r>
          <rPr>
            <sz val="9"/>
            <color indexed="81"/>
            <rFont val="Tahoma"/>
            <family val="2"/>
          </rPr>
          <t>Es la frecuencia de medición de la subactividad</t>
        </r>
      </text>
    </comment>
    <comment ref="Q10" authorId="0" shapeId="0" xr:uid="{DDC8B506-AC0F-4AF5-A10B-656875A4D5F5}">
      <text>
        <r>
          <rPr>
            <sz val="9"/>
            <color indexed="81"/>
            <rFont val="Tahoma"/>
            <family val="2"/>
          </rPr>
          <t>Fecha en la que se dará inicio a la ejecución o desarrollo de la subactividad</t>
        </r>
      </text>
    </comment>
    <comment ref="R10" authorId="0" shapeId="0" xr:uid="{A336C4CF-2E6B-48B8-900D-C6BFBF2CBAC8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0" authorId="0" shapeId="0" xr:uid="{E5A73F01-CEBC-43BB-A8C6-94B39C34333B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0" authorId="0" shapeId="0" xr:uid="{0BB7951B-2433-47F8-B614-B8821620F0F9}">
      <text>
        <r>
          <rPr>
            <sz val="9"/>
            <color indexed="81"/>
            <rFont val="Tahoma"/>
            <family val="2"/>
          </rPr>
          <t>Indicar si los recursos pertenecen a Inversión o Crédito</t>
        </r>
      </text>
    </comment>
    <comment ref="U10" authorId="0" shapeId="0" xr:uid="{B46245BB-D1F0-47AF-A28B-8F23228D3CCA}">
      <text>
        <r>
          <rPr>
            <sz val="9"/>
            <color indexed="81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  <comment ref="Q19" authorId="1" shapeId="0" xr:uid="{B131290F-A0ED-48AB-9B62-E222A683F174}">
      <text>
        <r>
          <rPr>
            <b/>
            <sz val="9"/>
            <color indexed="81"/>
            <rFont val="Tahoma"/>
            <family val="2"/>
          </rPr>
          <t>Viviana Jaramillo Torres:</t>
        </r>
        <r>
          <rPr>
            <sz val="9"/>
            <color indexed="81"/>
            <rFont val="Tahoma"/>
            <family val="2"/>
          </rPr>
          <t xml:space="preserve">
Fechas Normativas. Mes vencido 10 días habiles</t>
        </r>
      </text>
    </comment>
    <comment ref="M36" authorId="1" shapeId="0" xr:uid="{345196A8-79FC-4495-9DD5-B3657DDFC3FF}">
      <text>
        <r>
          <rPr>
            <b/>
            <sz val="9"/>
            <color indexed="81"/>
            <rFont val="Tahoma"/>
            <family val="2"/>
          </rPr>
          <t>Viviana Jaramillo Torres: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Con esto se reflejar el cumplimiento de los terminos procesales por cada etapa procesa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</authors>
  <commentList>
    <comment ref="E10" authorId="0" shapeId="0" xr:uid="{CA9DB3F8-B83F-465A-A7CE-8720D6488F24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0" authorId="0" shapeId="0" xr:uid="{2E2D863A-DADD-42D0-BB95-51EE8C86D002}">
      <text>
        <r>
          <rPr>
            <sz val="9"/>
            <color rgb="FF000000"/>
            <rFont val="Tahoma"/>
            <family val="2"/>
          </rPr>
          <t xml:space="preserve">Se debe tomar la información de la cadena de valor de los proyetos de inversión. </t>
        </r>
      </text>
    </comment>
    <comment ref="G10" authorId="0" shapeId="0" xr:uid="{A7FF87DB-7625-40C6-8464-737A5D7A4EE5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I10" authorId="0" shapeId="0" xr:uid="{1251DCA6-E66B-4C15-8616-D0D44A51F4AC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0" authorId="0" shapeId="0" xr:uid="{07DC6A6D-3646-4677-A038-DD09A942BDB6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0" authorId="0" shapeId="0" xr:uid="{9A761A3F-B9F8-4738-BD69-ABF3C344C0D7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L10" authorId="0" shapeId="0" xr:uid="{85E1D826-3551-40DA-B1D6-00B62BE15081}">
      <text>
        <r>
          <rPr>
            <sz val="9"/>
            <color indexed="81"/>
            <rFont val="Tahoma"/>
            <family val="2"/>
          </rPr>
          <t>En este espacio se deberá proponer las actividades necesarias que desarrolla la dependencia para dar cumplimiento a la actividad del proyecto de inversión y su respectivo producto programado.
Se deberán incluir las actividades que se consideren, propendiendo por ir al detalle de la gestión y dando cuenta de los resultados a entregar</t>
        </r>
      </text>
    </comment>
    <comment ref="M10" authorId="0" shapeId="0" xr:uid="{F746CB6F-DE71-4055-88E5-A626902AADC2}">
      <text>
        <r>
          <rPr>
            <sz val="9"/>
            <color indexed="81"/>
            <rFont val="Tahoma"/>
            <family val="2"/>
          </rPr>
          <t>Con base en la subactividad se deben programar los productos que se consideren necesarios y que reflejen los resultados y gestión de la oficina. 
Se debe indicar tanto el producto como la condición esperada, ejemplo: Informes de seguimiento elaborados/aprobados/publicados
Acto de negación, Archivo, decisión.  entregados/formalizados/legalizados</t>
        </r>
      </text>
    </comment>
    <comment ref="N10" authorId="0" shapeId="0" xr:uid="{B4F18E23-9AD8-4880-B111-3CFBD8BE1F2B}">
      <text>
        <r>
          <rPr>
            <sz val="9"/>
            <color rgb="FF000000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0" authorId="0" shapeId="0" xr:uid="{E3BBC184-FD34-4860-8F69-5D4DEFF530D1}">
      <text>
        <r>
          <rPr>
            <sz val="9"/>
            <color rgb="FF000000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0" authorId="0" shapeId="0" xr:uid="{93B3FF0A-CAFE-4940-B9C7-510F05A447B4}">
      <text>
        <r>
          <rPr>
            <sz val="9"/>
            <color rgb="FF000000"/>
            <rFont val="Tahoma"/>
            <family val="2"/>
          </rPr>
          <t>Es la frecuencia de medición de la subactividad</t>
        </r>
      </text>
    </comment>
    <comment ref="Q10" authorId="0" shapeId="0" xr:uid="{12CCB4E2-9F89-4CA0-8EE2-4723A1C05761}">
      <text>
        <r>
          <rPr>
            <sz val="9"/>
            <color rgb="FF000000"/>
            <rFont val="Tahoma"/>
            <family val="2"/>
          </rPr>
          <t>Fecha en la que se dará inicio a la ejecución o desarrollo de la subactividad</t>
        </r>
      </text>
    </comment>
    <comment ref="R10" authorId="0" shapeId="0" xr:uid="{B3CEAE3E-04B9-4CBD-9071-5C6CD14B3A05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0" authorId="0" shapeId="0" xr:uid="{406447C0-4CE7-453F-B80E-AA8533438FF4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0" authorId="0" shapeId="0" xr:uid="{5AC77C9B-900F-4A37-9763-94FEB8D6F1D1}">
      <text>
        <r>
          <rPr>
            <sz val="9"/>
            <color indexed="81"/>
            <rFont val="Tahoma"/>
            <family val="2"/>
          </rPr>
          <t>Indicar si los recursos pertenecen a Inversión o Crédito</t>
        </r>
      </text>
    </comment>
    <comment ref="U10" authorId="0" shapeId="0" xr:uid="{65EE5ADE-8ABF-412A-AA6F-7F9AD5277D71}">
      <text>
        <r>
          <rPr>
            <sz val="9"/>
            <color rgb="FF000000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</authors>
  <commentList>
    <comment ref="E11" authorId="0" shapeId="0" xr:uid="{C14FBFD1-7629-4AE4-8BCF-13AB440FB01D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1" authorId="0" shapeId="0" xr:uid="{833E6264-EEA5-46B5-89FA-17817CF00B17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G11" authorId="0" shapeId="0" xr:uid="{C491E7B4-EF2C-4C52-B46E-5A1913EDE8FB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I11" authorId="0" shapeId="0" xr:uid="{4A71A1F9-4BE9-47B0-AA4A-7BCE8479ECCD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1" authorId="0" shapeId="0" xr:uid="{ADE33CDB-F4E5-48F7-B0DC-72BE353FD6D6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1" authorId="0" shapeId="0" xr:uid="{9073D12A-297F-4DAD-AC0E-BD31A3F0379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N11" authorId="0" shapeId="0" xr:uid="{D4F32AD3-9DF2-4FE6-BFB9-E59822CFD480}">
      <text>
        <r>
          <rPr>
            <sz val="9"/>
            <color indexed="81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1" authorId="0" shapeId="0" xr:uid="{044B25DD-B56F-4BF8-B0EC-138D2248657D}">
      <text>
        <r>
          <rPr>
            <sz val="9"/>
            <color indexed="81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1" authorId="0" shapeId="0" xr:uid="{A0CAFFC5-4974-4E61-A261-AB8D8F199CC4}">
      <text>
        <r>
          <rPr>
            <sz val="9"/>
            <color indexed="81"/>
            <rFont val="Tahoma"/>
            <family val="2"/>
          </rPr>
          <t>Es la frecuencia de medición de la subactividad</t>
        </r>
      </text>
    </comment>
    <comment ref="Q11" authorId="0" shapeId="0" xr:uid="{37DFD9A9-5E7C-41C0-9C0D-2BE08494E704}">
      <text>
        <r>
          <rPr>
            <sz val="9"/>
            <color indexed="81"/>
            <rFont val="Tahoma"/>
            <family val="2"/>
          </rPr>
          <t>Fecha en la que se dará inicio a la ejecución o desarrollo de la subactividad</t>
        </r>
      </text>
    </comment>
    <comment ref="R11" authorId="0" shapeId="0" xr:uid="{4A255F0A-D07B-4DC0-AC7A-E7BA1079CA9C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1" authorId="0" shapeId="0" xr:uid="{CA142B34-7F0D-4733-BE8B-ADB8FE5FB4E4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1" authorId="0" shapeId="0" xr:uid="{2677A324-4ACF-4E1A-8737-34DBC16C935A}">
      <text>
        <r>
          <rPr>
            <sz val="9"/>
            <color indexed="81"/>
            <rFont val="Tahoma"/>
            <family val="2"/>
          </rPr>
          <t>Indicar si los recursos pertenecen a Inversión o Crédito</t>
        </r>
      </text>
    </comment>
    <comment ref="U11" authorId="0" shapeId="0" xr:uid="{2FD09211-85EC-4ED0-97DB-86692C9186B6}">
      <text>
        <r>
          <rPr>
            <sz val="9"/>
            <color indexed="81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</authors>
  <commentList>
    <comment ref="E10" authorId="0" shapeId="0" xr:uid="{524822AF-AF0A-494D-B38D-2DE6B0CDE2BD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0" authorId="0" shapeId="0" xr:uid="{B27FF7FC-AE83-403C-B8AE-353FAACCA314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G10" authorId="0" shapeId="0" xr:uid="{F8DB9E35-DBFA-4DC2-9CCF-70DEBD64FF0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I10" authorId="0" shapeId="0" xr:uid="{F3035CAB-4FF5-4221-A03E-BB2A20512F8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0" authorId="0" shapeId="0" xr:uid="{E1ABCA61-906D-419A-958D-7876536AE8F5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0" authorId="0" shapeId="0" xr:uid="{4BC56CF1-3826-48B2-890A-6F3B72BB395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L10" authorId="0" shapeId="0" xr:uid="{FC7CD9FE-9EEE-409F-97A2-02120576E736}">
      <text>
        <r>
          <rPr>
            <sz val="9"/>
            <color indexed="81"/>
            <rFont val="Tahoma"/>
            <family val="2"/>
          </rPr>
          <t>En este espacio se deberá proponer las actividades necesarias que desarrolla la dependencia para dar cumplimiento a la actividad del proyecto de inversión y su respectivo producto programado.
Se deberán incluir las actividades que se consideren, propendiendo por ir al detalle de la gestión y dando cuenta de los resultados a entregar</t>
        </r>
      </text>
    </comment>
    <comment ref="M10" authorId="0" shapeId="0" xr:uid="{659B53DE-454C-4657-A1F9-A69678133C55}">
      <text>
        <r>
          <rPr>
            <sz val="9"/>
            <color indexed="81"/>
            <rFont val="Tahoma"/>
            <family val="2"/>
          </rPr>
          <t>Con base en la subactividad se deben programar los productos que se consideren necesarios y que reflejen los resultados y gestión de la oficina. 
Se debe indicar tanto el producto como la condición esperada, ejemplo: Informes de seguimiento elaborados/aprobados/publicados
Acto de negación, Archivo, decisión.  entregados/formalizados/legalizados</t>
        </r>
      </text>
    </comment>
    <comment ref="N10" authorId="0" shapeId="0" xr:uid="{5F3FA66C-5F6D-452B-B459-B032E486DC28}">
      <text>
        <r>
          <rPr>
            <sz val="9"/>
            <color indexed="81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0" authorId="0" shapeId="0" xr:uid="{FA0F38BC-64AA-46D6-BAFC-01A0FA8CC056}">
      <text>
        <r>
          <rPr>
            <sz val="9"/>
            <color indexed="81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0" authorId="0" shapeId="0" xr:uid="{015383B2-2682-4EB0-ADC2-C9D0B366FD08}">
      <text>
        <r>
          <rPr>
            <sz val="9"/>
            <color indexed="81"/>
            <rFont val="Tahoma"/>
            <family val="2"/>
          </rPr>
          <t>Es la frecuencia de medición de la subactividad</t>
        </r>
      </text>
    </comment>
    <comment ref="Q10" authorId="0" shapeId="0" xr:uid="{EF76592C-F6B7-4A07-9A0C-4C76FC3D7FD8}">
      <text>
        <r>
          <rPr>
            <sz val="9"/>
            <color indexed="81"/>
            <rFont val="Tahoma"/>
            <family val="2"/>
          </rPr>
          <t>Fecha en la que se dará inicio a la ejecución o desarrollo de la subactividad</t>
        </r>
      </text>
    </comment>
    <comment ref="R10" authorId="0" shapeId="0" xr:uid="{8E2F5721-7C5E-46AF-A488-1CB5531A379A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0" authorId="0" shapeId="0" xr:uid="{CFC98ED6-00F3-40C2-BCDF-4A865E88D0D2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0" authorId="0" shapeId="0" xr:uid="{1ED58D22-3E33-4ECC-8392-1B7B4555651C}">
      <text>
        <r>
          <rPr>
            <sz val="9"/>
            <color indexed="81"/>
            <rFont val="Tahoma"/>
            <family val="2"/>
          </rPr>
          <t>Indicar si los recursos pertenecen a Inversión o Crédito</t>
        </r>
      </text>
    </comment>
    <comment ref="U10" authorId="0" shapeId="0" xr:uid="{8DE63107-7E54-44F6-BA93-EBDAD154CD6D}">
      <text>
        <r>
          <rPr>
            <sz val="9"/>
            <color indexed="81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</authors>
  <commentList>
    <comment ref="E10" authorId="0" shapeId="0" xr:uid="{396055A5-194B-43E2-830B-8F81B73F4ABC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0" authorId="0" shapeId="0" xr:uid="{9C37525A-8827-4C35-9C71-5B470543BBB0}">
      <text>
        <r>
          <rPr>
            <sz val="9"/>
            <color rgb="FF000000"/>
            <rFont val="Tahoma"/>
            <family val="2"/>
          </rPr>
          <t xml:space="preserve">Se debe tomar la información de la cadena de valor de los proyetos de inversión. </t>
        </r>
      </text>
    </comment>
    <comment ref="G10" authorId="0" shapeId="0" xr:uid="{17D51A2A-C3C6-456A-B9D3-471791383D45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I10" authorId="0" shapeId="0" xr:uid="{44C84C27-4CC0-4AB9-9AB7-89DB78542B51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0" authorId="0" shapeId="0" xr:uid="{9C8571B4-1423-4BCC-808E-EEFE6FC0017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0" authorId="0" shapeId="0" xr:uid="{9B0740CE-E1E8-4F77-83AA-16C7BD1E62BE}">
      <text>
        <r>
          <rPr>
            <sz val="9"/>
            <color rgb="FF000000"/>
            <rFont val="Tahoma"/>
            <family val="2"/>
          </rPr>
          <t xml:space="preserve">Se debe tomar la información de la cadena de valor de los proyetos de inversión. </t>
        </r>
      </text>
    </comment>
    <comment ref="L10" authorId="0" shapeId="0" xr:uid="{7D75D9C8-B45F-4B11-BB26-D97E6DFA129C}">
      <text>
        <r>
          <rPr>
            <sz val="9"/>
            <color rgb="FF000000"/>
            <rFont val="Tahoma"/>
            <family val="2"/>
          </rPr>
          <t xml:space="preserve">En este espacio se deberá proponer las actividades necesarias que desarrolla la dependencia para dar cumplimiento a la actividad del proyecto de inversión y su respectivo producto programado.
</t>
        </r>
        <r>
          <rPr>
            <sz val="9"/>
            <color rgb="FF000000"/>
            <rFont val="Tahoma"/>
            <family val="2"/>
          </rPr>
          <t>Se deberán incluir las actividades que se consideren, propendiendo por ir al detalle de la gestión y dando cuenta de los resultados a entregar</t>
        </r>
      </text>
    </comment>
    <comment ref="M10" authorId="0" shapeId="0" xr:uid="{7BBA8A95-F1BA-4ED3-B8E3-44CBC12AB2AF}">
      <text>
        <r>
          <rPr>
            <sz val="9"/>
            <color rgb="FF000000"/>
            <rFont val="Tahoma"/>
            <family val="2"/>
          </rPr>
          <t xml:space="preserve">Con base en la subactividad se deben programar los productos que se consideren necesarios y que reflejen los resultados y gestión de la oficina. 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Se debe indicar tanto el producto como la condición esperada, ejemplo: Informes de seguimiento elaborados/aprobados/publicados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Acto de negación, Archivo, decisión.  entregados/formalizados/legalizados</t>
        </r>
      </text>
    </comment>
    <comment ref="N10" authorId="0" shapeId="0" xr:uid="{156FAEC7-CDF3-4E53-AF7D-46B96E94EBCF}">
      <text>
        <r>
          <rPr>
            <sz val="9"/>
            <color indexed="81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0" authorId="0" shapeId="0" xr:uid="{69C0C94D-F35C-4B1C-AE04-E58DE7B15C75}">
      <text>
        <r>
          <rPr>
            <sz val="9"/>
            <color indexed="81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0" authorId="0" shapeId="0" xr:uid="{678C9DCA-AE31-43C8-8AE5-F066187F45D6}">
      <text>
        <r>
          <rPr>
            <sz val="9"/>
            <color indexed="81"/>
            <rFont val="Tahoma"/>
            <family val="2"/>
          </rPr>
          <t>Es la frecuencia de medición de la subactividad</t>
        </r>
      </text>
    </comment>
    <comment ref="Q10" authorId="0" shapeId="0" xr:uid="{7B4DAE8A-D903-4B0E-92AF-DB23C97EAE1D}">
      <text>
        <r>
          <rPr>
            <sz val="9"/>
            <color rgb="FF000000"/>
            <rFont val="Tahoma"/>
            <family val="2"/>
          </rPr>
          <t>Fecha en la que se dará inicio a la ejecución o desarrollo de la subactividad</t>
        </r>
      </text>
    </comment>
    <comment ref="R10" authorId="0" shapeId="0" xr:uid="{BD2AC1BF-CC1D-450F-B606-138656441A88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0" authorId="0" shapeId="0" xr:uid="{2FF18398-0E89-43EA-8DB8-9893ABACE607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0" authorId="0" shapeId="0" xr:uid="{BDB88525-A066-4E68-8F0D-88B047CC01CF}">
      <text>
        <r>
          <rPr>
            <sz val="9"/>
            <color rgb="FF000000"/>
            <rFont val="Tahoma"/>
            <family val="2"/>
          </rPr>
          <t>Indicar si los recursos pertenecen a Inversión o Crédito</t>
        </r>
      </text>
    </comment>
    <comment ref="U10" authorId="0" shapeId="0" xr:uid="{B7FCB778-120A-4010-80BB-7CDD729EBA3E}">
      <text>
        <r>
          <rPr>
            <sz val="9"/>
            <color rgb="FF000000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  <author>usuario</author>
    <author>Viviana Jaramillo Torres</author>
  </authors>
  <commentList>
    <comment ref="E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0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G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I10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0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0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L10" authorId="0" shapeId="0" xr:uid="{00000000-0006-0000-0000-000007000000}">
      <text>
        <r>
          <rPr>
            <sz val="9"/>
            <color indexed="81"/>
            <rFont val="Tahoma"/>
            <family val="2"/>
          </rPr>
          <t>En este espacio se deberá proponer las actividades necesarias que desarrolla la dependencia para dar cumplimiento a la actividad del proyecto de inversión y su respectivo producto programado.
Se deberán incluir las actividades que se consideren, propendiendo por ir al detalle de la gestión y dando cuenta de los resultados a entregar</t>
        </r>
      </text>
    </comment>
    <comment ref="M10" authorId="0" shapeId="0" xr:uid="{00000000-0006-0000-0000-000008000000}">
      <text>
        <r>
          <rPr>
            <sz val="9"/>
            <color indexed="81"/>
            <rFont val="Tahoma"/>
            <family val="2"/>
          </rPr>
          <t>Con base en la subactividad se deben programar los productos que se consideren necesarios y que reflejen los resultados y gestión de la oficina. 
Se debe indicar tanto el producto como la condición esperada, ejemplo: Informes de seguimiento elaborados/aprobados/publicados
Acto de negación, Archivo, decisión.  entregados/formalizados/legalizados</t>
        </r>
      </text>
    </comment>
    <comment ref="N10" authorId="0" shapeId="0" xr:uid="{00000000-0006-0000-0000-000009000000}">
      <text>
        <r>
          <rPr>
            <sz val="9"/>
            <color indexed="81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0" authorId="0" shapeId="0" xr:uid="{00000000-0006-0000-0000-00000A000000}">
      <text>
        <r>
          <rPr>
            <sz val="9"/>
            <color indexed="81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0" authorId="0" shapeId="0" xr:uid="{00000000-0006-0000-0000-00000B000000}">
      <text>
        <r>
          <rPr>
            <sz val="9"/>
            <color indexed="81"/>
            <rFont val="Tahoma"/>
            <family val="2"/>
          </rPr>
          <t>Es la frecuencia de medición de la subactividad</t>
        </r>
      </text>
    </comment>
    <comment ref="Q10" authorId="0" shapeId="0" xr:uid="{00000000-0006-0000-0000-00000C000000}">
      <text>
        <r>
          <rPr>
            <sz val="9"/>
            <color indexed="81"/>
            <rFont val="Tahoma"/>
            <family val="2"/>
          </rPr>
          <t>Fecha en la que se dará inicio a la ejecución o desarrollo de la subactividad</t>
        </r>
      </text>
    </comment>
    <comment ref="R10" authorId="0" shapeId="0" xr:uid="{00000000-0006-0000-0000-00000D000000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0" authorId="0" shapeId="0" xr:uid="{00000000-0006-0000-0000-00000F000000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0" authorId="0" shapeId="0" xr:uid="{00000000-0006-0000-0000-000010000000}">
      <text>
        <r>
          <rPr>
            <sz val="9"/>
            <color indexed="81"/>
            <rFont val="Tahoma"/>
            <family val="2"/>
          </rPr>
          <t>Indicar si los recursos pertenecen a Inversión o Crédito</t>
        </r>
      </text>
    </comment>
    <comment ref="U10" authorId="0" shapeId="0" xr:uid="{00000000-0006-0000-0000-000011000000}">
      <text>
        <r>
          <rPr>
            <sz val="9"/>
            <color indexed="81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  <comment ref="I12" authorId="1" shapeId="0" xr:uid="{EB69248D-0DE7-4FD0-BBC1-6F7DB78EF95D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No entiendo la forma en que se planteó la meta</t>
        </r>
      </text>
    </comment>
    <comment ref="I43" authorId="2" shapeId="0" xr:uid="{55E9598B-B15E-4A59-9D9A-BAB42480C7D4}">
      <text>
        <r>
          <rPr>
            <b/>
            <sz val="9"/>
            <color indexed="81"/>
            <rFont val="Tahoma"/>
            <family val="2"/>
          </rPr>
          <t>Viviana Jaramillo Torres: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108 Gabriel
 65 SG SST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</authors>
  <commentList>
    <comment ref="E10" authorId="0" shapeId="0" xr:uid="{4A70EAF0-79E0-4482-AD3B-D132F10BD6BC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0" authorId="0" shapeId="0" xr:uid="{B21615FB-5B0C-49D0-AAC7-2CF396248217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G10" authorId="0" shapeId="0" xr:uid="{C83EF8BE-B504-4B5E-AFD6-15208D3C996C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I10" authorId="0" shapeId="0" xr:uid="{42417FD4-E9D7-40D4-93E5-6F37CA41057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0" authorId="0" shapeId="0" xr:uid="{BAC9EEAB-198A-45B9-8E6A-58DCD3D00855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0" authorId="0" shapeId="0" xr:uid="{C6E39D24-818A-4859-B898-F9A0DAF4715C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L10" authorId="0" shapeId="0" xr:uid="{F051A01A-56F8-4C64-A73A-C8AC8158C2B9}">
      <text>
        <r>
          <rPr>
            <sz val="9"/>
            <color indexed="81"/>
            <rFont val="Tahoma"/>
            <family val="2"/>
          </rPr>
          <t>En este espacio se deberá proponer las actividades necesarias que desarrolla la dependencia para dar cumplimiento a la actividad del proyecto de inversión y su respectivo producto programado.
Se deberán incluir las actividades que se consideren, propendiendo por ir al detalle de la gestión y dando cuenta de los resultados a entregar</t>
        </r>
      </text>
    </comment>
    <comment ref="M10" authorId="0" shapeId="0" xr:uid="{07A428BE-6C28-418A-8BB6-0478C7FC0179}">
      <text>
        <r>
          <rPr>
            <sz val="9"/>
            <color indexed="81"/>
            <rFont val="Tahoma"/>
            <family val="2"/>
          </rPr>
          <t>Con base en la subactividad se deben programar los productos que se consideren necesarios y que reflejen los resultados y gestión de la oficina. 
Se debe indicar tanto el producto como la condición esperada, ejemplo: Informes de seguimiento elaborados/aprobados/publicados
Acto de negación, Archivo, decisión.  entregados/formalizados/legalizados</t>
        </r>
      </text>
    </comment>
    <comment ref="N10" authorId="0" shapeId="0" xr:uid="{5EBC88E7-AAF6-4774-9ECF-B3780EF26885}">
      <text>
        <r>
          <rPr>
            <sz val="9"/>
            <color indexed="81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0" authorId="0" shapeId="0" xr:uid="{1585F1BA-D7EA-4177-BC34-373B1CEA965C}">
      <text>
        <r>
          <rPr>
            <sz val="9"/>
            <color indexed="81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0" authorId="0" shapeId="0" xr:uid="{224F9F73-34D2-4A58-9294-2229C32684F5}">
      <text>
        <r>
          <rPr>
            <sz val="9"/>
            <color indexed="81"/>
            <rFont val="Tahoma"/>
            <family val="2"/>
          </rPr>
          <t>Es la frecuencia de medición de la subactividad</t>
        </r>
      </text>
    </comment>
    <comment ref="Q10" authorId="0" shapeId="0" xr:uid="{CC91EA0B-1EB6-4EBC-89A7-74E8CC4BA39E}">
      <text>
        <r>
          <rPr>
            <sz val="9"/>
            <color indexed="81"/>
            <rFont val="Tahoma"/>
            <family val="2"/>
          </rPr>
          <t>Fecha en la que se dará inicio a la ejecución o desarrollo de la subactividad</t>
        </r>
      </text>
    </comment>
    <comment ref="R10" authorId="0" shapeId="0" xr:uid="{B551CEFA-4A5A-47A7-BE5F-C5F9A8B7E02B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0" authorId="0" shapeId="0" xr:uid="{154DDFAD-FC79-4F31-8DF4-91E3636072FE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0" authorId="0" shapeId="0" xr:uid="{D484A2CA-5693-42FC-868C-58253F83A212}">
      <text>
        <r>
          <rPr>
            <sz val="9"/>
            <color indexed="81"/>
            <rFont val="Tahoma"/>
            <family val="2"/>
          </rPr>
          <t>Indicar si los recursos pertenecen a Inversión o Crédito</t>
        </r>
      </text>
    </comment>
    <comment ref="U10" authorId="0" shapeId="0" xr:uid="{8AAAD1B8-2535-419C-84B0-E5C01F204D6B}">
      <text>
        <r>
          <rPr>
            <sz val="9"/>
            <color indexed="81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</authors>
  <commentList>
    <comment ref="E10" authorId="0" shapeId="0" xr:uid="{0214258A-785B-423E-A51B-279C20C53D8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0" authorId="0" shapeId="0" xr:uid="{A6690FD2-ADA2-405E-94BD-58807E7678BC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G10" authorId="0" shapeId="0" xr:uid="{478BE7D7-71B7-4C7C-A6AF-2BB3D60DF97C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I10" authorId="0" shapeId="0" xr:uid="{494DEB87-DAE8-4332-AFD3-E9672D94D4C5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0" authorId="0" shapeId="0" xr:uid="{7300F535-BB91-4A1E-9C50-3AC9DC0BCE6C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0" authorId="0" shapeId="0" xr:uid="{FEB80771-5204-4ED3-AF8D-CB79238EB226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L10" authorId="0" shapeId="0" xr:uid="{01C3C39F-47F8-472E-A08E-06885B95BDEA}">
      <text>
        <r>
          <rPr>
            <sz val="9"/>
            <color indexed="81"/>
            <rFont val="Tahoma"/>
            <family val="2"/>
          </rPr>
          <t>En este espacio se deberá proponer las actividades necesarias que desarrolla la dependencia para dar cumplimiento a la actividad del proyecto de inversión y su respectivo producto programado.
Se deberán incluir las actividades que se consideren, propendiendo por ir al detalle de la gestión y dando cuenta de los resultados a entregar</t>
        </r>
      </text>
    </comment>
    <comment ref="M10" authorId="0" shapeId="0" xr:uid="{950A9A93-F6A9-4D5A-A957-DDF10E8F0BA8}">
      <text>
        <r>
          <rPr>
            <sz val="9"/>
            <color indexed="81"/>
            <rFont val="Tahoma"/>
            <family val="2"/>
          </rPr>
          <t>Con base en la subactividad se deben programar los productos que se consideren necesarios y que reflejen los resultados y gestión de la oficina. 
Se debe indicar tanto el producto como la condición esperada, ejemplo: Informes de seguimiento elaborados/aprobados/publicados
Acto de negación, Archivo, decisión.  entregados/formalizados/legalizados</t>
        </r>
      </text>
    </comment>
    <comment ref="N10" authorId="0" shapeId="0" xr:uid="{378C8CD4-A83E-4933-9680-FEBE0D78B6E2}">
      <text>
        <r>
          <rPr>
            <sz val="9"/>
            <color indexed="81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0" authorId="0" shapeId="0" xr:uid="{C0F643CA-DC5E-4E30-968E-4DF135BA4DA1}">
      <text>
        <r>
          <rPr>
            <sz val="9"/>
            <color indexed="81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0" authorId="0" shapeId="0" xr:uid="{B5645EFE-3D2E-4753-B90E-B1E5E38F941C}">
      <text>
        <r>
          <rPr>
            <sz val="9"/>
            <color indexed="81"/>
            <rFont val="Tahoma"/>
            <family val="2"/>
          </rPr>
          <t>Es la frecuencia de medición de la subactividad</t>
        </r>
      </text>
    </comment>
    <comment ref="Q10" authorId="0" shapeId="0" xr:uid="{76F93D3E-648A-49C6-8B61-2CD92AC9EEAE}">
      <text>
        <r>
          <rPr>
            <sz val="9"/>
            <color indexed="81"/>
            <rFont val="Tahoma"/>
            <family val="2"/>
          </rPr>
          <t>Fecha en la que se dará inicio a la ejecución o desarrollo de la subactividad</t>
        </r>
      </text>
    </comment>
    <comment ref="R10" authorId="0" shapeId="0" xr:uid="{802BF1CC-800C-42DD-B1A0-C23530C33965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0" authorId="0" shapeId="0" xr:uid="{2A5E6CDF-F1F3-4801-A08A-BE5098CBCEFA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0" authorId="0" shapeId="0" xr:uid="{E1B216CB-7A45-46EC-8CC4-738E96767A01}">
      <text>
        <r>
          <rPr>
            <sz val="9"/>
            <color indexed="81"/>
            <rFont val="Tahoma"/>
            <family val="2"/>
          </rPr>
          <t>Indicar si los recursos pertenecen a Inversión o Crédito</t>
        </r>
      </text>
    </comment>
    <comment ref="U10" authorId="0" shapeId="0" xr:uid="{A63C1472-474D-4536-8086-93025C872544}">
      <text>
        <r>
          <rPr>
            <sz val="9"/>
            <color indexed="81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</authors>
  <commentList>
    <comment ref="E10" authorId="0" shapeId="0" xr:uid="{7FE2605A-31D7-4CCA-A6C7-66EA99B794C1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0" authorId="0" shapeId="0" xr:uid="{44D64866-FCC7-419B-9832-D7DAC8B1442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G10" authorId="0" shapeId="0" xr:uid="{99B79FA8-4E3A-428A-9C6D-7F20CCFF29D7}">
      <text>
        <r>
          <rPr>
            <sz val="9"/>
            <color rgb="FF000000"/>
            <rFont val="Tahoma"/>
            <family val="2"/>
          </rPr>
          <t xml:space="preserve">Se debe tomar la información de la cadena de valor de los proyetos de inversión. </t>
        </r>
      </text>
    </comment>
    <comment ref="I10" authorId="0" shapeId="0" xr:uid="{DE2ED183-92CC-4426-88C8-98DC9AA3E39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0" authorId="0" shapeId="0" xr:uid="{4DC90655-DBB5-4F14-A3CD-3412C8107EA1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0" authorId="0" shapeId="0" xr:uid="{C8C65CE3-6F26-4A1F-9F54-7763D7A8F5D9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L10" authorId="0" shapeId="0" xr:uid="{23502E48-E53D-48B8-AB2F-5DE697AE31ED}">
      <text>
        <r>
          <rPr>
            <sz val="9"/>
            <color indexed="81"/>
            <rFont val="Tahoma"/>
            <family val="2"/>
          </rPr>
          <t>En este espacio se deberá proponer las actividades necesarias que desarrolla la dependencia para dar cumplimiento a la actividad del proyecto de inversión y su respectivo producto programado.
Se deberán incluir las actividades que se consideren, propendiendo por ir al detalle de la gestión y dando cuenta de los resultados a entregar</t>
        </r>
      </text>
    </comment>
    <comment ref="M10" authorId="0" shapeId="0" xr:uid="{B45351A7-E82B-4229-8901-1F5725FA6BAB}">
      <text>
        <r>
          <rPr>
            <sz val="9"/>
            <color indexed="81"/>
            <rFont val="Tahoma"/>
            <family val="2"/>
          </rPr>
          <t>Con base en la subactividad se deben programar los productos que se consideren necesarios y que reflejen los resultados y gestión de la oficina. 
Se debe indicar tanto el producto como la condición esperada, ejemplo: Informes de seguimiento elaborados/aprobados/publicados
Acto de negación, Archivo, decisión.  entregados/formalizados/legalizados</t>
        </r>
      </text>
    </comment>
    <comment ref="N10" authorId="0" shapeId="0" xr:uid="{E89357E8-DB5C-43E9-9F13-248DC45A1868}">
      <text>
        <r>
          <rPr>
            <sz val="9"/>
            <color indexed="81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0" authorId="0" shapeId="0" xr:uid="{5CD7DC40-1530-4A08-9E72-20BB074E6467}">
      <text>
        <r>
          <rPr>
            <sz val="9"/>
            <color indexed="81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0" authorId="0" shapeId="0" xr:uid="{09F47E79-63F4-4245-80AE-BF263005DF35}">
      <text>
        <r>
          <rPr>
            <sz val="9"/>
            <color indexed="81"/>
            <rFont val="Tahoma"/>
            <family val="2"/>
          </rPr>
          <t>Es la frecuencia de medición de la subactividad</t>
        </r>
      </text>
    </comment>
    <comment ref="Q10" authorId="0" shapeId="0" xr:uid="{5AF154CB-9C77-40D9-9595-013940629BF4}">
      <text>
        <r>
          <rPr>
            <sz val="9"/>
            <color indexed="81"/>
            <rFont val="Tahoma"/>
            <family val="2"/>
          </rPr>
          <t>Fecha en la que se dará inicio a la ejecución o desarrollo de la subactividad</t>
        </r>
      </text>
    </comment>
    <comment ref="R10" authorId="0" shapeId="0" xr:uid="{FB41A1B5-1DE1-492D-A6A1-57D43C6B6075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0" authorId="0" shapeId="0" xr:uid="{FB9DB0D9-6F06-4A5C-9604-E0D461DD8428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0" authorId="0" shapeId="0" xr:uid="{6FFCAAA1-DA81-4368-BB41-563ECE7395E3}">
      <text>
        <r>
          <rPr>
            <sz val="9"/>
            <color indexed="81"/>
            <rFont val="Tahoma"/>
            <family val="2"/>
          </rPr>
          <t>Indicar si los recursos pertenecen a Inversión o Crédito</t>
        </r>
      </text>
    </comment>
    <comment ref="U10" authorId="0" shapeId="0" xr:uid="{12981A48-A7B7-4637-9163-86A68F885DCE}">
      <text>
        <r>
          <rPr>
            <sz val="9"/>
            <color indexed="81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</commentList>
</comments>
</file>

<file path=xl/sharedStrings.xml><?xml version="1.0" encoding="utf-8"?>
<sst xmlns="http://schemas.openxmlformats.org/spreadsheetml/2006/main" count="2936" uniqueCount="765">
  <si>
    <t>Vigencia</t>
  </si>
  <si>
    <t>Proyecto de Inversión</t>
  </si>
  <si>
    <t>OPTIMIZACION DE LA GENERACIÓN DE INGRESOS SOSTENIBLES DE LOS PRODUCTORES RURALES EN LOS TERRITORIOS A NIVEL NACIONAL</t>
  </si>
  <si>
    <t>BPIN</t>
  </si>
  <si>
    <t>2020011000200</t>
  </si>
  <si>
    <t xml:space="preserve">Objetivo general del proyecto </t>
  </si>
  <si>
    <t>Optimizar la generación de ingresos sostenibles de los productores rurales a nivel nacional.</t>
  </si>
  <si>
    <t>Programación del proyecto de inversión</t>
  </si>
  <si>
    <t>Programación Plan de Acción</t>
  </si>
  <si>
    <t>OBJETIVOS DE DESARROLLO SOSTENIBLE</t>
  </si>
  <si>
    <t>LÍNEA ESTRATÉGICA</t>
  </si>
  <si>
    <t>MIPG - DIMENSIÓN</t>
  </si>
  <si>
    <t>MIPG - POLÍTICA</t>
  </si>
  <si>
    <t xml:space="preserve">Objetivo Especifico </t>
  </si>
  <si>
    <t>Producto</t>
  </si>
  <si>
    <t>Indicador de Producto</t>
  </si>
  <si>
    <t>Unidad de medida</t>
  </si>
  <si>
    <t>Meta Proyecto de Inversión 2022</t>
  </si>
  <si>
    <t>Actividad Proyecto Inversión
(Cadena de valor)</t>
  </si>
  <si>
    <t>Valor Total 2022</t>
  </si>
  <si>
    <t>Subactividad</t>
  </si>
  <si>
    <t>Producto/entregable</t>
  </si>
  <si>
    <t>Unidad de Medida</t>
  </si>
  <si>
    <t>Meta 2022</t>
  </si>
  <si>
    <t xml:space="preserve">Periodicidad entrega producto </t>
  </si>
  <si>
    <t xml:space="preserve">Fecha inicio </t>
  </si>
  <si>
    <t>Fecha final</t>
  </si>
  <si>
    <t>Valor Subactividad</t>
  </si>
  <si>
    <t xml:space="preserve">Fuente recursos </t>
  </si>
  <si>
    <t xml:space="preserve">Responsable de la actividad </t>
  </si>
  <si>
    <t>1.  Fin de la pobreza, 2. Hambre Cero,  5.  Equidad de Género, 8. Trabajo decente y crecimiento económico, 9.  Industria, innovación e infraestructura, 10.  Reducción de las desigualdades, 12. Producción y consumo responsable, 16.  Paz, justicia e instituciones sólidas.</t>
  </si>
  <si>
    <t>Dinamización de la competitividad rural</t>
  </si>
  <si>
    <t>Gestión con valores para resultados
Evaluación de Resultados
Gestión del Conocimiento y la innovación</t>
  </si>
  <si>
    <t>Relación Estado Ciudadano
Racionalización de Tramites
Participación Ciudadana en la Gestión Pública
Seguimiento y Evaluación del Desempeño Institucional</t>
  </si>
  <si>
    <t>Fortalecer la apropiación de los instrumentos de planeación agropecuaria con enfoque participativo.</t>
  </si>
  <si>
    <t>Documentos de planeación. 
Planes Integrales de Desarrollo Agropecuario y Rural con Enfoque Territorial.</t>
  </si>
  <si>
    <t xml:space="preserve"> Documentos de planeación elaborados. Planes Integrales de Desarrollo Aropecuario y Rural con Enfoque Territorial Elaborados.</t>
  </si>
  <si>
    <t>Número</t>
  </si>
  <si>
    <t xml:space="preserve"> Apoyar la identificación, caracterización y Diagnostico Territorial de Desarrollo Agropecuario y Rural de forma articulada con los territorios.</t>
  </si>
  <si>
    <t>Validar participativamente el Diagnostico Territorial con actores y entes territoriales.</t>
  </si>
  <si>
    <t>Definir rutas estratégicas e iniciativas prioritarias para el desarrollo agropecuario y rural del Territorio.</t>
  </si>
  <si>
    <t>Presentar a los entes territoriales las rutas estratégicas definidas en el Plan Integral de Desarrollo Agropecuario y Rural con Enfoque Territorial</t>
  </si>
  <si>
    <t>Servicio de acompañamiento en la implementación de los planes integrales de Desarrollo Agropecuario y Rural con enfoque territorial</t>
  </si>
  <si>
    <t>Planes de Desarrollo Agropecuario y Rural acompañados</t>
  </si>
  <si>
    <t xml:space="preserve">Acompañar la definición de la ruta de implementación del Plan Integral de Desarrollo Agropecuario y Rural con Enfoque Territorial. </t>
  </si>
  <si>
    <t>Implementar la estrategia de posicionamiento de la ADR</t>
  </si>
  <si>
    <t>Informativo: Notas rurales
Reuniones realizadas con editores y directores de medios 
Capacitación realizada a periodistas y corresponsales</t>
  </si>
  <si>
    <t>Porcertaje</t>
  </si>
  <si>
    <t>Mensual</t>
  </si>
  <si>
    <t>Inversión</t>
  </si>
  <si>
    <t>Oficina de Comunicaciones</t>
  </si>
  <si>
    <t>Divulgar a través de diversos medios de comunicación masiva, información clara y veraz sobre la gestión y misionalidad de la ADR.</t>
  </si>
  <si>
    <t>Comerciales aprobados y emitidos a través de canales públicos y privados 
Entrevistas realizadas con medios nacionales y regionales 
Boletines de prensa difundidos
Podcast elaborados y emitidos</t>
  </si>
  <si>
    <t xml:space="preserve">Dar a conocer las acciones de la ADR a través de sus canales oficiales </t>
  </si>
  <si>
    <t xml:space="preserve">  Página actualizada
  Sección noticias actualizada con hilo de notas y videos
  Ajustar espacio niños y términos de referencia. 
  Calendario de actividades actualizado
  Directorio Comercial creado y publicado"
  Vota por tu favorito/ Versus del campo (Platos típicos, paisajes rurales, dulces, etc.)
  Pregunta/respuesta
  Encuestas
  Cambiar banners de manera constante promocionando algún mensaje de la entidad/Gobierno o alguno de los productos.
  Infografías
  Entrevistas
  Datos Agro (Cifras relevantes)
  Tik Tok
  Botica de mi campo
  Canasto ADR
  Video producido en visita a territorio
  Piezas audiovisuales publicadas en redes sociales
  Video Pregúntele a la ADR realizado
  Clip de video  de beneficiarios y casos de éxito de la ADR
  Producto audiovisual de recetas
  Capítulo de agrotuber realizado y transmitido
  Live realizado</t>
  </si>
  <si>
    <t>Conformar la Gerencia del Plan, Gobernación - ADR - Aliados Estrategicos.</t>
  </si>
  <si>
    <t>Acta de Conformación de la Gerencia del Plan Firmada.</t>
  </si>
  <si>
    <t>Vicepresidencia de Integración Productiva</t>
  </si>
  <si>
    <t>Poner en marcha el plan de trabajo de las Acciones Estratégicas Priorizadas ADR-Gobernación construido y realizar segumiento</t>
  </si>
  <si>
    <t>Planes de trabajo elaborados</t>
  </si>
  <si>
    <t>mensual</t>
  </si>
  <si>
    <t>Informes de seguimiento consolidado (PIDARET en implementación) al plan de trabajo elaborados</t>
  </si>
  <si>
    <t>Trimestral</t>
  </si>
  <si>
    <t>Coordinar con las entidades territoriales la puesta en marcha de la ruta de articulación de seguimiento a la implementación de los planes integrales Desarrollo Agropecuario y Rural con Enfoque Territorial elaborados.</t>
  </si>
  <si>
    <t xml:space="preserve">Promocionar convenios con entidades públicas </t>
  </si>
  <si>
    <t>Convenios promocionados y difundidos</t>
  </si>
  <si>
    <t xml:space="preserve">Responder a posibles crisis </t>
  </si>
  <si>
    <t>Estrategia de crisis definida para cada siutación</t>
  </si>
  <si>
    <t xml:space="preserve">Elaborar la estrategia de Articulación Interinstitucional de los  PIDARET en implementación </t>
  </si>
  <si>
    <t>Estrategia elaborada</t>
  </si>
  <si>
    <t>porcentaje</t>
  </si>
  <si>
    <t>Anual</t>
  </si>
  <si>
    <t>Realizar jornadas de seguimiento a las metas estrablecidas en el PIDARET a traves de la Gerencia del Plan</t>
  </si>
  <si>
    <t xml:space="preserve">Informe Consolidado de seguimiento a la puesta en marcha de la estrategia de articulación interinsutcional </t>
  </si>
  <si>
    <t>Realizar articulación con las entidades del orden nacional y territorial para la adecuada implementación y seguimiento al punto 1 del acuerdo de paz, a través de las mesas institucionales y de impulso y seguimiento de las subregiones PDET.</t>
  </si>
  <si>
    <t>Informe General PDET</t>
  </si>
  <si>
    <t>Numero</t>
  </si>
  <si>
    <t>Realizar articulación con las entidades del orden nacional y territorial para la adecuada implementación y seguimiento al punto 1 del acuerdo de paz, a través de las jornadas de Paz con Legalidad lideradas por la Consejeria Presidencial para la Estabilización y la Consolidación - CPEC.</t>
  </si>
  <si>
    <t xml:space="preserve">Informe General Paz con Legalidad </t>
  </si>
  <si>
    <t>Seguimiento al Plan Estrategico a 15 años para el cumplimiento de los indicadores del PMI, de acuerdo con las metas establecidas en los PIDARET.</t>
  </si>
  <si>
    <t>Informes de Seguimiento</t>
  </si>
  <si>
    <t>Semestral</t>
  </si>
  <si>
    <t>Ampliar el acceso a componentes productivos.</t>
  </si>
  <si>
    <t>Servicio de apoyo en la formulación y estructuración de proyectos.</t>
  </si>
  <si>
    <t>Proyectos estructrurados</t>
  </si>
  <si>
    <t>Porcentaje</t>
  </si>
  <si>
    <t>100%</t>
  </si>
  <si>
    <t>Diseñar o ajustar instrumentos para la formulación proyectos en las zonas rurales.</t>
  </si>
  <si>
    <t>Registrar en Isolucion los ajustes a los procesos, procedimientos y formatos.</t>
  </si>
  <si>
    <t>Procesos, procedimientos o formatos cargados en Isolucion.</t>
  </si>
  <si>
    <t>Vicepresidencia de Integración Productiva- DAAP</t>
  </si>
  <si>
    <t>Recibir y verificar perfiles de proyectos conforme a criterios de selección definidos.</t>
  </si>
  <si>
    <t xml:space="preserve">Realizar la verificación de perfiles conforme a las condiciones especiales definidas,así como a los procesos, procedimientos y formatos ajustados en el marco de la misionalidad. </t>
  </si>
  <si>
    <t>Comunicación de resultados de calificación del perfil remitido</t>
  </si>
  <si>
    <t>140</t>
  </si>
  <si>
    <t>Construir el Diagnóstico integral de condiciones organizacionales y del entorno en el que se realizará el proyecto para la definición de la línea base.</t>
  </si>
  <si>
    <t xml:space="preserve">Priorizar los perfiles de proyectos que continuarán en las etapas de diagnóstico y estructuración </t>
  </si>
  <si>
    <t>Acta de reunión de priorización suscrita</t>
  </si>
  <si>
    <t>Construir Diagnóstico Integral de los perfiles que superen la etapa de verificación de perfil.</t>
  </si>
  <si>
    <t>Comunicación de resultados de calificación del Diagnóstico remitido</t>
  </si>
  <si>
    <t>Realizar la identificación, caracterización y verificación de predios, territorios y beneficiarios; conforme a los requisitos para la estructuración</t>
  </si>
  <si>
    <t>Realizar la caracterizaciones de predios, territorios, beneficiarios y grupos asociativos (Verificación frente a requisitos habilitantes definidos según Reglamento de PIDAR)</t>
  </si>
  <si>
    <t>Caracterizaciones de predios, territorios, beneficiarios y grupos asociativos construidas.</t>
  </si>
  <si>
    <t>Formular proyectos integrales de desarrollo agropecuario y rural con enfoque territorial.</t>
  </si>
  <si>
    <t>Realizar la estructuración y formulación integral del proyectos, teniendo en cuenta la información previamente recopilada.</t>
  </si>
  <si>
    <t>PIDAR estructurados</t>
  </si>
  <si>
    <t>Realizar la estructuración y formulación integral del proyectos con metodologías deotras fuentes de cofinanciación</t>
  </si>
  <si>
    <t>PIDAR estructurados en metodología de otras fuentes de cofinanciación</t>
  </si>
  <si>
    <t>Remitir subsanaciones requeridas durante la etapa de evaluación.</t>
  </si>
  <si>
    <t>Subsanaciones remitidas</t>
  </si>
  <si>
    <t>Servicio de apoyo financiero para proyectos proyectos productivos.</t>
  </si>
  <si>
    <t>Proyectos productivos cofinanciados</t>
  </si>
  <si>
    <t>Evaluar y Calificar los Proyectos Integrales de Desarrollo Agropecuario y Rural de acuerdo con los criterios de calificación y priorización.</t>
  </si>
  <si>
    <t>Evaluaciones realizadas (indicador secundario para medir No. de Evaluaciones realizadas/ No. de iniciativas o subsanaciones radicadas por la VIP)</t>
  </si>
  <si>
    <t>Vicepresidencia de Proyectos - Dirección de Calificación y Financiación</t>
  </si>
  <si>
    <t>Prestar servicio de apoyo financiero a Proyectos Integrales de Desarrollo Agropecuario y Rural</t>
  </si>
  <si>
    <t>Número</t>
  </si>
  <si>
    <t>Apoyar la postulación o sustitución de los beneficiarios de Proyectos Integrales de Desarrollo Agropecuario y Rural - PIDAR, en el programa de Vivienda de Interes Social Rural.</t>
  </si>
  <si>
    <t>Apoyar la sustitución de los beneficiarios de Proyectos Integrales de Desarrollo Agropecuario y Rural - PIDAR, en el programa de Vivienda de Interes Social Rural.</t>
  </si>
  <si>
    <t>Sustituciones realizadas</t>
  </si>
  <si>
    <t>Vicepresidencia de Proyectos</t>
  </si>
  <si>
    <t>Aplicar el esquema de monitoreo, seguimiento y control a los proyectos integrales de desarrollo agropecuario y rural en el marco del sistema de alertas</t>
  </si>
  <si>
    <t>Proyectos Integrales de Desarrollo Agropecuario y Rural con monitoreo, seguimiento y Control</t>
  </si>
  <si>
    <t>Vicepresidencia de Proyectos - Dirección de Seguimiento y Control</t>
  </si>
  <si>
    <t>Acompañar y apoyar la etapa precontractual para la ejecución de los proyectos integrales.</t>
  </si>
  <si>
    <t xml:space="preserve">Realizar acompañamiento en el proceso precontractual, contractual y ejecución de los PIDAR bajo el modelo de ejecución directa </t>
  </si>
  <si>
    <t>PIDAR de ejecución directa acompañados en los procesos precontractual, contractual y ejecución</t>
  </si>
  <si>
    <t>Realizar la supervisión financiera de la ejecución de los proyectos integrales cofinanciados.</t>
  </si>
  <si>
    <t>Realizar el acompañamiento a la ejecución administrativa, técnica y financiera de los PIDAR cofinanciados bajo el modelo de ejecución por convenios de cooperación</t>
  </si>
  <si>
    <t>Seguimiento a los PIDAR cofinanciados bajo modelo de ejecución por Convenios realizados</t>
  </si>
  <si>
    <t>Realizar el acompañamiento a la ejecución administrativa, técnica y financiera de los PIDAR cofinanciados bajo el modelo de ejecución por ejecución directa.</t>
  </si>
  <si>
    <t>Seguimiento a los PIDAR cofinanciados bajo modelo de ejecución por Ejecución Directa realizados</t>
  </si>
  <si>
    <t>Realizar el acompañamiento a la ejecución  administrativa, técnica y financiera de los PIDAR cofinanciados 2022</t>
  </si>
  <si>
    <t xml:space="preserve">Seguimiento a los PIDAR 2022 cofinanciados </t>
  </si>
  <si>
    <t>%</t>
  </si>
  <si>
    <t>Realizar seguimiento a las acciones de mejora suscritas en los planes de mejoramiento de la CGR y la Oficina de Control Interno</t>
  </si>
  <si>
    <t xml:space="preserve">Remitir a la Oficina de Control Interno el seguimiento al cumplimiento de las acciones de mejora </t>
  </si>
  <si>
    <t>Realizar el acompañamiento y cierre de la ejecución de los proyectos  del Extinto INCODER</t>
  </si>
  <si>
    <t>Informe de seguimiento a los proyectos del Extinto INCODER</t>
  </si>
  <si>
    <t>Informe de cierre de los proyectos del Extinto INCODER</t>
  </si>
  <si>
    <t>Adelantar el cierre financiero de los proyectos integrales cofinanciados.</t>
  </si>
  <si>
    <t>Avanzar en la ejecución, acompañamiento hasta el cierre administrativo y financiero de los PIDAR bajo la modalidad de convenios de cooperación y ejecución Directa</t>
  </si>
  <si>
    <t>Informes de cierre administrativo y financiero de PIDAR cofinanciados bajo convenios de cooperación y ejecución Directa</t>
  </si>
  <si>
    <t>APOYO A LA FORMULACION E IMPLEMENTACIÓN DE DISTRITOS DE ADECUACIÓN DE TIERRAS Y A LA PRESTACIÓN DEL SERVICIO PÚBLICO DE ADECUACIÓN DE TIERRAS A NIVEL NACIONAL</t>
  </si>
  <si>
    <t>2018011000151</t>
  </si>
  <si>
    <t>AUMENTAR LA COBERTURA Y CALIDAD EN LA PROVISIÓN DEL SERVICIO PÚBLICO DE ADECUACIÓN DE TIERRAS</t>
  </si>
  <si>
    <t>Meta Anual 2022</t>
  </si>
  <si>
    <t>Optimización del Servicio Público de Adecuación de Tierras</t>
  </si>
  <si>
    <t>Ampliar la cobertura y calidad de la infraestructura de adecuación de tierras</t>
  </si>
  <si>
    <t>Estudios de preinversión para adecuación de tierras</t>
  </si>
  <si>
    <t>Área con estudios de preinversión para adecuación de tierras elaborados</t>
  </si>
  <si>
    <t>Hectáreas</t>
  </si>
  <si>
    <t>Elaborar estudios de identificación</t>
  </si>
  <si>
    <t xml:space="preserve">Realizar estudios de identificación de nuevos proyectos de adecuación de tierras </t>
  </si>
  <si>
    <t>Estudio identificación elaborado</t>
  </si>
  <si>
    <t xml:space="preserve">Semestral </t>
  </si>
  <si>
    <t xml:space="preserve">Vicepresidencia de Integración Productiva - Dirección Adecuación de Tierras </t>
  </si>
  <si>
    <t>Elaborar y actualizar estudios de factibilidad</t>
  </si>
  <si>
    <t>Estudios factibilidad elaborados</t>
  </si>
  <si>
    <t xml:space="preserve">Trimestral </t>
  </si>
  <si>
    <t>Elaborar y actualizar diseños detallados</t>
  </si>
  <si>
    <t>Estudios diseños detallados elaborados</t>
  </si>
  <si>
    <t>Realizar supervisión de estudios de preinversión</t>
  </si>
  <si>
    <t xml:space="preserve">Ejecutar supervisión de estudios de preinversión </t>
  </si>
  <si>
    <t>Informes de supervisión elaborados</t>
  </si>
  <si>
    <t xml:space="preserve">Número </t>
  </si>
  <si>
    <t xml:space="preserve">Servicio de revisión de proyectos de adecuación de tierras </t>
  </si>
  <si>
    <t xml:space="preserve">Proyectos de adecuación de tierras revisados </t>
  </si>
  <si>
    <t>Realizar revisión de proyectos de adecuación de tierras presentados por personas naturales y jurídicas externas</t>
  </si>
  <si>
    <t xml:space="preserve">Formatos de revisión elaborados </t>
  </si>
  <si>
    <t xml:space="preserve">Formato </t>
  </si>
  <si>
    <t>Elaborar conceptos de revisión de proyectos de adecuación de tierras presentados por personas naturales y jurídicas externas</t>
  </si>
  <si>
    <t xml:space="preserve">Conceptos de viabilidad elaborados </t>
  </si>
  <si>
    <t xml:space="preserve">Concepto </t>
  </si>
  <si>
    <t>Distritos de adecuación de tierras construidos y ampliados</t>
  </si>
  <si>
    <t>Hectáreas con distritos de adecuación de tierras construidos y ampliados** </t>
  </si>
  <si>
    <t>Terminar las obras de construcción de los Distritos de Mediana Escala de San Juan del Cesar y Tesalia-Paicol</t>
  </si>
  <si>
    <t>Suscribir contratos para construcción de distritos nuevos</t>
  </si>
  <si>
    <t xml:space="preserve">Distritos con contratos suscritos </t>
  </si>
  <si>
    <t xml:space="preserve">Mensual </t>
  </si>
  <si>
    <t>Realizar supervisión de construcción y ampliación de distritos de adecuación de tierras.</t>
  </si>
  <si>
    <t xml:space="preserve">Ejecutar supervisión para construcción de distritos nuevos </t>
  </si>
  <si>
    <t xml:space="preserve">Informes de supervisión contratos construcción elaborados </t>
  </si>
  <si>
    <t>Distritos de adecuación de tierras rehabilitados, complementados y modernizados</t>
  </si>
  <si>
    <t xml:space="preserve">Hectáreas con distritos de adecuación de tierras rehabilitados, complementados y modernizados certificadas </t>
  </si>
  <si>
    <t>Rehabilitar, complementar y modernizar obras de captación y abastecimiento</t>
  </si>
  <si>
    <t xml:space="preserve">Contratar la rehabilitación, complementación o modernización de distritos de adecuación de tierras </t>
  </si>
  <si>
    <t>Rehabilitar, complementar y modernizar red de conducción</t>
  </si>
  <si>
    <t>Rehabilitar, complementar y modernizar red de distribución</t>
  </si>
  <si>
    <t>Rehabilitar, complementar y modernizar adecuación predial</t>
  </si>
  <si>
    <t>Realizar supervisión de rehabilitación, complementación y modernización de distritos de adecuación de tierras</t>
  </si>
  <si>
    <t>Ejecutar supervisión de la rehabilitación, complementación y modernización de distritos de adecuación de tierras</t>
  </si>
  <si>
    <t xml:space="preserve">Hectáreas entregadas certificadas por supervisión o interventor </t>
  </si>
  <si>
    <t>Aumentar la eficiencia en la administración, operación y conservación de los distritos de adecuación de tierras</t>
  </si>
  <si>
    <t>Servicio de educación informal para la administración, operación y conservación de los distritos de adecuación de tierras</t>
  </si>
  <si>
    <t>Asociaciones capacitadas</t>
  </si>
  <si>
    <t>Realizar capacitaciones para el fortalecimiento de la administración, operación y conservación de asociaciones de usuarios de distritos de adecuación de tierras</t>
  </si>
  <si>
    <t>Realizar Capacitaciones Magistrales</t>
  </si>
  <si>
    <t xml:space="preserve">Capacitaciones magistrales realizadas </t>
  </si>
  <si>
    <t>Realizar talleres y foros para el fortalecimiento de la administración, operación y conservación de asociaciones de usuarios de distritos de adecuación de tierras</t>
  </si>
  <si>
    <t xml:space="preserve">Realizar Talleres y/o  Foros </t>
  </si>
  <si>
    <t xml:space="preserve">Talleres y/o foros realizados </t>
  </si>
  <si>
    <t xml:space="preserve">Anual </t>
  </si>
  <si>
    <t>Realizar escuelas de campo para el fortalecimiento de la administración, operación y conservación de asociaciones de usuarios de distritos de adecuación de tierras</t>
  </si>
  <si>
    <t>Realizar Escuelas Campo</t>
  </si>
  <si>
    <t xml:space="preserve">Escuelas campo realizadas </t>
  </si>
  <si>
    <t>Servicio de administración, operación y conservación de distritos de adecuación de tierras de propiedad del estado</t>
  </si>
  <si>
    <t>Distritos de adecuación de tierras con servicio de Administración, Operación y Conservación </t>
  </si>
  <si>
    <t>Realizar la supervisión a los contratos de administración, operación y conservación de distritos y proyectos de adecuación de tierras del estado</t>
  </si>
  <si>
    <t xml:space="preserve">Supervisar contratos AOC y AM de Distritos con Asociaciones de Usuarios y proyectos </t>
  </si>
  <si>
    <t xml:space="preserve">Informes de supervisión o interventoria contratos AOC/AOM elaborados </t>
  </si>
  <si>
    <t>Realizar la administración de los distritos de propiedad del Estado mediante operador o de forma directa</t>
  </si>
  <si>
    <t xml:space="preserve">Ejecutar AOC Directa de Distritos Córdoba-Atlántico-Putumayo </t>
  </si>
  <si>
    <t xml:space="preserve">Informes de AOC directa elaborados </t>
  </si>
  <si>
    <t>Realizar gestión para actualización de Registros Generales de Usuarios de los Distritos propiedad de la ADR</t>
  </si>
  <si>
    <t xml:space="preserve">Informe de gestión de registro general de usaurios </t>
  </si>
  <si>
    <t>Realizar la operación de los distritos de propiedad del Estado mediante operador o de forma directa</t>
  </si>
  <si>
    <t>Expedir Resoluciones presupuesto AOC Distritos</t>
  </si>
  <si>
    <t xml:space="preserve">Resoluciones presupuesto AOC expedidas </t>
  </si>
  <si>
    <t xml:space="preserve">Resolución </t>
  </si>
  <si>
    <t>Realizar la conservación de los distritos de propiedad del Estado mediante operador o de forma directa</t>
  </si>
  <si>
    <t>Suscribir contratos para actividades de AOC de distritos de propiedad de la Agencia</t>
  </si>
  <si>
    <t xml:space="preserve">Contratos Suscritos </t>
  </si>
  <si>
    <t xml:space="preserve">Porcentaje </t>
  </si>
  <si>
    <t>Realizar la facturación de tarifas, recaudo y depuración de cartera de los distritos de propiedad del Estado.</t>
  </si>
  <si>
    <t>Recaudar cartera de adecuación de tierras (ADT)</t>
  </si>
  <si>
    <t xml:space="preserve">Recaudo de cartera realizado </t>
  </si>
  <si>
    <t xml:space="preserve">Pesos </t>
  </si>
  <si>
    <t>Realizar la facturación de tarifas del servicio público de ADT de Distritos administrados directamente (Resolución 821 de 2018)</t>
  </si>
  <si>
    <t xml:space="preserve">Relación detallada de facturas expedidas por distrito reportada a secretaria general </t>
  </si>
  <si>
    <t xml:space="preserve">Relación detalla reporta </t>
  </si>
  <si>
    <t xml:space="preserve">Implementar facturación en nuevo sistema de información </t>
  </si>
  <si>
    <t xml:space="preserve">Reporte de facturación realizada en nuevo sistema de información por distrito </t>
  </si>
  <si>
    <t>Reporte facturación</t>
  </si>
  <si>
    <t xml:space="preserve">Realizar cobro persuasivo del servicio público de ADT de Distritos administrados directamente  </t>
  </si>
  <si>
    <t xml:space="preserve">Informe de cobro persuasivos realizado por UTT </t>
  </si>
  <si>
    <t xml:space="preserve">Informe </t>
  </si>
  <si>
    <t xml:space="preserve">Realizar seguimiento al cobro persuasivo desde nivel central </t>
  </si>
  <si>
    <t xml:space="preserve">Actas de mesas de seguimiento de cobro persuasivo nivel central </t>
  </si>
  <si>
    <t xml:space="preserve">Actas mesas seguimiento </t>
  </si>
  <si>
    <t>Realizar la administración, operación y conservación de proyectos estratégicos de distritos de adecuación de tierras a cargo del Estado</t>
  </si>
  <si>
    <t>Suscribir Contratos de AOM para Proyectos Estratégicos</t>
  </si>
  <si>
    <t>Proyecto con contrato de AOM suscrito</t>
  </si>
  <si>
    <t xml:space="preserve">Proyecto </t>
  </si>
  <si>
    <t>Mejorar los modelos de seguimiento y acompañamiento en la prestación del servicio público de adecuación de tierras.</t>
  </si>
  <si>
    <t>Servicio de acompañamiento a la prestación del servicio público de adecuación de tierras</t>
  </si>
  <si>
    <t>Distritos de adecuación de tierras acompañados en la prestación del servicio público</t>
  </si>
  <si>
    <t>Realizar visitas de acompañamiento a los distritos que prestan el servicio público de adecuación de tierras</t>
  </si>
  <si>
    <t>Realizar visitas de acompañamiento a distritos que prestan servicio público de ADT</t>
  </si>
  <si>
    <t xml:space="preserve">Informe de visita realizado </t>
  </si>
  <si>
    <t>Informe</t>
  </si>
  <si>
    <t xml:space="preserve">Realizar acompañamiento a la prestación del servicio público de ADT en distritos </t>
  </si>
  <si>
    <t xml:space="preserve">Formato de acompañamiento diligenciado </t>
  </si>
  <si>
    <t xml:space="preserve">formato </t>
  </si>
  <si>
    <t>Elaborar reportes e informes sobre la prestación del servicio público de adecuación de tierras</t>
  </si>
  <si>
    <t xml:space="preserve">Elaborar reportes e informes sobre el servicio público de ADT solicitados por clientes externos e internos </t>
  </si>
  <si>
    <t xml:space="preserve">Reportes e informes sobre servicio público ADT elaborados </t>
  </si>
  <si>
    <t xml:space="preserve">Reportes </t>
  </si>
  <si>
    <t>Adelantar acciones administrativas, jurídicas y financieras para mejorar la prestación del servicio público de adecuación de tierras</t>
  </si>
  <si>
    <t xml:space="preserve">Tramitar solicitudes de levantamiento de medidas cautelares de predios en distritos de ADT </t>
  </si>
  <si>
    <t xml:space="preserve">Oficios de respuesta </t>
  </si>
  <si>
    <t xml:space="preserve">Implementar acciones de cumplimiento de sentencias judiciales sobre la prestación del servicio público de ADT </t>
  </si>
  <si>
    <t xml:space="preserve">Informes técnicos de cumplimiento sentencias judiciales elaborados </t>
  </si>
  <si>
    <t>Gestionar adquisición de predios del embalse La Copa</t>
  </si>
  <si>
    <t xml:space="preserve">Informe de gestión predial embalse La Copa </t>
  </si>
  <si>
    <t xml:space="preserve">Acompañar y proponer ajustes normativos relacionados con el servicio público de ADT </t>
  </si>
  <si>
    <t xml:space="preserve">Proyectos normativos con ajustes propuestos </t>
  </si>
  <si>
    <t>Elaborar hoja de ruta para mejoramiento de prestación del servicio público de ADT de distritos propiedad ADR (plan mejoramiento)</t>
  </si>
  <si>
    <t>Hoja de ruta elaborada para mejoramiento de prestación del servicio ADT</t>
  </si>
  <si>
    <t xml:space="preserve">Implementar las acciones administrativas previstas en los planes de mejoramiento del servicio público de ADT </t>
  </si>
  <si>
    <t xml:space="preserve">Reportes de seguimiento de planes de mejoramiento elaborados </t>
  </si>
  <si>
    <t>Realizar acompañamiento al cumplimiento de la normatividad ambiental en los distritos de adecuación de tierras</t>
  </si>
  <si>
    <t xml:space="preserve">Elaborar Informes de Cumplimiento Ambiental Proyectos de Adecuación de Tierras </t>
  </si>
  <si>
    <t>Informes de Cumplimiento Ambiental Elaborados</t>
  </si>
  <si>
    <t xml:space="preserve">Elaborar y radicar complemento estudio impacto ambiental para modificación licencia ambiental distrito alto chicamohca y firavitoba </t>
  </si>
  <si>
    <t xml:space="preserve">Estudio impacto ambiental elaborado y radicado ante corporación autonoma regional </t>
  </si>
  <si>
    <t>Realizar acompañamiento al desarrollo productivo y la implementación de proyectos integrales de desarrollo agropecuario y rural en los distritos de adecuación de tierras</t>
  </si>
  <si>
    <t xml:space="preserve">Acompañar solicitudes de la dirección de activos productivos sobre proyectos PIDAR en distritos de adecuación de tierras </t>
  </si>
  <si>
    <t xml:space="preserve">Solicitudes atentidas de dirección de activos productivos  sobre proyectos PIDAR en distritos de adecuación de tierras </t>
  </si>
  <si>
    <t>Realizar divulgación de la prestación del Servicio Público de Adecuación de Tierras</t>
  </si>
  <si>
    <t xml:space="preserve">Fortalecer la imagen institucional del servicio público de adecuación de tierras </t>
  </si>
  <si>
    <t xml:space="preserve">Video clips de noticias realizados sobre servicio público de adecuación de tierras </t>
  </si>
  <si>
    <t xml:space="preserve">Oficina de Comunicaciones </t>
  </si>
  <si>
    <t>Servicio de trámites legales de asociaciones de usuarios de distritos de adecuación de tierras</t>
  </si>
  <si>
    <t>Trámites legales de asociaciones de usuarios realizados  </t>
  </si>
  <si>
    <t>Tramitar la conformación y legalización de las asociaciones de usuarios de proyectos o distritos de adecuación de tierras</t>
  </si>
  <si>
    <t>Trámitar  y/o  expedir concepto de viabilidad de Conformación y legalización de las asociaciones de usuarios de proyectos o distritos de adecuación de tierras</t>
  </si>
  <si>
    <t>Respuestas y/o conceptos de viabialidad de conformación y legalización de asociaciones de usuarios elaborados</t>
  </si>
  <si>
    <t>Tramitar certificaciones de existencia y representación legal de asociaciones de usuarios de distritos de adecuación de tierras existentes</t>
  </si>
  <si>
    <t>Tramitar y/o expedir certificaciones de existencia y representación legal de asociaciones de usuarios de distritos de adecuación de tierras existentes</t>
  </si>
  <si>
    <t>Respuestas y/o certificaciones de existencia y representación legal de asociaciones de usuarios elaborados</t>
  </si>
  <si>
    <t>Tramitar reformas de estatutos de asociaciones de usuarios de distritos de adecuación de tierras existentes</t>
  </si>
  <si>
    <t>Trámitar y/o expedir concepto de viabilidad de Reformas de estatutos de asociaciones de usuarios de distritos de adecuación de tierras existentes</t>
  </si>
  <si>
    <t>Respuestas sobre reformas de estatutos de asociaciones de usuarios elaborados</t>
  </si>
  <si>
    <t xml:space="preserve">Notas:  Estas metas son orientadas a resultados, es decir, son entregas o terminación efectiva en el año  independientemente de la vigencia de los recursos con que fueron financiadas. Los recursos de cada año no son directamente proporcionales a las metas del mismo año. Asi las cosas, una vigencia puede contener recursos pero su meta de entregas puede ser cero y del mismo modo una vigencia puede que no tenga recursos y su meta sea mayor a cero. </t>
  </si>
  <si>
    <t xml:space="preserve"> FORTALECIMIENTO A LA PRESTACIÓN DEL SERVICIO PÚBLICO DE EXTENSIÓN AGROPECUARIA  NACIONAL </t>
  </si>
  <si>
    <t xml:space="preserve"> 2018011000152</t>
  </si>
  <si>
    <t>MEJORAR LA TRANSFERENCIA Y APROPIACIÓN DEL CONOCIMIENTO EN LOS ENCADENAMIENTOS AGROPECUARIOS</t>
  </si>
  <si>
    <t>Subactividad Propuesta</t>
  </si>
  <si>
    <t>Producto/entregable Propuesta</t>
  </si>
  <si>
    <t xml:space="preserve">Gestión del Conocimiento y la innovación
</t>
  </si>
  <si>
    <t>Participación Ciudadana en la Gestión Pública</t>
  </si>
  <si>
    <t>Fortalecer los instrumentos de transferencia y apropiación del conocimiento</t>
  </si>
  <si>
    <t>Servicio de Extensión Agropecuaria</t>
  </si>
  <si>
    <t>Productores Atendidos con Servicio Público de  Extensión Agropecuaria</t>
  </si>
  <si>
    <t>Realizar seguimiento a la prestación del Servicio  de Extensión Agropecuaria</t>
  </si>
  <si>
    <t xml:space="preserve">Efectuar Seguimiento a la Prestación del Servicio Público de Extensión Agropecuaria a través de las Diferentes Estrategias de implementación </t>
  </si>
  <si>
    <t>Informes de seguimiento bimensual  por Unidad Tecnica Territorial</t>
  </si>
  <si>
    <t>Bimensual</t>
  </si>
  <si>
    <t>Gestión con valores para resultados</t>
  </si>
  <si>
    <t xml:space="preserve">Relación Estado Ciudadano
</t>
  </si>
  <si>
    <t xml:space="preserve">
Gestión del Conocimiento y la innovación</t>
  </si>
  <si>
    <t xml:space="preserve">
Racionalización de Tramites
</t>
  </si>
  <si>
    <t>Construir (Diseñar o Ajustar) nuevos procesos procedimientos y/o formatos conforme a alineamientos  para la prestación, habilitación, seguimiento y evaluación del Servicio Público de Extensión Agropecuaria integral y especializado</t>
  </si>
  <si>
    <t>Procesos, procedimiento o formatos Diseñados o Ajustados</t>
  </si>
  <si>
    <t xml:space="preserve">Gestión con valores para resultados
</t>
  </si>
  <si>
    <t xml:space="preserve">
Participación Ciudadana en la Gestión Pública
</t>
  </si>
  <si>
    <t>Desarrollar la estrategia de articulación con los actores del subsistema para fortalecer el servicio público de extensión agropecuaria.</t>
  </si>
  <si>
    <t>Estrategia de articulación desarrollada</t>
  </si>
  <si>
    <t xml:space="preserve">
Evaluación de Resultados
</t>
  </si>
  <si>
    <t xml:space="preserve">
Seguimiento y Evaluación del Desempeño Institucional</t>
  </si>
  <si>
    <t xml:space="preserve">Implementar el Reglamento Sancionatorio a usuarios </t>
  </si>
  <si>
    <t>Gestionar la Implementación del proceso sancionatorio de los Usuarios del Servicio Público de Extensión Agropecuaria en coordinacion con el MADR una vez sancionado los actos requeridos por el proceso</t>
  </si>
  <si>
    <t>Plan Operativo para la implementación del reglamento sancionatorio</t>
  </si>
  <si>
    <t>Formular el proceso Precontractual y Contractual que dará lugar a la Prestación del Servicio Público de Extensión Agropecuaria través de las Diferentes Estrategias de implementación.</t>
  </si>
  <si>
    <t>Convenios y/o Contratos suscritos</t>
  </si>
  <si>
    <t>Numero de productores atendidos con la Prestación del Servicio Público de Extensión Agropecuaria través de las Diferentes Estrategias de implementación.</t>
  </si>
  <si>
    <t>Numero de productores atendidos con el servicio público de extensíon agropecuaria</t>
  </si>
  <si>
    <t>Realizar seguimiento al modelo de capacitación de Extensión Agropecuaria</t>
  </si>
  <si>
    <t>Efectuar Seguimiento al modelo de capacitación  de acuerdo con el Convenio Interadministrativo No. 11352021  suscrito entre la Agencia de Desarrollo Rural y la Universidad Nacional de Colombia - UNAL  (3.960 estudiantes a nivel nacional 120 por departamento + el Distrito Capital) vigencia 2021</t>
  </si>
  <si>
    <t xml:space="preserve">Informes de seguimiento  </t>
  </si>
  <si>
    <t>Realizar capacitaciones de acuerdo al modelo de Extension Agropecuaria</t>
  </si>
  <si>
    <t>Numero de capacitaciones realizadas</t>
  </si>
  <si>
    <t xml:space="preserve">
Gestión del Conocimiento y la innovación
</t>
  </si>
  <si>
    <t xml:space="preserve">Participación Ciudadana en la Gestión Pública
</t>
  </si>
  <si>
    <t>Servicio de habilitación a las Entidades Prestadoras del Servicio de Extensión Agropecuaria EPSEA's</t>
  </si>
  <si>
    <t>Entidades Prestadoras del Servicio de Extensión Agropecuaria Habilitadas</t>
  </si>
  <si>
    <t>Habilitar las Entidades Prestadoras del Servicio de Extensión Agropecuaria - EPSEA</t>
  </si>
  <si>
    <t>Evaluar las solicitudes de EPSEA de acuerdo con el número de solicitudes radicadas.</t>
  </si>
  <si>
    <t>Entidades Prestadoras del Servicio Público de Extensión Agropecuaria Habilitadas</t>
  </si>
  <si>
    <t>Solicitar las subsanaciones en la fase de evaluación cuando se requiera.</t>
  </si>
  <si>
    <t>Informe de Seguimiento a las EPSEA elaborado</t>
  </si>
  <si>
    <t>Habilitar las EPSEA que cumplieron con los requisitos establecidos en la normatividad legal vigente a través del respectivo acto administrativo.</t>
  </si>
  <si>
    <t>Acto administrativo de EPSEAS habilitadas</t>
  </si>
  <si>
    <t xml:space="preserve">Realizar seguimiento a las Entidades Prestadoras del Servicio de Extensión Agropecuaria - EPSEA Habilitadas </t>
  </si>
  <si>
    <t>Realizar seguimiento a las EPSEA habilitadas en la vigencia inmediatamente anterior. (Articulo 19, Resolucion 422 del 2019)</t>
  </si>
  <si>
    <t>Acta de Seguimiento de las EPSEAS habilitadas en la vigencia anterior elaborado</t>
  </si>
  <si>
    <t>Implementar el Reglamento Sancionatorio a Entidades Prestadoras del Servicio de Extensión Agropecuaria.</t>
  </si>
  <si>
    <t>Gestionar la Implementación del proceso sancionatorio de los Entidades Prestadoras del Servicio Público de Extensión Agropecuaria en coordinacion con el MADR</t>
  </si>
  <si>
    <t>TOTAL</t>
  </si>
  <si>
    <t>Implementación de un Modelo de Atención y Prestación de Servicios de Apoyo a la Comercialización, Nivel Nacional</t>
  </si>
  <si>
    <t>2018011001172</t>
  </si>
  <si>
    <t xml:space="preserve">Mejorar la capacidad de respuesta de los productores agropecuarios a necesidades de desarrollo comercial </t>
  </si>
  <si>
    <t xml:space="preserve">Desarrollar competencias comerciales de organizaciones con pequeños productores  </t>
  </si>
  <si>
    <t xml:space="preserve"> Servicios de apoyo a la comercialización </t>
  </si>
  <si>
    <t>Organizaciones de productores formales apoyadas</t>
  </si>
  <si>
    <t xml:space="preserve">Determinar requerimientos y rutas de atención de las iniciativas. </t>
  </si>
  <si>
    <t>Identificar,caracterizar y valorar las organizaciones de productores en articulación con las UTT, definiendo la ruta de atención a través del modelo de comercialización</t>
  </si>
  <si>
    <t>Caracterizaciones, valoraciones y plan de trabajo realizados</t>
  </si>
  <si>
    <t>Reportar la ruta de atención definida para las organizaciones de productore intervenidas a través de las asesorias especializadas en la vigencia anterior</t>
  </si>
  <si>
    <t>Caracterizaciones y valoraciones realizadas en vigencias anteriores</t>
  </si>
  <si>
    <t>-</t>
  </si>
  <si>
    <t>Ejecutar los servicios definidos en la ruta de atención de las iniciativas</t>
  </si>
  <si>
    <t>Gestionar e implementar con entidades y/o organizaciones del orden público, privado y de cooperación nacional e internacional, entre otros, el desarrollo de estrategias de intervención comercial con servicios especializados para el  fortalecimiento de organizaciones de pequeños y medianos productores agropecuarios</t>
  </si>
  <si>
    <t xml:space="preserve">Organizaciones de pequeños y medianos productores agropecuarios beneficiados con intervención comercial por medio de servicios especializados
</t>
  </si>
  <si>
    <t>Entregar los planes comerciales que contienen los servicios de apoyo a la comercialización y complementarios para las organizaciones intervenidas a través de las asesorias especializadas en la vigencia anterior</t>
  </si>
  <si>
    <t>Planes Comerciales Ejecutados</t>
  </si>
  <si>
    <t>Articular las iniciativas con encadenamientos comerciales</t>
  </si>
  <si>
    <t>Planear, organizar e implementar los circuitos cortos de comercialización con los entes territoriales teniendo en cuenta los municipios PDET y los priorizados por las UTT</t>
  </si>
  <si>
    <t>Circuitos cortos realizados</t>
  </si>
  <si>
    <t>Organizaciones participantes en el desarrollo de Circuitos cortos</t>
  </si>
  <si>
    <t>Municipios con circuitos cortos de comercialización fortalecidos</t>
  </si>
  <si>
    <t>Promocionar, difundir y acompañar los circuitos cortos de comercialización a nivel nacional</t>
  </si>
  <si>
    <t>Material audiovisual y publicitario para los circuitos cortos de comercialización realizados</t>
  </si>
  <si>
    <t xml:space="preserve">Desarrollar la Estrategia de Compras Públicas locales en el marco de la Implementacion de la Ley 2046 de 2020 y Decreto 248 de 2021 </t>
  </si>
  <si>
    <t>Estrategia de Compras Públicas Locales desarrollada por fases en el marco de la Implementación de la Ley 2046 de 2020 y Decreto 248 de 2021 ( Informe de avance )</t>
  </si>
  <si>
    <t>Gestionar y articular con la Dirección de Activos Productivos la identificación de beneficiarios a través de los PIDAR aprobados y cofinanciados (en ejecución y por ejecutar) en el marco de la estrategia de Agricultura por Contrato</t>
  </si>
  <si>
    <t>Productores con acuerdos comerciales suscritos  - Agricultura por Contrato, a través de los PIDAR aprobados y cofinanciados reportados por la Dirección de Activos Productivos</t>
  </si>
  <si>
    <t>Gestionar e identificar productores con acuerdos comerciales suscitos a través de la implementación de estrategias del modelo de atención y prestación de servicios de apoyo a la comercialización (códigos de barras, servicios especializados, encadenamietos comerciales y ruedas de negocios)</t>
  </si>
  <si>
    <t>Productores con acuerdos comerciales suscritos  - Agricultura por Contrato, a través de la implementación de estrategias del modelo de atención y prestación de servicios de apoyo a la comercialización (códigos de barras, servicios especializados, encadenamietos comerciales y ruedas de negocios)</t>
  </si>
  <si>
    <t>Gestionar y articular con la Dirección de Asistencia Técnica la identificación de beneficiarios a través del Servicio Público de Extensión Agropecuaria en el marco de la estrategia de Agricultura por Contrato</t>
  </si>
  <si>
    <t>Productores con acuerdos comerciales suscritos  - Agricultura por Contrato, beneficiarios del Servicio Público de Extensión Agropecuaria reportados por la Dirección de Asistencia Técnica</t>
  </si>
  <si>
    <t>Promover articulación de los actores con incidencia en la comercialización en los territorios</t>
  </si>
  <si>
    <t>Servicio de fortalecimiento de capacidades locales</t>
  </si>
  <si>
    <t>Grupos fortalecidos</t>
  </si>
  <si>
    <t>Articular el Modelo de Atención y Prestación de Servicios de Comercialización a nivel territorial, a través del servicio de extensión agropecuaria y otros espacios interinstitucionales</t>
  </si>
  <si>
    <t>Realizar la transferencia del modelo de atención y prestación de Servicios de apoyo a la Comercialización a través del servicio de extensión agropecuaria y otros espacios interinstitucionales</t>
  </si>
  <si>
    <t xml:space="preserve">Instituciones del orden Nacional y Territorial con Transferencias realizadas </t>
  </si>
  <si>
    <t xml:space="preserve">Realizar la transferencia de la Ley 2046 de 2020 y Decreto 248 de 2021 (Compras Públicas Locales Agroalimentarias) a los departamentos priorizados </t>
  </si>
  <si>
    <t xml:space="preserve">Departamentos priorizados con laTransferencia de la Ley 2046 de 2020 y Decreto 248 de 2021 (Compras Públicas Locales Agroalimentarias) </t>
  </si>
  <si>
    <t>Armonizar el Modelo de Atención y Prestación de Servicios de Comercialización con cadenas productivas, agroindustriales y de exportación</t>
  </si>
  <si>
    <t>Realizar la transferencia del modelo de atención y prestación de Servicios de apoyo a la Comercialización a entes privados del sector agropecuario</t>
  </si>
  <si>
    <t>Transferencias realizadas a entes privados del sector agropecuario</t>
  </si>
  <si>
    <t>Aprovechar la Información comercial y de mercados</t>
  </si>
  <si>
    <t>Servicios de educación informal en comercialización</t>
  </si>
  <si>
    <t>Productores con transferencia de conocimiento en el uso de información comercial atendidos</t>
  </si>
  <si>
    <t>Recoger y acopiar experiencias referentes para la adaptación de los servicios de apoyo a la comercialización</t>
  </si>
  <si>
    <t xml:space="preserve">Identificar y visibilizar las experiencias exitosas de las organizaciones en el territorio nacional que hayan participado en las estrategias del modelo de atención y prestación de Servicios de apoyo a la Comercialización, a través de los medios de comunicación digitales de la ADR y espacios de experiencias comerciales
</t>
  </si>
  <si>
    <t xml:space="preserve">Experiencias de organizaciones divulgadas
</t>
  </si>
  <si>
    <t>Realizar espacios de intercambio de experiencias comerciales en territorios de aprendizaje con la participación de organizaciones de pequeños y medianos productores agropecuarios</t>
  </si>
  <si>
    <t>Organizaciones participantes en los espacios de experiencias comerciales exitosas</t>
  </si>
  <si>
    <t>Preparar información especializada (perfil de mercado; perfil de producto; análisis de precios y proyecciones entre otros)</t>
  </si>
  <si>
    <t>Identificar y actualizar base de oferta nacional de organizaciones intervenidas por ADR.</t>
  </si>
  <si>
    <t xml:space="preserve">
*Base de datos de agentes comerciales.
*Base de datos de oferta nacional.
</t>
  </si>
  <si>
    <t>Identificar en articulación con la UTT los productores de las organizaciones a participar en el taller de uso y apropiación de las herramientas con énfasis comercial.</t>
  </si>
  <si>
    <t>*Base de datos de los productores identificados diligenciada.</t>
  </si>
  <si>
    <t>Transferir y apropiar información especializada de carácter comercial a los usuarios y prestadores de servicios de apoyo a la comercialización</t>
  </si>
  <si>
    <t xml:space="preserve">
Realizar el acompañamiento y asesoría en las actividades de logística, operación y evaluación en el taller de uso y apropiación de las herramientas con énfasis comercial.
</t>
  </si>
  <si>
    <t xml:space="preserve">Talleres realizados con los soportes correspondientes.
</t>
  </si>
  <si>
    <t>Productores con transferencia de conocimiento comercial (Informe o acta con el listado de asistencia de los  productores participantes de los talleres)</t>
  </si>
  <si>
    <t>Fortalecimiento de las competencias organizacionales asociativas y de participacion de productores agropecuarios y sus organizaciones, en el territorio Nacional</t>
  </si>
  <si>
    <t>2020011000024</t>
  </si>
  <si>
    <t>Fortalecer las competencias organizacionales asociativas y de participacion de productores agropecuarios y sus organizaciones, en el territorio nacional</t>
  </si>
  <si>
    <t>Fomentar la cohesión social en la ejecución de actividades productivas y de participación en escenarios de política de desarrollo rural de los productores agropecuarios</t>
  </si>
  <si>
    <t>Servicio de fomento a la asociatividad</t>
  </si>
  <si>
    <t>Productores beneficiados de estrategias de fomento a la asociatividad</t>
  </si>
  <si>
    <t>Actividad 1.1. Diseñar contenidos para la promoción y sensibilización de la asociatividad y la participación en escenarios de toma de decisiones de política pública para el desarrollo rural y agropecuario</t>
  </si>
  <si>
    <t>Prestar el servicio de fomento asociativo a los productores agropecuarios beneficiarios de la oferta definidos en la Metodología Integral de Asociatividad - MIA</t>
  </si>
  <si>
    <t>PGN</t>
  </si>
  <si>
    <t>Vicepresidencia de Proyectos - Dirección de Participación y Asociatividad</t>
  </si>
  <si>
    <t>Actividad 1.2. Realizar la promoción y sensibilización de la asociatividad productiva y participativa de los productores agropecuarios a nivel territorial</t>
  </si>
  <si>
    <t>Potencializar las competencias administrativas y psicosociales asociativas de las organizaciones conformadas por productores agropecuarios</t>
  </si>
  <si>
    <t>Servicio de asesoría para el fortalecimiento de la asociatividad</t>
  </si>
  <si>
    <t>Asociaciones fortalecidas</t>
  </si>
  <si>
    <t>Actividad 2.1. Orientar la formulación y puesta en marcha de planes de fortalecimiento asociativo para organizaciones conformadas por productores agropecuarios</t>
  </si>
  <si>
    <t>Prestar el servicio de fortalecimiento asociativo a las Organizaciones Sociales, Comunitarias y Productivas Rurales beneficiarias de la oferta según lo estipulado en la Metodología Integral de Asociatividad - MIA</t>
  </si>
  <si>
    <t>Actividad 2.2. Realizar encuentros de intercambio de experiencias para afianzar las competencias administrativas y psicosociales asociativas entre organizaciones rurales y otros actores de la cadena</t>
  </si>
  <si>
    <t>FORTALECIMIENTO DEL DESEMPEÑO INSTITUCIONAL DE LA AGENCIA DE DESARROLLO RURAL A NIVEL NACIONAL</t>
  </si>
  <si>
    <t>2019011000298</t>
  </si>
  <si>
    <t>Fortalecer el desempeño institucional de la Entidad</t>
  </si>
  <si>
    <t>4. Educación de Calidad,  8. Trabajo decente y crecimiento económico, 9.  Industria, innovación e infraestructura, 10.  Reducción de las desigualdades,  16.  Paz, justicia e instituciones solidas, 17 Alianzas para lograr los objetivos</t>
  </si>
  <si>
    <t>Fortalecimiento de las capacidades institucionales</t>
  </si>
  <si>
    <t>Fortalecimiento organizacional y simplificación de procesos</t>
  </si>
  <si>
    <t>Mejorar la implementación el Modelo Integrado de Planeación y Gestión.</t>
  </si>
  <si>
    <t>Servicio de Implementación Sistemas de Gestión</t>
  </si>
  <si>
    <t>Sistema de Gestión implementado</t>
  </si>
  <si>
    <t>Actividad 1.1.  Planificar y coordinar la implementación del MIPG</t>
  </si>
  <si>
    <t>Formular y actualizar del Plan MIPG 2022 de la ADR</t>
  </si>
  <si>
    <t>Plan MIPG formulado</t>
  </si>
  <si>
    <t>Oficina de Planeación</t>
  </si>
  <si>
    <t xml:space="preserve">Realizar seguimiento a la Implementación del MIPG </t>
  </si>
  <si>
    <t>Informe de Seguimiento MIPG</t>
  </si>
  <si>
    <t>Elaborar el informe de avance a la Implementación del plan de MIPG de la ADR</t>
  </si>
  <si>
    <t>Informe de resultados - Plan MIPG 2022</t>
  </si>
  <si>
    <t>Implementar los Programas ambientales en el marco de la Política de Gestión Ambiental</t>
  </si>
  <si>
    <t>Actividades ejecutadas en cumplimiento a la Implementación de los Programas Ambientales</t>
  </si>
  <si>
    <t>Bimestral</t>
  </si>
  <si>
    <t>Elaborar el informe de avance a la Implementación de la Política Ambiental</t>
  </si>
  <si>
    <t>Informe de resultados de la Política Ambiental</t>
  </si>
  <si>
    <t>Formular el Plan Anticorrupción y de Atención al Ciudadano 2022</t>
  </si>
  <si>
    <t>PAAC formulado</t>
  </si>
  <si>
    <t>Realizar seguimiento a los Mapas de Riesgos de Gestión y Corrupción de la ADR 2022</t>
  </si>
  <si>
    <t>Informe de Seguimiento a Riesgos</t>
  </si>
  <si>
    <t>Cuatrimestral</t>
  </si>
  <si>
    <t>Realizar seguimiento a la Implementación del PAAC</t>
  </si>
  <si>
    <t>Informe de Seguimiento PAAC</t>
  </si>
  <si>
    <t>Elaborar el informe de cierre 2022 del plan de PAAC de la ADR</t>
  </si>
  <si>
    <t>Informe de cierre de resultados - Plan PAAC 2022</t>
  </si>
  <si>
    <t>Elaborar el informe de cierre 2022 de la Implementación de la Política de Administración de Riesgos de la ADR</t>
  </si>
  <si>
    <t>Informe de cierre de resultados - Riesgos 2022</t>
  </si>
  <si>
    <t>Actividad 1.2. Desarrollar e implementar las herramientas del MIPG</t>
  </si>
  <si>
    <t>Formulación del Plan de SG-SST 2022 de la ADR</t>
  </si>
  <si>
    <t>Plan de SG-SST formulado</t>
  </si>
  <si>
    <t>Secretaría General - Talento Humano</t>
  </si>
  <si>
    <t>Ejecución del Plan de SG-SST 2022 de la ADR</t>
  </si>
  <si>
    <t>Plan SG-SST actualizado y vigente en ejecución</t>
  </si>
  <si>
    <t>Elaboración del informe de cierre 2022 del plan de SG-SST de la ADR</t>
  </si>
  <si>
    <t>Informe de cierre de resultados - Plan SG-SST 2022</t>
  </si>
  <si>
    <t>Formular el PBII 2022 para los servidores de la ADR</t>
  </si>
  <si>
    <t>Programa de Bienestar e Incentivos 2022 formulado</t>
  </si>
  <si>
    <t>Ejecutar el PBII 2022 para los servidores de la ADR</t>
  </si>
  <si>
    <t>Plan PBII 2022 actualizado y vigente en ejecución</t>
  </si>
  <si>
    <t>Realizar informe cuatrimestral de la ejecución y avance del PBII 2022</t>
  </si>
  <si>
    <t>Informe cuatrimestral PBII</t>
  </si>
  <si>
    <t>Seguimiento a la ejecución presupuestal de la vigencia y de las reservas presupuestales de la ADR</t>
  </si>
  <si>
    <t>Elaboracion mensual de circular que da cuenta de la ejecucion de ingresos, gastos y reservas presupuestales; al igual que del comportamiento del indicador INPANUT</t>
  </si>
  <si>
    <t>Elaboración de informe mensual de la ejecución del PAC</t>
  </si>
  <si>
    <t>Elaboracion de circular mensual que da cuenta de la ejecucion de ingresos, gastos y reservas presupuestales; al igual que del comportamiento del indicador INPANUT</t>
  </si>
  <si>
    <t>Publicar los estados financieros de la entidad debidamente certificados y de conformidad con la normatividad vigente (CGN)</t>
  </si>
  <si>
    <t>Publicacion mensual de los Estados Financieros en la pagina web de la entidad</t>
  </si>
  <si>
    <t>Apropiar y fomentar el sentido de pertenencia ADR y la gestión del cambio</t>
  </si>
  <si>
    <t>Video: conozcamos nuestros compañeros
ADR en segundos
Piezas audiovisuales 
Celebraciones y actividades de bienestar realizados</t>
  </si>
  <si>
    <t>Socializar la política anticorrupción</t>
  </si>
  <si>
    <t xml:space="preserve">Piezas audiovisuales elaboradas </t>
  </si>
  <si>
    <t>Secretaría General - Talento Humano - Financiera</t>
  </si>
  <si>
    <t>Actividad 1.4. Evaluar el Grado de implementación del Sistema Integrado</t>
  </si>
  <si>
    <t>Realizar las evaluaciones de cumplimiento normativo y aseguramiento de la gestión de los procesos y unidades de negocio.</t>
  </si>
  <si>
    <t>Informes de cumplimiento normativo, aseguramiento y consultoría emitidos y publicados (de acuerdo con las actividades aprobadas en el Plan Anual de Auditoría)</t>
  </si>
  <si>
    <t>Oficina de Control Interno</t>
  </si>
  <si>
    <t>Fortalecer las capacidades técnicas y administrativas del talento humano de la entidad.</t>
  </si>
  <si>
    <t>Servicio de Educación Informal para la Gestión Administrativa</t>
  </si>
  <si>
    <t>Número de capacitaciones realizadas</t>
  </si>
  <si>
    <t>Actividad 2.1. Estructurar la Ruta del Crecimiento dentro del marco del MIPG a través de un diagnóstico de  necesidades de capacitación de los servidores de la ADR</t>
  </si>
  <si>
    <t>Elaborar diagnóstico de necesidades PIFC del 2023</t>
  </si>
  <si>
    <t>Diagnóstico de necesidades PIFC 2023</t>
  </si>
  <si>
    <t>Actividad 2.2. Generar capacidades acordes con el diagnóstico realizado</t>
  </si>
  <si>
    <t>Formular el PIFC 2022 para los servidores de la ADR</t>
  </si>
  <si>
    <t>PIFC 2022 formulado</t>
  </si>
  <si>
    <t>Ejecutar el PIFC 2022 para los servidores de la ADR</t>
  </si>
  <si>
    <t>PIFC 2022 actualizado y vigente en ejecución</t>
  </si>
  <si>
    <t>Realizar un informe semestral de la ejecución y avance del PIFC 2022</t>
  </si>
  <si>
    <t>Informe semestral PIFC</t>
  </si>
  <si>
    <t>Fortalecer la articulación entre los componentes estratégicos y la gestión de la entidad.</t>
  </si>
  <si>
    <t>Documentos de Planeacion</t>
  </si>
  <si>
    <t>Documentos de Planeacion elaborados</t>
  </si>
  <si>
    <t>Actividad 3.1. Realizar la formulación implementación de los planes institucionales</t>
  </si>
  <si>
    <t xml:space="preserve">Elaborar y Publicar el Plan de Acción Institucional </t>
  </si>
  <si>
    <t>Plan de Acción Institucional elaborado</t>
  </si>
  <si>
    <t>Elaborar informes trimestrales de seguimiento al Plan de Acción Institucional 2022</t>
  </si>
  <si>
    <t>Informes trimestrales elaborados</t>
  </si>
  <si>
    <t>Liderar los tramites de actualización y/o reformulación de los proyectos de inversión para la elaboración del POAI de la siguiente vigencia</t>
  </si>
  <si>
    <t>Proyectos actualizados y/o formulados registrados en SUIFP</t>
  </si>
  <si>
    <t>Elaborar el anteproyecto de presupuesto de inversión de la Agencia</t>
  </si>
  <si>
    <t>Documento anteproyecto de presupuesto de inversión elaborado</t>
  </si>
  <si>
    <t>Realizar la actualización del Marco de Gasto de Mediano Plazo - MGMP en conjunto con las dependencias de la Agencia</t>
  </si>
  <si>
    <t>MGMP actualizado</t>
  </si>
  <si>
    <t xml:space="preserve">Elaborar y publicar  el Informe de Gestión de cierre de vigencia 2021 </t>
  </si>
  <si>
    <t>Realizar seguimiento de la información registrada por las dependencias responsable de proyectos de inversión en el SPI</t>
  </si>
  <si>
    <t xml:space="preserve">Formulario de Seguimiento al SPI realizado </t>
  </si>
  <si>
    <t>Consolidar y registrar el avance de los indicadores del PMI en el aplicativo SIIPO</t>
  </si>
  <si>
    <t>Reportes de avance en los indicadores PMI en el SIIPO actualizado y registrado</t>
  </si>
  <si>
    <t xml:space="preserve">Consolidar la información del Plan de Acción Territorial  (víctimas del conflicto armado) </t>
  </si>
  <si>
    <t xml:space="preserve">Reporte del PAT consolidado </t>
  </si>
  <si>
    <t>Realizar seguimiento al avance en las acciones responsabilidad de la Agencia establecidas en los CONPES</t>
  </si>
  <si>
    <t>Informe de avances en indicadores estratégicos registrados en SISCONPES</t>
  </si>
  <si>
    <t>Registrar en el aplicativo SINERGIA los avances de los indicadores estratégicos de la Agencia con la informacion proporcionada por las áreas misionales</t>
  </si>
  <si>
    <t>Informe de avances en el aplicativo SINERGIA registrados</t>
  </si>
  <si>
    <t xml:space="preserve">Validar las solicitudes recibidas de las áreas para la expedición de los Certificados de Disponibilidad Presupuestal - CDP </t>
  </si>
  <si>
    <t>Base de datos CDP actualizada periodicamente</t>
  </si>
  <si>
    <t xml:space="preserve">Elaborar un plan operativo para la gestión de recursos a través de la Cooperación Integral </t>
  </si>
  <si>
    <t xml:space="preserve">Plan de trabajo construido </t>
  </si>
  <si>
    <t xml:space="preserve">anual </t>
  </si>
  <si>
    <t>Monitoreo a la ejecución del plan operativo de Cooperación Integral</t>
  </si>
  <si>
    <t xml:space="preserve">Actividades ejecutadas/ejecutadas de acuerdo con el Plan operativo </t>
  </si>
  <si>
    <t xml:space="preserve">Bimetral </t>
  </si>
  <si>
    <t>Realizar el seguimiento a la ejecución de los recursos gestiónados de cooperación por parte de la ADR</t>
  </si>
  <si>
    <t xml:space="preserve">Informes de avance a la ejecución de recursos de cooperación </t>
  </si>
  <si>
    <t>Realizar el seguimiento a los acuerdos de cooperación suscritos por la ADR</t>
  </si>
  <si>
    <t xml:space="preserve">Informes de seguimiento a los acuerdos suscritos </t>
  </si>
  <si>
    <t xml:space="preserve">3.2 Realizar analisis técnicos y estadisticos con informacuión del sector </t>
  </si>
  <si>
    <t>Realizar análisis de los resultados (datos) en el avance con los proyectos y  sus metas, así como la consolidación  y socialización de los mismos.</t>
  </si>
  <si>
    <t xml:space="preserve">Plan de trabajo con las acciones, tiempos e identificación de los insumos </t>
  </si>
  <si>
    <t xml:space="preserve">Informes consolidados y publicados sobre datos analizados </t>
  </si>
  <si>
    <t>Participar de las mesas de trabajo que convoque el MADR u otras entidades,</t>
  </si>
  <si>
    <t>Informes de participación y compromisos socializados con los interesados</t>
  </si>
  <si>
    <t xml:space="preserve">Adecuación y Dotación de sedes administrativas a nivel nacional </t>
  </si>
  <si>
    <t>202101100290</t>
  </si>
  <si>
    <t xml:space="preserve">Adecuar la infraestructura física de la Agencia Nacional de Desarrollo rural </t>
  </si>
  <si>
    <t>3. Salud y Bienestar, 5.  Equidad de Genero,  8. Trabajo decente y crecimiento económico, 9.  Industria, innovación e infraestructura, 10.  Reducción de las desigualdades,  16.  Paz, justicia e instituciones solidas,</t>
  </si>
  <si>
    <t>Mejorar la infraestructura física de las Sedes administrativas a nivel nacional.</t>
  </si>
  <si>
    <t>Sedes adecuadas</t>
  </si>
  <si>
    <t>Realizar la identificación de las necesidades de adecuación de las sedes de la ADR con su respectivo seguimiento</t>
  </si>
  <si>
    <t>Realizar la identificación de necesidades adiconales de adecuación de las sedes propiedad de la ADR</t>
  </si>
  <si>
    <t>Diagnóstico de necesidades</t>
  </si>
  <si>
    <t>Secretario General - Gestor T1 Grado 09</t>
  </si>
  <si>
    <t>Realizar los informes de seguimiento a la ejecución de las obras</t>
  </si>
  <si>
    <t>Informes de seguimiento</t>
  </si>
  <si>
    <t>Realizar las obras de adecuación de las sedes donde adelanta su operación la ADR</t>
  </si>
  <si>
    <t>Realizar la contratación y ejecución de las obras de adecuación de las sedes donde adelanta su operación la ADR</t>
  </si>
  <si>
    <t>Contrato de adecuaciones suscrito</t>
  </si>
  <si>
    <t>Sedes mantenidas</t>
  </si>
  <si>
    <t>Realizar el mantenimiento y reparaciones de las sedes donde adelanta su operación la ADR</t>
  </si>
  <si>
    <t>Contrato de mantenimiento suscrito</t>
  </si>
  <si>
    <t>Realizar el seguimiento a la ejecución de las obras de mantenimiento y reparación de las sedes</t>
  </si>
  <si>
    <t>Dotar las instalaciones físicas de las sedes</t>
  </si>
  <si>
    <t>Sedes dotadas</t>
  </si>
  <si>
    <t>Realizar el diagnóstico y entrega de mobiliario requerido en las sedes de la ADR</t>
  </si>
  <si>
    <t>Realizar el diagnóstico de mobiliario requerido en las sedes de la ADR</t>
  </si>
  <si>
    <t>Realizar el seguimiento a la adquisición y entrega de mobiliario en las sedes de la ADR</t>
  </si>
  <si>
    <t>Adquirir el servicio integrado de dotación de mobiliario según las necesidades de elementos establecidos</t>
  </si>
  <si>
    <t>Contrato de mobiliario suscrito</t>
  </si>
  <si>
    <t xml:space="preserve">ADMINISTRACIÓN INTEGRAL DE LA GESTIÓN DOCUMENTAL DE LA AGENCIA DE DESARROLLO RURAL </t>
  </si>
  <si>
    <t>2018011000131</t>
  </si>
  <si>
    <t>Mejorar la gestión documental de la entidad</t>
  </si>
  <si>
    <t>8. Trabajo decente y crecimiento económico, 9.  Industria, innovación e infraestructura,  16.  Paz, justicia e instituciones solidas</t>
  </si>
  <si>
    <t>Información y Comunicación</t>
  </si>
  <si>
    <t>Gestión documental</t>
  </si>
  <si>
    <t>Fortalecer la implementación del programa de gestión documental en la entidad</t>
  </si>
  <si>
    <t>Servicios de Gestión documental</t>
  </si>
  <si>
    <t>Sistema de Gestión Documental Implementado</t>
  </si>
  <si>
    <t>Organizar y digitalizar los archivos recibidos del INCODER</t>
  </si>
  <si>
    <t>Digitalizar el archivo recibido del extinto INCODER</t>
  </si>
  <si>
    <t xml:space="preserve">Imágenes - Archivo digitalizado </t>
  </si>
  <si>
    <t>Organizar y digitalizar los archivos producidos por la ADR</t>
  </si>
  <si>
    <t xml:space="preserve">Organizar archivo producido de gestión físico </t>
  </si>
  <si>
    <t>Metros lineales de archivo organizado producido por la ADR</t>
  </si>
  <si>
    <t>Metros lineales</t>
  </si>
  <si>
    <t>Administrar y actualizar el aplicativo del Sistema de Gestión Documental</t>
  </si>
  <si>
    <t xml:space="preserve">Organizar archivo de gestión digital </t>
  </si>
  <si>
    <t xml:space="preserve">Radicados incluidos en los expedientes digitales correspondientes </t>
  </si>
  <si>
    <t>Implementar el Sistema Integrado de Conservación - SIC</t>
  </si>
  <si>
    <t>Aplicación de condiciones técnico - ambientales requeridas en archivo central</t>
  </si>
  <si>
    <t>Informes de custodia de condiciones técnico-ambientales requeridos.</t>
  </si>
  <si>
    <t>Mejorar la gestión de capacidades tecnológicas que permitan la generación valor público en la ADR</t>
  </si>
  <si>
    <t>2020011000016</t>
  </si>
  <si>
    <t>8. Trabajo decente y crecimiento económico, 9.  Industria, innovación e infraestructura, 10.  Reducción de las desigualdades,  16.  Paz, justicia e instituciones solidas</t>
  </si>
  <si>
    <t xml:space="preserve">Gobierno Digital </t>
  </si>
  <si>
    <t xml:space="preserve">Incrementar la articulación de las políticas del Gobierno Nacional, con la definición del Direccionamiento </t>
  </si>
  <si>
    <t>Documento para la planeación estratégica en TI</t>
  </si>
  <si>
    <t>Documentos para la planeación estratégica en TI</t>
  </si>
  <si>
    <t>Implementar el plan de la política de Gobierno Digital para la ADR</t>
  </si>
  <si>
    <t>NA</t>
  </si>
  <si>
    <t xml:space="preserve">Documento elaborado del Plan Estrategico de Tecnologia a horizonte 2023-2026. </t>
  </si>
  <si>
    <t>OTI</t>
  </si>
  <si>
    <t>Documentar el Plan de transformación digital de la ADR</t>
  </si>
  <si>
    <t>Documento de informe de avance del plan de Tranformación Digital de acuerdo con la directiva presidencial 03 de 2021</t>
  </si>
  <si>
    <t>Implementar un esquema de Gobierno de TI en la Entidad para gestión de proyectos de TI.</t>
  </si>
  <si>
    <t xml:space="preserve">Documentos Metodológicos </t>
  </si>
  <si>
    <t>Documentos Metodológicos Elaborados</t>
  </si>
  <si>
    <t>Elaborar la metodología para la gestión de la seguridad informática</t>
  </si>
  <si>
    <t>Documento elaborado (Informe de implementación MSPI)</t>
  </si>
  <si>
    <t>Mantener la disponibilidad de los servicios tecnológicos</t>
  </si>
  <si>
    <t>Servicios tecnológicos</t>
  </si>
  <si>
    <t>Índice de capacidad en la prestación de servicios de tecnología</t>
  </si>
  <si>
    <t>Adquirir nuevos servicios en la nube</t>
  </si>
  <si>
    <t>Numero de adquisiciones de servicios en nube efectuadas. / Numero de adquisiciones de servicios en nube proyectadas</t>
  </si>
  <si>
    <t>Adquirir Infraestructura Tecnológica</t>
  </si>
  <si>
    <t>Numero de adquisiciones de infraestructura tecnológica efectuadas. / Numero de adquisiciones de infraestructura tecnológica proyectadas</t>
  </si>
  <si>
    <t>Dar soporte a los servicios tecnológicos</t>
  </si>
  <si>
    <t>Numero de servicios de TI operativos / Numero de servicios tecnológicos Necesarios</t>
  </si>
  <si>
    <t>Adoptar IPV6</t>
  </si>
  <si>
    <t>Porcentaje de infraestructura tecnológica y aplicaciones con protocolo IPv6 implementado</t>
  </si>
  <si>
    <t>Adecuar los actuales sistemas de información para que den respuesta a las necesidades misionales de la Entidad</t>
  </si>
  <si>
    <t>Servicios de información implementados</t>
  </si>
  <si>
    <t>Servivios de información implementados</t>
  </si>
  <si>
    <t>Desarrollar nuevos sistemas de información</t>
  </si>
  <si>
    <t>Numero de modulos del Sistema de Adecuación de Tierras CONTPES 39226 = (1) Modulo de Planificación de Uso de Suelo Rural para ADR  ( Zonificación de Areas, Condiciones ambientales, Otros Insumos)</t>
  </si>
  <si>
    <t>Servicios de información actualizados</t>
  </si>
  <si>
    <t>Sistemas de información actualizados</t>
  </si>
  <si>
    <t>Desarrollar actualizaciones de sistemas de información existentes</t>
  </si>
  <si>
    <t xml:space="preserve"> Número de modulos requeridos de actualizacion del banco de proyectos</t>
  </si>
  <si>
    <t>N/A</t>
  </si>
  <si>
    <t xml:space="preserve">Meta </t>
  </si>
  <si>
    <t xml:space="preserve">Actividad 
</t>
  </si>
  <si>
    <t>Talento Humano</t>
  </si>
  <si>
    <t>Integridad</t>
  </si>
  <si>
    <t>Fortalecer las capacidades técnicas y administrativas del talento humano de la entidad</t>
  </si>
  <si>
    <t>Avance en incorporación de los cargos en Primer Fase de Poblamiento de la ADR</t>
  </si>
  <si>
    <t>Preparación y ejecución del poblamiento de la planta de personal, producto del rediseño institucional.</t>
  </si>
  <si>
    <t>Realizar el reporte de las vacantes definitivas al aplicativo SIMO.</t>
  </si>
  <si>
    <t>Aplicativo SIMO actualizado</t>
  </si>
  <si>
    <t>Secretaria General</t>
  </si>
  <si>
    <t>Contratar la adquisición de pruebas para la evaluación de las competencias laborales aplicables a los servidores Publicos.</t>
  </si>
  <si>
    <t>Contrato pruebas de competencias</t>
  </si>
  <si>
    <t>Realizar las vinculaciones del personal por medio de la figura de encargo, nombramientos ordinarios (LNYR) y nombramientos provisonales.</t>
  </si>
  <si>
    <t>Planta de Personal provista</t>
  </si>
  <si>
    <t>Relación Estado Ciudadano
Racionalización de Tramites
Participación Ciudadana en la Gestión Publica
Seguimiento y Evaluación del Desempeño Institucional</t>
  </si>
  <si>
    <t>Participación y Atención al Ciudadano</t>
  </si>
  <si>
    <t xml:space="preserve"> Participación y Atención al Ciudadano</t>
  </si>
  <si>
    <t>Participar en las Ferias virtuales o presenciales de Servicio al ciudadano lideradas por el Departamento Administrativo de la Función Pública.</t>
  </si>
  <si>
    <t>Participación en ferias presenciales o virtuales de Servicio al ciudadano lideradas por el Departamento Administrativo de la Función Pública.</t>
  </si>
  <si>
    <t xml:space="preserve">Definir cronograma de participación en fercios de servicio al ciudadano con el DAFP </t>
  </si>
  <si>
    <t>Informe de participación en ferias.</t>
  </si>
  <si>
    <t>semestral</t>
  </si>
  <si>
    <t>Divulgar oferta misional, trámites y servicios.</t>
  </si>
  <si>
    <t xml:space="preserve">Registrar y atender los ciudadanos y usuarios </t>
  </si>
  <si>
    <t>Elaborar el informe de participación de la feria.</t>
  </si>
  <si>
    <t>Publicar informe de seguimiento de PQRSD</t>
  </si>
  <si>
    <t>Publicar y socializar el informe trimestral de PQRSD de la Entidad</t>
  </si>
  <si>
    <t>Realizar seguimiento a las PQRSD con base en el procedimiento de Seguimieno de PQRSD.</t>
  </si>
  <si>
    <t>Informe trimestral de PQRSD.</t>
  </si>
  <si>
    <t>Publicar el registro público de los derechos de petición</t>
  </si>
  <si>
    <t>Publcar enpágina web y socializar al interior de la Entidad el informe trimestral de PQRSD.</t>
  </si>
  <si>
    <t>Publicar informe de análisis de la encuesta de satisfacción del servicio prestado</t>
  </si>
  <si>
    <t>Publicar y socializar el informe de análisis de la encuesta de satisfacción del servicio prestado.</t>
  </si>
  <si>
    <t>Enviar por correo elecrónico la muestra para la aplicación de las encuestas en la sede central y las UTT´s</t>
  </si>
  <si>
    <t xml:space="preserve">Informe cuatrimestral de encuesta de satisfacción publicado </t>
  </si>
  <si>
    <t>Análizar y consolidar las encuestas recibidas a través del correo electrónico</t>
  </si>
  <si>
    <t>Realizar el informe de análisis de encuesta de satisfacción y planes de mejoramiento a los resultados obtenidos cada trimestre</t>
  </si>
  <si>
    <t>Publicar en la página web el informe de encuesta de satisfacción.</t>
  </si>
  <si>
    <t>Divulgar la Oferta Misional, trámites y servicios</t>
  </si>
  <si>
    <t>Participación en mercados campesinos, agroferias, ferias de servicio presenciales o virtuales (departamentales y locales)</t>
  </si>
  <si>
    <t>Informe de participación en Evento</t>
  </si>
  <si>
    <t>Publicar estadísticas mensuales de atención al ciudadano</t>
  </si>
  <si>
    <t>Publicar en la página web estadísticas mensuales de atención al ciudadano.</t>
  </si>
  <si>
    <t>Análizar y publicar estadísticas mensuales de atención al ciudadano.</t>
  </si>
  <si>
    <t>Publicación en la página web de estadísticas de atención al ciudadano</t>
  </si>
  <si>
    <t>Coordinar la construcción del documento de caracterización de ciudadanos, usuarios y grupos de valor.</t>
  </si>
  <si>
    <t>Actualización del documento de caracterización de ciudadanos, usuarios y grupos de valor</t>
  </si>
  <si>
    <t>Realizar mesas de trabajo con áreas misionales para la construcción y actualización del documento de caracterización de ciudadanos usuarios y grupos de valor</t>
  </si>
  <si>
    <t>Publicación del documento de caracterización de ciudadanos, usuarios y grupos de valor</t>
  </si>
  <si>
    <t>Consolidar  la información para la construcción del documento de caracterización</t>
  </si>
  <si>
    <t>Publicar el documento de caracteización de ciudadanos, usuarios y grupos de valor en la página web.</t>
  </si>
  <si>
    <t>Traducir en lenguas nativas documentos y herramientas audiovisuales de la Entidad.</t>
  </si>
  <si>
    <t>Seleccionar documentación y herramientas audiovisuales para realizar la traducción en lenguas nativas</t>
  </si>
  <si>
    <t xml:space="preserve">Documento y videos traducidos en lenguas nativas </t>
  </si>
  <si>
    <t>Contratar traductores certificados en lenguas nativas</t>
  </si>
  <si>
    <t>Publicar la información traducida en la lengua nativa seleccionada</t>
  </si>
  <si>
    <t xml:space="preserve">Control Interno </t>
  </si>
  <si>
    <t>Control Disciplinario Interno</t>
  </si>
  <si>
    <t>Sustanciación  de los procesos disciplinarios en virtud de la Ley 734 de 2002 y la entrada en vigencia de la Ley 2094 de 2021</t>
  </si>
  <si>
    <t xml:space="preserve">Proceso de  Gestión de Control Interno Disciplinario en cada etapa procesal sustanciados </t>
  </si>
  <si>
    <t>Conocer, impulsar y fallar en primera instancia los procesos disciplinarios que se adelantan contra los servidores públicos de la ADR</t>
  </si>
  <si>
    <t xml:space="preserve">Cuadro con estadistica, donde se observe el total de procesos sustanciados (por etapa procesal ) / total de procesos activos en dicha etapa procesal, por tiempo. </t>
  </si>
  <si>
    <t>Funcionamiento</t>
  </si>
  <si>
    <t>Secretario General - Gestor T1 Grado 11</t>
  </si>
  <si>
    <t>Iniciar tramite de las quejas o informes recepcionados contra servidores públicos</t>
  </si>
  <si>
    <t>Informe de relacionamiento de la cantidad de procesos nuevos allegados a la ADR</t>
  </si>
  <si>
    <t>Realizar capacitaciones o envios de capsulas a los servidores publicos sobre la normatividad disciplinaria vigente y la ley que entrara en vigencia en el 2022, previa  programación de la Dirección de Talento Humano</t>
  </si>
  <si>
    <t>Capacitaciones o capsulas informativas</t>
  </si>
  <si>
    <t>Mejorar la coordinación con las áreas misionales</t>
  </si>
  <si>
    <t>Información de las áreas divulgada</t>
  </si>
  <si>
    <t>OTROS SERVICIOS PROFESIONALES, CIENTÍFICOS Y TÉCNICOS - RUBRO A-02-02-02-008-003</t>
  </si>
  <si>
    <t xml:space="preserve">Atender las solicitudes internas del día a día </t>
  </si>
  <si>
    <t>Productos comunicacionales (Publicaciones, boletines y/o piezas audiovisuales).</t>
  </si>
  <si>
    <t>Fortalecer la comunicación con las UTTS y áreas misionales</t>
  </si>
  <si>
    <t>Cronograma de seguimiento de las actividades</t>
  </si>
  <si>
    <t>Aprovechar los canales internos de comunicación</t>
  </si>
  <si>
    <t>Boletín interno
Carteleras de la ADR
Fondos de pantalla 
Alimentar con contenidos informativos
Campaña para incentivar el uso de la Intranet realizada</t>
  </si>
  <si>
    <t>Socializar las directrices de Presidencia de la República y del MADR de manera interna</t>
  </si>
  <si>
    <t>Directrices socializadas por correo, cartelera física y/o virtual</t>
  </si>
  <si>
    <t xml:space="preserve">Ejercer la representación judicial y extrajudicial de la entidad en los procesos judiciales y administrativos en los cuales sea parte o tercero interesado. </t>
  </si>
  <si>
    <t xml:space="preserve">Medir la tasa de éxito de los procesos judiciales en los cuales sea parte la Agencia por activa o por pasiva (demandante o demandada). </t>
  </si>
  <si>
    <t>Oficina Jurídica</t>
  </si>
  <si>
    <t>16.  Paz, justicia e instituciones sólidas</t>
  </si>
  <si>
    <t>Defensa Jurídica 
Mejora Normativa</t>
  </si>
  <si>
    <t>Hacer siguimiento al cumplimiento de las órdenes judiciales dirigidas a la ADR derivadas de providencias judiciales.</t>
  </si>
  <si>
    <t>trimestral</t>
  </si>
  <si>
    <t>Asesorar al despacho de la presidente de la Agencia y a las demas dependencias de la entidad en los asuntos jurídicos de competencia de la misma</t>
  </si>
  <si>
    <t>Estructurar y /o revisar los proyectos de actos administrativos necesarios para el cumplimiento del objeto misional de la entidad</t>
  </si>
  <si>
    <t>Actos administrativos revisados y expedidos</t>
  </si>
  <si>
    <t xml:space="preserve">Porcentanje </t>
  </si>
  <si>
    <t>Atender y resolver las consultas y peticiones de carácter juridico elevadas a la Agencia por las  partes interesadas</t>
  </si>
  <si>
    <t>Conceptos publicados en la página web</t>
  </si>
  <si>
    <t>Establecer estrategias de prevención del daño antijurídico de la entidad.</t>
  </si>
  <si>
    <t>Brindar capacitación a los enlaces designados por las diferentes áreas para la correcta atención de los derechos de petición</t>
  </si>
  <si>
    <t>Capacitación-presentación</t>
  </si>
  <si>
    <t>Hacer seguimiento al cumplimiento de las actividades propuestas en el cronograma de la Política de Prevención del Daño Antijurídico vigencia 2022-2023</t>
  </si>
  <si>
    <t>Documento avance plan de acción</t>
  </si>
  <si>
    <t>Ejercer la facultad de cobro coactivo</t>
  </si>
  <si>
    <t xml:space="preserve">Iniciar los procesos de cobro coactivo de las obligaciones y acreencias a favor de la Agencia de Desarrollo Rural </t>
  </si>
  <si>
    <t>cuatrimestral</t>
  </si>
  <si>
    <t xml:space="preserve">Medir la gestión de la OJ en la sustanciación de  los procesos de cobro coactivo,. </t>
  </si>
  <si>
    <t>Atender las solicitudes de procesos y contratos radicados en la Vicepresidencia de Gestión Contractual</t>
  </si>
  <si>
    <t>Informe sobre los solicitudes radicadas atendidas</t>
  </si>
  <si>
    <t>Vicepresidencia de Gestión Contractual</t>
  </si>
  <si>
    <t>Realizar la publicación en el SECOP y emitir alertas dirigidas a las dependencias a partir del Plan Anual de Adquisiciones, en aras de impulsar la contratación que se pretenda adelantar en la ADR</t>
  </si>
  <si>
    <t>Informes sobre el grado de avance del Plan Anual de Adquisiciones</t>
  </si>
  <si>
    <t>Atender las solicitudes radicadas para la liquidación de los contratos, cuyo plazo de ejecución finalizó</t>
  </si>
  <si>
    <t>Informe de los contratos liquidados</t>
  </si>
  <si>
    <t>Reporte sobre los procesos administrativos sancionatorios adelantados en la vigencia</t>
  </si>
  <si>
    <t>Informe procesos administrativos en materia sancionatoria</t>
  </si>
  <si>
    <t>Presentar informe sobre los contratos y convenios suscritos en la ADR</t>
  </si>
  <si>
    <t>Informe sobre la contratación suscrita</t>
  </si>
  <si>
    <t>Acompañamiento en los comités de gestión local para la estructuración de términos de referencia y evaluación de las propuestas presentadas, en el marco de la ejecución de los PIDAR.</t>
  </si>
  <si>
    <t>Informes sobre acompañamiento efectuado</t>
  </si>
  <si>
    <t>Definir la Arquitectura de TI de la ADR.</t>
  </si>
  <si>
    <t xml:space="preserve"> $-   </t>
  </si>
  <si>
    <t>Documento de Procedimiento a las areas para unificiación de fuentes de datos de la ADR ( Mapa de Información ). Documento de Arquitectrua Software  de SIADT ( CONPES 3926)</t>
  </si>
  <si>
    <t>Realizar seguimiento y control a la metodología de gestión de proyectos de TI</t>
  </si>
  <si>
    <t>Documento informe sobre la eleboración de los tableros de control del Banco de Proyectos.</t>
  </si>
  <si>
    <t>Implementar la metodología de la estrategia de Uso y apropiación a los proyectos de TI</t>
  </si>
  <si>
    <t>Informe en la implementación de Uso y apropiación del ERP. Informe de Uso y apropiación Banco de Proyectos. Informe de Uso y   apropiación (4) Aplicativos del mapa de Información</t>
  </si>
  <si>
    <t>Implementar nuevos sistemas de información</t>
  </si>
  <si>
    <t>Numero de Aaplicaciones APP para capturar de información por direciones misionales.</t>
  </si>
  <si>
    <t>Adquirir actualizaciones de sistemas de información existentes</t>
  </si>
  <si>
    <t>Numero de actulización de sistemas de información  -  APP- Gestión Documental</t>
  </si>
  <si>
    <t>Relación Estado Ciudadano
Racionalización de Tramites
Participación Ciudadana en la Gestión Pública
Seguimiento y Evaluación del Desempeño Institucional</t>
  </si>
  <si>
    <t>Dimensión Estratégica</t>
  </si>
  <si>
    <t>Relación Estado Ciudadano
Racionalización de Tramites
Participación Ciudadana en la Gestión Pública
Seguimiento y Evaluación del Desempeño Institucional</t>
  </si>
  <si>
    <t>Dinensión Estratégica</t>
  </si>
  <si>
    <t xml:space="preserve">Dimensión Estratégica </t>
  </si>
  <si>
    <t>Elaborar Informe de Empalme Gobierno con los insumos suministrador por  los Procesos misionales, estratégicos, de apoyo y de evaluación y mejora, que regulan la operatividad de la Agencia</t>
  </si>
  <si>
    <t>Informe de Gestión de Cierre Elaborado</t>
  </si>
  <si>
    <t>Informe de Empalme de gobierno Elaborado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</si>
</sst>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\ * #,##0_-;\-&quot;$&quot;\ * #,##0_-;_-&quot;$&quot;\ * &quot;-&quot;??_-;_-@_-"/>
    <numFmt numFmtId="166" formatCode="dd/mm/yyyy;@"/>
    <numFmt numFmtId="167" formatCode="_-* #,##0_-;\-* #,##0_-;_-* &quot;-&quot;??_-;_-@_-"/>
    <numFmt numFmtId="168" formatCode="[$$-240A]\ #,##0"/>
    <numFmt numFmtId="169" formatCode="_-&quot;$&quot;* #,##0_-;\-&quot;$&quot;* #,##0_-;_-&quot;$&quot;* &quot;-&quot;??_-;_-@_-"/>
    <numFmt numFmtId="170" formatCode="_-[$$-240A]* #,##0_-;\-[$$-240A]* #,##0_-;_-[$$-240A]* &quot;-&quot;_-;_-@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rgb="FFFFFFFF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"/>
      <family val="2"/>
    </font>
    <font>
      <sz val="9"/>
      <color theme="1"/>
      <name val="Arial   "/>
    </font>
    <font>
      <sz val="9"/>
      <color indexed="81"/>
      <name val="Tahoma"/>
      <family val="2"/>
    </font>
    <font>
      <sz val="10"/>
      <name val="Calibri (Body)"/>
    </font>
    <font>
      <sz val="10"/>
      <name val="Arial "/>
    </font>
    <font>
      <sz val="10"/>
      <color theme="1"/>
      <name val="Arial "/>
    </font>
    <font>
      <sz val="10"/>
      <color rgb="FF000000"/>
      <name val="Arial 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Arial   "/>
    </font>
    <font>
      <sz val="9"/>
      <color rgb="FF000000"/>
      <name val="Tahoma"/>
      <family val="2"/>
    </font>
    <font>
      <sz val="9"/>
      <color theme="1"/>
      <name val="Arial Narrow"/>
      <family val="2"/>
    </font>
    <font>
      <sz val="10"/>
      <color theme="1"/>
      <name val="Calibri (Body)"/>
    </font>
    <font>
      <sz val="10"/>
      <color rgb="FF000000"/>
      <name val="Arial Narrow"/>
      <family val="2"/>
    </font>
    <font>
      <b/>
      <sz val="12"/>
      <name val="Arial Narrow"/>
      <family val="2"/>
    </font>
    <font>
      <b/>
      <sz val="12"/>
      <color rgb="FFFFFFFF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Arial   "/>
    </font>
    <font>
      <sz val="12"/>
      <color theme="1"/>
      <name val="Century Gothic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rgb="FF000000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8">
    <xf numFmtId="0" fontId="0" fillId="0" borderId="0" xfId="0"/>
    <xf numFmtId="0" fontId="3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/>
    </xf>
    <xf numFmtId="0" fontId="4" fillId="2" borderId="0" xfId="4" applyFont="1" applyFill="1" applyAlignment="1">
      <alignment horizontal="left" vertical="center"/>
    </xf>
    <xf numFmtId="0" fontId="4" fillId="2" borderId="0" xfId="4" applyFont="1" applyFill="1" applyAlignment="1">
      <alignment horizontal="center" vertical="center" wrapText="1"/>
    </xf>
    <xf numFmtId="0" fontId="3" fillId="2" borderId="0" xfId="4" applyFont="1" applyFill="1" applyAlignment="1">
      <alignment horizontal="left" vertical="center"/>
    </xf>
    <xf numFmtId="0" fontId="8" fillId="2" borderId="0" xfId="4" applyFont="1" applyFill="1" applyAlignment="1">
      <alignment vertical="center"/>
    </xf>
    <xf numFmtId="0" fontId="9" fillId="2" borderId="0" xfId="4" applyFont="1" applyFill="1" applyAlignment="1">
      <alignment vertical="center"/>
    </xf>
    <xf numFmtId="0" fontId="9" fillId="2" borderId="0" xfId="4" applyFont="1" applyFill="1" applyAlignment="1">
      <alignment horizontal="center" vertical="center" wrapText="1"/>
    </xf>
    <xf numFmtId="0" fontId="9" fillId="2" borderId="0" xfId="4" applyFont="1" applyFill="1" applyAlignment="1">
      <alignment horizontal="left" vertical="center"/>
    </xf>
    <xf numFmtId="0" fontId="9" fillId="2" borderId="0" xfId="4" applyFont="1" applyFill="1" applyAlignment="1">
      <alignment vertical="center" wrapText="1"/>
    </xf>
    <xf numFmtId="0" fontId="10" fillId="0" borderId="0" xfId="4" applyFont="1" applyAlignment="1">
      <alignment vertical="center"/>
    </xf>
    <xf numFmtId="0" fontId="9" fillId="2" borderId="0" xfId="4" applyFont="1" applyFill="1" applyAlignment="1">
      <alignment horizontal="left" vertical="center" wrapText="1"/>
    </xf>
    <xf numFmtId="168" fontId="9" fillId="2" borderId="0" xfId="4" applyNumberFormat="1" applyFont="1" applyFill="1" applyAlignment="1">
      <alignment vertical="center" wrapText="1"/>
    </xf>
    <xf numFmtId="167" fontId="9" fillId="2" borderId="0" xfId="4" applyNumberFormat="1" applyFont="1" applyFill="1" applyAlignment="1">
      <alignment horizontal="center" vertical="center"/>
    </xf>
    <xf numFmtId="0" fontId="10" fillId="2" borderId="0" xfId="4" applyFont="1" applyFill="1" applyAlignment="1">
      <alignment vertical="center"/>
    </xf>
    <xf numFmtId="0" fontId="9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 vertical="center"/>
    </xf>
    <xf numFmtId="168" fontId="9" fillId="2" borderId="0" xfId="4" applyNumberFormat="1" applyFont="1" applyFill="1" applyAlignment="1">
      <alignment horizontal="center" vertical="center" wrapText="1"/>
    </xf>
    <xf numFmtId="167" fontId="3" fillId="2" borderId="0" xfId="4" applyNumberFormat="1" applyFont="1" applyFill="1" applyAlignment="1">
      <alignment horizontal="center" vertical="center"/>
    </xf>
    <xf numFmtId="168" fontId="4" fillId="2" borderId="0" xfId="4" applyNumberFormat="1" applyFont="1" applyFill="1" applyAlignment="1">
      <alignment vertical="center" wrapText="1"/>
    </xf>
    <xf numFmtId="168" fontId="4" fillId="2" borderId="0" xfId="4" applyNumberFormat="1" applyFont="1" applyFill="1" applyAlignment="1">
      <alignment horizontal="center" vertical="center" wrapText="1"/>
    </xf>
    <xf numFmtId="167" fontId="4" fillId="2" borderId="0" xfId="4" applyNumberFormat="1" applyFont="1" applyFill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66" fontId="14" fillId="0" borderId="2" xfId="4" applyNumberFormat="1" applyFont="1" applyBorder="1" applyAlignment="1">
      <alignment horizontal="center" vertical="center"/>
    </xf>
    <xf numFmtId="14" fontId="14" fillId="0" borderId="2" xfId="4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6" fontId="4" fillId="0" borderId="2" xfId="4" applyNumberFormat="1" applyFont="1" applyBorder="1" applyAlignment="1">
      <alignment horizontal="center" vertical="center"/>
    </xf>
    <xf numFmtId="14" fontId="4" fillId="0" borderId="2" xfId="4" applyNumberFormat="1" applyFont="1" applyBorder="1" applyAlignment="1">
      <alignment horizontal="center" vertical="center" wrapText="1"/>
    </xf>
    <xf numFmtId="9" fontId="4" fillId="0" borderId="2" xfId="7" applyFont="1" applyFill="1" applyBorder="1" applyAlignment="1">
      <alignment horizontal="center" vertical="center" wrapText="1"/>
    </xf>
    <xf numFmtId="44" fontId="4" fillId="2" borderId="0" xfId="2" applyFont="1" applyFill="1" applyAlignment="1">
      <alignment vertical="center"/>
    </xf>
    <xf numFmtId="0" fontId="12" fillId="0" borderId="2" xfId="0" applyFont="1" applyBorder="1" applyAlignment="1">
      <alignment vertical="center" wrapText="1"/>
    </xf>
    <xf numFmtId="0" fontId="4" fillId="0" borderId="2" xfId="4" applyFont="1" applyBorder="1" applyAlignment="1">
      <alignment horizontal="left" vertical="center" wrapText="1"/>
    </xf>
    <xf numFmtId="0" fontId="4" fillId="0" borderId="2" xfId="4" applyFont="1" applyBorder="1" applyAlignment="1">
      <alignment horizontal="center" vertical="center"/>
    </xf>
    <xf numFmtId="3" fontId="4" fillId="0" borderId="2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9" fontId="4" fillId="0" borderId="2" xfId="7" applyFont="1" applyBorder="1" applyAlignment="1">
      <alignment horizontal="center" vertical="center" wrapText="1"/>
    </xf>
    <xf numFmtId="42" fontId="4" fillId="0" borderId="2" xfId="3" applyFont="1" applyFill="1" applyBorder="1" applyAlignment="1" applyProtection="1">
      <alignment vertical="center" wrapText="1"/>
    </xf>
    <xf numFmtId="49" fontId="14" fillId="0" borderId="2" xfId="0" applyNumberFormat="1" applyFont="1" applyBorder="1" applyAlignment="1">
      <alignment horizontal="left" vertical="center"/>
    </xf>
    <xf numFmtId="49" fontId="14" fillId="0" borderId="2" xfId="0" applyNumberFormat="1" applyFont="1" applyBorder="1" applyAlignment="1">
      <alignment horizontal="left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left" vertical="center" wrapText="1"/>
    </xf>
    <xf numFmtId="0" fontId="14" fillId="0" borderId="2" xfId="4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1" fontId="14" fillId="0" borderId="2" xfId="7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0" fontId="9" fillId="2" borderId="2" xfId="3" applyNumberFormat="1" applyFont="1" applyFill="1" applyBorder="1" applyAlignment="1" applyProtection="1">
      <alignment horizontal="center" vertical="center"/>
    </xf>
    <xf numFmtId="0" fontId="14" fillId="2" borderId="2" xfId="4" applyFont="1" applyFill="1" applyBorder="1" applyAlignment="1">
      <alignment horizontal="center" vertical="center"/>
    </xf>
    <xf numFmtId="166" fontId="14" fillId="2" borderId="2" xfId="4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0" fontId="13" fillId="0" borderId="2" xfId="4" applyFont="1" applyBorder="1" applyAlignment="1">
      <alignment horizontal="left" vertical="center" wrapText="1"/>
    </xf>
    <xf numFmtId="0" fontId="9" fillId="2" borderId="2" xfId="4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9" fontId="14" fillId="0" borderId="2" xfId="0" applyNumberFormat="1" applyFont="1" applyBorder="1" applyAlignment="1">
      <alignment vertical="center"/>
    </xf>
    <xf numFmtId="49" fontId="14" fillId="0" borderId="2" xfId="0" applyNumberFormat="1" applyFont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vertical="center" wrapText="1"/>
    </xf>
    <xf numFmtId="49" fontId="13" fillId="0" borderId="2" xfId="0" applyNumberFormat="1" applyFont="1" applyBorder="1" applyAlignment="1">
      <alignment vertical="center" wrapText="1"/>
    </xf>
    <xf numFmtId="0" fontId="18" fillId="2" borderId="0" xfId="4" applyFont="1" applyFill="1" applyAlignment="1">
      <alignment horizontal="center" vertical="center"/>
    </xf>
    <xf numFmtId="0" fontId="18" fillId="2" borderId="0" xfId="4" applyFont="1" applyFill="1" applyAlignment="1">
      <alignment horizontal="left" vertical="center"/>
    </xf>
    <xf numFmtId="167" fontId="18" fillId="2" borderId="0" xfId="4" applyNumberFormat="1" applyFont="1" applyFill="1" applyAlignment="1">
      <alignment horizontal="center" vertical="center"/>
    </xf>
    <xf numFmtId="0" fontId="20" fillId="2" borderId="0" xfId="4" applyFont="1" applyFill="1" applyAlignment="1">
      <alignment horizontal="center" vertical="center"/>
    </xf>
    <xf numFmtId="0" fontId="20" fillId="2" borderId="0" xfId="4" applyFont="1" applyFill="1" applyAlignment="1">
      <alignment horizontal="center" vertical="center" wrapText="1"/>
    </xf>
    <xf numFmtId="166" fontId="9" fillId="0" borderId="2" xfId="4" applyNumberFormat="1" applyFont="1" applyBorder="1" applyAlignment="1">
      <alignment horizontal="center" vertical="center"/>
    </xf>
    <xf numFmtId="0" fontId="9" fillId="0" borderId="0" xfId="4" applyFont="1" applyAlignment="1">
      <alignment vertical="center"/>
    </xf>
    <xf numFmtId="0" fontId="21" fillId="2" borderId="0" xfId="4" applyFont="1" applyFill="1" applyAlignment="1">
      <alignment horizontal="center" vertical="center"/>
    </xf>
    <xf numFmtId="0" fontId="22" fillId="2" borderId="0" xfId="4" applyFont="1" applyFill="1" applyAlignment="1">
      <alignment horizontal="center" vertical="center"/>
    </xf>
    <xf numFmtId="0" fontId="22" fillId="0" borderId="0" xfId="4" applyFont="1" applyAlignment="1">
      <alignment horizontal="center" vertical="center"/>
    </xf>
    <xf numFmtId="3" fontId="4" fillId="0" borderId="14" xfId="4" applyNumberFormat="1" applyFont="1" applyBorder="1" applyAlignment="1">
      <alignment horizontal="center" vertical="center" wrapText="1"/>
    </xf>
    <xf numFmtId="0" fontId="4" fillId="0" borderId="14" xfId="4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4" fontId="9" fillId="0" borderId="2" xfId="4" applyNumberFormat="1" applyFont="1" applyBorder="1" applyAlignment="1">
      <alignment horizontal="center" vertical="center" wrapText="1"/>
    </xf>
    <xf numFmtId="9" fontId="9" fillId="0" borderId="2" xfId="7" applyFont="1" applyFill="1" applyBorder="1" applyAlignment="1">
      <alignment horizontal="center" vertical="center" wrapText="1"/>
    </xf>
    <xf numFmtId="0" fontId="9" fillId="2" borderId="13" xfId="4" applyFont="1" applyFill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3" fontId="4" fillId="0" borderId="2" xfId="4" applyNumberFormat="1" applyFont="1" applyBorder="1" applyAlignment="1">
      <alignment horizontal="center" vertical="center" wrapText="1"/>
    </xf>
    <xf numFmtId="42" fontId="4" fillId="0" borderId="2" xfId="3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65" fontId="9" fillId="7" borderId="0" xfId="2" applyNumberFormat="1" applyFont="1" applyFill="1" applyAlignment="1">
      <alignment vertical="center"/>
    </xf>
    <xf numFmtId="0" fontId="4" fillId="0" borderId="8" xfId="4" applyFont="1" applyBorder="1" applyAlignment="1">
      <alignment horizontal="center" vertical="center"/>
    </xf>
    <xf numFmtId="0" fontId="4" fillId="2" borderId="4" xfId="4" applyFont="1" applyFill="1" applyBorder="1" applyAlignment="1">
      <alignment horizontal="center" vertical="center" wrapText="1"/>
    </xf>
    <xf numFmtId="0" fontId="4" fillId="0" borderId="4" xfId="4" applyFont="1" applyBorder="1" applyAlignment="1">
      <alignment horizontal="left" vertical="center" wrapText="1"/>
    </xf>
    <xf numFmtId="165" fontId="4" fillId="0" borderId="2" xfId="2" applyNumberFormat="1" applyFont="1" applyFill="1" applyBorder="1" applyAlignment="1">
      <alignment vertical="center"/>
    </xf>
    <xf numFmtId="0" fontId="12" fillId="4" borderId="2" xfId="0" applyFont="1" applyFill="1" applyBorder="1" applyAlignment="1">
      <alignment vertical="center" wrapText="1"/>
    </xf>
    <xf numFmtId="42" fontId="9" fillId="0" borderId="2" xfId="3" applyFont="1" applyFill="1" applyBorder="1" applyAlignment="1" applyProtection="1">
      <alignment horizontal="center" vertical="center" wrapText="1"/>
    </xf>
    <xf numFmtId="42" fontId="9" fillId="0" borderId="2" xfId="3" applyFont="1" applyFill="1" applyBorder="1" applyAlignment="1" applyProtection="1">
      <alignment vertical="center" wrapText="1"/>
    </xf>
    <xf numFmtId="166" fontId="4" fillId="0" borderId="4" xfId="4" applyNumberFormat="1" applyFont="1" applyBorder="1" applyAlignment="1">
      <alignment horizontal="center" vertical="center"/>
    </xf>
    <xf numFmtId="42" fontId="4" fillId="0" borderId="2" xfId="3" applyFont="1" applyBorder="1" applyAlignment="1">
      <alignment horizontal="center" vertical="center"/>
    </xf>
    <xf numFmtId="0" fontId="24" fillId="2" borderId="0" xfId="4" applyFont="1" applyFill="1" applyAlignment="1">
      <alignment vertical="center"/>
    </xf>
    <xf numFmtId="0" fontId="24" fillId="0" borderId="0" xfId="4" applyFont="1" applyAlignment="1">
      <alignment vertical="center"/>
    </xf>
    <xf numFmtId="0" fontId="9" fillId="0" borderId="2" xfId="0" applyFont="1" applyBorder="1" applyAlignment="1">
      <alignment vertical="center" wrapText="1"/>
    </xf>
    <xf numFmtId="0" fontId="10" fillId="0" borderId="2" xfId="4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1" fontId="9" fillId="0" borderId="2" xfId="0" applyNumberFormat="1" applyFont="1" applyBorder="1" applyAlignment="1">
      <alignment horizontal="center" vertical="center"/>
    </xf>
    <xf numFmtId="166" fontId="4" fillId="0" borderId="2" xfId="4" applyNumberFormat="1" applyFont="1" applyBorder="1" applyAlignment="1">
      <alignment horizontal="right" vertical="center"/>
    </xf>
    <xf numFmtId="165" fontId="7" fillId="0" borderId="2" xfId="2" applyNumberFormat="1" applyFont="1" applyFill="1" applyBorder="1" applyAlignment="1">
      <alignment horizontal="right" vertical="center"/>
    </xf>
    <xf numFmtId="0" fontId="8" fillId="2" borderId="0" xfId="4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26" fillId="2" borderId="0" xfId="4" applyFont="1" applyFill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/>
    </xf>
    <xf numFmtId="3" fontId="8" fillId="0" borderId="2" xfId="1" applyNumberFormat="1" applyFont="1" applyFill="1" applyBorder="1" applyAlignment="1">
      <alignment horizontal="center" vertical="center"/>
    </xf>
    <xf numFmtId="166" fontId="8" fillId="0" borderId="2" xfId="4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4" applyFont="1" applyBorder="1" applyAlignment="1">
      <alignment vertical="center" wrapText="1"/>
    </xf>
    <xf numFmtId="0" fontId="9" fillId="0" borderId="2" xfId="4" applyFont="1" applyBorder="1" applyAlignment="1">
      <alignment vertical="center"/>
    </xf>
    <xf numFmtId="0" fontId="9" fillId="0" borderId="2" xfId="4" applyFont="1" applyBorder="1" applyAlignment="1">
      <alignment horizontal="left" vertical="center" wrapText="1"/>
    </xf>
    <xf numFmtId="0" fontId="6" fillId="0" borderId="2" xfId="4" applyFont="1" applyBorder="1" applyAlignment="1">
      <alignment horizontal="left" vertical="center" wrapText="1"/>
    </xf>
    <xf numFmtId="0" fontId="4" fillId="0" borderId="12" xfId="4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164" fontId="4" fillId="2" borderId="2" xfId="6" applyFont="1" applyFill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4" fillId="0" borderId="2" xfId="4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169" fontId="4" fillId="2" borderId="2" xfId="6" applyNumberFormat="1" applyFont="1" applyFill="1" applyBorder="1" applyAlignment="1">
      <alignment vertical="center" wrapText="1"/>
    </xf>
    <xf numFmtId="14" fontId="9" fillId="0" borderId="2" xfId="0" applyNumberFormat="1" applyFont="1" applyBorder="1" applyAlignment="1">
      <alignment horizontal="center" vertical="center"/>
    </xf>
    <xf numFmtId="166" fontId="4" fillId="0" borderId="7" xfId="4" applyNumberFormat="1" applyFont="1" applyBorder="1" applyAlignment="1">
      <alignment horizontal="center" vertical="center"/>
    </xf>
    <xf numFmtId="0" fontId="27" fillId="0" borderId="2" xfId="0" applyFont="1" applyBorder="1" applyAlignment="1">
      <alignment vertical="center" wrapText="1"/>
    </xf>
    <xf numFmtId="42" fontId="4" fillId="0" borderId="2" xfId="3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42" fontId="9" fillId="0" borderId="2" xfId="3" applyFont="1" applyFill="1" applyBorder="1" applyAlignment="1" applyProtection="1">
      <alignment vertical="center"/>
    </xf>
    <xf numFmtId="9" fontId="9" fillId="2" borderId="2" xfId="0" applyNumberFormat="1" applyFont="1" applyFill="1" applyBorder="1" applyAlignment="1">
      <alignment horizontal="center" vertical="center" wrapText="1"/>
    </xf>
    <xf numFmtId="42" fontId="9" fillId="0" borderId="2" xfId="3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164" fontId="4" fillId="2" borderId="2" xfId="6" applyFont="1" applyFill="1" applyBorder="1" applyAlignment="1">
      <alignment vertical="center" wrapText="1"/>
    </xf>
    <xf numFmtId="0" fontId="28" fillId="0" borderId="2" xfId="0" applyFont="1" applyBorder="1" applyAlignment="1">
      <alignment vertical="center"/>
    </xf>
    <xf numFmtId="164" fontId="4" fillId="2" borderId="2" xfId="6" applyFont="1" applyFill="1" applyBorder="1" applyAlignment="1">
      <alignment horizontal="right" vertical="center" wrapText="1"/>
    </xf>
    <xf numFmtId="2" fontId="4" fillId="2" borderId="2" xfId="2" applyNumberFormat="1" applyFont="1" applyFill="1" applyBorder="1" applyAlignment="1">
      <alignment horizontal="righ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16" xfId="4" applyFont="1" applyBorder="1" applyAlignment="1">
      <alignment horizontal="center" vertical="center" wrapText="1"/>
    </xf>
    <xf numFmtId="0" fontId="4" fillId="0" borderId="16" xfId="4" applyFont="1" applyBorder="1" applyAlignment="1">
      <alignment horizontal="center" vertical="center"/>
    </xf>
    <xf numFmtId="166" fontId="4" fillId="0" borderId="16" xfId="4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169" fontId="4" fillId="0" borderId="23" xfId="6" applyNumberFormat="1" applyFont="1" applyFill="1" applyBorder="1" applyAlignment="1">
      <alignment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21" xfId="4" applyFont="1" applyBorder="1" applyAlignment="1">
      <alignment horizontal="center" vertical="center" wrapText="1"/>
    </xf>
    <xf numFmtId="0" fontId="4" fillId="0" borderId="21" xfId="4" applyFont="1" applyBorder="1" applyAlignment="1">
      <alignment horizontal="center" vertical="center"/>
    </xf>
    <xf numFmtId="166" fontId="4" fillId="0" borderId="21" xfId="4" applyNumberFormat="1" applyFont="1" applyBorder="1" applyAlignment="1">
      <alignment horizontal="center" vertical="center"/>
    </xf>
    <xf numFmtId="169" fontId="4" fillId="0" borderId="21" xfId="6" applyNumberFormat="1" applyFont="1" applyFill="1" applyBorder="1" applyAlignment="1">
      <alignment vertical="center" wrapText="1"/>
    </xf>
    <xf numFmtId="0" fontId="4" fillId="0" borderId="23" xfId="4" applyFont="1" applyBorder="1" applyAlignment="1">
      <alignment horizontal="center" vertical="center" wrapText="1"/>
    </xf>
    <xf numFmtId="0" fontId="4" fillId="0" borderId="16" xfId="0" applyFont="1" applyBorder="1" applyAlignment="1">
      <alignment horizontal="justify" vertical="center" wrapText="1"/>
    </xf>
    <xf numFmtId="170" fontId="4" fillId="0" borderId="17" xfId="4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justify" vertical="center" wrapText="1"/>
    </xf>
    <xf numFmtId="0" fontId="4" fillId="0" borderId="7" xfId="4" applyFont="1" applyBorder="1" applyAlignment="1">
      <alignment horizontal="center" vertical="center"/>
    </xf>
    <xf numFmtId="170" fontId="4" fillId="0" borderId="7" xfId="4" applyNumberFormat="1" applyFont="1" applyBorder="1" applyAlignment="1">
      <alignment horizontal="center" vertical="center" wrapText="1"/>
    </xf>
    <xf numFmtId="0" fontId="4" fillId="0" borderId="31" xfId="4" applyFont="1" applyBorder="1" applyAlignment="1">
      <alignment horizontal="center" vertical="center" wrapText="1"/>
    </xf>
    <xf numFmtId="170" fontId="4" fillId="0" borderId="23" xfId="4" applyNumberFormat="1" applyFont="1" applyBorder="1" applyAlignment="1">
      <alignment horizontal="center" vertical="center" wrapText="1"/>
    </xf>
    <xf numFmtId="3" fontId="4" fillId="0" borderId="21" xfId="1" applyNumberFormat="1" applyFont="1" applyFill="1" applyBorder="1" applyAlignment="1">
      <alignment horizontal="center" vertical="center"/>
    </xf>
    <xf numFmtId="170" fontId="4" fillId="0" borderId="21" xfId="4" applyNumberFormat="1" applyFont="1" applyBorder="1" applyAlignment="1">
      <alignment horizontal="center" vertical="center" wrapText="1"/>
    </xf>
    <xf numFmtId="0" fontId="4" fillId="0" borderId="13" xfId="4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justify" vertical="center" wrapText="1"/>
    </xf>
    <xf numFmtId="0" fontId="4" fillId="2" borderId="21" xfId="0" applyFont="1" applyFill="1" applyBorder="1" applyAlignment="1">
      <alignment horizontal="justify" vertical="center" wrapText="1"/>
    </xf>
    <xf numFmtId="165" fontId="4" fillId="0" borderId="23" xfId="2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horizontal="justify" vertical="center" wrapText="1"/>
    </xf>
    <xf numFmtId="0" fontId="4" fillId="0" borderId="24" xfId="4" applyFont="1" applyBorder="1" applyAlignment="1">
      <alignment horizontal="center" vertical="center" wrapText="1"/>
    </xf>
    <xf numFmtId="165" fontId="4" fillId="0" borderId="21" xfId="2" applyNumberFormat="1" applyFont="1" applyFill="1" applyBorder="1" applyAlignment="1">
      <alignment vertical="center"/>
    </xf>
    <xf numFmtId="0" fontId="9" fillId="2" borderId="4" xfId="4" applyFont="1" applyFill="1" applyBorder="1" applyAlignment="1">
      <alignment vertical="center" wrapText="1"/>
    </xf>
    <xf numFmtId="0" fontId="4" fillId="0" borderId="4" xfId="4" applyFont="1" applyBorder="1" applyAlignment="1">
      <alignment horizontal="center" vertical="center"/>
    </xf>
    <xf numFmtId="0" fontId="10" fillId="0" borderId="2" xfId="4" applyFont="1" applyBorder="1" applyAlignment="1">
      <alignment vertical="center" wrapText="1"/>
    </xf>
    <xf numFmtId="0" fontId="10" fillId="0" borderId="2" xfId="4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9" fillId="2" borderId="0" xfId="4" applyFont="1" applyFill="1" applyAlignment="1">
      <alignment horizontal="center" vertical="center"/>
    </xf>
    <xf numFmtId="0" fontId="29" fillId="2" borderId="0" xfId="4" applyFont="1" applyFill="1" applyAlignment="1">
      <alignment horizontal="left" vertical="center"/>
    </xf>
    <xf numFmtId="167" fontId="29" fillId="2" borderId="0" xfId="4" applyNumberFormat="1" applyFont="1" applyFill="1" applyAlignment="1">
      <alignment horizontal="center" vertical="center"/>
    </xf>
    <xf numFmtId="0" fontId="33" fillId="0" borderId="2" xfId="4" applyFont="1" applyBorder="1" applyAlignment="1">
      <alignment horizontal="center" vertical="center" wrapText="1"/>
    </xf>
    <xf numFmtId="3" fontId="33" fillId="0" borderId="2" xfId="4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justify" vertical="center" wrapText="1"/>
    </xf>
    <xf numFmtId="14" fontId="33" fillId="0" borderId="2" xfId="4" applyNumberFormat="1" applyFont="1" applyBorder="1" applyAlignment="1">
      <alignment horizontal="center" vertical="center" wrapText="1"/>
    </xf>
    <xf numFmtId="166" fontId="33" fillId="0" borderId="2" xfId="4" applyNumberFormat="1" applyFont="1" applyBorder="1" applyAlignment="1">
      <alignment horizontal="center" vertical="center"/>
    </xf>
    <xf numFmtId="9" fontId="33" fillId="0" borderId="2" xfId="4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169" fontId="35" fillId="2" borderId="2" xfId="6" applyNumberFormat="1" applyFont="1" applyFill="1" applyBorder="1" applyAlignment="1">
      <alignment vertical="center" wrapText="1"/>
    </xf>
    <xf numFmtId="9" fontId="33" fillId="0" borderId="2" xfId="8" applyFont="1" applyFill="1" applyBorder="1" applyAlignment="1" applyProtection="1">
      <alignment horizontal="center" vertical="center" wrapText="1"/>
    </xf>
    <xf numFmtId="1" fontId="33" fillId="0" borderId="2" xfId="0" applyNumberFormat="1" applyFont="1" applyBorder="1" applyAlignment="1">
      <alignment horizontal="center" vertical="center" wrapText="1"/>
    </xf>
    <xf numFmtId="165" fontId="32" fillId="0" borderId="2" xfId="2" applyNumberFormat="1" applyFont="1" applyFill="1" applyBorder="1" applyAlignment="1">
      <alignment vertical="center"/>
    </xf>
    <xf numFmtId="166" fontId="4" fillId="0" borderId="2" xfId="4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2" borderId="0" xfId="4" applyFont="1" applyFill="1" applyAlignment="1">
      <alignment horizontal="center" vertical="center"/>
    </xf>
    <xf numFmtId="0" fontId="22" fillId="2" borderId="0" xfId="4" applyFont="1" applyFill="1" applyAlignment="1">
      <alignment vertical="center"/>
    </xf>
    <xf numFmtId="0" fontId="22" fillId="0" borderId="0" xfId="4" applyFont="1" applyAlignment="1">
      <alignment vertical="center"/>
    </xf>
    <xf numFmtId="0" fontId="22" fillId="0" borderId="2" xfId="4" applyFont="1" applyBorder="1" applyAlignment="1">
      <alignment vertical="center" wrapText="1"/>
    </xf>
    <xf numFmtId="0" fontId="36" fillId="2" borderId="0" xfId="4" applyFont="1" applyFill="1" applyAlignment="1">
      <alignment horizontal="center" vertical="center"/>
    </xf>
    <xf numFmtId="0" fontId="36" fillId="2" borderId="0" xfId="4" applyFont="1" applyFill="1" applyAlignment="1">
      <alignment horizontal="left" vertical="center"/>
    </xf>
    <xf numFmtId="167" fontId="36" fillId="2" borderId="0" xfId="4" applyNumberFormat="1" applyFont="1" applyFill="1" applyAlignment="1">
      <alignment horizontal="center" vertical="center"/>
    </xf>
    <xf numFmtId="168" fontId="22" fillId="2" borderId="0" xfId="4" applyNumberFormat="1" applyFont="1" applyFill="1" applyAlignment="1">
      <alignment vertical="center" wrapText="1"/>
    </xf>
    <xf numFmtId="0" fontId="22" fillId="2" borderId="0" xfId="4" applyFont="1" applyFill="1" applyAlignment="1">
      <alignment horizontal="center" vertical="center" wrapText="1"/>
    </xf>
    <xf numFmtId="0" fontId="22" fillId="2" borderId="0" xfId="4" applyFont="1" applyFill="1" applyAlignment="1">
      <alignment horizontal="left" vertical="center"/>
    </xf>
    <xf numFmtId="167" fontId="22" fillId="2" borderId="0" xfId="4" applyNumberFormat="1" applyFont="1" applyFill="1" applyAlignment="1">
      <alignment horizontal="center" vertical="center"/>
    </xf>
    <xf numFmtId="0" fontId="22" fillId="2" borderId="0" xfId="4" applyFont="1" applyFill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2" borderId="2" xfId="4" applyFont="1" applyFill="1" applyBorder="1" applyAlignment="1">
      <alignment vertical="center" wrapText="1"/>
    </xf>
    <xf numFmtId="0" fontId="39" fillId="2" borderId="2" xfId="4" applyFont="1" applyFill="1" applyBorder="1" applyAlignment="1">
      <alignment horizontal="center" vertical="center" wrapText="1"/>
    </xf>
    <xf numFmtId="3" fontId="39" fillId="2" borderId="2" xfId="4" applyNumberFormat="1" applyFont="1" applyFill="1" applyBorder="1" applyAlignment="1">
      <alignment horizontal="center" vertical="center" wrapText="1"/>
    </xf>
    <xf numFmtId="0" fontId="22" fillId="2" borderId="2" xfId="4" applyFont="1" applyFill="1" applyBorder="1" applyAlignment="1">
      <alignment horizontal="left" vertical="center" wrapText="1"/>
    </xf>
    <xf numFmtId="0" fontId="22" fillId="0" borderId="2" xfId="4" applyFont="1" applyBorder="1" applyAlignment="1">
      <alignment horizontal="left" vertical="center" wrapText="1"/>
    </xf>
    <xf numFmtId="0" fontId="22" fillId="0" borderId="2" xfId="4" applyFont="1" applyBorder="1" applyAlignment="1">
      <alignment horizontal="center" vertical="center"/>
    </xf>
    <xf numFmtId="3" fontId="22" fillId="0" borderId="2" xfId="1" applyNumberFormat="1" applyFont="1" applyFill="1" applyBorder="1" applyAlignment="1">
      <alignment horizontal="center" vertical="center"/>
    </xf>
    <xf numFmtId="0" fontId="22" fillId="0" borderId="4" xfId="4" applyFont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49" fontId="22" fillId="2" borderId="2" xfId="0" applyNumberFormat="1" applyFont="1" applyFill="1" applyBorder="1" applyAlignment="1">
      <alignment horizontal="center" vertical="center" wrapText="1"/>
    </xf>
    <xf numFmtId="1" fontId="22" fillId="2" borderId="2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166" fontId="22" fillId="2" borderId="2" xfId="4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wrapText="1"/>
    </xf>
    <xf numFmtId="0" fontId="22" fillId="0" borderId="2" xfId="0" applyFont="1" applyBorder="1" applyAlignment="1">
      <alignment horizontal="left" vertical="center" wrapText="1"/>
    </xf>
    <xf numFmtId="42" fontId="22" fillId="0" borderId="2" xfId="3" applyFont="1" applyFill="1" applyBorder="1" applyAlignment="1" applyProtection="1">
      <alignment horizontal="center" vertical="center" wrapText="1"/>
    </xf>
    <xf numFmtId="0" fontId="40" fillId="0" borderId="2" xfId="0" applyFont="1" applyBorder="1" applyAlignment="1">
      <alignment wrapText="1"/>
    </xf>
    <xf numFmtId="9" fontId="22" fillId="2" borderId="2" xfId="7" applyFont="1" applyFill="1" applyBorder="1" applyAlignment="1" applyProtection="1">
      <alignment horizontal="center" vertical="center" wrapText="1"/>
    </xf>
    <xf numFmtId="0" fontId="22" fillId="2" borderId="4" xfId="0" applyFont="1" applyFill="1" applyBorder="1" applyAlignment="1">
      <alignment horizontal="left" wrapText="1"/>
    </xf>
    <xf numFmtId="49" fontId="22" fillId="2" borderId="4" xfId="0" applyNumberFormat="1" applyFont="1" applyFill="1" applyBorder="1" applyAlignment="1">
      <alignment horizontal="center" vertical="center" wrapText="1"/>
    </xf>
    <xf numFmtId="9" fontId="22" fillId="2" borderId="4" xfId="7" applyFont="1" applyFill="1" applyBorder="1" applyAlignment="1" applyProtection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166" fontId="22" fillId="0" borderId="4" xfId="4" applyNumberFormat="1" applyFont="1" applyBorder="1" applyAlignment="1">
      <alignment horizontal="center" vertical="center"/>
    </xf>
    <xf numFmtId="9" fontId="22" fillId="0" borderId="2" xfId="7" applyFont="1" applyFill="1" applyBorder="1" applyAlignment="1">
      <alignment horizontal="center" vertical="center"/>
    </xf>
    <xf numFmtId="0" fontId="38" fillId="4" borderId="2" xfId="0" applyFont="1" applyFill="1" applyBorder="1" applyAlignment="1">
      <alignment vertical="center" wrapText="1"/>
    </xf>
    <xf numFmtId="165" fontId="22" fillId="0" borderId="2" xfId="2" applyNumberFormat="1" applyFont="1" applyFill="1" applyBorder="1" applyAlignment="1">
      <alignment vertical="center"/>
    </xf>
    <xf numFmtId="49" fontId="22" fillId="2" borderId="2" xfId="0" applyNumberFormat="1" applyFont="1" applyFill="1" applyBorder="1" applyAlignment="1">
      <alignment horizontal="left" vertical="center" wrapText="1"/>
    </xf>
    <xf numFmtId="165" fontId="22" fillId="2" borderId="2" xfId="2" applyNumberFormat="1" applyFont="1" applyFill="1" applyBorder="1" applyAlignment="1">
      <alignment vertical="center"/>
    </xf>
    <xf numFmtId="3" fontId="22" fillId="2" borderId="2" xfId="4" applyNumberFormat="1" applyFont="1" applyFill="1" applyBorder="1" applyAlignment="1">
      <alignment horizontal="center" vertical="center" wrapText="1"/>
    </xf>
    <xf numFmtId="0" fontId="22" fillId="2" borderId="2" xfId="4" applyFont="1" applyFill="1" applyBorder="1" applyAlignment="1">
      <alignment horizontal="center" vertical="center" wrapText="1"/>
    </xf>
    <xf numFmtId="42" fontId="22" fillId="0" borderId="2" xfId="3" applyFont="1" applyBorder="1" applyAlignment="1">
      <alignment horizontal="center" vertical="center"/>
    </xf>
    <xf numFmtId="2" fontId="22" fillId="2" borderId="2" xfId="7" applyNumberFormat="1" applyFont="1" applyFill="1" applyBorder="1" applyAlignment="1" applyProtection="1">
      <alignment horizontal="center" vertical="center" wrapText="1"/>
    </xf>
    <xf numFmtId="42" fontId="22" fillId="2" borderId="2" xfId="3" applyFont="1" applyFill="1" applyBorder="1" applyAlignment="1">
      <alignment horizontal="center" vertical="center"/>
    </xf>
    <xf numFmtId="0" fontId="22" fillId="2" borderId="0" xfId="4" applyFont="1" applyFill="1" applyAlignment="1">
      <alignment horizontal="left" vertical="center" wrapText="1"/>
    </xf>
    <xf numFmtId="166" fontId="22" fillId="0" borderId="2" xfId="4" applyNumberFormat="1" applyFont="1" applyBorder="1" applyAlignment="1">
      <alignment horizontal="center" vertical="center"/>
    </xf>
    <xf numFmtId="165" fontId="4" fillId="0" borderId="2" xfId="2" applyNumberFormat="1" applyFont="1" applyFill="1" applyBorder="1" applyAlignment="1">
      <alignment horizontal="center" vertical="center"/>
    </xf>
    <xf numFmtId="42" fontId="4" fillId="0" borderId="2" xfId="3" applyFont="1" applyFill="1" applyBorder="1" applyAlignment="1" applyProtection="1">
      <alignment horizontal="center" vertical="center" wrapText="1"/>
    </xf>
    <xf numFmtId="42" fontId="4" fillId="0" borderId="2" xfId="3" applyFont="1" applyBorder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165" fontId="4" fillId="2" borderId="2" xfId="2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9" fontId="9" fillId="2" borderId="2" xfId="7" applyFont="1" applyFill="1" applyBorder="1" applyAlignment="1">
      <alignment horizontal="center" vertical="center" wrapText="1"/>
    </xf>
    <xf numFmtId="166" fontId="4" fillId="2" borderId="2" xfId="4" applyNumberFormat="1" applyFont="1" applyFill="1" applyBorder="1" applyAlignment="1">
      <alignment horizontal="center" vertical="center"/>
    </xf>
    <xf numFmtId="0" fontId="4" fillId="2" borderId="2" xfId="4" applyFont="1" applyFill="1" applyBorder="1" applyAlignment="1">
      <alignment vertical="center" wrapText="1"/>
    </xf>
    <xf numFmtId="0" fontId="37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left" vertical="center" wrapText="1"/>
    </xf>
    <xf numFmtId="0" fontId="19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4" fontId="22" fillId="2" borderId="2" xfId="0" applyNumberFormat="1" applyFont="1" applyFill="1" applyBorder="1" applyAlignment="1">
      <alignment horizontal="center" vertical="center"/>
    </xf>
    <xf numFmtId="14" fontId="22" fillId="0" borderId="2" xfId="0" applyNumberFormat="1" applyFont="1" applyBorder="1" applyAlignment="1">
      <alignment horizontal="center" vertical="center"/>
    </xf>
    <xf numFmtId="14" fontId="22" fillId="0" borderId="4" xfId="0" applyNumberFormat="1" applyFont="1" applyBorder="1" applyAlignment="1">
      <alignment horizontal="center" vertical="center"/>
    </xf>
    <xf numFmtId="49" fontId="14" fillId="2" borderId="2" xfId="0" applyNumberFormat="1" applyFont="1" applyFill="1" applyBorder="1" applyAlignment="1">
      <alignment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wrapText="1"/>
    </xf>
    <xf numFmtId="165" fontId="22" fillId="2" borderId="7" xfId="2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4" fillId="2" borderId="4" xfId="4" applyFont="1" applyFill="1" applyBorder="1" applyAlignment="1">
      <alignment horizontal="center" vertical="center" wrapText="1"/>
    </xf>
    <xf numFmtId="42" fontId="4" fillId="0" borderId="2" xfId="3" applyFont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38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left" vertical="center" wrapText="1"/>
    </xf>
    <xf numFmtId="0" fontId="40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4" xfId="4" applyFont="1" applyBorder="1" applyAlignment="1">
      <alignment horizontal="left" vertical="center" wrapText="1"/>
    </xf>
    <xf numFmtId="0" fontId="22" fillId="0" borderId="6" xfId="4" applyFont="1" applyBorder="1" applyAlignment="1">
      <alignment horizontal="left" vertical="center" wrapText="1"/>
    </xf>
    <xf numFmtId="0" fontId="22" fillId="0" borderId="7" xfId="4" applyFont="1" applyBorder="1" applyAlignment="1">
      <alignment horizontal="left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1" fontId="22" fillId="0" borderId="4" xfId="7" applyNumberFormat="1" applyFont="1" applyBorder="1" applyAlignment="1">
      <alignment horizontal="center" vertical="center" wrapText="1"/>
    </xf>
    <xf numFmtId="1" fontId="22" fillId="0" borderId="6" xfId="7" applyNumberFormat="1" applyFont="1" applyBorder="1" applyAlignment="1">
      <alignment horizontal="center" vertical="center" wrapText="1"/>
    </xf>
    <xf numFmtId="1" fontId="22" fillId="0" borderId="7" xfId="7" applyNumberFormat="1" applyFont="1" applyBorder="1" applyAlignment="1">
      <alignment horizontal="center" vertical="center" wrapText="1"/>
    </xf>
    <xf numFmtId="49" fontId="22" fillId="0" borderId="4" xfId="7" applyNumberFormat="1" applyFont="1" applyBorder="1" applyAlignment="1">
      <alignment horizontal="center" vertical="center" wrapText="1"/>
    </xf>
    <xf numFmtId="49" fontId="22" fillId="0" borderId="7" xfId="7" applyNumberFormat="1" applyFont="1" applyBorder="1" applyAlignment="1">
      <alignment horizontal="center" vertical="center" wrapText="1"/>
    </xf>
    <xf numFmtId="42" fontId="22" fillId="0" borderId="4" xfId="3" applyFont="1" applyFill="1" applyBorder="1" applyAlignment="1" applyProtection="1">
      <alignment horizontal="center" vertical="center" wrapText="1"/>
    </xf>
    <xf numFmtId="42" fontId="22" fillId="0" borderId="7" xfId="3" applyFont="1" applyFill="1" applyBorder="1" applyAlignment="1" applyProtection="1">
      <alignment horizontal="center" vertical="center" wrapText="1"/>
    </xf>
    <xf numFmtId="0" fontId="38" fillId="4" borderId="4" xfId="0" applyFont="1" applyFill="1" applyBorder="1" applyAlignment="1">
      <alignment horizontal="left" vertical="center" wrapText="1"/>
    </xf>
    <xf numFmtId="0" fontId="38" fillId="4" borderId="6" xfId="0" applyFont="1" applyFill="1" applyBorder="1" applyAlignment="1">
      <alignment horizontal="left" vertical="center" wrapText="1"/>
    </xf>
    <xf numFmtId="0" fontId="38" fillId="4" borderId="7" xfId="0" applyFont="1" applyFill="1" applyBorder="1" applyAlignment="1">
      <alignment horizontal="left" vertical="center" wrapText="1"/>
    </xf>
    <xf numFmtId="165" fontId="22" fillId="0" borderId="4" xfId="2" applyNumberFormat="1" applyFont="1" applyFill="1" applyBorder="1" applyAlignment="1">
      <alignment horizontal="center" vertical="center"/>
    </xf>
    <xf numFmtId="165" fontId="22" fillId="0" borderId="6" xfId="2" applyNumberFormat="1" applyFont="1" applyFill="1" applyBorder="1" applyAlignment="1">
      <alignment horizontal="center" vertical="center"/>
    </xf>
    <xf numFmtId="165" fontId="22" fillId="0" borderId="7" xfId="2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wrapText="1"/>
    </xf>
    <xf numFmtId="165" fontId="22" fillId="2" borderId="4" xfId="2" applyNumberFormat="1" applyFont="1" applyFill="1" applyBorder="1" applyAlignment="1">
      <alignment horizontal="center" vertical="center"/>
    </xf>
    <xf numFmtId="165" fontId="22" fillId="2" borderId="6" xfId="2" applyNumberFormat="1" applyFont="1" applyFill="1" applyBorder="1" applyAlignment="1">
      <alignment horizontal="center" vertical="center"/>
    </xf>
    <xf numFmtId="165" fontId="22" fillId="2" borderId="7" xfId="2" applyNumberFormat="1" applyFont="1" applyFill="1" applyBorder="1" applyAlignment="1">
      <alignment horizontal="center" vertical="center"/>
    </xf>
    <xf numFmtId="0" fontId="38" fillId="0" borderId="2" xfId="0" applyFont="1" applyBorder="1" applyAlignment="1">
      <alignment horizontal="left" vertical="center" wrapText="1"/>
    </xf>
    <xf numFmtId="165" fontId="22" fillId="0" borderId="2" xfId="2" applyNumberFormat="1" applyFont="1" applyFill="1" applyBorder="1" applyAlignment="1">
      <alignment horizontal="center" vertical="center"/>
    </xf>
    <xf numFmtId="166" fontId="22" fillId="0" borderId="2" xfId="4" applyNumberFormat="1" applyFont="1" applyBorder="1" applyAlignment="1">
      <alignment horizontal="center" vertical="center"/>
    </xf>
    <xf numFmtId="0" fontId="39" fillId="3" borderId="2" xfId="4" applyFont="1" applyFill="1" applyBorder="1" applyAlignment="1">
      <alignment horizontal="center" vertical="center" wrapText="1"/>
    </xf>
    <xf numFmtId="0" fontId="39" fillId="3" borderId="4" xfId="4" applyFont="1" applyFill="1" applyBorder="1" applyAlignment="1">
      <alignment horizontal="center" vertical="center" wrapText="1"/>
    </xf>
    <xf numFmtId="0" fontId="39" fillId="2" borderId="4" xfId="4" applyFont="1" applyFill="1" applyBorder="1" applyAlignment="1">
      <alignment horizontal="center" vertical="center" wrapText="1"/>
    </xf>
    <xf numFmtId="0" fontId="39" fillId="2" borderId="6" xfId="4" applyFont="1" applyFill="1" applyBorder="1" applyAlignment="1">
      <alignment horizontal="center" vertical="center" wrapText="1"/>
    </xf>
    <xf numFmtId="0" fontId="39" fillId="2" borderId="7" xfId="4" applyFont="1" applyFill="1" applyBorder="1" applyAlignment="1">
      <alignment horizontal="center" vertical="center" wrapText="1"/>
    </xf>
    <xf numFmtId="0" fontId="22" fillId="2" borderId="4" xfId="4" applyFont="1" applyFill="1" applyBorder="1" applyAlignment="1">
      <alignment horizontal="left" vertical="center" wrapText="1"/>
    </xf>
    <xf numFmtId="0" fontId="22" fillId="2" borderId="7" xfId="4" applyFont="1" applyFill="1" applyBorder="1" applyAlignment="1">
      <alignment horizontal="left" vertical="center" wrapText="1"/>
    </xf>
    <xf numFmtId="168" fontId="39" fillId="2" borderId="4" xfId="4" applyNumberFormat="1" applyFont="1" applyFill="1" applyBorder="1" applyAlignment="1">
      <alignment horizontal="center" vertical="center" wrapText="1"/>
    </xf>
    <xf numFmtId="168" fontId="39" fillId="2" borderId="6" xfId="4" applyNumberFormat="1" applyFont="1" applyFill="1" applyBorder="1" applyAlignment="1">
      <alignment horizontal="center" vertical="center" wrapText="1"/>
    </xf>
    <xf numFmtId="168" fontId="39" fillId="2" borderId="7" xfId="4" applyNumberFormat="1" applyFont="1" applyFill="1" applyBorder="1" applyAlignment="1">
      <alignment horizontal="center" vertical="center" wrapText="1"/>
    </xf>
    <xf numFmtId="0" fontId="22" fillId="0" borderId="2" xfId="4" applyFont="1" applyBorder="1" applyAlignment="1">
      <alignment horizontal="left" vertical="center" wrapText="1"/>
    </xf>
    <xf numFmtId="0" fontId="22" fillId="0" borderId="2" xfId="4" applyFont="1" applyBorder="1" applyAlignment="1">
      <alignment vertical="center" wrapText="1"/>
    </xf>
    <xf numFmtId="42" fontId="22" fillId="0" borderId="6" xfId="3" applyFont="1" applyFill="1" applyBorder="1" applyAlignment="1" applyProtection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38" fillId="2" borderId="2" xfId="0" applyFont="1" applyFill="1" applyBorder="1" applyAlignment="1">
      <alignment horizontal="left" vertical="center"/>
    </xf>
    <xf numFmtId="0" fontId="22" fillId="2" borderId="0" xfId="4" applyFont="1" applyFill="1" applyAlignment="1">
      <alignment horizontal="center" vertical="center"/>
    </xf>
    <xf numFmtId="49" fontId="38" fillId="2" borderId="2" xfId="0" applyNumberFormat="1" applyFont="1" applyFill="1" applyBorder="1" applyAlignment="1">
      <alignment horizontal="left" vertical="center"/>
    </xf>
    <xf numFmtId="0" fontId="39" fillId="3" borderId="2" xfId="4" applyFont="1" applyFill="1" applyBorder="1" applyAlignment="1">
      <alignment horizontal="center" vertical="center"/>
    </xf>
    <xf numFmtId="0" fontId="39" fillId="6" borderId="2" xfId="4" applyFont="1" applyFill="1" applyBorder="1" applyAlignment="1">
      <alignment horizontal="center" vertical="center" wrapText="1"/>
    </xf>
    <xf numFmtId="0" fontId="39" fillId="6" borderId="4" xfId="4" applyFont="1" applyFill="1" applyBorder="1" applyAlignment="1">
      <alignment horizontal="center" vertical="center" wrapText="1"/>
    </xf>
    <xf numFmtId="0" fontId="39" fillId="6" borderId="1" xfId="4" applyFont="1" applyFill="1" applyBorder="1" applyAlignment="1">
      <alignment horizontal="center" vertical="center" wrapText="1"/>
    </xf>
    <xf numFmtId="0" fontId="39" fillId="6" borderId="10" xfId="4" applyFont="1" applyFill="1" applyBorder="1" applyAlignment="1">
      <alignment horizontal="center" vertical="center" wrapText="1"/>
    </xf>
    <xf numFmtId="167" fontId="39" fillId="6" borderId="2" xfId="4" applyNumberFormat="1" applyFont="1" applyFill="1" applyBorder="1" applyAlignment="1">
      <alignment horizontal="center" vertical="center" wrapText="1"/>
    </xf>
    <xf numFmtId="167" fontId="39" fillId="6" borderId="4" xfId="4" applyNumberFormat="1" applyFont="1" applyFill="1" applyBorder="1" applyAlignment="1">
      <alignment horizontal="center" vertical="center" wrapText="1"/>
    </xf>
    <xf numFmtId="3" fontId="39" fillId="3" borderId="2" xfId="4" applyNumberFormat="1" applyFont="1" applyFill="1" applyBorder="1" applyAlignment="1">
      <alignment horizontal="center" vertical="center" wrapText="1"/>
    </xf>
    <xf numFmtId="3" fontId="39" fillId="3" borderId="4" xfId="4" applyNumberFormat="1" applyFont="1" applyFill="1" applyBorder="1" applyAlignment="1">
      <alignment horizontal="center" vertical="center" wrapText="1"/>
    </xf>
    <xf numFmtId="0" fontId="39" fillId="6" borderId="2" xfId="4" applyFont="1" applyFill="1" applyBorder="1" applyAlignment="1">
      <alignment horizontal="center" vertical="center"/>
    </xf>
    <xf numFmtId="168" fontId="39" fillId="3" borderId="2" xfId="4" applyNumberFormat="1" applyFont="1" applyFill="1" applyBorder="1" applyAlignment="1">
      <alignment vertical="center" wrapText="1"/>
    </xf>
    <xf numFmtId="168" fontId="39" fillId="3" borderId="4" xfId="4" applyNumberFormat="1" applyFont="1" applyFill="1" applyBorder="1" applyAlignment="1">
      <alignment vertical="center" wrapText="1"/>
    </xf>
    <xf numFmtId="0" fontId="39" fillId="6" borderId="4" xfId="4" applyFont="1" applyFill="1" applyBorder="1" applyAlignment="1">
      <alignment horizontal="center" vertical="center"/>
    </xf>
    <xf numFmtId="0" fontId="22" fillId="2" borderId="6" xfId="4" applyFont="1" applyFill="1" applyBorder="1" applyAlignment="1">
      <alignment horizontal="left" vertical="center" wrapText="1"/>
    </xf>
    <xf numFmtId="0" fontId="22" fillId="2" borderId="6" xfId="4" applyFont="1" applyFill="1" applyBorder="1" applyAlignment="1">
      <alignment horizontal="center" vertical="center" wrapText="1"/>
    </xf>
    <xf numFmtId="0" fontId="22" fillId="2" borderId="7" xfId="4" applyFont="1" applyFill="1" applyBorder="1" applyAlignment="1">
      <alignment horizontal="center" vertical="center" wrapText="1"/>
    </xf>
    <xf numFmtId="0" fontId="22" fillId="2" borderId="9" xfId="4" applyFont="1" applyFill="1" applyBorder="1" applyAlignment="1">
      <alignment horizontal="left" vertical="center" wrapText="1"/>
    </xf>
    <xf numFmtId="0" fontId="22" fillId="2" borderId="38" xfId="4" applyFont="1" applyFill="1" applyBorder="1" applyAlignment="1">
      <alignment horizontal="left" vertical="center" wrapText="1"/>
    </xf>
    <xf numFmtId="0" fontId="22" fillId="2" borderId="13" xfId="4" applyFont="1" applyFill="1" applyBorder="1" applyAlignment="1">
      <alignment horizontal="left" vertical="center" wrapText="1"/>
    </xf>
    <xf numFmtId="167" fontId="39" fillId="2" borderId="4" xfId="4" applyNumberFormat="1" applyFont="1" applyFill="1" applyBorder="1" applyAlignment="1">
      <alignment horizontal="left" vertical="center" wrapText="1"/>
    </xf>
    <xf numFmtId="167" fontId="39" fillId="2" borderId="6" xfId="4" applyNumberFormat="1" applyFont="1" applyFill="1" applyBorder="1" applyAlignment="1">
      <alignment horizontal="left" vertical="center" wrapText="1"/>
    </xf>
    <xf numFmtId="167" fontId="39" fillId="2" borderId="7" xfId="4" applyNumberFormat="1" applyFont="1" applyFill="1" applyBorder="1" applyAlignment="1">
      <alignment horizontal="left" vertical="center" wrapText="1"/>
    </xf>
    <xf numFmtId="0" fontId="23" fillId="2" borderId="39" xfId="4" applyFont="1" applyFill="1" applyBorder="1" applyAlignment="1">
      <alignment horizontal="left" vertical="center" wrapText="1"/>
    </xf>
    <xf numFmtId="0" fontId="23" fillId="2" borderId="40" xfId="4" applyFont="1" applyFill="1" applyBorder="1" applyAlignment="1">
      <alignment horizontal="left" vertical="center" wrapText="1"/>
    </xf>
    <xf numFmtId="0" fontId="23" fillId="2" borderId="37" xfId="4" applyFont="1" applyFill="1" applyBorder="1" applyAlignment="1">
      <alignment horizontal="left" vertical="center" wrapText="1"/>
    </xf>
    <xf numFmtId="42" fontId="9" fillId="0" borderId="2" xfId="3" applyFont="1" applyFill="1" applyBorder="1" applyAlignment="1" applyProtection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2" fontId="9" fillId="0" borderId="2" xfId="3" applyFont="1" applyFill="1" applyBorder="1" applyAlignment="1" applyProtection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0" xfId="4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3" fontId="4" fillId="0" borderId="2" xfId="4" applyNumberFormat="1" applyFont="1" applyBorder="1" applyAlignment="1">
      <alignment horizontal="center" vertical="center" wrapText="1"/>
    </xf>
    <xf numFmtId="167" fontId="7" fillId="6" borderId="2" xfId="4" applyNumberFormat="1" applyFont="1" applyFill="1" applyBorder="1" applyAlignment="1">
      <alignment horizontal="center" vertical="center" wrapText="1"/>
    </xf>
    <xf numFmtId="167" fontId="7" fillId="6" borderId="4" xfId="4" applyNumberFormat="1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7" fillId="6" borderId="2" xfId="4" applyFont="1" applyFill="1" applyBorder="1" applyAlignment="1">
      <alignment horizontal="center" vertical="center"/>
    </xf>
    <xf numFmtId="0" fontId="7" fillId="6" borderId="2" xfId="4" applyFont="1" applyFill="1" applyBorder="1" applyAlignment="1">
      <alignment horizontal="center" vertical="center" wrapText="1"/>
    </xf>
    <xf numFmtId="0" fontId="7" fillId="6" borderId="4" xfId="4" applyFont="1" applyFill="1" applyBorder="1" applyAlignment="1">
      <alignment horizontal="center" vertical="center" wrapText="1"/>
    </xf>
    <xf numFmtId="0" fontId="4" fillId="0" borderId="2" xfId="4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7" fillId="6" borderId="4" xfId="4" applyFont="1" applyFill="1" applyBorder="1" applyAlignment="1">
      <alignment horizontal="center" vertical="center"/>
    </xf>
    <xf numFmtId="0" fontId="4" fillId="2" borderId="0" xfId="4" applyFont="1" applyFill="1" applyAlignment="1">
      <alignment horizontal="center" vertical="center"/>
    </xf>
    <xf numFmtId="3" fontId="7" fillId="3" borderId="2" xfId="4" applyNumberFormat="1" applyFont="1" applyFill="1" applyBorder="1" applyAlignment="1">
      <alignment horizontal="center" vertical="center" wrapText="1"/>
    </xf>
    <xf numFmtId="3" fontId="7" fillId="3" borderId="4" xfId="4" applyNumberFormat="1" applyFont="1" applyFill="1" applyBorder="1" applyAlignment="1">
      <alignment horizontal="center" vertical="center" wrapText="1"/>
    </xf>
    <xf numFmtId="168" fontId="7" fillId="3" borderId="2" xfId="4" applyNumberFormat="1" applyFont="1" applyFill="1" applyBorder="1" applyAlignment="1">
      <alignment vertical="center" wrapText="1"/>
    </xf>
    <xf numFmtId="168" fontId="7" fillId="3" borderId="4" xfId="4" applyNumberFormat="1" applyFont="1" applyFill="1" applyBorder="1" applyAlignment="1">
      <alignment vertical="center" wrapText="1"/>
    </xf>
    <xf numFmtId="0" fontId="7" fillId="3" borderId="2" xfId="4" applyFont="1" applyFill="1" applyBorder="1" applyAlignment="1">
      <alignment horizontal="center" vertical="center"/>
    </xf>
    <xf numFmtId="0" fontId="7" fillId="6" borderId="6" xfId="4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/>
    </xf>
    <xf numFmtId="0" fontId="7" fillId="6" borderId="10" xfId="4" applyFont="1" applyFill="1" applyBorder="1" applyAlignment="1">
      <alignment horizontal="center" vertical="center" wrapText="1"/>
    </xf>
    <xf numFmtId="0" fontId="7" fillId="6" borderId="11" xfId="4" applyFont="1" applyFill="1" applyBorder="1" applyAlignment="1">
      <alignment horizontal="center" vertical="center" wrapText="1"/>
    </xf>
    <xf numFmtId="0" fontId="7" fillId="6" borderId="9" xfId="4" applyFont="1" applyFill="1" applyBorder="1" applyAlignment="1">
      <alignment horizontal="center" vertical="center" wrapText="1"/>
    </xf>
    <xf numFmtId="0" fontId="7" fillId="6" borderId="38" xfId="4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justify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2" xfId="4" applyFont="1" applyBorder="1" applyAlignment="1">
      <alignment horizontal="center" vertical="center" wrapText="1"/>
    </xf>
    <xf numFmtId="3" fontId="33" fillId="0" borderId="2" xfId="4" applyNumberFormat="1" applyFont="1" applyBorder="1" applyAlignment="1">
      <alignment horizontal="center" vertical="center" wrapText="1"/>
    </xf>
    <xf numFmtId="0" fontId="33" fillId="0" borderId="2" xfId="4" applyFont="1" applyBorder="1" applyAlignment="1">
      <alignment horizontal="left" vertical="center" wrapText="1"/>
    </xf>
    <xf numFmtId="44" fontId="33" fillId="0" borderId="2" xfId="2" applyFont="1" applyBorder="1" applyAlignment="1">
      <alignment horizontal="center" vertical="center" wrapText="1"/>
    </xf>
    <xf numFmtId="168" fontId="32" fillId="3" borderId="2" xfId="4" applyNumberFormat="1" applyFont="1" applyFill="1" applyBorder="1" applyAlignment="1">
      <alignment vertical="center" wrapText="1"/>
    </xf>
    <xf numFmtId="168" fontId="32" fillId="3" borderId="4" xfId="4" applyNumberFormat="1" applyFont="1" applyFill="1" applyBorder="1" applyAlignment="1">
      <alignment vertical="center" wrapText="1"/>
    </xf>
    <xf numFmtId="164" fontId="31" fillId="0" borderId="4" xfId="6" applyFont="1" applyFill="1" applyBorder="1" applyAlignment="1">
      <alignment horizontal="center" vertical="center" wrapText="1"/>
    </xf>
    <xf numFmtId="164" fontId="31" fillId="0" borderId="6" xfId="6" applyFont="1" applyFill="1" applyBorder="1" applyAlignment="1">
      <alignment horizontal="center" vertical="center" wrapText="1"/>
    </xf>
    <xf numFmtId="164" fontId="31" fillId="0" borderId="7" xfId="6" applyFont="1" applyFill="1" applyBorder="1" applyAlignment="1">
      <alignment horizontal="center" vertical="center" wrapText="1"/>
    </xf>
    <xf numFmtId="14" fontId="33" fillId="0" borderId="2" xfId="4" applyNumberFormat="1" applyFont="1" applyBorder="1" applyAlignment="1">
      <alignment horizontal="center" vertical="center" wrapText="1"/>
    </xf>
    <xf numFmtId="166" fontId="33" fillId="0" borderId="2" xfId="4" applyNumberFormat="1" applyFont="1" applyBorder="1" applyAlignment="1">
      <alignment horizontal="center" vertical="center"/>
    </xf>
    <xf numFmtId="164" fontId="35" fillId="0" borderId="2" xfId="6" applyFont="1" applyFill="1" applyBorder="1" applyAlignment="1">
      <alignment horizontal="center" vertical="center" wrapText="1"/>
    </xf>
    <xf numFmtId="0" fontId="32" fillId="2" borderId="2" xfId="4" applyFont="1" applyFill="1" applyBorder="1" applyAlignment="1">
      <alignment horizontal="right" vertical="center" wrapText="1"/>
    </xf>
    <xf numFmtId="0" fontId="29" fillId="3" borderId="2" xfId="4" applyFont="1" applyFill="1" applyBorder="1" applyAlignment="1">
      <alignment horizontal="center" vertical="center" wrapText="1"/>
    </xf>
    <xf numFmtId="0" fontId="29" fillId="3" borderId="4" xfId="4" applyFont="1" applyFill="1" applyBorder="1" applyAlignment="1">
      <alignment horizontal="center" vertical="center" wrapText="1"/>
    </xf>
    <xf numFmtId="0" fontId="32" fillId="3" borderId="2" xfId="4" applyFont="1" applyFill="1" applyBorder="1" applyAlignment="1">
      <alignment horizontal="center" vertical="center" wrapText="1"/>
    </xf>
    <xf numFmtId="0" fontId="32" fillId="3" borderId="4" xfId="4" applyFont="1" applyFill="1" applyBorder="1" applyAlignment="1">
      <alignment horizontal="center" vertical="center" wrapText="1"/>
    </xf>
    <xf numFmtId="0" fontId="33" fillId="2" borderId="2" xfId="4" applyFont="1" applyFill="1" applyBorder="1" applyAlignment="1">
      <alignment horizontal="left" vertical="center" wrapText="1"/>
    </xf>
    <xf numFmtId="0" fontId="34" fillId="0" borderId="2" xfId="4" applyFont="1" applyBorder="1" applyAlignment="1">
      <alignment horizontal="center" vertical="center"/>
    </xf>
    <xf numFmtId="9" fontId="33" fillId="0" borderId="2" xfId="0" applyNumberFormat="1" applyFont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left" vertical="center"/>
    </xf>
    <xf numFmtId="0" fontId="30" fillId="5" borderId="3" xfId="0" applyFont="1" applyFill="1" applyBorder="1" applyAlignment="1">
      <alignment horizontal="left" vertical="center"/>
    </xf>
    <xf numFmtId="0" fontId="31" fillId="2" borderId="2" xfId="0" applyFont="1" applyFill="1" applyBorder="1" applyAlignment="1">
      <alignment horizontal="left" vertical="center"/>
    </xf>
    <xf numFmtId="0" fontId="32" fillId="3" borderId="2" xfId="4" applyFont="1" applyFill="1" applyBorder="1" applyAlignment="1">
      <alignment horizontal="center" vertical="center"/>
    </xf>
    <xf numFmtId="0" fontId="32" fillId="6" borderId="2" xfId="4" applyFont="1" applyFill="1" applyBorder="1" applyAlignment="1">
      <alignment horizontal="center" vertical="center" wrapText="1"/>
    </xf>
    <xf numFmtId="0" fontId="32" fillId="6" borderId="4" xfId="4" applyFont="1" applyFill="1" applyBorder="1" applyAlignment="1">
      <alignment horizontal="center" vertical="center" wrapText="1"/>
    </xf>
    <xf numFmtId="0" fontId="32" fillId="6" borderId="2" xfId="4" applyFont="1" applyFill="1" applyBorder="1" applyAlignment="1">
      <alignment horizontal="center" vertical="center"/>
    </xf>
    <xf numFmtId="0" fontId="32" fillId="6" borderId="4" xfId="4" applyFont="1" applyFill="1" applyBorder="1" applyAlignment="1">
      <alignment horizontal="center" vertical="center"/>
    </xf>
    <xf numFmtId="0" fontId="32" fillId="6" borderId="6" xfId="4" applyFont="1" applyFill="1" applyBorder="1" applyAlignment="1">
      <alignment horizontal="center" vertical="center" wrapText="1"/>
    </xf>
    <xf numFmtId="167" fontId="32" fillId="6" borderId="2" xfId="4" applyNumberFormat="1" applyFont="1" applyFill="1" applyBorder="1" applyAlignment="1">
      <alignment horizontal="center" vertical="center" wrapText="1"/>
    </xf>
    <xf numFmtId="167" fontId="32" fillId="6" borderId="4" xfId="4" applyNumberFormat="1" applyFont="1" applyFill="1" applyBorder="1" applyAlignment="1">
      <alignment horizontal="center" vertical="center" wrapText="1"/>
    </xf>
    <xf numFmtId="3" fontId="29" fillId="3" borderId="2" xfId="4" applyNumberFormat="1" applyFont="1" applyFill="1" applyBorder="1" applyAlignment="1">
      <alignment horizontal="center" vertical="center" wrapText="1"/>
    </xf>
    <xf numFmtId="3" fontId="29" fillId="3" borderId="4" xfId="4" applyNumberFormat="1" applyFont="1" applyFill="1" applyBorder="1" applyAlignment="1">
      <alignment horizontal="center" vertical="center" wrapText="1"/>
    </xf>
    <xf numFmtId="49" fontId="31" fillId="2" borderId="2" xfId="0" applyNumberFormat="1" applyFont="1" applyFill="1" applyBorder="1" applyAlignment="1">
      <alignment horizontal="left" vertical="center"/>
    </xf>
    <xf numFmtId="0" fontId="7" fillId="2" borderId="2" xfId="4" applyFont="1" applyFill="1" applyBorder="1" applyAlignment="1">
      <alignment horizontal="right" vertical="center" wrapText="1"/>
    </xf>
    <xf numFmtId="164" fontId="6" fillId="2" borderId="2" xfId="6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164" fontId="4" fillId="2" borderId="2" xfId="6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4" fillId="2" borderId="2" xfId="4" applyFont="1" applyFill="1" applyBorder="1" applyAlignment="1">
      <alignment horizontal="left" vertical="center" wrapText="1"/>
    </xf>
    <xf numFmtId="166" fontId="4" fillId="0" borderId="2" xfId="4" applyNumberFormat="1" applyFont="1" applyBorder="1" applyAlignment="1">
      <alignment horizontal="center" vertical="center"/>
    </xf>
    <xf numFmtId="165" fontId="4" fillId="0" borderId="2" xfId="2" applyNumberFormat="1" applyFont="1" applyFill="1" applyBorder="1" applyAlignment="1">
      <alignment horizontal="center" vertical="center"/>
    </xf>
    <xf numFmtId="3" fontId="4" fillId="0" borderId="2" xfId="1" applyNumberFormat="1" applyFont="1" applyFill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2" borderId="2" xfId="4" applyFont="1" applyFill="1" applyBorder="1" applyAlignment="1">
      <alignment horizontal="center" vertical="center" wrapText="1"/>
    </xf>
    <xf numFmtId="44" fontId="9" fillId="2" borderId="11" xfId="2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 wrapText="1"/>
    </xf>
    <xf numFmtId="0" fontId="9" fillId="2" borderId="6" xfId="4" applyFont="1" applyFill="1" applyBorder="1" applyAlignment="1">
      <alignment horizontal="center" vertical="center" wrapText="1"/>
    </xf>
    <xf numFmtId="0" fontId="9" fillId="2" borderId="7" xfId="4" applyFont="1" applyFill="1" applyBorder="1" applyAlignment="1">
      <alignment horizontal="center" vertical="center" wrapText="1"/>
    </xf>
    <xf numFmtId="0" fontId="9" fillId="2" borderId="2" xfId="4" applyFont="1" applyFill="1" applyBorder="1" applyAlignment="1">
      <alignment horizontal="center" vertical="center" wrapText="1"/>
    </xf>
    <xf numFmtId="0" fontId="14" fillId="2" borderId="4" xfId="4" applyFont="1" applyFill="1" applyBorder="1" applyAlignment="1">
      <alignment horizontal="center" vertical="center" wrapText="1"/>
    </xf>
    <xf numFmtId="0" fontId="14" fillId="2" borderId="6" xfId="4" applyFont="1" applyFill="1" applyBorder="1" applyAlignment="1">
      <alignment horizontal="center" vertical="center" wrapText="1"/>
    </xf>
    <xf numFmtId="0" fontId="14" fillId="2" borderId="7" xfId="4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3" fillId="4" borderId="4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vertical="center" wrapText="1"/>
    </xf>
    <xf numFmtId="49" fontId="13" fillId="0" borderId="4" xfId="0" applyNumberFormat="1" applyFont="1" applyBorder="1" applyAlignment="1">
      <alignment vertical="top" wrapText="1"/>
    </xf>
    <xf numFmtId="49" fontId="13" fillId="0" borderId="7" xfId="0" applyNumberFormat="1" applyFont="1" applyBorder="1" applyAlignment="1">
      <alignment vertical="top" wrapText="1"/>
    </xf>
    <xf numFmtId="6" fontId="15" fillId="2" borderId="4" xfId="0" applyNumberFormat="1" applyFont="1" applyFill="1" applyBorder="1" applyAlignment="1">
      <alignment horizontal="center" vertical="center" wrapText="1"/>
    </xf>
    <xf numFmtId="6" fontId="15" fillId="2" borderId="6" xfId="0" applyNumberFormat="1" applyFont="1" applyFill="1" applyBorder="1" applyAlignment="1">
      <alignment horizontal="center" vertical="center" wrapText="1"/>
    </xf>
    <xf numFmtId="6" fontId="15" fillId="2" borderId="7" xfId="0" applyNumberFormat="1" applyFont="1" applyFill="1" applyBorder="1" applyAlignment="1">
      <alignment horizontal="center" vertical="center" wrapText="1"/>
    </xf>
    <xf numFmtId="0" fontId="4" fillId="2" borderId="4" xfId="4" applyFont="1" applyFill="1" applyBorder="1" applyAlignment="1">
      <alignment horizontal="left" vertical="center" wrapText="1"/>
    </xf>
    <xf numFmtId="0" fontId="4" fillId="2" borderId="6" xfId="4" applyFont="1" applyFill="1" applyBorder="1" applyAlignment="1">
      <alignment horizontal="left" vertical="center" wrapText="1"/>
    </xf>
    <xf numFmtId="0" fontId="4" fillId="2" borderId="7" xfId="4" applyFont="1" applyFill="1" applyBorder="1" applyAlignment="1">
      <alignment horizontal="left" vertical="center" wrapText="1"/>
    </xf>
    <xf numFmtId="42" fontId="4" fillId="0" borderId="4" xfId="3" applyFont="1" applyFill="1" applyBorder="1" applyAlignment="1" applyProtection="1">
      <alignment horizontal="center" vertical="center"/>
    </xf>
    <xf numFmtId="42" fontId="4" fillId="0" borderId="6" xfId="3" applyFont="1" applyFill="1" applyBorder="1" applyAlignment="1" applyProtection="1">
      <alignment horizontal="center" vertical="center"/>
    </xf>
    <xf numFmtId="42" fontId="4" fillId="0" borderId="7" xfId="3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>
      <alignment vertical="center" wrapText="1"/>
    </xf>
    <xf numFmtId="6" fontId="14" fillId="2" borderId="2" xfId="3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42" fontId="14" fillId="2" borderId="4" xfId="3" applyFont="1" applyFill="1" applyBorder="1" applyAlignment="1" applyProtection="1">
      <alignment horizontal="center" vertical="center" wrapText="1"/>
    </xf>
    <xf numFmtId="42" fontId="14" fillId="2" borderId="6" xfId="3" applyFont="1" applyFill="1" applyBorder="1" applyAlignment="1" applyProtection="1">
      <alignment horizontal="center" vertical="center" wrapText="1"/>
    </xf>
    <xf numFmtId="42" fontId="14" fillId="2" borderId="7" xfId="3" applyFont="1" applyFill="1" applyBorder="1" applyAlignment="1" applyProtection="1">
      <alignment horizontal="center" vertical="center" wrapText="1"/>
    </xf>
    <xf numFmtId="0" fontId="9" fillId="2" borderId="2" xfId="4" applyFont="1" applyFill="1" applyBorder="1" applyAlignment="1">
      <alignment vertical="center" wrapText="1"/>
    </xf>
    <xf numFmtId="6" fontId="15" fillId="2" borderId="2" xfId="0" applyNumberFormat="1" applyFont="1" applyFill="1" applyBorder="1" applyAlignment="1">
      <alignment horizontal="center" vertical="center" wrapText="1"/>
    </xf>
    <xf numFmtId="0" fontId="4" fillId="0" borderId="12" xfId="4" applyFont="1" applyBorder="1" applyAlignment="1">
      <alignment horizontal="center" vertical="center" wrapText="1"/>
    </xf>
    <xf numFmtId="0" fontId="9" fillId="2" borderId="9" xfId="4" applyFont="1" applyFill="1" applyBorder="1" applyAlignment="1">
      <alignment horizontal="center" vertical="center"/>
    </xf>
    <xf numFmtId="0" fontId="9" fillId="2" borderId="13" xfId="4" applyFont="1" applyFill="1" applyBorder="1" applyAlignment="1">
      <alignment horizontal="center" vertical="center"/>
    </xf>
    <xf numFmtId="42" fontId="4" fillId="0" borderId="2" xfId="3" applyFont="1" applyFill="1" applyBorder="1" applyAlignment="1" applyProtection="1">
      <alignment horizontal="center" vertical="center"/>
    </xf>
    <xf numFmtId="42" fontId="4" fillId="0" borderId="2" xfId="3" applyFont="1" applyFill="1" applyBorder="1" applyAlignment="1" applyProtection="1">
      <alignment horizontal="center" vertical="center" wrapText="1"/>
    </xf>
    <xf numFmtId="0" fontId="14" fillId="0" borderId="4" xfId="4" applyFont="1" applyBorder="1" applyAlignment="1">
      <alignment horizontal="center" vertical="center" wrapText="1"/>
    </xf>
    <xf numFmtId="0" fontId="14" fillId="0" borderId="6" xfId="4" applyFont="1" applyBorder="1" applyAlignment="1">
      <alignment horizontal="center" vertical="center" wrapText="1"/>
    </xf>
    <xf numFmtId="0" fontId="14" fillId="0" borderId="7" xfId="4" applyFont="1" applyBorder="1" applyAlignment="1">
      <alignment horizontal="center" vertical="center" wrapText="1"/>
    </xf>
    <xf numFmtId="42" fontId="4" fillId="0" borderId="4" xfId="3" applyFont="1" applyFill="1" applyBorder="1" applyAlignment="1" applyProtection="1">
      <alignment horizontal="center" vertical="center" wrapText="1"/>
    </xf>
    <xf numFmtId="42" fontId="4" fillId="0" borderId="6" xfId="3" applyFont="1" applyFill="1" applyBorder="1" applyAlignment="1" applyProtection="1">
      <alignment horizontal="center" vertical="center" wrapText="1"/>
    </xf>
    <xf numFmtId="42" fontId="4" fillId="0" borderId="7" xfId="3" applyFont="1" applyFill="1" applyBorder="1" applyAlignment="1" applyProtection="1">
      <alignment horizontal="center" vertical="center" wrapText="1"/>
    </xf>
    <xf numFmtId="42" fontId="14" fillId="0" borderId="2" xfId="3" applyFont="1" applyFill="1" applyBorder="1" applyAlignment="1" applyProtection="1">
      <alignment horizontal="center" vertical="center" wrapText="1"/>
    </xf>
    <xf numFmtId="0" fontId="14" fillId="0" borderId="12" xfId="4" applyFont="1" applyBorder="1" applyAlignment="1">
      <alignment horizontal="center" vertical="center" wrapText="1"/>
    </xf>
    <xf numFmtId="9" fontId="4" fillId="0" borderId="2" xfId="7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left" vertical="center"/>
    </xf>
    <xf numFmtId="0" fontId="4" fillId="2" borderId="4" xfId="4" applyFont="1" applyFill="1" applyBorder="1" applyAlignment="1">
      <alignment horizontal="center" vertical="center" wrapText="1"/>
    </xf>
    <xf numFmtId="0" fontId="4" fillId="2" borderId="6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 wrapText="1"/>
    </xf>
    <xf numFmtId="0" fontId="7" fillId="6" borderId="7" xfId="4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2" borderId="2" xfId="4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 wrapText="1"/>
    </xf>
    <xf numFmtId="0" fontId="4" fillId="0" borderId="2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169" fontId="4" fillId="0" borderId="28" xfId="6" applyNumberFormat="1" applyFont="1" applyFill="1" applyBorder="1" applyAlignment="1">
      <alignment vertical="center" wrapText="1"/>
    </xf>
    <xf numFmtId="169" fontId="4" fillId="0" borderId="31" xfId="6" applyNumberFormat="1" applyFont="1" applyFill="1" applyBorder="1" applyAlignment="1">
      <alignment vertical="center" wrapText="1"/>
    </xf>
    <xf numFmtId="0" fontId="4" fillId="0" borderId="36" xfId="4" applyFont="1" applyBorder="1" applyAlignment="1">
      <alignment horizontal="center" vertical="center" wrapText="1"/>
    </xf>
    <xf numFmtId="0" fontId="4" fillId="0" borderId="31" xfId="4" applyFont="1" applyBorder="1" applyAlignment="1">
      <alignment horizontal="center" vertical="center" wrapText="1"/>
    </xf>
    <xf numFmtId="0" fontId="4" fillId="0" borderId="28" xfId="4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16" xfId="4" applyFont="1" applyBorder="1" applyAlignment="1">
      <alignment horizontal="center" vertical="center" wrapText="1"/>
    </xf>
    <xf numFmtId="0" fontId="4" fillId="0" borderId="21" xfId="4" applyFont="1" applyBorder="1" applyAlignment="1">
      <alignment horizontal="center" vertical="center" wrapText="1"/>
    </xf>
    <xf numFmtId="3" fontId="4" fillId="0" borderId="16" xfId="4" applyNumberFormat="1" applyFont="1" applyBorder="1" applyAlignment="1">
      <alignment horizontal="center" vertical="center" wrapText="1"/>
    </xf>
    <xf numFmtId="3" fontId="4" fillId="0" borderId="21" xfId="4" applyNumberFormat="1" applyFont="1" applyBorder="1" applyAlignment="1">
      <alignment horizontal="center" vertical="center" wrapText="1"/>
    </xf>
    <xf numFmtId="165" fontId="4" fillId="0" borderId="28" xfId="2" applyNumberFormat="1" applyFont="1" applyFill="1" applyBorder="1" applyAlignment="1">
      <alignment vertical="center"/>
    </xf>
    <xf numFmtId="165" fontId="4" fillId="0" borderId="31" xfId="2" applyNumberFormat="1" applyFont="1" applyFill="1" applyBorder="1" applyAlignment="1">
      <alignment vertical="center"/>
    </xf>
    <xf numFmtId="165" fontId="4" fillId="0" borderId="6" xfId="2" applyNumberFormat="1" applyFont="1" applyFill="1" applyBorder="1" applyAlignment="1">
      <alignment vertical="center"/>
    </xf>
    <xf numFmtId="165" fontId="4" fillId="0" borderId="7" xfId="2" applyNumberFormat="1" applyFont="1" applyFill="1" applyBorder="1" applyAlignment="1">
      <alignment vertical="center"/>
    </xf>
    <xf numFmtId="0" fontId="4" fillId="0" borderId="6" xfId="4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169" fontId="4" fillId="0" borderId="27" xfId="6" applyNumberFormat="1" applyFont="1" applyFill="1" applyBorder="1" applyAlignment="1">
      <alignment horizontal="center" vertical="center" wrapText="1"/>
    </xf>
    <xf numFmtId="169" fontId="4" fillId="0" borderId="7" xfId="6" applyNumberFormat="1" applyFont="1" applyFill="1" applyBorder="1" applyAlignment="1">
      <alignment horizontal="center" vertical="center" wrapText="1"/>
    </xf>
    <xf numFmtId="0" fontId="4" fillId="0" borderId="27" xfId="4" applyFont="1" applyBorder="1" applyAlignment="1">
      <alignment horizontal="center" vertical="center" wrapText="1"/>
    </xf>
    <xf numFmtId="164" fontId="28" fillId="2" borderId="35" xfId="0" applyNumberFormat="1" applyFont="1" applyFill="1" applyBorder="1" applyAlignment="1">
      <alignment horizontal="left" vertical="center" wrapText="1"/>
    </xf>
    <xf numFmtId="164" fontId="28" fillId="2" borderId="29" xfId="0" applyNumberFormat="1" applyFont="1" applyFill="1" applyBorder="1" applyAlignment="1">
      <alignment horizontal="left" vertical="center" wrapText="1"/>
    </xf>
    <xf numFmtId="164" fontId="28" fillId="2" borderId="34" xfId="0" applyNumberFormat="1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20" fillId="3" borderId="2" xfId="4" applyNumberFormat="1" applyFont="1" applyFill="1" applyBorder="1" applyAlignment="1">
      <alignment horizontal="center" vertical="center" wrapText="1"/>
    </xf>
    <xf numFmtId="3" fontId="20" fillId="3" borderId="21" xfId="4" applyNumberFormat="1" applyFont="1" applyFill="1" applyBorder="1" applyAlignment="1">
      <alignment horizontal="center" vertical="center" wrapText="1"/>
    </xf>
    <xf numFmtId="0" fontId="20" fillId="3" borderId="2" xfId="4" applyFont="1" applyFill="1" applyBorder="1" applyAlignment="1">
      <alignment horizontal="center" vertical="center" wrapText="1"/>
    </xf>
    <xf numFmtId="0" fontId="20" fillId="3" borderId="21" xfId="4" applyFont="1" applyFill="1" applyBorder="1" applyAlignment="1">
      <alignment horizontal="center" vertical="center" wrapText="1"/>
    </xf>
    <xf numFmtId="0" fontId="20" fillId="3" borderId="18" xfId="4" applyFont="1" applyFill="1" applyBorder="1" applyAlignment="1">
      <alignment horizontal="center" vertical="center" wrapText="1"/>
    </xf>
    <xf numFmtId="0" fontId="20" fillId="3" borderId="20" xfId="4" applyFont="1" applyFill="1" applyBorder="1" applyAlignment="1">
      <alignment horizontal="center" vertical="center" wrapText="1"/>
    </xf>
    <xf numFmtId="0" fontId="20" fillId="6" borderId="2" xfId="4" applyFont="1" applyFill="1" applyBorder="1" applyAlignment="1">
      <alignment horizontal="center" vertical="center" wrapText="1"/>
    </xf>
    <xf numFmtId="0" fontId="20" fillId="6" borderId="21" xfId="4" applyFont="1" applyFill="1" applyBorder="1" applyAlignment="1">
      <alignment horizontal="center" vertical="center" wrapText="1"/>
    </xf>
    <xf numFmtId="164" fontId="28" fillId="2" borderId="25" xfId="0" applyNumberFormat="1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22" xfId="4" applyFont="1" applyBorder="1" applyAlignment="1">
      <alignment horizontal="center" vertical="center" wrapText="1"/>
    </xf>
    <xf numFmtId="3" fontId="4" fillId="0" borderId="27" xfId="4" applyNumberFormat="1" applyFont="1" applyBorder="1" applyAlignment="1">
      <alignment horizontal="center" vertical="center" wrapText="1"/>
    </xf>
    <xf numFmtId="3" fontId="4" fillId="0" borderId="6" xfId="4" applyNumberFormat="1" applyFont="1" applyBorder="1" applyAlignment="1">
      <alignment horizontal="center" vertical="center" wrapText="1"/>
    </xf>
    <xf numFmtId="3" fontId="4" fillId="0" borderId="22" xfId="4" applyNumberFormat="1" applyFont="1" applyBorder="1" applyAlignment="1">
      <alignment horizontal="center" vertical="center" wrapText="1"/>
    </xf>
    <xf numFmtId="0" fontId="20" fillId="3" borderId="19" xfId="4" applyFont="1" applyFill="1" applyBorder="1" applyAlignment="1">
      <alignment horizontal="center" vertical="center" wrapText="1"/>
    </xf>
    <xf numFmtId="0" fontId="20" fillId="3" borderId="23" xfId="4" applyFont="1" applyFill="1" applyBorder="1" applyAlignment="1">
      <alignment horizontal="center" vertical="center" wrapText="1"/>
    </xf>
    <xf numFmtId="0" fontId="20" fillId="6" borderId="18" xfId="4" applyFont="1" applyFill="1" applyBorder="1" applyAlignment="1">
      <alignment horizontal="center" vertical="center" wrapText="1"/>
    </xf>
    <xf numFmtId="0" fontId="20" fillId="6" borderId="20" xfId="4" applyFont="1" applyFill="1" applyBorder="1" applyAlignment="1">
      <alignment horizontal="center" vertical="center" wrapText="1"/>
    </xf>
    <xf numFmtId="0" fontId="20" fillId="6" borderId="2" xfId="4" applyFont="1" applyFill="1" applyBorder="1" applyAlignment="1">
      <alignment horizontal="center" vertical="center"/>
    </xf>
    <xf numFmtId="0" fontId="20" fillId="6" borderId="21" xfId="4" applyFont="1" applyFill="1" applyBorder="1" applyAlignment="1">
      <alignment horizontal="center" vertical="center"/>
    </xf>
    <xf numFmtId="0" fontId="20" fillId="6" borderId="4" xfId="4" applyFont="1" applyFill="1" applyBorder="1" applyAlignment="1">
      <alignment horizontal="center" vertical="center" wrapText="1"/>
    </xf>
    <xf numFmtId="0" fontId="20" fillId="6" borderId="22" xfId="4" applyFont="1" applyFill="1" applyBorder="1" applyAlignment="1">
      <alignment horizontal="center" vertical="center" wrapText="1"/>
    </xf>
    <xf numFmtId="0" fontId="20" fillId="3" borderId="4" xfId="4" applyFont="1" applyFill="1" applyBorder="1" applyAlignment="1">
      <alignment horizontal="center" vertical="center" wrapText="1"/>
    </xf>
    <xf numFmtId="168" fontId="20" fillId="3" borderId="2" xfId="4" applyNumberFormat="1" applyFont="1" applyFill="1" applyBorder="1" applyAlignment="1">
      <alignment horizontal="center" vertical="center" wrapText="1"/>
    </xf>
    <xf numFmtId="168" fontId="20" fillId="3" borderId="21" xfId="4" applyNumberFormat="1" applyFont="1" applyFill="1" applyBorder="1" applyAlignment="1">
      <alignment horizontal="center" vertical="center" wrapText="1"/>
    </xf>
    <xf numFmtId="167" fontId="20" fillId="6" borderId="19" xfId="4" applyNumberFormat="1" applyFont="1" applyFill="1" applyBorder="1" applyAlignment="1">
      <alignment horizontal="center" vertical="center" wrapText="1"/>
    </xf>
    <xf numFmtId="167" fontId="20" fillId="6" borderId="23" xfId="4" applyNumberFormat="1" applyFont="1" applyFill="1" applyBorder="1" applyAlignment="1">
      <alignment horizontal="center" vertical="center" wrapText="1"/>
    </xf>
    <xf numFmtId="0" fontId="9" fillId="2" borderId="0" xfId="4" applyFont="1" applyFill="1" applyAlignment="1">
      <alignment horizontal="center" vertical="center"/>
    </xf>
    <xf numFmtId="0" fontId="20" fillId="3" borderId="41" xfId="4" applyFont="1" applyFill="1" applyBorder="1" applyAlignment="1">
      <alignment horizontal="center" vertical="center"/>
    </xf>
    <xf numFmtId="0" fontId="20" fillId="3" borderId="16" xfId="4" applyFont="1" applyFill="1" applyBorder="1" applyAlignment="1">
      <alignment horizontal="center" vertical="center"/>
    </xf>
    <xf numFmtId="0" fontId="20" fillId="3" borderId="17" xfId="4" applyFont="1" applyFill="1" applyBorder="1" applyAlignment="1">
      <alignment horizontal="center" vertical="center"/>
    </xf>
    <xf numFmtId="0" fontId="19" fillId="5" borderId="0" xfId="0" applyFont="1" applyFill="1" applyAlignment="1">
      <alignment horizontal="left" vertical="center"/>
    </xf>
    <xf numFmtId="0" fontId="19" fillId="5" borderId="38" xfId="0" applyFont="1" applyFill="1" applyBorder="1" applyAlignment="1">
      <alignment horizontal="left" vertical="center"/>
    </xf>
    <xf numFmtId="168" fontId="20" fillId="3" borderId="4" xfId="4" applyNumberFormat="1" applyFont="1" applyFill="1" applyBorder="1" applyAlignment="1">
      <alignment horizontal="center" vertical="center" wrapText="1"/>
    </xf>
    <xf numFmtId="9" fontId="4" fillId="0" borderId="2" xfId="7" applyFont="1" applyBorder="1" applyAlignment="1">
      <alignment horizontal="center" vertical="center" wrapText="1"/>
    </xf>
    <xf numFmtId="167" fontId="20" fillId="6" borderId="2" xfId="4" applyNumberFormat="1" applyFont="1" applyFill="1" applyBorder="1" applyAlignment="1">
      <alignment horizontal="center" vertical="center" wrapText="1"/>
    </xf>
    <xf numFmtId="167" fontId="20" fillId="6" borderId="4" xfId="4" applyNumberFormat="1" applyFont="1" applyFill="1" applyBorder="1" applyAlignment="1">
      <alignment horizontal="center" vertical="center" wrapText="1"/>
    </xf>
    <xf numFmtId="3" fontId="20" fillId="3" borderId="4" xfId="4" applyNumberFormat="1" applyFont="1" applyFill="1" applyBorder="1" applyAlignment="1">
      <alignment horizontal="center" vertical="center" wrapText="1"/>
    </xf>
    <xf numFmtId="0" fontId="20" fillId="6" borderId="4" xfId="4" applyFont="1" applyFill="1" applyBorder="1" applyAlignment="1">
      <alignment horizontal="center" vertical="center"/>
    </xf>
    <xf numFmtId="0" fontId="20" fillId="6" borderId="6" xfId="4" applyFont="1" applyFill="1" applyBorder="1" applyAlignment="1">
      <alignment horizontal="center" vertical="center" wrapText="1"/>
    </xf>
    <xf numFmtId="0" fontId="20" fillId="3" borderId="2" xfId="4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wrapText="1"/>
    </xf>
    <xf numFmtId="0" fontId="4" fillId="0" borderId="4" xfId="4" applyFont="1" applyBorder="1" applyAlignment="1">
      <alignment horizontal="center" vertical="center" wrapText="1"/>
    </xf>
    <xf numFmtId="0" fontId="8" fillId="0" borderId="4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8" fillId="0" borderId="7" xfId="4" applyFont="1" applyBorder="1" applyAlignment="1">
      <alignment horizontal="center" vertical="center" wrapText="1"/>
    </xf>
    <xf numFmtId="3" fontId="8" fillId="0" borderId="2" xfId="4" applyNumberFormat="1" applyFont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2" fontId="4" fillId="0" borderId="2" xfId="3" applyFont="1" applyFill="1" applyBorder="1" applyAlignment="1">
      <alignment horizontal="center" vertical="center"/>
    </xf>
    <xf numFmtId="42" fontId="4" fillId="0" borderId="2" xfId="3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64" fontId="4" fillId="0" borderId="4" xfId="6" applyFont="1" applyFill="1" applyBorder="1" applyAlignment="1">
      <alignment horizontal="center" vertical="center" wrapText="1"/>
    </xf>
    <xf numFmtId="164" fontId="4" fillId="0" borderId="6" xfId="6" applyFont="1" applyFill="1" applyBorder="1" applyAlignment="1">
      <alignment horizontal="center" vertical="center" wrapText="1"/>
    </xf>
    <xf numFmtId="164" fontId="4" fillId="0" borderId="7" xfId="6" applyFont="1" applyFill="1" applyBorder="1" applyAlignment="1">
      <alignment horizontal="center" vertical="center" wrapText="1"/>
    </xf>
    <xf numFmtId="15" fontId="6" fillId="0" borderId="2" xfId="0" applyNumberFormat="1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68" fontId="7" fillId="3" borderId="2" xfId="4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vertical="center" wrapText="1"/>
    </xf>
    <xf numFmtId="0" fontId="22" fillId="7" borderId="38" xfId="4" applyFont="1" applyFill="1" applyBorder="1" applyAlignment="1">
      <alignment horizontal="left" vertical="center" wrapText="1"/>
    </xf>
    <xf numFmtId="0" fontId="38" fillId="7" borderId="2" xfId="0" applyFont="1" applyFill="1" applyBorder="1" applyAlignment="1">
      <alignment vertical="center" wrapText="1"/>
    </xf>
    <xf numFmtId="0" fontId="22" fillId="7" borderId="2" xfId="4" applyFont="1" applyFill="1" applyBorder="1" applyAlignment="1">
      <alignment horizontal="left" vertical="center" wrapText="1"/>
    </xf>
    <xf numFmtId="0" fontId="22" fillId="7" borderId="2" xfId="4" applyFont="1" applyFill="1" applyBorder="1" applyAlignment="1">
      <alignment horizontal="center" vertical="center"/>
    </xf>
    <xf numFmtId="3" fontId="22" fillId="7" borderId="2" xfId="1" applyNumberFormat="1" applyFont="1" applyFill="1" applyBorder="1" applyAlignment="1">
      <alignment horizontal="center" vertical="center"/>
    </xf>
    <xf numFmtId="166" fontId="22" fillId="7" borderId="2" xfId="4" applyNumberFormat="1" applyFont="1" applyFill="1" applyBorder="1" applyAlignment="1">
      <alignment horizontal="center" vertical="center"/>
    </xf>
    <xf numFmtId="0" fontId="22" fillId="7" borderId="4" xfId="4" applyFont="1" applyFill="1" applyBorder="1" applyAlignment="1">
      <alignment horizontal="left" vertical="center" wrapText="1"/>
    </xf>
    <xf numFmtId="0" fontId="22" fillId="8" borderId="2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vertical="center" wrapText="1"/>
    </xf>
    <xf numFmtId="0" fontId="22" fillId="8" borderId="2" xfId="4" applyFont="1" applyFill="1" applyBorder="1" applyAlignment="1">
      <alignment horizontal="left" vertical="center" wrapText="1"/>
    </xf>
    <xf numFmtId="0" fontId="22" fillId="8" borderId="2" xfId="4" applyFont="1" applyFill="1" applyBorder="1" applyAlignment="1">
      <alignment horizontal="center" vertical="center"/>
    </xf>
    <xf numFmtId="3" fontId="22" fillId="8" borderId="2" xfId="1" applyNumberFormat="1" applyFont="1" applyFill="1" applyBorder="1" applyAlignment="1">
      <alignment horizontal="center" vertical="center"/>
    </xf>
    <xf numFmtId="166" fontId="22" fillId="8" borderId="2" xfId="4" applyNumberFormat="1" applyFont="1" applyFill="1" applyBorder="1" applyAlignment="1">
      <alignment horizontal="center" vertical="center"/>
    </xf>
    <xf numFmtId="0" fontId="22" fillId="8" borderId="4" xfId="4" applyFont="1" applyFill="1" applyBorder="1" applyAlignment="1">
      <alignment horizontal="left" vertical="center" wrapText="1"/>
    </xf>
    <xf numFmtId="0" fontId="22" fillId="8" borderId="0" xfId="4" applyFont="1" applyFill="1" applyAlignment="1">
      <alignment vertical="center"/>
    </xf>
    <xf numFmtId="42" fontId="4" fillId="0" borderId="2" xfId="3" applyFont="1" applyBorder="1" applyAlignment="1">
      <alignment horizontal="right" vertical="center"/>
    </xf>
    <xf numFmtId="0" fontId="22" fillId="2" borderId="2" xfId="0" applyFont="1" applyFill="1" applyBorder="1" applyAlignment="1">
      <alignment vertical="center" wrapText="1"/>
    </xf>
    <xf numFmtId="14" fontId="22" fillId="2" borderId="2" xfId="0" applyNumberFormat="1" applyFont="1" applyFill="1" applyBorder="1" applyAlignment="1">
      <alignment horizontal="left" vertical="center"/>
    </xf>
    <xf numFmtId="14" fontId="22" fillId="2" borderId="2" xfId="0" applyNumberFormat="1" applyFont="1" applyFill="1" applyBorder="1" applyAlignment="1">
      <alignment vertical="center"/>
    </xf>
    <xf numFmtId="0" fontId="22" fillId="2" borderId="4" xfId="4" applyFont="1" applyFill="1" applyBorder="1" applyAlignment="1">
      <alignment horizontal="center" vertical="center" wrapText="1"/>
    </xf>
    <xf numFmtId="3" fontId="22" fillId="2" borderId="4" xfId="4" applyNumberFormat="1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left" vertical="center" wrapText="1"/>
    </xf>
    <xf numFmtId="3" fontId="22" fillId="2" borderId="6" xfId="4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left" vertical="center" wrapText="1"/>
    </xf>
    <xf numFmtId="0" fontId="38" fillId="2" borderId="7" xfId="0" applyFont="1" applyFill="1" applyBorder="1" applyAlignment="1">
      <alignment horizontal="left" vertical="center" wrapText="1"/>
    </xf>
    <xf numFmtId="0" fontId="38" fillId="9" borderId="4" xfId="0" applyFont="1" applyFill="1" applyBorder="1" applyAlignment="1">
      <alignment horizontal="left" vertical="center" wrapText="1"/>
    </xf>
    <xf numFmtId="0" fontId="38" fillId="9" borderId="6" xfId="0" applyFont="1" applyFill="1" applyBorder="1" applyAlignment="1">
      <alignment horizontal="left" vertical="center" wrapText="1"/>
    </xf>
    <xf numFmtId="3" fontId="22" fillId="2" borderId="7" xfId="4" applyNumberFormat="1" applyFont="1" applyFill="1" applyBorder="1" applyAlignment="1">
      <alignment horizontal="center" vertical="center" wrapText="1"/>
    </xf>
    <xf numFmtId="0" fontId="38" fillId="9" borderId="7" xfId="0" applyFont="1" applyFill="1" applyBorder="1" applyAlignment="1">
      <alignment horizontal="left" vertical="center" wrapText="1"/>
    </xf>
    <xf numFmtId="42" fontId="22" fillId="2" borderId="2" xfId="3" applyFont="1" applyFill="1" applyBorder="1" applyAlignment="1" applyProtection="1">
      <alignment vertical="center" wrapText="1"/>
    </xf>
    <xf numFmtId="42" fontId="22" fillId="2" borderId="2" xfId="3" applyFont="1" applyFill="1" applyBorder="1" applyAlignment="1" applyProtection="1">
      <alignment horizontal="center" vertical="center" wrapText="1"/>
    </xf>
    <xf numFmtId="42" fontId="22" fillId="2" borderId="4" xfId="3" applyFont="1" applyFill="1" applyBorder="1" applyAlignment="1" applyProtection="1">
      <alignment horizontal="center" vertical="center" wrapText="1"/>
    </xf>
    <xf numFmtId="165" fontId="22" fillId="2" borderId="2" xfId="2" applyNumberFormat="1" applyFont="1" applyFill="1" applyBorder="1" applyAlignment="1">
      <alignment horizontal="center" vertical="center"/>
    </xf>
  </cellXfs>
  <cellStyles count="9">
    <cellStyle name="Millares" xfId="1" builtinId="3"/>
    <cellStyle name="Moneda" xfId="2" builtinId="4"/>
    <cellStyle name="Moneda [0]" xfId="3" builtinId="7"/>
    <cellStyle name="Moneda 2 11" xfId="6" xr:uid="{30C2AA93-0E06-4E28-BB7F-6F1434C8CDA5}"/>
    <cellStyle name="Normal" xfId="0" builtinId="0"/>
    <cellStyle name="Normal 4 2" xfId="4" xr:uid="{00000000-0005-0000-0000-000006000000}"/>
    <cellStyle name="Normal 4 6 2 2 2" xfId="5" xr:uid="{00000000-0005-0000-0000-000007000000}"/>
    <cellStyle name="Porcentaje" xfId="7" builtinId="5"/>
    <cellStyle name="Porcentaje 3" xfId="8" xr:uid="{CE41EB4B-D1C9-4D19-A4BB-5048E78575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1158875</xdr:colOff>
      <xdr:row>0</xdr:row>
      <xdr:rowOff>71437</xdr:rowOff>
    </xdr:from>
    <xdr:to>
      <xdr:col>0</xdr:col>
      <xdr:colOff>2293421</xdr:colOff>
      <xdr:row>3</xdr:row>
      <xdr:rowOff>5556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5441D4-DDCB-481F-A671-6EF94FBE6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875" y="71437"/>
          <a:ext cx="1134546" cy="398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2333626</xdr:colOff>
      <xdr:row>0</xdr:row>
      <xdr:rowOff>0</xdr:rowOff>
    </xdr:from>
    <xdr:ext cx="2276191" cy="479406"/>
    <xdr:pic>
      <xdr:nvPicPr>
        <xdr:cNvPr id="3" name="Imagen 2">
          <a:extLst>
            <a:ext uri="{FF2B5EF4-FFF2-40B4-BE49-F238E27FC236}">
              <a16:creationId xmlns:a16="http://schemas.microsoft.com/office/drawing/2014/main" id="{CA5405E1-56A9-4C60-8B8D-613A58AC87D4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2333626" y="0"/>
          <a:ext cx="2276191" cy="479406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1079500</xdr:colOff>
      <xdr:row>0</xdr:row>
      <xdr:rowOff>95250</xdr:rowOff>
    </xdr:from>
    <xdr:to>
      <xdr:col>1</xdr:col>
      <xdr:colOff>665704</xdr:colOff>
      <xdr:row>2</xdr:row>
      <xdr:rowOff>203200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09C9DB-529A-40F2-BAAB-30652230B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0" y="95250"/>
          <a:ext cx="972621" cy="53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592666</xdr:colOff>
      <xdr:row>0</xdr:row>
      <xdr:rowOff>95250</xdr:rowOff>
    </xdr:from>
    <xdr:ext cx="2276191" cy="479406"/>
    <xdr:pic>
      <xdr:nvPicPr>
        <xdr:cNvPr id="3" name="Imagen 2">
          <a:extLst>
            <a:ext uri="{FF2B5EF4-FFF2-40B4-BE49-F238E27FC236}">
              <a16:creationId xmlns:a16="http://schemas.microsoft.com/office/drawing/2014/main" id="{A40F77B8-B35F-49D5-AC13-5151B1EB2B4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1979083" y="95250"/>
          <a:ext cx="2276191" cy="47940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0</xdr:row>
      <xdr:rowOff>79375</xdr:rowOff>
    </xdr:from>
    <xdr:to>
      <xdr:col>0</xdr:col>
      <xdr:colOff>2372796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5A6DF7-1B18-497D-A8A1-E65FB5669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9375"/>
          <a:ext cx="1134546" cy="41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2508250</xdr:colOff>
      <xdr:row>0</xdr:row>
      <xdr:rowOff>0</xdr:rowOff>
    </xdr:from>
    <xdr:ext cx="2276191" cy="479406"/>
    <xdr:pic>
      <xdr:nvPicPr>
        <xdr:cNvPr id="3" name="Imagen 2">
          <a:extLst>
            <a:ext uri="{FF2B5EF4-FFF2-40B4-BE49-F238E27FC236}">
              <a16:creationId xmlns:a16="http://schemas.microsoft.com/office/drawing/2014/main" id="{F2B3102A-FAD3-40D8-83B3-D79BB6CEA87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2508250" y="0"/>
          <a:ext cx="2276191" cy="47940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852715</xdr:colOff>
      <xdr:row>0</xdr:row>
      <xdr:rowOff>36286</xdr:rowOff>
    </xdr:from>
    <xdr:to>
      <xdr:col>0</xdr:col>
      <xdr:colOff>1987261</xdr:colOff>
      <xdr:row>2</xdr:row>
      <xdr:rowOff>144236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11D4F8-F7A0-4648-988C-23EE49EB5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715" y="36286"/>
          <a:ext cx="1134546" cy="516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2081893</xdr:colOff>
      <xdr:row>0</xdr:row>
      <xdr:rowOff>81643</xdr:rowOff>
    </xdr:from>
    <xdr:ext cx="2276191" cy="479406"/>
    <xdr:pic>
      <xdr:nvPicPr>
        <xdr:cNvPr id="3" name="Imagen 2">
          <a:extLst>
            <a:ext uri="{FF2B5EF4-FFF2-40B4-BE49-F238E27FC236}">
              <a16:creationId xmlns:a16="http://schemas.microsoft.com/office/drawing/2014/main" id="{B82B58ED-68C5-4026-82B2-8372103DFF5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2081893" y="81643"/>
          <a:ext cx="2276191" cy="47940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889000</xdr:colOff>
      <xdr:row>0</xdr:row>
      <xdr:rowOff>84667</xdr:rowOff>
    </xdr:from>
    <xdr:to>
      <xdr:col>1</xdr:col>
      <xdr:colOff>86796</xdr:colOff>
      <xdr:row>2</xdr:row>
      <xdr:rowOff>192617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215BB3-E993-4CE6-871D-E98083CFB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0" y="84667"/>
          <a:ext cx="1134546" cy="53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232833</xdr:colOff>
      <xdr:row>0</xdr:row>
      <xdr:rowOff>84667</xdr:rowOff>
    </xdr:from>
    <xdr:ext cx="2276191" cy="479406"/>
    <xdr:pic>
      <xdr:nvPicPr>
        <xdr:cNvPr id="3" name="Imagen 2">
          <a:extLst>
            <a:ext uri="{FF2B5EF4-FFF2-40B4-BE49-F238E27FC236}">
              <a16:creationId xmlns:a16="http://schemas.microsoft.com/office/drawing/2014/main" id="{641EF284-CE43-4AD8-911A-37366DA78DE4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2169583" y="84667"/>
          <a:ext cx="2276191" cy="479406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0</xdr:row>
      <xdr:rowOff>84667</xdr:rowOff>
    </xdr:from>
    <xdr:to>
      <xdr:col>2</xdr:col>
      <xdr:colOff>2129</xdr:colOff>
      <xdr:row>2</xdr:row>
      <xdr:rowOff>192617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637FCB-05BF-435C-81C2-9D3E6FD4D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333" y="84667"/>
          <a:ext cx="1134546" cy="53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74084</xdr:colOff>
      <xdr:row>0</xdr:row>
      <xdr:rowOff>95250</xdr:rowOff>
    </xdr:from>
    <xdr:ext cx="2276191" cy="479406"/>
    <xdr:pic>
      <xdr:nvPicPr>
        <xdr:cNvPr id="5" name="Imagen 4">
          <a:extLst>
            <a:ext uri="{FF2B5EF4-FFF2-40B4-BE49-F238E27FC236}">
              <a16:creationId xmlns:a16="http://schemas.microsoft.com/office/drawing/2014/main" id="{94612B09-4022-4373-B3BB-9C13D0D8F60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2391834" y="95250"/>
          <a:ext cx="2276191" cy="479406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254000</xdr:colOff>
      <xdr:row>0</xdr:row>
      <xdr:rowOff>0</xdr:rowOff>
    </xdr:from>
    <xdr:to>
      <xdr:col>4</xdr:col>
      <xdr:colOff>1388546</xdr:colOff>
      <xdr:row>0</xdr:row>
      <xdr:rowOff>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7E9D79DF-773C-4A71-AF4B-5DA27A364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95250"/>
          <a:ext cx="1134546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640291</xdr:colOff>
      <xdr:row>0</xdr:row>
      <xdr:rowOff>100542</xdr:rowOff>
    </xdr:from>
    <xdr:to>
      <xdr:col>0</xdr:col>
      <xdr:colOff>1774837</xdr:colOff>
      <xdr:row>2</xdr:row>
      <xdr:rowOff>208492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154722C-2D6A-4664-B349-0CA20914A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291" y="100542"/>
          <a:ext cx="1134546" cy="53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1852083</xdr:colOff>
      <xdr:row>0</xdr:row>
      <xdr:rowOff>127000</xdr:rowOff>
    </xdr:from>
    <xdr:ext cx="2276191" cy="479406"/>
    <xdr:pic>
      <xdr:nvPicPr>
        <xdr:cNvPr id="6" name="Imagen 5">
          <a:extLst>
            <a:ext uri="{FF2B5EF4-FFF2-40B4-BE49-F238E27FC236}">
              <a16:creationId xmlns:a16="http://schemas.microsoft.com/office/drawing/2014/main" id="{AC9BB836-7467-4A86-B263-3D349B1EE635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1852083" y="127000"/>
          <a:ext cx="2276191" cy="479406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656167</xdr:colOff>
      <xdr:row>0</xdr:row>
      <xdr:rowOff>84667</xdr:rowOff>
    </xdr:from>
    <xdr:to>
      <xdr:col>2</xdr:col>
      <xdr:colOff>405355</xdr:colOff>
      <xdr:row>3</xdr:row>
      <xdr:rowOff>24342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D6DFCC-3E2B-41CA-9114-6B2EA0AEC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167" y="84667"/>
          <a:ext cx="1125021" cy="41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571500</xdr:colOff>
      <xdr:row>0</xdr:row>
      <xdr:rowOff>10583</xdr:rowOff>
    </xdr:from>
    <xdr:ext cx="2276191" cy="479406"/>
    <xdr:pic>
      <xdr:nvPicPr>
        <xdr:cNvPr id="3" name="Imagen 2">
          <a:extLst>
            <a:ext uri="{FF2B5EF4-FFF2-40B4-BE49-F238E27FC236}">
              <a16:creationId xmlns:a16="http://schemas.microsoft.com/office/drawing/2014/main" id="{13D9BAA8-FB83-4286-82FB-A1F754B5BC1E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1947333" y="10583"/>
          <a:ext cx="2276191" cy="47940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825501</xdr:colOff>
      <xdr:row>0</xdr:row>
      <xdr:rowOff>42334</xdr:rowOff>
    </xdr:from>
    <xdr:to>
      <xdr:col>2</xdr:col>
      <xdr:colOff>158752</xdr:colOff>
      <xdr:row>2</xdr:row>
      <xdr:rowOff>169334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57B91D-5B9A-4254-9F13-65F0F40A6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1" y="42334"/>
          <a:ext cx="1979084" cy="486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264583</xdr:colOff>
      <xdr:row>0</xdr:row>
      <xdr:rowOff>52917</xdr:rowOff>
    </xdr:from>
    <xdr:ext cx="2276191" cy="479406"/>
    <xdr:pic>
      <xdr:nvPicPr>
        <xdr:cNvPr id="3" name="Imagen 2">
          <a:extLst>
            <a:ext uri="{FF2B5EF4-FFF2-40B4-BE49-F238E27FC236}">
              <a16:creationId xmlns:a16="http://schemas.microsoft.com/office/drawing/2014/main" id="{69018771-8EFB-4414-B39A-9AA9C9CC65E8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2095500" y="52917"/>
          <a:ext cx="2276191" cy="479406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617325</xdr:colOff>
      <xdr:row>0</xdr:row>
      <xdr:rowOff>102779</xdr:rowOff>
    </xdr:from>
    <xdr:to>
      <xdr:col>1</xdr:col>
      <xdr:colOff>789551</xdr:colOff>
      <xdr:row>3</xdr:row>
      <xdr:rowOff>4518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C2538B94-1AC1-410E-AA90-F2D45E12E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325" y="102779"/>
          <a:ext cx="1134546" cy="520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775747</xdr:colOff>
      <xdr:row>0</xdr:row>
      <xdr:rowOff>117835</xdr:rowOff>
    </xdr:from>
    <xdr:ext cx="2276191" cy="479406"/>
    <xdr:pic>
      <xdr:nvPicPr>
        <xdr:cNvPr id="3" name="Imagen 5">
          <a:extLst>
            <a:ext uri="{FF2B5EF4-FFF2-40B4-BE49-F238E27FC236}">
              <a16:creationId xmlns:a16="http://schemas.microsoft.com/office/drawing/2014/main" id="{A3DA0154-F396-4764-9B5D-6FD8207BBD5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1738067" y="117835"/>
          <a:ext cx="2276191" cy="47940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detierras-my.sharepoint.com/A/Cofinanciacion/FICHAS%20Y%20FORMATOS/UNITARIOS%20GENERA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alidelavega/Documents/Natali%202020%20/articulado%202020%20/Vias%20MANI%20CRA%203%20-%20PROYEC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detierras-my.sharepoint.com/Users/natalidelavega/Documents/Natali%202020%20/articulado%202020%20/Vias%20MANI%20CRA%203%20-%20PROYEC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detierras-my.sharepoint.com/Users/usuario/Documents/Armando%202011/Consultoria/Cofinanciacion/FICHAS%20Y%20FORMATOS/UNITARIOS%20GENERA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detierras-my.sharepoint.com/A/Documents%20and%20Settings/Construcciones/Mis%20documentos/JAVIER%20VERGARA/CONTRATOS%20DE%20OBRA%202001/CONTRATO%20N&#176;%20254-01/liquida/TILO/DOC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</sheetNames>
    <sheetDataSet>
      <sheetData sheetId="0">
        <row r="2">
          <cell r="A2" t="str">
            <v>CODIGO</v>
          </cell>
          <cell r="B2" t="str">
            <v>EQUIPOS</v>
          </cell>
          <cell r="C2" t="str">
            <v>TIPO</v>
          </cell>
          <cell r="D2" t="str">
            <v>TARIFA/HORA</v>
          </cell>
          <cell r="E2" t="str">
            <v>RENDIMIENTO</v>
          </cell>
        </row>
        <row r="3">
          <cell r="A3">
            <v>1</v>
          </cell>
          <cell r="B3" t="str">
            <v>RETROCARGADOR</v>
          </cell>
          <cell r="C3" t="str">
            <v>JD-510</v>
          </cell>
          <cell r="D3">
            <v>35000</v>
          </cell>
        </row>
        <row r="4">
          <cell r="A4">
            <v>2</v>
          </cell>
          <cell r="B4" t="str">
            <v>MOTONIVELADORA</v>
          </cell>
          <cell r="C4" t="str">
            <v xml:space="preserve">CAT </v>
          </cell>
          <cell r="D4">
            <v>45000</v>
          </cell>
        </row>
        <row r="5">
          <cell r="A5">
            <v>3</v>
          </cell>
          <cell r="B5" t="str">
            <v>VIBROCOMPACTADOR</v>
          </cell>
          <cell r="C5" t="str">
            <v xml:space="preserve">CAT </v>
          </cell>
          <cell r="D5">
            <v>45000</v>
          </cell>
        </row>
        <row r="6">
          <cell r="A6">
            <v>4</v>
          </cell>
          <cell r="B6" t="str">
            <v>RETROEXCAVADORA</v>
          </cell>
          <cell r="C6" t="str">
            <v xml:space="preserve">CAT </v>
          </cell>
          <cell r="D6">
            <v>60000</v>
          </cell>
        </row>
        <row r="7">
          <cell r="A7">
            <v>5</v>
          </cell>
          <cell r="B7" t="str">
            <v>BULLDOZER</v>
          </cell>
          <cell r="C7" t="str">
            <v>D6D</v>
          </cell>
          <cell r="D7">
            <v>45000</v>
          </cell>
        </row>
        <row r="8">
          <cell r="A8">
            <v>6</v>
          </cell>
          <cell r="B8" t="str">
            <v>VOLQUETA</v>
          </cell>
          <cell r="C8" t="str">
            <v>5m3</v>
          </cell>
          <cell r="D8">
            <v>22500</v>
          </cell>
        </row>
        <row r="9">
          <cell r="A9">
            <v>7</v>
          </cell>
          <cell r="B9" t="str">
            <v>MOTOBOMBA</v>
          </cell>
          <cell r="D9">
            <v>4000</v>
          </cell>
        </row>
        <row r="10">
          <cell r="A10">
            <v>8</v>
          </cell>
          <cell r="B10" t="str">
            <v>HERRAMIENTA 1O% M.O</v>
          </cell>
        </row>
        <row r="11">
          <cell r="A11">
            <v>9</v>
          </cell>
          <cell r="B11" t="str">
            <v xml:space="preserve">CARROTANQUE </v>
          </cell>
          <cell r="C11" t="str">
            <v>2500 GL</v>
          </cell>
          <cell r="D11">
            <v>22500</v>
          </cell>
        </row>
        <row r="12">
          <cell r="A12">
            <v>10</v>
          </cell>
          <cell r="B12" t="str">
            <v>FINISHER</v>
          </cell>
          <cell r="C12" t="str">
            <v xml:space="preserve">CAT </v>
          </cell>
          <cell r="D12">
            <v>80000</v>
          </cell>
        </row>
        <row r="13">
          <cell r="A13">
            <v>11</v>
          </cell>
          <cell r="B13" t="str">
            <v>TRITURADORA</v>
          </cell>
          <cell r="C13" t="str">
            <v xml:space="preserve">CAT </v>
          </cell>
          <cell r="D13">
            <v>100000</v>
          </cell>
        </row>
        <row r="14">
          <cell r="A14">
            <v>12</v>
          </cell>
          <cell r="B14" t="str">
            <v>CARGADOR</v>
          </cell>
          <cell r="C14" t="str">
            <v xml:space="preserve">CAT </v>
          </cell>
          <cell r="D14">
            <v>45000</v>
          </cell>
        </row>
        <row r="15">
          <cell r="A15">
            <v>13</v>
          </cell>
          <cell r="B15" t="str">
            <v>COMPACTADOR</v>
          </cell>
          <cell r="C15" t="str">
            <v xml:space="preserve">CAT </v>
          </cell>
          <cell r="D15">
            <v>45000</v>
          </cell>
        </row>
        <row r="16">
          <cell r="A16">
            <v>14</v>
          </cell>
          <cell r="B16" t="str">
            <v>IRRIGADOR</v>
          </cell>
          <cell r="C16" t="str">
            <v>600M2/h</v>
          </cell>
          <cell r="D16">
            <v>45000</v>
          </cell>
        </row>
        <row r="17">
          <cell r="A17">
            <v>15</v>
          </cell>
          <cell r="B17" t="str">
            <v>RANA</v>
          </cell>
          <cell r="C17" t="str">
            <v>5 HP</v>
          </cell>
          <cell r="D17">
            <v>5375</v>
          </cell>
        </row>
        <row r="18">
          <cell r="A18">
            <v>16</v>
          </cell>
          <cell r="B18" t="str">
            <v xml:space="preserve">MEZCLADORA </v>
          </cell>
          <cell r="C18" t="str">
            <v>1.5 Bultos</v>
          </cell>
          <cell r="D18">
            <v>6125</v>
          </cell>
        </row>
        <row r="19">
          <cell r="A19">
            <v>17</v>
          </cell>
          <cell r="B19" t="str">
            <v>MAQUINA DEMARCADORA</v>
          </cell>
          <cell r="C19" t="str">
            <v>CHORRO</v>
          </cell>
          <cell r="D19">
            <v>40000</v>
          </cell>
        </row>
        <row r="21">
          <cell r="A21" t="str">
            <v>CODIGO</v>
          </cell>
          <cell r="B21" t="str">
            <v>MATERIALES</v>
          </cell>
          <cell r="C21" t="str">
            <v>UNIDAD</v>
          </cell>
          <cell r="D21" t="str">
            <v>TARIFA</v>
          </cell>
        </row>
        <row r="22">
          <cell r="A22">
            <v>18</v>
          </cell>
          <cell r="B22" t="str">
            <v>LAMINA GALVANIZADA</v>
          </cell>
          <cell r="C22" t="str">
            <v>M2</v>
          </cell>
          <cell r="D22">
            <v>30000</v>
          </cell>
        </row>
        <row r="23">
          <cell r="A23">
            <v>19</v>
          </cell>
          <cell r="B23" t="str">
            <v>SOPORTES</v>
          </cell>
          <cell r="C23" t="str">
            <v>UNI.</v>
          </cell>
          <cell r="D23">
            <v>120000</v>
          </cell>
        </row>
        <row r="24">
          <cell r="A24">
            <v>20</v>
          </cell>
          <cell r="B24" t="str">
            <v>PINTURA</v>
          </cell>
          <cell r="C24" t="str">
            <v>GALON</v>
          </cell>
          <cell r="D24">
            <v>25000</v>
          </cell>
        </row>
        <row r="25">
          <cell r="A25">
            <v>21</v>
          </cell>
          <cell r="B25" t="str">
            <v>ARTE</v>
          </cell>
          <cell r="C25" t="str">
            <v>GLOBAL</v>
          </cell>
          <cell r="D25">
            <v>350000</v>
          </cell>
        </row>
        <row r="26">
          <cell r="A26">
            <v>22</v>
          </cell>
          <cell r="B26" t="str">
            <v>INSTALACION</v>
          </cell>
          <cell r="C26" t="str">
            <v>GLOBAL</v>
          </cell>
          <cell r="D26">
            <v>250000</v>
          </cell>
        </row>
        <row r="27">
          <cell r="A27">
            <v>23</v>
          </cell>
          <cell r="B27" t="str">
            <v>FABRICACION</v>
          </cell>
          <cell r="C27" t="str">
            <v>GLOBAL</v>
          </cell>
          <cell r="D27">
            <v>250000</v>
          </cell>
        </row>
        <row r="28">
          <cell r="A28">
            <v>24</v>
          </cell>
          <cell r="B28" t="str">
            <v>EQUIPO DE TOPOGRAFIA</v>
          </cell>
          <cell r="C28" t="str">
            <v>KEM</v>
          </cell>
          <cell r="D28">
            <v>7500</v>
          </cell>
        </row>
        <row r="29">
          <cell r="A29">
            <v>25</v>
          </cell>
          <cell r="B29" t="str">
            <v xml:space="preserve">ESTACAS </v>
          </cell>
          <cell r="C29" t="str">
            <v>GLOBAL</v>
          </cell>
          <cell r="D29">
            <v>20000</v>
          </cell>
        </row>
        <row r="30">
          <cell r="A30">
            <v>26</v>
          </cell>
          <cell r="B30" t="str">
            <v>CARTERAS</v>
          </cell>
          <cell r="C30" t="str">
            <v>GLOBAL</v>
          </cell>
          <cell r="D30">
            <v>30000</v>
          </cell>
        </row>
        <row r="31">
          <cell r="A31">
            <v>27</v>
          </cell>
          <cell r="B31" t="str">
            <v>PAPELERIA</v>
          </cell>
          <cell r="C31" t="str">
            <v>GLOBAL</v>
          </cell>
          <cell r="D31">
            <v>10000</v>
          </cell>
        </row>
        <row r="32">
          <cell r="A32">
            <v>28</v>
          </cell>
          <cell r="B32" t="str">
            <v>1 TOPOGRAFO</v>
          </cell>
          <cell r="C32">
            <v>35000</v>
          </cell>
          <cell r="D32">
            <v>92</v>
          </cell>
        </row>
        <row r="33">
          <cell r="A33">
            <v>29</v>
          </cell>
          <cell r="B33" t="str">
            <v>CADENERO</v>
          </cell>
          <cell r="C33">
            <v>15000</v>
          </cell>
          <cell r="D33">
            <v>92</v>
          </cell>
        </row>
        <row r="34">
          <cell r="A34">
            <v>30</v>
          </cell>
          <cell r="B34" t="str">
            <v>PORTAMIRA</v>
          </cell>
          <cell r="C34">
            <v>10000</v>
          </cell>
          <cell r="D34">
            <v>92</v>
          </cell>
        </row>
        <row r="35">
          <cell r="A35">
            <v>31</v>
          </cell>
          <cell r="B35" t="str">
            <v>1 AYUDANTE</v>
          </cell>
          <cell r="C35">
            <v>10000</v>
          </cell>
          <cell r="D35">
            <v>92</v>
          </cell>
        </row>
        <row r="36">
          <cell r="A36">
            <v>32</v>
          </cell>
          <cell r="B36" t="str">
            <v>HOYADORA</v>
          </cell>
          <cell r="C36" t="str">
            <v>GLOBAL</v>
          </cell>
          <cell r="D36">
            <v>10000</v>
          </cell>
        </row>
        <row r="37">
          <cell r="A37">
            <v>33</v>
          </cell>
          <cell r="B37" t="str">
            <v>POSTES EN CONCRETO 1.80 M.</v>
          </cell>
          <cell r="C37" t="str">
            <v>UNI.</v>
          </cell>
          <cell r="D37">
            <v>12000</v>
          </cell>
        </row>
        <row r="38">
          <cell r="A38">
            <v>34</v>
          </cell>
          <cell r="B38" t="str">
            <v>ALAMBRE</v>
          </cell>
          <cell r="C38" t="str">
            <v>ML</v>
          </cell>
          <cell r="D38">
            <v>100</v>
          </cell>
        </row>
        <row r="39">
          <cell r="A39">
            <v>35</v>
          </cell>
          <cell r="B39" t="str">
            <v>AMARRE</v>
          </cell>
          <cell r="C39" t="str">
            <v>GLOBAL</v>
          </cell>
          <cell r="D39">
            <v>20</v>
          </cell>
        </row>
        <row r="40">
          <cell r="A40">
            <v>36</v>
          </cell>
          <cell r="B40" t="str">
            <v>4 AYUDANTES</v>
          </cell>
          <cell r="C40">
            <v>40000</v>
          </cell>
          <cell r="D40">
            <v>92</v>
          </cell>
        </row>
        <row r="41">
          <cell r="A41">
            <v>37</v>
          </cell>
          <cell r="B41" t="str">
            <v>DERECHO DE EXPLOTACION</v>
          </cell>
          <cell r="C41" t="str">
            <v>M3</v>
          </cell>
          <cell r="D41">
            <v>3000</v>
          </cell>
        </row>
        <row r="42">
          <cell r="A42">
            <v>38</v>
          </cell>
          <cell r="B42" t="str">
            <v>MATERIAL DE TER</v>
          </cell>
          <cell r="C42">
            <v>1.25</v>
          </cell>
          <cell r="D42">
            <v>515</v>
          </cell>
        </row>
        <row r="43">
          <cell r="A43">
            <v>39</v>
          </cell>
          <cell r="B43" t="str">
            <v>MATERIAL DE ALUVION</v>
          </cell>
          <cell r="C43" t="str">
            <v>M3</v>
          </cell>
          <cell r="D43">
            <v>7000</v>
          </cell>
        </row>
        <row r="44">
          <cell r="A44">
            <v>40</v>
          </cell>
          <cell r="B44" t="str">
            <v>Desp. POR COMPACTACION25%</v>
          </cell>
          <cell r="D44">
            <v>1750</v>
          </cell>
        </row>
        <row r="45">
          <cell r="A45">
            <v>41</v>
          </cell>
          <cell r="B45" t="str">
            <v>CLASIFICACION DE MATERIAL</v>
          </cell>
          <cell r="C45" t="str">
            <v>M3</v>
          </cell>
          <cell r="D45">
            <v>6000</v>
          </cell>
        </row>
        <row r="46">
          <cell r="A46">
            <v>42</v>
          </cell>
          <cell r="B46" t="str">
            <v>DESPERDICIO 10%</v>
          </cell>
          <cell r="D46">
            <v>2700</v>
          </cell>
        </row>
        <row r="47">
          <cell r="A47">
            <v>43</v>
          </cell>
          <cell r="B47" t="str">
            <v>3 AYUDANTES</v>
          </cell>
          <cell r="C47">
            <v>30000</v>
          </cell>
          <cell r="D47">
            <v>92</v>
          </cell>
        </row>
        <row r="48">
          <cell r="A48">
            <v>44</v>
          </cell>
          <cell r="B48" t="str">
            <v>1 JEFE DE PLANTA</v>
          </cell>
          <cell r="C48">
            <v>25000</v>
          </cell>
          <cell r="D48">
            <v>92</v>
          </cell>
        </row>
        <row r="49">
          <cell r="A49">
            <v>45</v>
          </cell>
          <cell r="B49" t="str">
            <v>1 AUXILIAR</v>
          </cell>
          <cell r="C49">
            <v>20000</v>
          </cell>
          <cell r="D49">
            <v>92</v>
          </cell>
        </row>
        <row r="50">
          <cell r="A50">
            <v>46</v>
          </cell>
          <cell r="B50" t="str">
            <v>TRITURADO</v>
          </cell>
          <cell r="C50" t="str">
            <v>M3</v>
          </cell>
          <cell r="D50">
            <v>26998</v>
          </cell>
        </row>
        <row r="51">
          <cell r="A51">
            <v>47</v>
          </cell>
          <cell r="B51" t="str">
            <v>PLANTA DE ASFALTO</v>
          </cell>
          <cell r="C51" t="str">
            <v>CAT</v>
          </cell>
          <cell r="D51">
            <v>180000</v>
          </cell>
        </row>
        <row r="52">
          <cell r="A52">
            <v>48</v>
          </cell>
          <cell r="B52" t="str">
            <v>MATERIAL BASE</v>
          </cell>
          <cell r="C52" t="str">
            <v>M3</v>
          </cell>
          <cell r="D52">
            <v>26998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EBI 1 de 6 "/>
      <sheetName val="FICHA EBI 2 de 6"/>
      <sheetName val="FICHA EBI 3 de 6"/>
      <sheetName val="FICHA EBI 4 de 6"/>
      <sheetName val="FICHA EBI 5 de 6"/>
      <sheetName val="FICHA EBI 6 de 6"/>
      <sheetName val="FICHA EBI 7 DE 7"/>
      <sheetName val="ID-01"/>
      <sheetName val="ID-02"/>
      <sheetName val="ID-03"/>
      <sheetName val="ID-04"/>
      <sheetName val="PE-01-A"/>
      <sheetName val="PE-01-B"/>
      <sheetName val="PE-02"/>
      <sheetName val="PE-03"/>
      <sheetName val="PE-04"/>
      <sheetName val="FS-01"/>
      <sheetName val="FSEG"/>
      <sheetName val="INGRESOS"/>
      <sheetName val="PRESUPUESTO"/>
      <sheetName val="FF-01 "/>
      <sheetName val="BASE"/>
      <sheetName val="RESUMEN"/>
      <sheetName val="Vias MANI CRA 3 - PROYECTO"/>
      <sheetName val="precios"/>
      <sheetName val="TARIFAS"/>
      <sheetName val="BASE DATOS MATERIALES"/>
      <sheetName val="22C"/>
    </sheetNames>
    <sheetDataSet>
      <sheetData sheetId="0" refreshError="1">
        <row r="14">
          <cell r="A14" t="str">
            <v>PAVIMENTACIÓN VIAS URBANAS DEL MUNICIPIO DE MANI,  DEPARTAMENTO DE CASANARE.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EBI 1 de 6 "/>
      <sheetName val="FICHA EBI 2 de 6"/>
      <sheetName val="FICHA EBI 3 de 6"/>
      <sheetName val="FICHA EBI 4 de 6"/>
      <sheetName val="FICHA EBI 5 de 6"/>
      <sheetName val="FICHA EBI 6 de 6"/>
      <sheetName val="FICHA EBI 7 DE 7"/>
      <sheetName val="ID-01"/>
      <sheetName val="ID-02"/>
      <sheetName val="ID-03"/>
      <sheetName val="ID-04"/>
      <sheetName val="PE-01-A"/>
      <sheetName val="PE-01-B"/>
      <sheetName val="PE-02"/>
      <sheetName val="PE-03"/>
      <sheetName val="PE-04"/>
      <sheetName val="FS-01"/>
      <sheetName val="FSEG"/>
      <sheetName val="INGRESOS"/>
      <sheetName val="PRESUPUESTO"/>
      <sheetName val="FF-01 "/>
      <sheetName val="BASE"/>
      <sheetName val="RESUMEN"/>
      <sheetName val="Vias MANI CRA 3 - PROYECTO"/>
      <sheetName val="precios"/>
      <sheetName val="TARIFAS"/>
      <sheetName val="BASE DATOS MATERIALES"/>
      <sheetName val="22C"/>
    </sheetNames>
    <sheetDataSet>
      <sheetData sheetId="0" refreshError="1">
        <row r="14">
          <cell r="A14" t="str">
            <v>PAVIMENTACIÓN VIAS URBANAS DEL MUNICIPIO DE MANI,  DEPARTAMENTO DE CASANARE.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</sheetNames>
    <sheetDataSet>
      <sheetData sheetId="0" refreshError="1">
        <row r="4">
          <cell r="A4" t="str">
            <v>CODIGO</v>
          </cell>
          <cell r="B4" t="str">
            <v>EQUIPOS</v>
          </cell>
          <cell r="C4" t="str">
            <v>TIPO</v>
          </cell>
          <cell r="D4" t="str">
            <v>TARIFA/HORA</v>
          </cell>
          <cell r="E4" t="str">
            <v>RENDIMIENTO</v>
          </cell>
        </row>
        <row r="5">
          <cell r="A5">
            <v>1</v>
          </cell>
          <cell r="B5" t="str">
            <v>RETROCARGADOR</v>
          </cell>
          <cell r="C5" t="str">
            <v>JD-510</v>
          </cell>
          <cell r="D5">
            <v>35000</v>
          </cell>
        </row>
        <row r="6">
          <cell r="A6">
            <v>2</v>
          </cell>
          <cell r="B6" t="str">
            <v>MOTONIVELADORA</v>
          </cell>
          <cell r="C6" t="str">
            <v xml:space="preserve">CAT </v>
          </cell>
          <cell r="D6">
            <v>45000</v>
          </cell>
        </row>
        <row r="7">
          <cell r="A7">
            <v>3</v>
          </cell>
          <cell r="B7" t="str">
            <v>VIBROCOMPACTADOR</v>
          </cell>
          <cell r="C7" t="str">
            <v xml:space="preserve">CAT </v>
          </cell>
          <cell r="D7">
            <v>45000</v>
          </cell>
        </row>
        <row r="8">
          <cell r="A8">
            <v>4</v>
          </cell>
          <cell r="B8" t="str">
            <v>RETROEXCAVADORA</v>
          </cell>
          <cell r="C8" t="str">
            <v xml:space="preserve">CAT </v>
          </cell>
          <cell r="D8">
            <v>60000</v>
          </cell>
        </row>
        <row r="9">
          <cell r="A9">
            <v>5</v>
          </cell>
          <cell r="B9" t="str">
            <v>BULLDOZER</v>
          </cell>
          <cell r="C9" t="str">
            <v>D6D</v>
          </cell>
          <cell r="D9">
            <v>45000</v>
          </cell>
        </row>
        <row r="10">
          <cell r="A10">
            <v>6</v>
          </cell>
          <cell r="B10" t="str">
            <v>VOLQUETA</v>
          </cell>
          <cell r="C10" t="str">
            <v>5m3</v>
          </cell>
          <cell r="D10">
            <v>22500</v>
          </cell>
        </row>
        <row r="11">
          <cell r="A11">
            <v>7</v>
          </cell>
          <cell r="B11" t="str">
            <v>MOTOBOMBA</v>
          </cell>
          <cell r="D11">
            <v>4000</v>
          </cell>
        </row>
        <row r="12">
          <cell r="A12">
            <v>8</v>
          </cell>
          <cell r="B12" t="str">
            <v>HERRAMIENTA 1O% M.O</v>
          </cell>
        </row>
        <row r="13">
          <cell r="A13">
            <v>9</v>
          </cell>
          <cell r="B13" t="str">
            <v xml:space="preserve">CARROTANQUE </v>
          </cell>
          <cell r="C13" t="str">
            <v>2500 GL</v>
          </cell>
          <cell r="D13">
            <v>22500</v>
          </cell>
        </row>
        <row r="14">
          <cell r="A14">
            <v>10</v>
          </cell>
          <cell r="B14" t="str">
            <v>FINISHER</v>
          </cell>
          <cell r="C14" t="str">
            <v xml:space="preserve">CAT </v>
          </cell>
          <cell r="D14">
            <v>80000</v>
          </cell>
        </row>
        <row r="15">
          <cell r="A15">
            <v>11</v>
          </cell>
          <cell r="B15" t="str">
            <v>TRITURADORA</v>
          </cell>
          <cell r="C15" t="str">
            <v xml:space="preserve">CAT </v>
          </cell>
          <cell r="D15">
            <v>100000</v>
          </cell>
        </row>
        <row r="16">
          <cell r="A16">
            <v>12</v>
          </cell>
          <cell r="B16" t="str">
            <v>CARGADOR</v>
          </cell>
          <cell r="C16" t="str">
            <v xml:space="preserve">CAT </v>
          </cell>
          <cell r="D16">
            <v>45000</v>
          </cell>
        </row>
        <row r="17">
          <cell r="A17">
            <v>13</v>
          </cell>
          <cell r="B17" t="str">
            <v>COMPACTADOR</v>
          </cell>
          <cell r="C17" t="str">
            <v xml:space="preserve">CAT </v>
          </cell>
          <cell r="D17">
            <v>45000</v>
          </cell>
        </row>
        <row r="18">
          <cell r="A18">
            <v>14</v>
          </cell>
          <cell r="B18" t="str">
            <v>IRRIGADOR</v>
          </cell>
          <cell r="C18" t="str">
            <v>600M2/h</v>
          </cell>
          <cell r="D18">
            <v>45000</v>
          </cell>
        </row>
        <row r="19">
          <cell r="A19">
            <v>15</v>
          </cell>
          <cell r="B19" t="str">
            <v>RANA</v>
          </cell>
          <cell r="C19" t="str">
            <v>5 HP</v>
          </cell>
          <cell r="D19">
            <v>5375</v>
          </cell>
        </row>
        <row r="20">
          <cell r="A20">
            <v>16</v>
          </cell>
          <cell r="B20" t="str">
            <v xml:space="preserve">MEZCLADORA </v>
          </cell>
          <cell r="C20" t="str">
            <v>1.5 Bultos</v>
          </cell>
          <cell r="D20">
            <v>6125</v>
          </cell>
        </row>
        <row r="21">
          <cell r="A21">
            <v>17</v>
          </cell>
          <cell r="B21" t="str">
            <v>MAQUINA DEMARCADORA</v>
          </cell>
          <cell r="C21" t="str">
            <v>CHORRO</v>
          </cell>
          <cell r="D21">
            <v>40000</v>
          </cell>
        </row>
        <row r="23">
          <cell r="A23" t="str">
            <v>CODIGO</v>
          </cell>
          <cell r="B23" t="str">
            <v>MATERIALES</v>
          </cell>
          <cell r="C23" t="str">
            <v>UNIDAD</v>
          </cell>
          <cell r="D23" t="str">
            <v>TARIFA</v>
          </cell>
        </row>
        <row r="24">
          <cell r="A24">
            <v>18</v>
          </cell>
          <cell r="B24" t="str">
            <v>LAMINA GALVANIZADA</v>
          </cell>
          <cell r="C24" t="str">
            <v>M2</v>
          </cell>
          <cell r="D24">
            <v>30000</v>
          </cell>
        </row>
        <row r="25">
          <cell r="A25">
            <v>19</v>
          </cell>
          <cell r="B25" t="str">
            <v>SOPORTES</v>
          </cell>
          <cell r="C25" t="str">
            <v>UNI.</v>
          </cell>
          <cell r="D25">
            <v>120000</v>
          </cell>
        </row>
        <row r="26">
          <cell r="A26">
            <v>20</v>
          </cell>
          <cell r="B26" t="str">
            <v>PINTURA</v>
          </cell>
          <cell r="C26" t="str">
            <v>GALON</v>
          </cell>
          <cell r="D26">
            <v>25000</v>
          </cell>
        </row>
        <row r="27">
          <cell r="A27">
            <v>21</v>
          </cell>
          <cell r="B27" t="str">
            <v>ARTE</v>
          </cell>
          <cell r="C27" t="str">
            <v>GLOBAL</v>
          </cell>
          <cell r="D27">
            <v>300000</v>
          </cell>
        </row>
        <row r="28">
          <cell r="A28">
            <v>22</v>
          </cell>
          <cell r="B28" t="str">
            <v>INSTALACION</v>
          </cell>
          <cell r="C28" t="str">
            <v>GLOBAL</v>
          </cell>
          <cell r="D28">
            <v>250000</v>
          </cell>
        </row>
        <row r="29">
          <cell r="A29">
            <v>23</v>
          </cell>
          <cell r="B29" t="str">
            <v>FABRICACION</v>
          </cell>
          <cell r="C29" t="str">
            <v>BLOBAL</v>
          </cell>
          <cell r="D29">
            <v>250000</v>
          </cell>
        </row>
        <row r="30">
          <cell r="A30">
            <v>24</v>
          </cell>
          <cell r="B30" t="str">
            <v>EQUIPO DE TOPOGRAFIA</v>
          </cell>
          <cell r="C30" t="str">
            <v>KEM</v>
          </cell>
          <cell r="D30">
            <v>7500</v>
          </cell>
        </row>
        <row r="31">
          <cell r="A31">
            <v>25</v>
          </cell>
          <cell r="B31" t="str">
            <v xml:space="preserve">ESTACAS </v>
          </cell>
          <cell r="C31" t="str">
            <v>GLOBAL</v>
          </cell>
          <cell r="D31">
            <v>20000</v>
          </cell>
        </row>
        <row r="32">
          <cell r="A32">
            <v>26</v>
          </cell>
          <cell r="B32" t="str">
            <v>CARTERAS</v>
          </cell>
          <cell r="C32" t="str">
            <v>GLOBAL</v>
          </cell>
          <cell r="D32">
            <v>30000</v>
          </cell>
        </row>
        <row r="33">
          <cell r="A33">
            <v>27</v>
          </cell>
          <cell r="B33" t="str">
            <v>PAPELERIA</v>
          </cell>
          <cell r="C33" t="str">
            <v>GLOBAL</v>
          </cell>
          <cell r="D33">
            <v>10000</v>
          </cell>
        </row>
        <row r="34">
          <cell r="A34">
            <v>28</v>
          </cell>
          <cell r="B34" t="str">
            <v>1 TOPOGRAFO</v>
          </cell>
          <cell r="C34">
            <v>35000</v>
          </cell>
          <cell r="D34">
            <v>92</v>
          </cell>
        </row>
        <row r="35">
          <cell r="A35">
            <v>29</v>
          </cell>
          <cell r="B35" t="str">
            <v>CADENERO</v>
          </cell>
          <cell r="C35">
            <v>15000</v>
          </cell>
          <cell r="D35">
            <v>92</v>
          </cell>
        </row>
        <row r="36">
          <cell r="A36">
            <v>30</v>
          </cell>
          <cell r="B36" t="str">
            <v>PORTAMIRA</v>
          </cell>
          <cell r="C36">
            <v>10000</v>
          </cell>
          <cell r="D36">
            <v>92</v>
          </cell>
        </row>
        <row r="37">
          <cell r="A37">
            <v>31</v>
          </cell>
          <cell r="B37" t="str">
            <v>1 AYUDANTE</v>
          </cell>
          <cell r="C37">
            <v>10000</v>
          </cell>
          <cell r="D37">
            <v>92</v>
          </cell>
        </row>
        <row r="38">
          <cell r="A38">
            <v>32</v>
          </cell>
          <cell r="B38" t="str">
            <v>HOYADORA</v>
          </cell>
          <cell r="C38" t="str">
            <v>GLOBAL</v>
          </cell>
          <cell r="D38">
            <v>10000</v>
          </cell>
        </row>
        <row r="39">
          <cell r="A39">
            <v>33</v>
          </cell>
          <cell r="B39" t="str">
            <v>POSTES EN CONCRETO 1.80 M.</v>
          </cell>
          <cell r="C39" t="str">
            <v>UNI.</v>
          </cell>
          <cell r="D39">
            <v>12000</v>
          </cell>
        </row>
        <row r="40">
          <cell r="A40">
            <v>34</v>
          </cell>
          <cell r="B40" t="str">
            <v>ALAMBRE</v>
          </cell>
          <cell r="C40" t="str">
            <v>ML</v>
          </cell>
          <cell r="D40">
            <v>100</v>
          </cell>
        </row>
        <row r="41">
          <cell r="A41">
            <v>35</v>
          </cell>
          <cell r="B41" t="str">
            <v>AMARRE</v>
          </cell>
          <cell r="C41" t="str">
            <v>GLOBAL</v>
          </cell>
          <cell r="D41">
            <v>20</v>
          </cell>
        </row>
        <row r="42">
          <cell r="A42">
            <v>36</v>
          </cell>
          <cell r="B42" t="str">
            <v>4 AYUDANTES</v>
          </cell>
          <cell r="C42">
            <v>40000</v>
          </cell>
          <cell r="D42">
            <v>92</v>
          </cell>
        </row>
        <row r="43">
          <cell r="A43">
            <v>37</v>
          </cell>
          <cell r="B43" t="str">
            <v>DERECHO DE EXPLOTACION</v>
          </cell>
          <cell r="C43" t="str">
            <v>M3</v>
          </cell>
          <cell r="D43">
            <v>22500</v>
          </cell>
        </row>
        <row r="44">
          <cell r="A44">
            <v>38</v>
          </cell>
          <cell r="B44" t="str">
            <v>MATERIAL DE TERRENOS</v>
          </cell>
          <cell r="C44">
            <v>1.25</v>
          </cell>
        </row>
        <row r="45">
          <cell r="A45">
            <v>39</v>
          </cell>
          <cell r="B45" t="str">
            <v>MATERIAL DE ALUVION</v>
          </cell>
          <cell r="C45" t="str">
            <v>M3</v>
          </cell>
          <cell r="D45">
            <v>7000</v>
          </cell>
        </row>
        <row r="46">
          <cell r="A46">
            <v>40</v>
          </cell>
          <cell r="B46" t="str">
            <v>Desp. POR COMPACTACION25%</v>
          </cell>
          <cell r="D46">
            <v>1750</v>
          </cell>
        </row>
        <row r="47">
          <cell r="A47">
            <v>41</v>
          </cell>
          <cell r="B47" t="str">
            <v>CLASIFICACION DE MATERIAL</v>
          </cell>
          <cell r="C47" t="str">
            <v>M3</v>
          </cell>
          <cell r="D47">
            <v>6000</v>
          </cell>
        </row>
        <row r="48">
          <cell r="A48">
            <v>42</v>
          </cell>
          <cell r="B48" t="str">
            <v>DESPERDICIO 5%</v>
          </cell>
          <cell r="D48">
            <v>350</v>
          </cell>
        </row>
        <row r="49">
          <cell r="A49">
            <v>43</v>
          </cell>
          <cell r="B49" t="str">
            <v>3 AYUDANTES</v>
          </cell>
          <cell r="C49">
            <v>30000</v>
          </cell>
          <cell r="D49">
            <v>92</v>
          </cell>
        </row>
        <row r="50">
          <cell r="A50">
            <v>44</v>
          </cell>
          <cell r="B50" t="str">
            <v>1 JEFE DE PLANTA</v>
          </cell>
          <cell r="C50">
            <v>25000</v>
          </cell>
          <cell r="D50">
            <v>92</v>
          </cell>
        </row>
        <row r="51">
          <cell r="A51">
            <v>45</v>
          </cell>
          <cell r="B51" t="str">
            <v>1 AUXILIAR</v>
          </cell>
          <cell r="C51">
            <v>20000</v>
          </cell>
          <cell r="D51">
            <v>92</v>
          </cell>
        </row>
        <row r="52">
          <cell r="A52">
            <v>46</v>
          </cell>
          <cell r="B52" t="str">
            <v>TRITURADO</v>
          </cell>
          <cell r="C52" t="str">
            <v>M3</v>
          </cell>
          <cell r="D52">
            <v>26998</v>
          </cell>
        </row>
        <row r="53">
          <cell r="A53">
            <v>47</v>
          </cell>
          <cell r="B53" t="str">
            <v>PLANTA DE ASFALTO</v>
          </cell>
          <cell r="C53" t="str">
            <v>CAT</v>
          </cell>
          <cell r="D53">
            <v>180000</v>
          </cell>
        </row>
        <row r="54">
          <cell r="A54">
            <v>48</v>
          </cell>
          <cell r="B54" t="str">
            <v>MATERIAL BASE</v>
          </cell>
          <cell r="C54" t="str">
            <v>M3</v>
          </cell>
          <cell r="D54">
            <v>26998</v>
          </cell>
        </row>
        <row r="55">
          <cell r="A55">
            <v>49</v>
          </cell>
          <cell r="B55" t="str">
            <v>1 OPERADOR</v>
          </cell>
          <cell r="C55">
            <v>20000</v>
          </cell>
          <cell r="D55">
            <v>92</v>
          </cell>
        </row>
        <row r="56">
          <cell r="A56">
            <v>50</v>
          </cell>
          <cell r="B56" t="str">
            <v>MEZCLA ASFALTICA</v>
          </cell>
          <cell r="C56" t="str">
            <v>M3</v>
          </cell>
          <cell r="D56">
            <v>129028</v>
          </cell>
        </row>
        <row r="57">
          <cell r="A57">
            <v>51</v>
          </cell>
          <cell r="B57" t="str">
            <v>MATERIAL DE LIGA</v>
          </cell>
          <cell r="C57" t="str">
            <v>LT</v>
          </cell>
          <cell r="D57">
            <v>260</v>
          </cell>
        </row>
        <row r="58">
          <cell r="A58">
            <v>52</v>
          </cell>
          <cell r="B58" t="str">
            <v>1 CAPATAZ</v>
          </cell>
          <cell r="C58">
            <v>25000</v>
          </cell>
          <cell r="D58">
            <v>92</v>
          </cell>
        </row>
        <row r="59">
          <cell r="A59">
            <v>53</v>
          </cell>
          <cell r="B59" t="str">
            <v>5 AYUDANTES</v>
          </cell>
          <cell r="C59">
            <v>50000</v>
          </cell>
          <cell r="D59">
            <v>92</v>
          </cell>
        </row>
        <row r="60">
          <cell r="A60">
            <v>54</v>
          </cell>
          <cell r="B60" t="str">
            <v>BASE Y SUBBASE</v>
          </cell>
          <cell r="C60">
            <v>1.25</v>
          </cell>
          <cell r="D60">
            <v>515</v>
          </cell>
        </row>
        <row r="61">
          <cell r="A61">
            <v>55</v>
          </cell>
          <cell r="B61" t="str">
            <v>IMPRIMANTE MC-70</v>
          </cell>
          <cell r="C61" t="str">
            <v>LT</v>
          </cell>
          <cell r="D61">
            <v>350</v>
          </cell>
        </row>
        <row r="62">
          <cell r="A62">
            <v>56</v>
          </cell>
          <cell r="B62" t="str">
            <v>SELECCIÓN</v>
          </cell>
          <cell r="C62" t="str">
            <v>M3</v>
          </cell>
          <cell r="D62">
            <v>2000</v>
          </cell>
        </row>
        <row r="63">
          <cell r="A63">
            <v>57</v>
          </cell>
          <cell r="B63" t="str">
            <v xml:space="preserve">TUBO 36" </v>
          </cell>
          <cell r="C63" t="str">
            <v>ML</v>
          </cell>
          <cell r="D63">
            <v>95000</v>
          </cell>
        </row>
        <row r="64">
          <cell r="A64">
            <v>58</v>
          </cell>
          <cell r="B64" t="str">
            <v>MORTERO 1:4</v>
          </cell>
          <cell r="C64" t="str">
            <v>GLOBAL</v>
          </cell>
          <cell r="D64">
            <v>8000</v>
          </cell>
        </row>
        <row r="65">
          <cell r="A65">
            <v>59</v>
          </cell>
          <cell r="B65" t="str">
            <v>2 AYUDANTES</v>
          </cell>
          <cell r="C65">
            <v>20000</v>
          </cell>
          <cell r="D65">
            <v>92</v>
          </cell>
        </row>
        <row r="66">
          <cell r="A66">
            <v>60</v>
          </cell>
          <cell r="B66" t="str">
            <v>1 OFICIAL</v>
          </cell>
          <cell r="C66">
            <v>15000</v>
          </cell>
          <cell r="D66">
            <v>92</v>
          </cell>
        </row>
        <row r="67">
          <cell r="A67">
            <v>61</v>
          </cell>
          <cell r="B67" t="str">
            <v>CEMENTO</v>
          </cell>
          <cell r="C67" t="str">
            <v>KG</v>
          </cell>
          <cell r="D67">
            <v>200</v>
          </cell>
        </row>
        <row r="68">
          <cell r="A68">
            <v>62</v>
          </cell>
          <cell r="B68" t="str">
            <v>ARENA</v>
          </cell>
          <cell r="C68" t="str">
            <v>M3</v>
          </cell>
          <cell r="D68">
            <v>20000</v>
          </cell>
        </row>
        <row r="69">
          <cell r="A69">
            <v>63</v>
          </cell>
          <cell r="B69" t="str">
            <v>GRAVILLA</v>
          </cell>
          <cell r="C69" t="str">
            <v>M3</v>
          </cell>
          <cell r="D69">
            <v>20000</v>
          </cell>
        </row>
        <row r="70">
          <cell r="A70">
            <v>64</v>
          </cell>
          <cell r="B70" t="str">
            <v>AGUA</v>
          </cell>
          <cell r="C70" t="str">
            <v>LT</v>
          </cell>
          <cell r="D70">
            <v>80</v>
          </cell>
        </row>
        <row r="71">
          <cell r="A71">
            <v>65</v>
          </cell>
          <cell r="B71" t="str">
            <v>FORMALETA Y CODALES</v>
          </cell>
          <cell r="C71" t="str">
            <v>GLOBAL</v>
          </cell>
          <cell r="D71">
            <v>40000</v>
          </cell>
        </row>
        <row r="72">
          <cell r="A72">
            <v>66</v>
          </cell>
          <cell r="B72" t="str">
            <v>CONCRETO CLASE F</v>
          </cell>
          <cell r="C72" t="str">
            <v>M3</v>
          </cell>
          <cell r="D72">
            <v>117951</v>
          </cell>
        </row>
        <row r="73">
          <cell r="A73">
            <v>67</v>
          </cell>
          <cell r="B73" t="str">
            <v>PIEDRA RAJON</v>
          </cell>
          <cell r="C73" t="str">
            <v>M3</v>
          </cell>
          <cell r="D73">
            <v>25000</v>
          </cell>
        </row>
        <row r="74">
          <cell r="A74">
            <v>68</v>
          </cell>
          <cell r="B74" t="str">
            <v>FORMALETA</v>
          </cell>
          <cell r="C74" t="str">
            <v>GLOBAL</v>
          </cell>
          <cell r="D74">
            <v>20000</v>
          </cell>
        </row>
        <row r="75">
          <cell r="A75">
            <v>69</v>
          </cell>
          <cell r="B75" t="str">
            <v xml:space="preserve">PUNTILLA 2" </v>
          </cell>
          <cell r="C75" t="str">
            <v>LB</v>
          </cell>
          <cell r="D75">
            <v>800</v>
          </cell>
        </row>
        <row r="76">
          <cell r="A76">
            <v>70</v>
          </cell>
          <cell r="B76" t="str">
            <v>CONCRETO CLASE D</v>
          </cell>
          <cell r="C76" t="str">
            <v>M3</v>
          </cell>
          <cell r="D76">
            <v>134651</v>
          </cell>
        </row>
        <row r="77">
          <cell r="A77">
            <v>71</v>
          </cell>
          <cell r="B77" t="str">
            <v>CIZALLA</v>
          </cell>
          <cell r="C77" t="str">
            <v>GLOBAL</v>
          </cell>
          <cell r="D77">
            <v>2000</v>
          </cell>
        </row>
        <row r="78">
          <cell r="A78">
            <v>72</v>
          </cell>
          <cell r="B78" t="str">
            <v>ACERO PDR-60</v>
          </cell>
          <cell r="C78" t="str">
            <v>KG</v>
          </cell>
          <cell r="D78">
            <v>850</v>
          </cell>
        </row>
        <row r="79">
          <cell r="A79">
            <v>73</v>
          </cell>
          <cell r="B79" t="str">
            <v xml:space="preserve"> ALAMBRE NEGRO</v>
          </cell>
          <cell r="C79" t="str">
            <v>KG</v>
          </cell>
          <cell r="D79">
            <v>1000</v>
          </cell>
        </row>
        <row r="80">
          <cell r="A80">
            <v>74</v>
          </cell>
          <cell r="B80" t="str">
            <v>1 AYU. FIGURAC.</v>
          </cell>
          <cell r="C80">
            <v>10000</v>
          </cell>
          <cell r="D80">
            <v>92</v>
          </cell>
        </row>
        <row r="81">
          <cell r="A81">
            <v>75</v>
          </cell>
          <cell r="B81" t="str">
            <v>1 AYU. AMARRE</v>
          </cell>
          <cell r="C81">
            <v>10000</v>
          </cell>
          <cell r="D81">
            <v>92</v>
          </cell>
        </row>
        <row r="82">
          <cell r="A82">
            <v>76</v>
          </cell>
          <cell r="B82" t="str">
            <v>ACERO A-37</v>
          </cell>
          <cell r="C82" t="str">
            <v>KG</v>
          </cell>
          <cell r="D82">
            <v>800</v>
          </cell>
        </row>
        <row r="83">
          <cell r="A83">
            <v>77</v>
          </cell>
          <cell r="B83" t="str">
            <v>FORMALETA GAVION</v>
          </cell>
          <cell r="C83" t="str">
            <v>GLOBAL</v>
          </cell>
          <cell r="D83">
            <v>2000</v>
          </cell>
        </row>
        <row r="84">
          <cell r="A84">
            <v>78</v>
          </cell>
          <cell r="B84" t="str">
            <v>MALLA</v>
          </cell>
          <cell r="C84" t="str">
            <v>M3</v>
          </cell>
          <cell r="D84">
            <v>26000</v>
          </cell>
        </row>
        <row r="85">
          <cell r="A85">
            <v>79</v>
          </cell>
          <cell r="B85" t="str">
            <v>ALAMBRE GALVANIZADO</v>
          </cell>
          <cell r="C85" t="str">
            <v>KG</v>
          </cell>
          <cell r="D85">
            <v>1400</v>
          </cell>
        </row>
        <row r="86">
          <cell r="A86">
            <v>80</v>
          </cell>
          <cell r="B86" t="str">
            <v>PINTURA ACRILICA</v>
          </cell>
          <cell r="C86" t="str">
            <v>GALON</v>
          </cell>
          <cell r="D86">
            <v>30000</v>
          </cell>
        </row>
        <row r="87">
          <cell r="A87">
            <v>81</v>
          </cell>
          <cell r="B87" t="str">
            <v>THINER</v>
          </cell>
          <cell r="C87" t="str">
            <v>GALON</v>
          </cell>
          <cell r="D87">
            <v>15000</v>
          </cell>
        </row>
        <row r="88">
          <cell r="A88">
            <v>82</v>
          </cell>
          <cell r="B88" t="str">
            <v>ESTOPA</v>
          </cell>
          <cell r="C88" t="str">
            <v>KG</v>
          </cell>
          <cell r="D88">
            <v>1400</v>
          </cell>
        </row>
        <row r="89">
          <cell r="A89">
            <v>83</v>
          </cell>
          <cell r="B89" t="str">
            <v>1 CONDUCTOR</v>
          </cell>
          <cell r="C89">
            <v>18000</v>
          </cell>
          <cell r="D89">
            <v>92</v>
          </cell>
        </row>
        <row r="90">
          <cell r="A90">
            <v>84</v>
          </cell>
          <cell r="B90" t="str">
            <v>CINTA REFRECTIVA</v>
          </cell>
          <cell r="C90" t="str">
            <v>M2</v>
          </cell>
          <cell r="D90">
            <v>30000</v>
          </cell>
        </row>
        <row r="91">
          <cell r="A91">
            <v>85</v>
          </cell>
          <cell r="B91" t="str">
            <v>ANGULO 2" x 2" 1/16</v>
          </cell>
          <cell r="C91" t="str">
            <v>ML</v>
          </cell>
          <cell r="D91">
            <v>8000</v>
          </cell>
        </row>
        <row r="92">
          <cell r="A92">
            <v>86</v>
          </cell>
          <cell r="B92" t="str">
            <v xml:space="preserve">LAMINA GALVANIZADA Cal. 16" </v>
          </cell>
          <cell r="C92" t="str">
            <v>M2</v>
          </cell>
          <cell r="D92">
            <v>12000</v>
          </cell>
        </row>
        <row r="93">
          <cell r="A93">
            <v>87</v>
          </cell>
          <cell r="B93" t="str">
            <v>TERMINALES</v>
          </cell>
          <cell r="C93" t="str">
            <v>UNI.</v>
          </cell>
          <cell r="D93">
            <v>30000</v>
          </cell>
        </row>
        <row r="94">
          <cell r="A94">
            <v>88</v>
          </cell>
          <cell r="B94" t="str">
            <v>POSTES</v>
          </cell>
          <cell r="C94" t="str">
            <v>UNI.</v>
          </cell>
          <cell r="D94">
            <v>45000</v>
          </cell>
        </row>
        <row r="95">
          <cell r="A95">
            <v>89</v>
          </cell>
          <cell r="B95" t="str">
            <v>VIGA LAMINA GALVANIZADA</v>
          </cell>
          <cell r="C95" t="str">
            <v>ML</v>
          </cell>
          <cell r="D95">
            <v>22500</v>
          </cell>
        </row>
        <row r="96">
          <cell r="A96">
            <v>90</v>
          </cell>
          <cell r="B96" t="str">
            <v>TORNILLOS GALVANIZADOS</v>
          </cell>
          <cell r="C96" t="str">
            <v>UNI.</v>
          </cell>
          <cell r="D96">
            <v>150</v>
          </cell>
        </row>
        <row r="97">
          <cell r="A97">
            <v>91</v>
          </cell>
          <cell r="B97" t="str">
            <v>ADECUACION DE TERRENO</v>
          </cell>
          <cell r="C97" t="str">
            <v>GLOBAL</v>
          </cell>
          <cell r="D97">
            <v>700</v>
          </cell>
        </row>
        <row r="98">
          <cell r="A98">
            <v>92</v>
          </cell>
          <cell r="B98" t="str">
            <v>CESPEDON</v>
          </cell>
          <cell r="C98" t="str">
            <v>M2</v>
          </cell>
          <cell r="D98">
            <v>1000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A202-4BAF-47C6-982F-2FA2A1AEF518}">
  <dimension ref="A1:BL50"/>
  <sheetViews>
    <sheetView tabSelected="1" zoomScale="50" zoomScaleNormal="50" workbookViewId="0">
      <selection activeCell="B5" sqref="B5:F5"/>
    </sheetView>
  </sheetViews>
  <sheetFormatPr baseColWidth="10" defaultColWidth="8.85546875" defaultRowHeight="12"/>
  <cols>
    <col min="1" max="1" width="66.7109375" style="208" customWidth="1"/>
    <col min="2" max="2" width="28.28515625" style="208" customWidth="1"/>
    <col min="3" max="3" width="34.85546875" style="208" customWidth="1"/>
    <col min="4" max="4" width="33.42578125" style="208" customWidth="1"/>
    <col min="5" max="5" width="25" style="208" customWidth="1"/>
    <col min="6" max="6" width="25.7109375" style="208" customWidth="1"/>
    <col min="7" max="8" width="20.42578125" style="208" customWidth="1"/>
    <col min="9" max="9" width="30.5703125" style="79" customWidth="1"/>
    <col min="10" max="10" width="47.42578125" style="216" customWidth="1"/>
    <col min="11" max="11" width="36.140625" style="217" customWidth="1"/>
    <col min="12" max="12" width="46.5703125" style="253" customWidth="1"/>
    <col min="13" max="13" width="46.5703125" style="218" customWidth="1"/>
    <col min="14" max="14" width="14.140625" style="215" customWidth="1"/>
    <col min="15" max="15" width="11.85546875" style="215" customWidth="1"/>
    <col min="16" max="16" width="17.28515625" style="215" customWidth="1"/>
    <col min="17" max="17" width="18.7109375" style="218" customWidth="1"/>
    <col min="18" max="18" width="18.42578125" style="218" customWidth="1"/>
    <col min="19" max="19" width="19.7109375" style="214" customWidth="1"/>
    <col min="20" max="20" width="23.85546875" style="215" customWidth="1"/>
    <col min="21" max="21" width="24.42578125" style="79" customWidth="1"/>
    <col min="22" max="16384" width="8.85546875" style="208"/>
  </cols>
  <sheetData>
    <row r="1" spans="1:21">
      <c r="E1" s="211"/>
      <c r="F1" s="211"/>
      <c r="G1" s="211"/>
      <c r="H1" s="211"/>
      <c r="I1" s="211"/>
      <c r="J1" s="212"/>
      <c r="K1" s="213"/>
      <c r="L1" s="212"/>
      <c r="M1" s="211"/>
      <c r="N1" s="211"/>
      <c r="O1" s="211"/>
      <c r="P1" s="211"/>
      <c r="Q1" s="211"/>
      <c r="R1" s="211"/>
      <c r="U1" s="211"/>
    </row>
    <row r="2" spans="1:21">
      <c r="E2" s="211"/>
      <c r="F2" s="211"/>
      <c r="G2" s="211"/>
      <c r="H2" s="211"/>
      <c r="I2" s="211"/>
      <c r="J2" s="212"/>
      <c r="K2" s="213"/>
      <c r="L2" s="212"/>
      <c r="M2" s="211"/>
      <c r="N2" s="211"/>
      <c r="O2" s="211"/>
      <c r="P2" s="211"/>
      <c r="Q2" s="211"/>
      <c r="R2" s="211"/>
      <c r="U2" s="211"/>
    </row>
    <row r="3" spans="1:21">
      <c r="E3" s="211"/>
      <c r="F3" s="211"/>
      <c r="G3" s="211"/>
      <c r="H3" s="211"/>
      <c r="I3" s="211"/>
      <c r="J3" s="212"/>
      <c r="K3" s="213"/>
      <c r="L3" s="212"/>
      <c r="M3" s="211"/>
      <c r="N3" s="211"/>
      <c r="O3" s="211"/>
      <c r="P3" s="211"/>
      <c r="Q3" s="211"/>
      <c r="R3" s="211"/>
      <c r="U3" s="211"/>
    </row>
    <row r="4" spans="1:21">
      <c r="A4" s="265" t="s">
        <v>0</v>
      </c>
      <c r="B4" s="334">
        <v>2022</v>
      </c>
      <c r="C4" s="334"/>
      <c r="D4" s="334"/>
      <c r="E4" s="334"/>
      <c r="F4" s="334"/>
      <c r="L4" s="212"/>
      <c r="M4" s="211"/>
      <c r="N4" s="211"/>
      <c r="O4" s="211"/>
      <c r="P4" s="211"/>
      <c r="Q4" s="211"/>
      <c r="R4" s="211"/>
      <c r="U4" s="211"/>
    </row>
    <row r="5" spans="1:21">
      <c r="A5" s="265" t="s">
        <v>1</v>
      </c>
      <c r="B5" s="334" t="s">
        <v>2</v>
      </c>
      <c r="C5" s="334"/>
      <c r="D5" s="334"/>
      <c r="E5" s="334"/>
      <c r="F5" s="334"/>
      <c r="L5" s="335"/>
      <c r="M5" s="335"/>
      <c r="N5" s="335"/>
      <c r="O5" s="335"/>
      <c r="P5" s="335"/>
      <c r="Q5" s="335"/>
      <c r="R5" s="335"/>
      <c r="S5" s="335"/>
      <c r="T5" s="335"/>
      <c r="U5" s="335"/>
    </row>
    <row r="6" spans="1:21">
      <c r="A6" s="265" t="s">
        <v>3</v>
      </c>
      <c r="B6" s="336" t="s">
        <v>4</v>
      </c>
      <c r="C6" s="336"/>
      <c r="D6" s="336"/>
      <c r="E6" s="336"/>
      <c r="F6" s="336"/>
      <c r="L6" s="335"/>
      <c r="M6" s="335"/>
      <c r="N6" s="335"/>
      <c r="O6" s="335"/>
      <c r="P6" s="335"/>
      <c r="Q6" s="335"/>
      <c r="R6" s="335"/>
      <c r="S6" s="335"/>
      <c r="T6" s="335"/>
      <c r="U6" s="335"/>
    </row>
    <row r="7" spans="1:21">
      <c r="A7" s="265" t="s">
        <v>5</v>
      </c>
      <c r="B7" s="334" t="s">
        <v>6</v>
      </c>
      <c r="C7" s="334"/>
      <c r="D7" s="334"/>
      <c r="E7" s="334"/>
      <c r="F7" s="334"/>
      <c r="L7" s="335"/>
      <c r="M7" s="335"/>
      <c r="N7" s="335"/>
      <c r="O7" s="335"/>
      <c r="P7" s="335"/>
      <c r="Q7" s="335"/>
      <c r="R7" s="335"/>
      <c r="S7" s="335"/>
      <c r="T7" s="335"/>
      <c r="U7" s="335"/>
    </row>
    <row r="8" spans="1:21">
      <c r="E8" s="216"/>
      <c r="F8" s="216"/>
      <c r="G8" s="79"/>
      <c r="H8" s="79"/>
      <c r="L8" s="216"/>
      <c r="M8" s="79"/>
      <c r="N8" s="79"/>
      <c r="O8" s="79"/>
      <c r="U8" s="215"/>
    </row>
    <row r="9" spans="1:21">
      <c r="A9" s="346" t="s">
        <v>758</v>
      </c>
      <c r="B9" s="346"/>
      <c r="C9" s="346"/>
      <c r="D9" s="346"/>
      <c r="E9" s="346" t="s">
        <v>7</v>
      </c>
      <c r="F9" s="346"/>
      <c r="G9" s="346"/>
      <c r="H9" s="346"/>
      <c r="I9" s="346"/>
      <c r="J9" s="346"/>
      <c r="K9" s="346"/>
      <c r="L9" s="337" t="s">
        <v>8</v>
      </c>
      <c r="M9" s="337"/>
      <c r="N9" s="337"/>
      <c r="O9" s="337"/>
      <c r="P9" s="337"/>
      <c r="Q9" s="337"/>
      <c r="R9" s="337"/>
      <c r="S9" s="337"/>
      <c r="T9" s="337"/>
      <c r="U9" s="337"/>
    </row>
    <row r="10" spans="1:21">
      <c r="A10" s="338" t="s">
        <v>9</v>
      </c>
      <c r="B10" s="346" t="s">
        <v>10</v>
      </c>
      <c r="C10" s="338" t="s">
        <v>11</v>
      </c>
      <c r="D10" s="338" t="s">
        <v>12</v>
      </c>
      <c r="E10" s="338" t="s">
        <v>13</v>
      </c>
      <c r="F10" s="346" t="s">
        <v>14</v>
      </c>
      <c r="G10" s="338" t="s">
        <v>15</v>
      </c>
      <c r="H10" s="338" t="s">
        <v>16</v>
      </c>
      <c r="I10" s="340" t="s">
        <v>17</v>
      </c>
      <c r="J10" s="338" t="s">
        <v>18</v>
      </c>
      <c r="K10" s="342" t="s">
        <v>19</v>
      </c>
      <c r="L10" s="319" t="s">
        <v>20</v>
      </c>
      <c r="M10" s="319" t="s">
        <v>21</v>
      </c>
      <c r="N10" s="319" t="s">
        <v>22</v>
      </c>
      <c r="O10" s="344" t="s">
        <v>23</v>
      </c>
      <c r="P10" s="319" t="s">
        <v>24</v>
      </c>
      <c r="Q10" s="319" t="s">
        <v>25</v>
      </c>
      <c r="R10" s="319" t="s">
        <v>26</v>
      </c>
      <c r="S10" s="347" t="s">
        <v>27</v>
      </c>
      <c r="T10" s="319" t="s">
        <v>28</v>
      </c>
      <c r="U10" s="319" t="s">
        <v>29</v>
      </c>
    </row>
    <row r="11" spans="1:21" ht="65.25" customHeight="1">
      <c r="A11" s="338"/>
      <c r="B11" s="346"/>
      <c r="C11" s="338"/>
      <c r="D11" s="338"/>
      <c r="E11" s="338"/>
      <c r="F11" s="349"/>
      <c r="G11" s="339"/>
      <c r="H11" s="338"/>
      <c r="I11" s="341"/>
      <c r="J11" s="339"/>
      <c r="K11" s="343"/>
      <c r="L11" s="320"/>
      <c r="M11" s="320"/>
      <c r="N11" s="320"/>
      <c r="O11" s="345"/>
      <c r="P11" s="320"/>
      <c r="Q11" s="320"/>
      <c r="R11" s="320"/>
      <c r="S11" s="348"/>
      <c r="T11" s="320"/>
      <c r="U11" s="320"/>
    </row>
    <row r="12" spans="1:21" ht="86.25" hidden="1" customHeight="1">
      <c r="A12" s="219" t="s">
        <v>30</v>
      </c>
      <c r="B12" s="219" t="s">
        <v>31</v>
      </c>
      <c r="C12" s="219" t="s">
        <v>32</v>
      </c>
      <c r="D12" s="219" t="s">
        <v>33</v>
      </c>
      <c r="E12" s="353" t="s">
        <v>34</v>
      </c>
      <c r="F12" s="324" t="s">
        <v>35</v>
      </c>
      <c r="G12" s="324" t="s">
        <v>36</v>
      </c>
      <c r="H12" s="351" t="s">
        <v>37</v>
      </c>
      <c r="I12" s="321"/>
      <c r="J12" s="220" t="s">
        <v>38</v>
      </c>
      <c r="K12" s="356"/>
      <c r="L12" s="221"/>
      <c r="M12" s="221"/>
      <c r="N12" s="221"/>
      <c r="O12" s="222"/>
      <c r="P12" s="221"/>
      <c r="Q12" s="221"/>
      <c r="R12" s="221"/>
      <c r="S12" s="326"/>
      <c r="T12" s="321"/>
      <c r="U12" s="321"/>
    </row>
    <row r="13" spans="1:21" ht="93" hidden="1" customHeight="1">
      <c r="A13" s="219" t="s">
        <v>30</v>
      </c>
      <c r="B13" s="219" t="s">
        <v>31</v>
      </c>
      <c r="C13" s="219" t="s">
        <v>32</v>
      </c>
      <c r="D13" s="219" t="s">
        <v>33</v>
      </c>
      <c r="E13" s="354"/>
      <c r="F13" s="350"/>
      <c r="G13" s="350"/>
      <c r="H13" s="351"/>
      <c r="I13" s="322"/>
      <c r="J13" s="223" t="s">
        <v>39</v>
      </c>
      <c r="K13" s="357"/>
      <c r="L13" s="221"/>
      <c r="M13" s="221"/>
      <c r="N13" s="221"/>
      <c r="O13" s="222"/>
      <c r="P13" s="221"/>
      <c r="Q13" s="221"/>
      <c r="R13" s="221"/>
      <c r="S13" s="327"/>
      <c r="T13" s="322"/>
      <c r="U13" s="322"/>
    </row>
    <row r="14" spans="1:21" ht="108" hidden="1">
      <c r="A14" s="219" t="s">
        <v>30</v>
      </c>
      <c r="B14" s="219" t="s">
        <v>31</v>
      </c>
      <c r="C14" s="219" t="s">
        <v>32</v>
      </c>
      <c r="D14" s="219" t="s">
        <v>33</v>
      </c>
      <c r="E14" s="354"/>
      <c r="F14" s="350"/>
      <c r="G14" s="350"/>
      <c r="H14" s="351"/>
      <c r="I14" s="322"/>
      <c r="J14" s="223" t="s">
        <v>40</v>
      </c>
      <c r="K14" s="357"/>
      <c r="L14" s="221"/>
      <c r="M14" s="221"/>
      <c r="N14" s="221"/>
      <c r="O14" s="222"/>
      <c r="P14" s="221"/>
      <c r="Q14" s="221"/>
      <c r="R14" s="221"/>
      <c r="S14" s="327"/>
      <c r="T14" s="322"/>
      <c r="U14" s="322"/>
    </row>
    <row r="15" spans="1:21" ht="56.25" hidden="1" customHeight="1">
      <c r="A15" s="219" t="s">
        <v>30</v>
      </c>
      <c r="B15" s="219" t="s">
        <v>31</v>
      </c>
      <c r="C15" s="219" t="s">
        <v>32</v>
      </c>
      <c r="D15" s="219" t="s">
        <v>33</v>
      </c>
      <c r="E15" s="354"/>
      <c r="F15" s="325"/>
      <c r="G15" s="325"/>
      <c r="H15" s="352"/>
      <c r="I15" s="323"/>
      <c r="J15" s="223" t="s">
        <v>41</v>
      </c>
      <c r="K15" s="358"/>
      <c r="L15" s="221"/>
      <c r="M15" s="221"/>
      <c r="N15" s="221"/>
      <c r="O15" s="222"/>
      <c r="P15" s="221"/>
      <c r="Q15" s="221"/>
      <c r="R15" s="221"/>
      <c r="S15" s="328"/>
      <c r="T15" s="323"/>
      <c r="U15" s="323"/>
    </row>
    <row r="16" spans="1:21" s="609" customFormat="1" ht="81" hidden="1" customHeight="1">
      <c r="A16" s="602" t="s">
        <v>30</v>
      </c>
      <c r="B16" s="602" t="s">
        <v>31</v>
      </c>
      <c r="C16" s="602" t="s">
        <v>32</v>
      </c>
      <c r="D16" s="602" t="s">
        <v>33</v>
      </c>
      <c r="E16" s="595"/>
      <c r="F16" s="324" t="s">
        <v>42</v>
      </c>
      <c r="G16" s="324" t="s">
        <v>43</v>
      </c>
      <c r="H16" s="614" t="s">
        <v>37</v>
      </c>
      <c r="I16" s="615">
        <v>32</v>
      </c>
      <c r="J16" s="616" t="s">
        <v>44</v>
      </c>
      <c r="K16" s="313">
        <v>968728356</v>
      </c>
      <c r="L16" s="603" t="s">
        <v>45</v>
      </c>
      <c r="M16" s="604" t="s">
        <v>46</v>
      </c>
      <c r="N16" s="605" t="s">
        <v>47</v>
      </c>
      <c r="O16" s="606">
        <v>100</v>
      </c>
      <c r="P16" s="605" t="s">
        <v>48</v>
      </c>
      <c r="Q16" s="607">
        <v>44592</v>
      </c>
      <c r="R16" s="607">
        <v>44926</v>
      </c>
      <c r="S16" s="313">
        <v>968728356</v>
      </c>
      <c r="T16" s="614" t="s">
        <v>49</v>
      </c>
      <c r="U16" s="608" t="s">
        <v>50</v>
      </c>
    </row>
    <row r="17" spans="1:64" s="609" customFormat="1" ht="72" hidden="1" customHeight="1">
      <c r="A17" s="602" t="s">
        <v>30</v>
      </c>
      <c r="B17" s="602" t="s">
        <v>31</v>
      </c>
      <c r="C17" s="602" t="s">
        <v>32</v>
      </c>
      <c r="D17" s="602" t="s">
        <v>33</v>
      </c>
      <c r="E17" s="595"/>
      <c r="F17" s="350"/>
      <c r="G17" s="350"/>
      <c r="H17" s="351"/>
      <c r="I17" s="617"/>
      <c r="J17" s="618"/>
      <c r="K17" s="314"/>
      <c r="L17" s="604" t="s">
        <v>51</v>
      </c>
      <c r="M17" s="604" t="s">
        <v>52</v>
      </c>
      <c r="N17" s="605" t="s">
        <v>47</v>
      </c>
      <c r="O17" s="606">
        <v>100</v>
      </c>
      <c r="P17" s="605" t="s">
        <v>48</v>
      </c>
      <c r="Q17" s="607">
        <v>44592</v>
      </c>
      <c r="R17" s="607">
        <v>44926</v>
      </c>
      <c r="S17" s="314"/>
      <c r="T17" s="351"/>
      <c r="U17" s="608" t="s">
        <v>50</v>
      </c>
    </row>
    <row r="18" spans="1:64" s="609" customFormat="1" ht="324" hidden="1" customHeight="1">
      <c r="A18" s="602" t="s">
        <v>30</v>
      </c>
      <c r="B18" s="602" t="s">
        <v>31</v>
      </c>
      <c r="C18" s="602" t="s">
        <v>32</v>
      </c>
      <c r="D18" s="602" t="s">
        <v>33</v>
      </c>
      <c r="E18" s="595"/>
      <c r="F18" s="350"/>
      <c r="G18" s="350"/>
      <c r="H18" s="351"/>
      <c r="I18" s="617"/>
      <c r="J18" s="618"/>
      <c r="K18" s="314"/>
      <c r="L18" s="604" t="s">
        <v>53</v>
      </c>
      <c r="M18" s="604" t="s">
        <v>54</v>
      </c>
      <c r="N18" s="605" t="s">
        <v>47</v>
      </c>
      <c r="O18" s="606">
        <v>100</v>
      </c>
      <c r="P18" s="605" t="s">
        <v>48</v>
      </c>
      <c r="Q18" s="607">
        <v>44592</v>
      </c>
      <c r="R18" s="607">
        <v>44926</v>
      </c>
      <c r="S18" s="314"/>
      <c r="T18" s="351"/>
      <c r="U18" s="604" t="s">
        <v>50</v>
      </c>
    </row>
    <row r="19" spans="1:64" ht="72.75" customHeight="1">
      <c r="A19" s="219" t="s">
        <v>30</v>
      </c>
      <c r="B19" s="219" t="s">
        <v>31</v>
      </c>
      <c r="C19" s="219" t="s">
        <v>32</v>
      </c>
      <c r="D19" s="219" t="s">
        <v>33</v>
      </c>
      <c r="E19" s="354"/>
      <c r="F19" s="350"/>
      <c r="G19" s="350"/>
      <c r="H19" s="351"/>
      <c r="I19" s="617"/>
      <c r="J19" s="618"/>
      <c r="K19" s="314"/>
      <c r="L19" s="223" t="s">
        <v>55</v>
      </c>
      <c r="M19" s="228" t="s">
        <v>56</v>
      </c>
      <c r="N19" s="229" t="s">
        <v>37</v>
      </c>
      <c r="O19" s="230">
        <f>32-8</f>
        <v>24</v>
      </c>
      <c r="P19" s="231" t="s">
        <v>48</v>
      </c>
      <c r="Q19" s="271">
        <v>44592</v>
      </c>
      <c r="R19" s="232">
        <v>44926</v>
      </c>
      <c r="S19" s="314"/>
      <c r="T19" s="351"/>
      <c r="U19" s="223" t="s">
        <v>57</v>
      </c>
    </row>
    <row r="20" spans="1:64" ht="87.75" customHeight="1">
      <c r="A20" s="219" t="s">
        <v>30</v>
      </c>
      <c r="B20" s="219" t="s">
        <v>31</v>
      </c>
      <c r="C20" s="219" t="s">
        <v>32</v>
      </c>
      <c r="D20" s="219" t="s">
        <v>33</v>
      </c>
      <c r="E20" s="354"/>
      <c r="F20" s="350"/>
      <c r="G20" s="350"/>
      <c r="H20" s="351"/>
      <c r="I20" s="617"/>
      <c r="J20" s="618"/>
      <c r="K20" s="314"/>
      <c r="L20" s="324" t="s">
        <v>58</v>
      </c>
      <c r="M20" s="233" t="s">
        <v>59</v>
      </c>
      <c r="N20" s="229" t="s">
        <v>37</v>
      </c>
      <c r="O20" s="230">
        <f>32-8</f>
        <v>24</v>
      </c>
      <c r="P20" s="231" t="s">
        <v>60</v>
      </c>
      <c r="Q20" s="271">
        <v>44592</v>
      </c>
      <c r="R20" s="232">
        <v>44926</v>
      </c>
      <c r="S20" s="314"/>
      <c r="T20" s="351"/>
      <c r="U20" s="223" t="s">
        <v>57</v>
      </c>
    </row>
    <row r="21" spans="1:64" ht="66.75" customHeight="1">
      <c r="A21" s="219" t="s">
        <v>30</v>
      </c>
      <c r="B21" s="219" t="s">
        <v>31</v>
      </c>
      <c r="C21" s="219" t="s">
        <v>32</v>
      </c>
      <c r="D21" s="219" t="s">
        <v>33</v>
      </c>
      <c r="E21" s="354"/>
      <c r="F21" s="350"/>
      <c r="G21" s="350"/>
      <c r="H21" s="351"/>
      <c r="I21" s="617"/>
      <c r="J21" s="619"/>
      <c r="K21" s="315"/>
      <c r="L21" s="325"/>
      <c r="M21" s="233" t="s">
        <v>61</v>
      </c>
      <c r="N21" s="229" t="s">
        <v>37</v>
      </c>
      <c r="O21" s="230">
        <v>4</v>
      </c>
      <c r="P21" s="231" t="s">
        <v>62</v>
      </c>
      <c r="Q21" s="271">
        <v>44592</v>
      </c>
      <c r="R21" s="232">
        <v>44926</v>
      </c>
      <c r="S21" s="315"/>
      <c r="T21" s="351"/>
      <c r="U21" s="223" t="s">
        <v>57</v>
      </c>
    </row>
    <row r="22" spans="1:64" s="209" customFormat="1" ht="84" hidden="1" customHeight="1">
      <c r="A22" s="594" t="s">
        <v>30</v>
      </c>
      <c r="B22" s="594" t="s">
        <v>31</v>
      </c>
      <c r="C22" s="594" t="s">
        <v>32</v>
      </c>
      <c r="D22" s="594" t="s">
        <v>33</v>
      </c>
      <c r="E22" s="595"/>
      <c r="F22" s="350"/>
      <c r="G22" s="350"/>
      <c r="H22" s="351"/>
      <c r="I22" s="617"/>
      <c r="J22" s="620" t="s">
        <v>63</v>
      </c>
      <c r="K22" s="313">
        <v>139060031</v>
      </c>
      <c r="L22" s="597" t="s">
        <v>64</v>
      </c>
      <c r="M22" s="597" t="s">
        <v>65</v>
      </c>
      <c r="N22" s="598" t="s">
        <v>47</v>
      </c>
      <c r="O22" s="599">
        <v>100</v>
      </c>
      <c r="P22" s="598" t="s">
        <v>48</v>
      </c>
      <c r="Q22" s="600">
        <v>44592</v>
      </c>
      <c r="R22" s="600">
        <v>44926</v>
      </c>
      <c r="S22" s="313">
        <v>139060031</v>
      </c>
      <c r="T22" s="351"/>
      <c r="U22" s="597" t="s">
        <v>50</v>
      </c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8"/>
      <c r="BA22" s="208"/>
      <c r="BB22" s="208"/>
      <c r="BC22" s="208"/>
      <c r="BD22" s="208"/>
      <c r="BE22" s="208"/>
      <c r="BF22" s="208"/>
      <c r="BG22" s="208"/>
      <c r="BH22" s="208"/>
      <c r="BI22" s="208"/>
      <c r="BJ22" s="208"/>
      <c r="BK22" s="208"/>
      <c r="BL22" s="208"/>
    </row>
    <row r="23" spans="1:64" s="209" customFormat="1" ht="53.25" hidden="1" customHeight="1">
      <c r="A23" s="594" t="s">
        <v>30</v>
      </c>
      <c r="B23" s="594" t="s">
        <v>31</v>
      </c>
      <c r="C23" s="594" t="s">
        <v>32</v>
      </c>
      <c r="D23" s="594" t="s">
        <v>33</v>
      </c>
      <c r="E23" s="595"/>
      <c r="F23" s="350"/>
      <c r="G23" s="350"/>
      <c r="H23" s="351"/>
      <c r="I23" s="617"/>
      <c r="J23" s="621"/>
      <c r="K23" s="314"/>
      <c r="L23" s="597" t="s">
        <v>66</v>
      </c>
      <c r="M23" s="597" t="s">
        <v>67</v>
      </c>
      <c r="N23" s="598" t="s">
        <v>47</v>
      </c>
      <c r="O23" s="599">
        <v>100</v>
      </c>
      <c r="P23" s="598" t="s">
        <v>48</v>
      </c>
      <c r="Q23" s="600">
        <v>44592</v>
      </c>
      <c r="R23" s="600">
        <v>44926</v>
      </c>
      <c r="S23" s="314"/>
      <c r="T23" s="351"/>
      <c r="U23" s="597" t="s">
        <v>50</v>
      </c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O23" s="208"/>
      <c r="AP23" s="208"/>
      <c r="AQ23" s="208"/>
      <c r="AR23" s="208"/>
      <c r="AS23" s="208"/>
      <c r="AT23" s="208"/>
      <c r="AU23" s="208"/>
      <c r="AV23" s="208"/>
      <c r="AW23" s="208"/>
      <c r="AX23" s="208"/>
      <c r="AY23" s="208"/>
      <c r="AZ23" s="208"/>
      <c r="BA23" s="208"/>
      <c r="BB23" s="208"/>
      <c r="BC23" s="208"/>
      <c r="BD23" s="208"/>
      <c r="BE23" s="208"/>
      <c r="BF23" s="208"/>
      <c r="BG23" s="208"/>
      <c r="BH23" s="208"/>
      <c r="BI23" s="208"/>
      <c r="BJ23" s="208"/>
      <c r="BK23" s="208"/>
      <c r="BL23" s="208"/>
    </row>
    <row r="24" spans="1:64" ht="53.25" customHeight="1">
      <c r="A24" s="611" t="s">
        <v>30</v>
      </c>
      <c r="B24" s="611" t="s">
        <v>31</v>
      </c>
      <c r="C24" s="611" t="s">
        <v>32</v>
      </c>
      <c r="D24" s="611" t="s">
        <v>33</v>
      </c>
      <c r="E24" s="354"/>
      <c r="F24" s="350"/>
      <c r="G24" s="350"/>
      <c r="H24" s="351"/>
      <c r="I24" s="617"/>
      <c r="J24" s="621"/>
      <c r="K24" s="314"/>
      <c r="L24" s="228" t="s">
        <v>68</v>
      </c>
      <c r="M24" s="228" t="s">
        <v>69</v>
      </c>
      <c r="N24" s="229" t="s">
        <v>70</v>
      </c>
      <c r="O24" s="230">
        <v>100</v>
      </c>
      <c r="P24" s="280" t="s">
        <v>71</v>
      </c>
      <c r="Q24" s="271">
        <v>44592</v>
      </c>
      <c r="R24" s="232">
        <v>44926</v>
      </c>
      <c r="S24" s="314"/>
      <c r="T24" s="351"/>
      <c r="U24" s="223" t="s">
        <v>57</v>
      </c>
    </row>
    <row r="25" spans="1:64" ht="53.25" customHeight="1">
      <c r="A25" s="611" t="s">
        <v>30</v>
      </c>
      <c r="B25" s="611" t="s">
        <v>31</v>
      </c>
      <c r="C25" s="611" t="s">
        <v>32</v>
      </c>
      <c r="D25" s="611" t="s">
        <v>33</v>
      </c>
      <c r="E25" s="354"/>
      <c r="F25" s="350"/>
      <c r="G25" s="350"/>
      <c r="H25" s="351"/>
      <c r="I25" s="617"/>
      <c r="J25" s="621"/>
      <c r="K25" s="314"/>
      <c r="L25" s="278" t="s">
        <v>72</v>
      </c>
      <c r="M25" s="278" t="s">
        <v>73</v>
      </c>
      <c r="N25" s="229" t="s">
        <v>37</v>
      </c>
      <c r="O25" s="230">
        <v>4</v>
      </c>
      <c r="P25" s="280" t="s">
        <v>62</v>
      </c>
      <c r="Q25" s="271">
        <v>44592</v>
      </c>
      <c r="R25" s="232">
        <v>44926</v>
      </c>
      <c r="S25" s="314"/>
      <c r="T25" s="351"/>
      <c r="U25" s="223" t="s">
        <v>57</v>
      </c>
    </row>
    <row r="26" spans="1:64" ht="53.25" customHeight="1">
      <c r="A26" s="611" t="s">
        <v>30</v>
      </c>
      <c r="B26" s="611" t="s">
        <v>31</v>
      </c>
      <c r="C26" s="611" t="s">
        <v>32</v>
      </c>
      <c r="D26" s="611" t="s">
        <v>33</v>
      </c>
      <c r="E26" s="354"/>
      <c r="F26" s="350"/>
      <c r="G26" s="350"/>
      <c r="H26" s="351"/>
      <c r="I26" s="617"/>
      <c r="J26" s="621"/>
      <c r="K26" s="314"/>
      <c r="L26" s="278" t="s">
        <v>74</v>
      </c>
      <c r="M26" s="278" t="s">
        <v>75</v>
      </c>
      <c r="N26" s="229" t="s">
        <v>76</v>
      </c>
      <c r="O26" s="230">
        <v>4</v>
      </c>
      <c r="P26" s="280" t="s">
        <v>62</v>
      </c>
      <c r="Q26" s="271">
        <v>44592</v>
      </c>
      <c r="R26" s="232">
        <v>44926</v>
      </c>
      <c r="S26" s="314"/>
      <c r="T26" s="351"/>
      <c r="U26" s="223" t="s">
        <v>57</v>
      </c>
    </row>
    <row r="27" spans="1:64" ht="53.25" customHeight="1">
      <c r="A27" s="611" t="s">
        <v>30</v>
      </c>
      <c r="B27" s="611" t="s">
        <v>31</v>
      </c>
      <c r="C27" s="611" t="s">
        <v>32</v>
      </c>
      <c r="D27" s="611" t="s">
        <v>33</v>
      </c>
      <c r="E27" s="354"/>
      <c r="F27" s="350"/>
      <c r="G27" s="350"/>
      <c r="H27" s="351"/>
      <c r="I27" s="617"/>
      <c r="J27" s="621"/>
      <c r="K27" s="314"/>
      <c r="L27" s="612" t="s">
        <v>77</v>
      </c>
      <c r="M27" s="612" t="s">
        <v>78</v>
      </c>
      <c r="N27" s="613" t="s">
        <v>76</v>
      </c>
      <c r="O27" s="230">
        <v>4</v>
      </c>
      <c r="P27" s="613" t="s">
        <v>62</v>
      </c>
      <c r="Q27" s="271">
        <v>44592</v>
      </c>
      <c r="R27" s="232">
        <v>44926</v>
      </c>
      <c r="S27" s="314"/>
      <c r="T27" s="351"/>
      <c r="U27" s="223" t="s">
        <v>57</v>
      </c>
    </row>
    <row r="28" spans="1:64" ht="53.25" customHeight="1">
      <c r="A28" s="611" t="s">
        <v>30</v>
      </c>
      <c r="B28" s="611" t="s">
        <v>31</v>
      </c>
      <c r="C28" s="611" t="s">
        <v>32</v>
      </c>
      <c r="D28" s="611" t="s">
        <v>33</v>
      </c>
      <c r="E28" s="355"/>
      <c r="F28" s="325"/>
      <c r="G28" s="325"/>
      <c r="H28" s="352"/>
      <c r="I28" s="622"/>
      <c r="J28" s="623"/>
      <c r="K28" s="315"/>
      <c r="L28" s="228" t="s">
        <v>79</v>
      </c>
      <c r="M28" s="228" t="s">
        <v>80</v>
      </c>
      <c r="N28" s="280" t="s">
        <v>76</v>
      </c>
      <c r="O28" s="280">
        <v>2</v>
      </c>
      <c r="P28" s="280" t="s">
        <v>81</v>
      </c>
      <c r="Q28" s="271">
        <v>44592</v>
      </c>
      <c r="R28" s="232">
        <v>44926</v>
      </c>
      <c r="S28" s="315"/>
      <c r="T28" s="351"/>
      <c r="U28" s="223" t="s">
        <v>57</v>
      </c>
    </row>
    <row r="29" spans="1:64" s="209" customFormat="1" ht="53.25" customHeight="1">
      <c r="A29" s="219" t="s">
        <v>30</v>
      </c>
      <c r="B29" s="219" t="s">
        <v>31</v>
      </c>
      <c r="C29" s="219" t="s">
        <v>32</v>
      </c>
      <c r="D29" s="219" t="s">
        <v>33</v>
      </c>
      <c r="E29" s="285" t="s">
        <v>82</v>
      </c>
      <c r="F29" s="288" t="s">
        <v>83</v>
      </c>
      <c r="G29" s="289" t="s">
        <v>84</v>
      </c>
      <c r="H29" s="290" t="s">
        <v>85</v>
      </c>
      <c r="I29" s="302" t="s">
        <v>86</v>
      </c>
      <c r="J29" s="234" t="s">
        <v>87</v>
      </c>
      <c r="K29" s="235">
        <v>152645285.00048</v>
      </c>
      <c r="L29" s="236" t="s">
        <v>88</v>
      </c>
      <c r="M29" s="236" t="s">
        <v>89</v>
      </c>
      <c r="N29" s="229" t="s">
        <v>85</v>
      </c>
      <c r="O29" s="237">
        <v>1</v>
      </c>
      <c r="P29" s="231" t="s">
        <v>48</v>
      </c>
      <c r="Q29" s="272">
        <v>44592</v>
      </c>
      <c r="R29" s="254">
        <v>44926</v>
      </c>
      <c r="S29" s="279">
        <v>152645285.00048</v>
      </c>
      <c r="T29" s="351"/>
      <c r="U29" s="224" t="s">
        <v>90</v>
      </c>
      <c r="V29" s="208"/>
      <c r="W29" s="208"/>
      <c r="X29" s="208"/>
      <c r="Y29" s="208"/>
      <c r="Z29" s="208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  <c r="AN29" s="208"/>
      <c r="AO29" s="208"/>
      <c r="AP29" s="208"/>
      <c r="AQ29" s="208"/>
      <c r="AR29" s="208"/>
      <c r="AS29" s="208"/>
      <c r="AT29" s="208"/>
      <c r="AU29" s="208"/>
      <c r="AV29" s="208"/>
      <c r="AW29" s="208"/>
      <c r="AX29" s="208"/>
      <c r="AY29" s="208"/>
      <c r="AZ29" s="208"/>
      <c r="BA29" s="208"/>
      <c r="BB29" s="208"/>
      <c r="BC29" s="208"/>
      <c r="BD29" s="208"/>
      <c r="BE29" s="208"/>
      <c r="BF29" s="208"/>
      <c r="BG29" s="208"/>
      <c r="BH29" s="208"/>
      <c r="BI29" s="208"/>
      <c r="BJ29" s="208"/>
      <c r="BK29" s="208"/>
      <c r="BL29" s="208"/>
    </row>
    <row r="30" spans="1:64" s="209" customFormat="1" ht="51.75" customHeight="1">
      <c r="A30" s="219" t="s">
        <v>30</v>
      </c>
      <c r="B30" s="219" t="s">
        <v>31</v>
      </c>
      <c r="C30" s="219" t="s">
        <v>32</v>
      </c>
      <c r="D30" s="219" t="s">
        <v>33</v>
      </c>
      <c r="E30" s="286"/>
      <c r="F30" s="288"/>
      <c r="G30" s="289"/>
      <c r="H30" s="291"/>
      <c r="I30" s="303"/>
      <c r="J30" s="234" t="s">
        <v>91</v>
      </c>
      <c r="K30" s="235">
        <v>737142914.93171203</v>
      </c>
      <c r="L30" s="236" t="s">
        <v>92</v>
      </c>
      <c r="M30" s="236" t="s">
        <v>93</v>
      </c>
      <c r="N30" s="229" t="s">
        <v>85</v>
      </c>
      <c r="O30" s="237">
        <v>1</v>
      </c>
      <c r="P30" s="231" t="s">
        <v>48</v>
      </c>
      <c r="Q30" s="272">
        <v>44592</v>
      </c>
      <c r="R30" s="254">
        <v>44926</v>
      </c>
      <c r="S30" s="624">
        <v>737142914.93171203</v>
      </c>
      <c r="T30" s="351"/>
      <c r="U30" s="224" t="s">
        <v>90</v>
      </c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  <c r="AO30" s="208"/>
      <c r="AP30" s="208"/>
      <c r="AQ30" s="208"/>
      <c r="AR30" s="208"/>
      <c r="AS30" s="208"/>
      <c r="AT30" s="208"/>
      <c r="AU30" s="208"/>
      <c r="AV30" s="208"/>
      <c r="AW30" s="208"/>
      <c r="AX30" s="208"/>
      <c r="AY30" s="208"/>
      <c r="AZ30" s="208"/>
      <c r="BA30" s="208"/>
      <c r="BB30" s="208"/>
      <c r="BC30" s="208"/>
      <c r="BD30" s="208"/>
      <c r="BE30" s="208"/>
      <c r="BF30" s="208"/>
      <c r="BG30" s="208"/>
      <c r="BH30" s="208"/>
      <c r="BI30" s="208"/>
      <c r="BJ30" s="208"/>
      <c r="BK30" s="208"/>
      <c r="BL30" s="208"/>
    </row>
    <row r="31" spans="1:64" s="209" customFormat="1" ht="51.75" customHeight="1">
      <c r="A31" s="219" t="s">
        <v>30</v>
      </c>
      <c r="B31" s="219" t="s">
        <v>31</v>
      </c>
      <c r="C31" s="219" t="s">
        <v>32</v>
      </c>
      <c r="D31" s="219" t="s">
        <v>33</v>
      </c>
      <c r="E31" s="286"/>
      <c r="F31" s="288"/>
      <c r="G31" s="289"/>
      <c r="H31" s="290" t="s">
        <v>37</v>
      </c>
      <c r="I31" s="302" t="s">
        <v>94</v>
      </c>
      <c r="J31" s="332" t="s">
        <v>95</v>
      </c>
      <c r="K31" s="304">
        <v>2202138243.5637798</v>
      </c>
      <c r="L31" s="233" t="s">
        <v>96</v>
      </c>
      <c r="M31" s="233" t="s">
        <v>97</v>
      </c>
      <c r="N31" s="229" t="s">
        <v>37</v>
      </c>
      <c r="O31" s="230">
        <v>13</v>
      </c>
      <c r="P31" s="231" t="s">
        <v>71</v>
      </c>
      <c r="Q31" s="272">
        <v>44592</v>
      </c>
      <c r="R31" s="254">
        <v>44926</v>
      </c>
      <c r="S31" s="625">
        <v>2202138243.5637798</v>
      </c>
      <c r="T31" s="351"/>
      <c r="U31" s="224" t="s">
        <v>90</v>
      </c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</row>
    <row r="32" spans="1:64" s="209" customFormat="1" ht="39" customHeight="1">
      <c r="A32" s="219" t="s">
        <v>30</v>
      </c>
      <c r="B32" s="219" t="s">
        <v>31</v>
      </c>
      <c r="C32" s="219" t="s">
        <v>32</v>
      </c>
      <c r="D32" s="219" t="s">
        <v>33</v>
      </c>
      <c r="E32" s="286"/>
      <c r="F32" s="288"/>
      <c r="G32" s="289"/>
      <c r="H32" s="291"/>
      <c r="I32" s="303"/>
      <c r="J32" s="333"/>
      <c r="K32" s="305"/>
      <c r="L32" s="233" t="s">
        <v>98</v>
      </c>
      <c r="M32" s="233" t="s">
        <v>99</v>
      </c>
      <c r="N32" s="229" t="s">
        <v>37</v>
      </c>
      <c r="O32" s="230">
        <v>100</v>
      </c>
      <c r="P32" s="231" t="s">
        <v>48</v>
      </c>
      <c r="Q32" s="272">
        <v>44592</v>
      </c>
      <c r="R32" s="254">
        <v>44926</v>
      </c>
      <c r="S32" s="625"/>
      <c r="T32" s="351"/>
      <c r="U32" s="224" t="s">
        <v>90</v>
      </c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</row>
    <row r="33" spans="1:64" s="209" customFormat="1" ht="52.5" customHeight="1">
      <c r="A33" s="219" t="s">
        <v>30</v>
      </c>
      <c r="B33" s="219" t="s">
        <v>31</v>
      </c>
      <c r="C33" s="219" t="s">
        <v>32</v>
      </c>
      <c r="D33" s="219" t="s">
        <v>33</v>
      </c>
      <c r="E33" s="286"/>
      <c r="F33" s="288"/>
      <c r="G33" s="289"/>
      <c r="H33" s="290" t="s">
        <v>37</v>
      </c>
      <c r="I33" s="299">
        <v>152</v>
      </c>
      <c r="J33" s="234" t="s">
        <v>100</v>
      </c>
      <c r="K33" s="235">
        <v>2922459560.7670202</v>
      </c>
      <c r="L33" s="233" t="s">
        <v>101</v>
      </c>
      <c r="M33" s="233" t="s">
        <v>102</v>
      </c>
      <c r="N33" s="229" t="s">
        <v>37</v>
      </c>
      <c r="O33" s="230">
        <v>152</v>
      </c>
      <c r="P33" s="231" t="s">
        <v>48</v>
      </c>
      <c r="Q33" s="272">
        <v>44592</v>
      </c>
      <c r="R33" s="254">
        <v>44926</v>
      </c>
      <c r="S33" s="624">
        <v>2922459560.7670202</v>
      </c>
      <c r="T33" s="351"/>
      <c r="U33" s="224" t="s">
        <v>90</v>
      </c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</row>
    <row r="34" spans="1:64" s="209" customFormat="1" ht="52.5" customHeight="1">
      <c r="A34" s="219" t="s">
        <v>30</v>
      </c>
      <c r="B34" s="219" t="s">
        <v>31</v>
      </c>
      <c r="C34" s="219" t="s">
        <v>32</v>
      </c>
      <c r="D34" s="219" t="s">
        <v>33</v>
      </c>
      <c r="E34" s="286"/>
      <c r="F34" s="288"/>
      <c r="G34" s="289"/>
      <c r="H34" s="298"/>
      <c r="I34" s="300"/>
      <c r="J34" s="292" t="s">
        <v>103</v>
      </c>
      <c r="K34" s="304">
        <v>2574298562.2806802</v>
      </c>
      <c r="L34" s="233" t="s">
        <v>104</v>
      </c>
      <c r="M34" s="233" t="s">
        <v>105</v>
      </c>
      <c r="N34" s="229" t="s">
        <v>37</v>
      </c>
      <c r="O34" s="230">
        <v>152</v>
      </c>
      <c r="P34" s="231" t="s">
        <v>48</v>
      </c>
      <c r="Q34" s="272">
        <v>44592</v>
      </c>
      <c r="R34" s="254">
        <v>44926</v>
      </c>
      <c r="S34" s="625">
        <v>2574298562.2806802</v>
      </c>
      <c r="T34" s="351"/>
      <c r="U34" s="224" t="s">
        <v>90</v>
      </c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8"/>
      <c r="BC34" s="208"/>
      <c r="BD34" s="208"/>
      <c r="BE34" s="208"/>
      <c r="BF34" s="208"/>
      <c r="BG34" s="208"/>
      <c r="BH34" s="208"/>
      <c r="BI34" s="208"/>
      <c r="BJ34" s="208"/>
      <c r="BK34" s="208"/>
      <c r="BL34" s="208"/>
    </row>
    <row r="35" spans="1:64" s="209" customFormat="1" ht="52.5" customHeight="1">
      <c r="A35" s="219" t="s">
        <v>30</v>
      </c>
      <c r="B35" s="219" t="s">
        <v>31</v>
      </c>
      <c r="C35" s="219" t="s">
        <v>32</v>
      </c>
      <c r="D35" s="219" t="s">
        <v>33</v>
      </c>
      <c r="E35" s="286"/>
      <c r="F35" s="288"/>
      <c r="G35" s="289"/>
      <c r="H35" s="298"/>
      <c r="I35" s="300"/>
      <c r="J35" s="293"/>
      <c r="K35" s="331"/>
      <c r="L35" s="233" t="s">
        <v>106</v>
      </c>
      <c r="M35" s="233" t="s">
        <v>107</v>
      </c>
      <c r="N35" s="229" t="s">
        <v>85</v>
      </c>
      <c r="O35" s="237">
        <v>1</v>
      </c>
      <c r="P35" s="231" t="s">
        <v>48</v>
      </c>
      <c r="Q35" s="272">
        <v>44592</v>
      </c>
      <c r="R35" s="254">
        <v>44926</v>
      </c>
      <c r="S35" s="625"/>
      <c r="T35" s="351"/>
      <c r="U35" s="224" t="s">
        <v>90</v>
      </c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208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C35" s="208"/>
      <c r="BD35" s="208"/>
      <c r="BE35" s="208"/>
      <c r="BF35" s="208"/>
      <c r="BG35" s="208"/>
      <c r="BH35" s="208"/>
      <c r="BI35" s="208"/>
      <c r="BJ35" s="208"/>
      <c r="BK35" s="208"/>
      <c r="BL35" s="208"/>
    </row>
    <row r="36" spans="1:64" s="209" customFormat="1" ht="42" customHeight="1">
      <c r="A36" s="219" t="s">
        <v>30</v>
      </c>
      <c r="B36" s="219" t="s">
        <v>31</v>
      </c>
      <c r="C36" s="219" t="s">
        <v>32</v>
      </c>
      <c r="D36" s="219" t="s">
        <v>33</v>
      </c>
      <c r="E36" s="286"/>
      <c r="F36" s="288"/>
      <c r="G36" s="289"/>
      <c r="H36" s="298"/>
      <c r="I36" s="300"/>
      <c r="J36" s="293"/>
      <c r="K36" s="331"/>
      <c r="L36" s="238" t="s">
        <v>108</v>
      </c>
      <c r="M36" s="238" t="s">
        <v>109</v>
      </c>
      <c r="N36" s="239" t="s">
        <v>85</v>
      </c>
      <c r="O36" s="240">
        <v>1</v>
      </c>
      <c r="P36" s="241" t="s">
        <v>48</v>
      </c>
      <c r="Q36" s="273">
        <v>44592</v>
      </c>
      <c r="R36" s="242">
        <v>44926</v>
      </c>
      <c r="S36" s="626"/>
      <c r="T36" s="351"/>
      <c r="U36" s="227" t="s">
        <v>90</v>
      </c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208"/>
      <c r="AP36" s="208"/>
      <c r="AQ36" s="208"/>
      <c r="AR36" s="208"/>
      <c r="AS36" s="208"/>
      <c r="AT36" s="208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08"/>
      <c r="BF36" s="208"/>
      <c r="BG36" s="208"/>
      <c r="BH36" s="208"/>
      <c r="BI36" s="208"/>
      <c r="BJ36" s="208"/>
      <c r="BK36" s="208"/>
      <c r="BL36" s="208"/>
    </row>
    <row r="37" spans="1:64" s="209" customFormat="1" ht="42" customHeight="1">
      <c r="A37" s="219" t="s">
        <v>30</v>
      </c>
      <c r="B37" s="219" t="s">
        <v>31</v>
      </c>
      <c r="C37" s="219" t="s">
        <v>32</v>
      </c>
      <c r="D37" s="219" t="s">
        <v>33</v>
      </c>
      <c r="E37" s="286"/>
      <c r="F37" s="292" t="s">
        <v>110</v>
      </c>
      <c r="G37" s="295" t="s">
        <v>111</v>
      </c>
      <c r="H37" s="290"/>
      <c r="I37" s="299">
        <v>66</v>
      </c>
      <c r="J37" s="316" t="s">
        <v>112</v>
      </c>
      <c r="K37" s="317">
        <v>5021043521</v>
      </c>
      <c r="L37" s="316" t="s">
        <v>112</v>
      </c>
      <c r="M37" s="330" t="s">
        <v>113</v>
      </c>
      <c r="N37" s="225" t="s">
        <v>37</v>
      </c>
      <c r="O37" s="226">
        <v>160</v>
      </c>
      <c r="P37" s="225" t="s">
        <v>71</v>
      </c>
      <c r="Q37" s="318">
        <v>44562</v>
      </c>
      <c r="R37" s="318">
        <v>44926</v>
      </c>
      <c r="S37" s="627">
        <v>5021043521</v>
      </c>
      <c r="T37" s="351"/>
      <c r="U37" s="329" t="s">
        <v>114</v>
      </c>
      <c r="V37" s="208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208"/>
      <c r="AP37" s="208"/>
      <c r="AQ37" s="208"/>
      <c r="AR37" s="208"/>
      <c r="AS37" s="208"/>
      <c r="AT37" s="208"/>
      <c r="AU37" s="208"/>
      <c r="AV37" s="208"/>
      <c r="AW37" s="208"/>
      <c r="AX37" s="208"/>
      <c r="AY37" s="208"/>
      <c r="AZ37" s="208"/>
      <c r="BA37" s="208"/>
      <c r="BB37" s="208"/>
      <c r="BC37" s="208"/>
      <c r="BD37" s="208"/>
      <c r="BE37" s="208"/>
      <c r="BF37" s="208"/>
      <c r="BG37" s="208"/>
      <c r="BH37" s="208"/>
      <c r="BI37" s="208"/>
      <c r="BJ37" s="208"/>
      <c r="BK37" s="208"/>
      <c r="BL37" s="208"/>
    </row>
    <row r="38" spans="1:64" s="209" customFormat="1" ht="42" customHeight="1">
      <c r="A38" s="219" t="s">
        <v>30</v>
      </c>
      <c r="B38" s="219" t="s">
        <v>31</v>
      </c>
      <c r="C38" s="219" t="s">
        <v>32</v>
      </c>
      <c r="D38" s="219" t="s">
        <v>33</v>
      </c>
      <c r="E38" s="286"/>
      <c r="F38" s="293"/>
      <c r="G38" s="296"/>
      <c r="H38" s="298"/>
      <c r="I38" s="300"/>
      <c r="J38" s="316"/>
      <c r="K38" s="317"/>
      <c r="L38" s="316"/>
      <c r="M38" s="330"/>
      <c r="N38" s="225" t="s">
        <v>85</v>
      </c>
      <c r="O38" s="243">
        <v>1</v>
      </c>
      <c r="P38" s="225" t="s">
        <v>71</v>
      </c>
      <c r="Q38" s="318"/>
      <c r="R38" s="318"/>
      <c r="S38" s="627"/>
      <c r="T38" s="351"/>
      <c r="U38" s="329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  <c r="AO38" s="208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08"/>
      <c r="BK38" s="208"/>
      <c r="BL38" s="208"/>
    </row>
    <row r="39" spans="1:64" s="209" customFormat="1" ht="55.5" customHeight="1">
      <c r="A39" s="219" t="s">
        <v>30</v>
      </c>
      <c r="B39" s="219" t="s">
        <v>31</v>
      </c>
      <c r="C39" s="219" t="s">
        <v>32</v>
      </c>
      <c r="D39" s="219" t="s">
        <v>33</v>
      </c>
      <c r="E39" s="286"/>
      <c r="F39" s="293"/>
      <c r="G39" s="296"/>
      <c r="H39" s="298"/>
      <c r="I39" s="300"/>
      <c r="J39" s="244" t="s">
        <v>115</v>
      </c>
      <c r="K39" s="245">
        <v>87084032433</v>
      </c>
      <c r="L39" s="244" t="s">
        <v>115</v>
      </c>
      <c r="M39" s="210" t="s">
        <v>111</v>
      </c>
      <c r="N39" s="225" t="s">
        <v>116</v>
      </c>
      <c r="O39" s="226">
        <v>66</v>
      </c>
      <c r="P39" s="225" t="s">
        <v>71</v>
      </c>
      <c r="Q39" s="254">
        <v>44562</v>
      </c>
      <c r="R39" s="254">
        <v>44926</v>
      </c>
      <c r="S39" s="247">
        <f>K39</f>
        <v>87084032433</v>
      </c>
      <c r="T39" s="351"/>
      <c r="U39" s="227" t="s">
        <v>114</v>
      </c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8"/>
      <c r="BD39" s="208"/>
      <c r="BE39" s="208"/>
      <c r="BF39" s="208"/>
      <c r="BG39" s="208"/>
      <c r="BH39" s="208"/>
      <c r="BI39" s="208"/>
      <c r="BJ39" s="208"/>
      <c r="BK39" s="208"/>
      <c r="BL39" s="208"/>
    </row>
    <row r="40" spans="1:64" s="209" customFormat="1" ht="67.5" customHeight="1">
      <c r="A40" s="219" t="s">
        <v>30</v>
      </c>
      <c r="B40" s="219" t="s">
        <v>31</v>
      </c>
      <c r="C40" s="219" t="s">
        <v>32</v>
      </c>
      <c r="D40" s="219" t="s">
        <v>33</v>
      </c>
      <c r="E40" s="286"/>
      <c r="F40" s="293"/>
      <c r="G40" s="296"/>
      <c r="H40" s="298"/>
      <c r="I40" s="300"/>
      <c r="J40" s="244" t="s">
        <v>117</v>
      </c>
      <c r="K40" s="245">
        <v>260197696</v>
      </c>
      <c r="L40" s="244" t="s">
        <v>118</v>
      </c>
      <c r="M40" s="210" t="s">
        <v>119</v>
      </c>
      <c r="N40" s="225" t="s">
        <v>37</v>
      </c>
      <c r="O40" s="226">
        <v>218</v>
      </c>
      <c r="P40" s="225" t="s">
        <v>71</v>
      </c>
      <c r="Q40" s="254">
        <v>44562</v>
      </c>
      <c r="R40" s="254">
        <v>44926</v>
      </c>
      <c r="S40" s="247">
        <f>K40</f>
        <v>260197696</v>
      </c>
      <c r="T40" s="351"/>
      <c r="U40" s="227" t="s">
        <v>120</v>
      </c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8"/>
      <c r="BD40" s="208"/>
      <c r="BE40" s="208"/>
      <c r="BF40" s="208"/>
      <c r="BG40" s="208"/>
      <c r="BH40" s="208"/>
      <c r="BI40" s="208"/>
      <c r="BJ40" s="208"/>
      <c r="BK40" s="208"/>
      <c r="BL40" s="208"/>
    </row>
    <row r="41" spans="1:64" s="209" customFormat="1" ht="55.5" customHeight="1">
      <c r="A41" s="219" t="s">
        <v>30</v>
      </c>
      <c r="B41" s="219" t="s">
        <v>31</v>
      </c>
      <c r="C41" s="219" t="s">
        <v>32</v>
      </c>
      <c r="D41" s="219" t="s">
        <v>33</v>
      </c>
      <c r="E41" s="286"/>
      <c r="F41" s="293"/>
      <c r="G41" s="296"/>
      <c r="H41" s="291"/>
      <c r="I41" s="301"/>
      <c r="J41" s="244" t="s">
        <v>121</v>
      </c>
      <c r="K41" s="245">
        <v>5803871963</v>
      </c>
      <c r="L41" s="244" t="s">
        <v>121</v>
      </c>
      <c r="M41" s="210" t="s">
        <v>122</v>
      </c>
      <c r="N41" s="225" t="s">
        <v>37</v>
      </c>
      <c r="O41" s="226">
        <f>301</f>
        <v>301</v>
      </c>
      <c r="P41" s="226" t="s">
        <v>71</v>
      </c>
      <c r="Q41" s="254">
        <v>44562</v>
      </c>
      <c r="R41" s="254">
        <v>44926</v>
      </c>
      <c r="S41" s="247">
        <f>K41</f>
        <v>5803871963</v>
      </c>
      <c r="T41" s="351"/>
      <c r="U41" s="227" t="s">
        <v>123</v>
      </c>
      <c r="V41" s="208"/>
      <c r="W41" s="208"/>
      <c r="X41" s="208"/>
      <c r="Y41" s="208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  <c r="AO41" s="208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08"/>
      <c r="BA41" s="208"/>
      <c r="BB41" s="208"/>
      <c r="BC41" s="208"/>
      <c r="BD41" s="208"/>
      <c r="BE41" s="208"/>
      <c r="BF41" s="208"/>
      <c r="BG41" s="208"/>
      <c r="BH41" s="208"/>
      <c r="BI41" s="208"/>
      <c r="BJ41" s="208"/>
      <c r="BK41" s="208"/>
      <c r="BL41" s="208"/>
    </row>
    <row r="42" spans="1:64" s="209" customFormat="1" ht="41.25" customHeight="1">
      <c r="A42" s="219" t="s">
        <v>30</v>
      </c>
      <c r="B42" s="219" t="s">
        <v>31</v>
      </c>
      <c r="C42" s="219" t="s">
        <v>32</v>
      </c>
      <c r="D42" s="219" t="s">
        <v>33</v>
      </c>
      <c r="E42" s="286"/>
      <c r="F42" s="293"/>
      <c r="G42" s="296"/>
      <c r="H42" s="231" t="s">
        <v>37</v>
      </c>
      <c r="I42" s="231">
        <f>142+66</f>
        <v>208</v>
      </c>
      <c r="J42" s="244" t="s">
        <v>124</v>
      </c>
      <c r="K42" s="245">
        <v>1005639799</v>
      </c>
      <c r="L42" s="246" t="s">
        <v>125</v>
      </c>
      <c r="M42" s="246" t="s">
        <v>126</v>
      </c>
      <c r="N42" s="229" t="s">
        <v>85</v>
      </c>
      <c r="O42" s="237">
        <v>1</v>
      </c>
      <c r="P42" s="231" t="s">
        <v>48</v>
      </c>
      <c r="Q42" s="271">
        <v>44592</v>
      </c>
      <c r="R42" s="232">
        <v>44926</v>
      </c>
      <c r="S42" s="247">
        <v>1005639799</v>
      </c>
      <c r="T42" s="351"/>
      <c r="U42" s="227" t="s">
        <v>90</v>
      </c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8"/>
      <c r="AK42" s="208"/>
      <c r="AL42" s="208"/>
      <c r="AM42" s="208"/>
      <c r="AN42" s="208"/>
      <c r="AO42" s="208"/>
      <c r="AP42" s="208"/>
      <c r="AQ42" s="208"/>
      <c r="AR42" s="208"/>
      <c r="AS42" s="208"/>
      <c r="AT42" s="208"/>
      <c r="AU42" s="208"/>
      <c r="AV42" s="208"/>
      <c r="AW42" s="208"/>
      <c r="AX42" s="208"/>
      <c r="AY42" s="208"/>
      <c r="AZ42" s="208"/>
      <c r="BA42" s="208"/>
      <c r="BB42" s="208"/>
      <c r="BC42" s="208"/>
      <c r="BD42" s="208"/>
      <c r="BE42" s="208"/>
      <c r="BF42" s="208"/>
      <c r="BG42" s="208"/>
      <c r="BH42" s="208"/>
      <c r="BI42" s="208"/>
      <c r="BJ42" s="208"/>
      <c r="BK42" s="208"/>
      <c r="BL42" s="208"/>
    </row>
    <row r="43" spans="1:64" s="209" customFormat="1" ht="108">
      <c r="A43" s="219" t="s">
        <v>30</v>
      </c>
      <c r="B43" s="219" t="s">
        <v>31</v>
      </c>
      <c r="C43" s="219" t="s">
        <v>32</v>
      </c>
      <c r="D43" s="219" t="s">
        <v>33</v>
      </c>
      <c r="E43" s="286"/>
      <c r="F43" s="293"/>
      <c r="G43" s="296"/>
      <c r="H43" s="284" t="s">
        <v>37</v>
      </c>
      <c r="I43" s="284">
        <v>212</v>
      </c>
      <c r="J43" s="306" t="s">
        <v>127</v>
      </c>
      <c r="K43" s="309">
        <v>1321680023</v>
      </c>
      <c r="L43" s="233" t="s">
        <v>128</v>
      </c>
      <c r="M43" s="233" t="s">
        <v>129</v>
      </c>
      <c r="N43" s="229" t="s">
        <v>37</v>
      </c>
      <c r="O43" s="248">
        <v>70</v>
      </c>
      <c r="P43" s="231" t="s">
        <v>48</v>
      </c>
      <c r="Q43" s="271">
        <v>44592</v>
      </c>
      <c r="R43" s="232">
        <v>44926</v>
      </c>
      <c r="S43" s="313">
        <v>1321680023</v>
      </c>
      <c r="T43" s="351"/>
      <c r="U43" s="227" t="s">
        <v>90</v>
      </c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  <c r="AO43" s="208"/>
      <c r="AP43" s="208"/>
      <c r="AQ43" s="208"/>
      <c r="AR43" s="208"/>
      <c r="AS43" s="208"/>
      <c r="AT43" s="208"/>
      <c r="AU43" s="208"/>
      <c r="AV43" s="208"/>
      <c r="AW43" s="208"/>
      <c r="AX43" s="208"/>
      <c r="AY43" s="208"/>
      <c r="AZ43" s="208"/>
      <c r="BA43" s="208"/>
      <c r="BB43" s="208"/>
      <c r="BC43" s="208"/>
      <c r="BD43" s="208"/>
      <c r="BE43" s="208"/>
      <c r="BF43" s="208"/>
      <c r="BG43" s="208"/>
      <c r="BH43" s="208"/>
      <c r="BI43" s="208"/>
      <c r="BJ43" s="208"/>
      <c r="BK43" s="208"/>
      <c r="BL43" s="208"/>
    </row>
    <row r="44" spans="1:64" s="209" customFormat="1" ht="48" customHeight="1">
      <c r="A44" s="219" t="s">
        <v>30</v>
      </c>
      <c r="B44" s="219" t="s">
        <v>31</v>
      </c>
      <c r="C44" s="219" t="s">
        <v>32</v>
      </c>
      <c r="D44" s="219" t="s">
        <v>33</v>
      </c>
      <c r="E44" s="286"/>
      <c r="F44" s="293"/>
      <c r="G44" s="296"/>
      <c r="H44" s="284"/>
      <c r="I44" s="284"/>
      <c r="J44" s="307"/>
      <c r="K44" s="310"/>
      <c r="L44" s="223" t="s">
        <v>130</v>
      </c>
      <c r="M44" s="223" t="s">
        <v>131</v>
      </c>
      <c r="N44" s="249" t="s">
        <v>37</v>
      </c>
      <c r="O44" s="248">
        <v>142</v>
      </c>
      <c r="P44" s="231" t="s">
        <v>48</v>
      </c>
      <c r="Q44" s="271">
        <v>44592</v>
      </c>
      <c r="R44" s="232">
        <v>44926</v>
      </c>
      <c r="S44" s="314"/>
      <c r="T44" s="351"/>
      <c r="U44" s="227" t="s">
        <v>90</v>
      </c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208"/>
      <c r="AJ44" s="208"/>
      <c r="AK44" s="208"/>
      <c r="AL44" s="208"/>
      <c r="AM44" s="208"/>
      <c r="AN44" s="208"/>
      <c r="AO44" s="208"/>
      <c r="AP44" s="208"/>
      <c r="AQ44" s="208"/>
      <c r="AR44" s="208"/>
      <c r="AS44" s="208"/>
      <c r="AT44" s="208"/>
      <c r="AU44" s="208"/>
      <c r="AV44" s="208"/>
      <c r="AW44" s="208"/>
      <c r="AX44" s="208"/>
      <c r="AY44" s="208"/>
      <c r="AZ44" s="208"/>
      <c r="BA44" s="208"/>
      <c r="BB44" s="208"/>
      <c r="BC44" s="208"/>
      <c r="BD44" s="208"/>
      <c r="BE44" s="208"/>
      <c r="BF44" s="208"/>
      <c r="BG44" s="208"/>
      <c r="BH44" s="208"/>
      <c r="BI44" s="208"/>
      <c r="BJ44" s="208"/>
      <c r="BK44" s="208"/>
      <c r="BL44" s="208"/>
    </row>
    <row r="45" spans="1:64" s="209" customFormat="1" ht="37.5" customHeight="1">
      <c r="A45" s="219" t="s">
        <v>30</v>
      </c>
      <c r="B45" s="219" t="s">
        <v>31</v>
      </c>
      <c r="C45" s="219" t="s">
        <v>32</v>
      </c>
      <c r="D45" s="219" t="s">
        <v>33</v>
      </c>
      <c r="E45" s="286"/>
      <c r="F45" s="293"/>
      <c r="G45" s="296"/>
      <c r="H45" s="231" t="s">
        <v>37</v>
      </c>
      <c r="I45" s="231">
        <v>66</v>
      </c>
      <c r="J45" s="307"/>
      <c r="K45" s="310"/>
      <c r="L45" s="233" t="s">
        <v>132</v>
      </c>
      <c r="M45" s="233" t="s">
        <v>133</v>
      </c>
      <c r="N45" s="229" t="s">
        <v>134</v>
      </c>
      <c r="O45" s="230">
        <v>100</v>
      </c>
      <c r="P45" s="231" t="s">
        <v>48</v>
      </c>
      <c r="Q45" s="271">
        <v>44592</v>
      </c>
      <c r="R45" s="232">
        <v>44926</v>
      </c>
      <c r="S45" s="314"/>
      <c r="T45" s="351"/>
      <c r="U45" s="227" t="s">
        <v>90</v>
      </c>
      <c r="V45" s="208"/>
      <c r="W45" s="208"/>
      <c r="X45" s="208"/>
      <c r="Y45" s="208"/>
      <c r="Z45" s="208"/>
      <c r="AA45" s="208"/>
      <c r="AB45" s="208"/>
      <c r="AC45" s="208"/>
      <c r="AD45" s="208"/>
      <c r="AE45" s="208"/>
      <c r="AF45" s="208"/>
      <c r="AG45" s="208"/>
      <c r="AH45" s="208"/>
      <c r="AI45" s="208"/>
      <c r="AJ45" s="208"/>
      <c r="AK45" s="208"/>
      <c r="AL45" s="208"/>
      <c r="AM45" s="208"/>
      <c r="AN45" s="208"/>
      <c r="AO45" s="208"/>
      <c r="AP45" s="208"/>
      <c r="AQ45" s="208"/>
      <c r="AR45" s="208"/>
      <c r="AS45" s="208"/>
      <c r="AT45" s="208"/>
      <c r="AU45" s="208"/>
      <c r="AV45" s="208"/>
      <c r="AW45" s="208"/>
      <c r="AX45" s="208"/>
      <c r="AY45" s="208"/>
      <c r="AZ45" s="208"/>
      <c r="BA45" s="208"/>
      <c r="BB45" s="208"/>
      <c r="BC45" s="208"/>
      <c r="BD45" s="208"/>
      <c r="BE45" s="208"/>
      <c r="BF45" s="208"/>
      <c r="BG45" s="208"/>
      <c r="BH45" s="208"/>
      <c r="BI45" s="208"/>
      <c r="BJ45" s="208"/>
      <c r="BK45" s="208"/>
      <c r="BL45" s="208"/>
    </row>
    <row r="46" spans="1:64" s="209" customFormat="1" ht="108">
      <c r="A46" s="219" t="s">
        <v>30</v>
      </c>
      <c r="B46" s="219" t="s">
        <v>31</v>
      </c>
      <c r="C46" s="219" t="s">
        <v>32</v>
      </c>
      <c r="D46" s="219" t="s">
        <v>33</v>
      </c>
      <c r="E46" s="286"/>
      <c r="F46" s="293"/>
      <c r="G46" s="296"/>
      <c r="H46" s="231"/>
      <c r="I46" s="231"/>
      <c r="J46" s="307"/>
      <c r="K46" s="310"/>
      <c r="L46" s="233" t="s">
        <v>135</v>
      </c>
      <c r="M46" s="233" t="s">
        <v>136</v>
      </c>
      <c r="N46" s="229" t="s">
        <v>76</v>
      </c>
      <c r="O46" s="230">
        <v>4</v>
      </c>
      <c r="P46" s="231" t="s">
        <v>62</v>
      </c>
      <c r="Q46" s="271">
        <v>44592</v>
      </c>
      <c r="R46" s="232">
        <v>44926</v>
      </c>
      <c r="S46" s="314"/>
      <c r="T46" s="351"/>
      <c r="U46" s="227" t="s">
        <v>90</v>
      </c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  <c r="AJ46" s="208"/>
      <c r="AK46" s="208"/>
      <c r="AL46" s="208"/>
      <c r="AM46" s="208"/>
      <c r="AN46" s="208"/>
      <c r="AO46" s="208"/>
      <c r="AP46" s="208"/>
      <c r="AQ46" s="208"/>
      <c r="AR46" s="208"/>
      <c r="AS46" s="208"/>
      <c r="AT46" s="208"/>
      <c r="AU46" s="208"/>
      <c r="AV46" s="208"/>
      <c r="AW46" s="208"/>
      <c r="AX46" s="208"/>
      <c r="AY46" s="208"/>
      <c r="AZ46" s="208"/>
      <c r="BA46" s="208"/>
      <c r="BB46" s="208"/>
      <c r="BC46" s="208"/>
      <c r="BD46" s="208"/>
      <c r="BE46" s="208"/>
      <c r="BF46" s="208"/>
      <c r="BG46" s="208"/>
      <c r="BH46" s="208"/>
      <c r="BI46" s="208"/>
      <c r="BJ46" s="208"/>
      <c r="BK46" s="208"/>
      <c r="BL46" s="208"/>
    </row>
    <row r="47" spans="1:64" s="209" customFormat="1" ht="108">
      <c r="A47" s="219" t="s">
        <v>30</v>
      </c>
      <c r="B47" s="219" t="s">
        <v>31</v>
      </c>
      <c r="C47" s="219" t="s">
        <v>32</v>
      </c>
      <c r="D47" s="219" t="s">
        <v>33</v>
      </c>
      <c r="E47" s="286"/>
      <c r="F47" s="293"/>
      <c r="G47" s="296"/>
      <c r="H47" s="249"/>
      <c r="I47" s="248"/>
      <c r="J47" s="307"/>
      <c r="K47" s="310"/>
      <c r="L47" s="312" t="s">
        <v>137</v>
      </c>
      <c r="M47" s="233" t="s">
        <v>138</v>
      </c>
      <c r="N47" s="229" t="s">
        <v>37</v>
      </c>
      <c r="O47" s="230">
        <v>4</v>
      </c>
      <c r="P47" s="231" t="s">
        <v>62</v>
      </c>
      <c r="Q47" s="271">
        <v>44592</v>
      </c>
      <c r="R47" s="232">
        <v>44926</v>
      </c>
      <c r="S47" s="314"/>
      <c r="T47" s="351"/>
      <c r="U47" s="227" t="s">
        <v>90</v>
      </c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  <c r="AJ47" s="208"/>
      <c r="AK47" s="208"/>
      <c r="AL47" s="208"/>
      <c r="AM47" s="208"/>
      <c r="AN47" s="208"/>
      <c r="AO47" s="208"/>
      <c r="AP47" s="208"/>
      <c r="AQ47" s="208"/>
      <c r="AR47" s="208"/>
      <c r="AS47" s="208"/>
      <c r="AT47" s="208"/>
      <c r="AU47" s="208"/>
      <c r="AV47" s="208"/>
      <c r="AW47" s="208"/>
      <c r="AX47" s="208"/>
      <c r="AY47" s="208"/>
      <c r="AZ47" s="208"/>
      <c r="BA47" s="208"/>
      <c r="BB47" s="208"/>
      <c r="BC47" s="208"/>
      <c r="BD47" s="208"/>
      <c r="BE47" s="208"/>
      <c r="BF47" s="208"/>
      <c r="BG47" s="208"/>
      <c r="BH47" s="208"/>
      <c r="BI47" s="208"/>
      <c r="BJ47" s="208"/>
      <c r="BK47" s="208"/>
      <c r="BL47" s="208"/>
    </row>
    <row r="48" spans="1:64" s="209" customFormat="1" ht="108">
      <c r="A48" s="219" t="s">
        <v>30</v>
      </c>
      <c r="B48" s="219" t="s">
        <v>31</v>
      </c>
      <c r="C48" s="219" t="s">
        <v>32</v>
      </c>
      <c r="D48" s="219" t="s">
        <v>33</v>
      </c>
      <c r="E48" s="286"/>
      <c r="F48" s="293"/>
      <c r="G48" s="296"/>
      <c r="H48" s="231" t="s">
        <v>37</v>
      </c>
      <c r="I48" s="231">
        <v>41</v>
      </c>
      <c r="J48" s="308"/>
      <c r="K48" s="311"/>
      <c r="L48" s="312"/>
      <c r="M48" s="233" t="s">
        <v>139</v>
      </c>
      <c r="N48" s="229" t="s">
        <v>76</v>
      </c>
      <c r="O48" s="230">
        <v>41</v>
      </c>
      <c r="P48" s="231" t="s">
        <v>71</v>
      </c>
      <c r="Q48" s="271">
        <v>44592</v>
      </c>
      <c r="R48" s="232">
        <v>44926</v>
      </c>
      <c r="S48" s="315"/>
      <c r="T48" s="351"/>
      <c r="U48" s="227" t="s">
        <v>90</v>
      </c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08"/>
      <c r="AL48" s="208"/>
      <c r="AM48" s="208"/>
      <c r="AN48" s="208"/>
      <c r="AO48" s="208"/>
      <c r="AP48" s="208"/>
      <c r="AQ48" s="208"/>
      <c r="AR48" s="208"/>
      <c r="AS48" s="208"/>
      <c r="AT48" s="208"/>
      <c r="AU48" s="208"/>
      <c r="AV48" s="208"/>
      <c r="AW48" s="208"/>
      <c r="AX48" s="208"/>
      <c r="AY48" s="208"/>
      <c r="AZ48" s="208"/>
      <c r="BA48" s="208"/>
      <c r="BB48" s="208"/>
      <c r="BC48" s="208"/>
      <c r="BD48" s="208"/>
      <c r="BE48" s="208"/>
      <c r="BF48" s="208"/>
      <c r="BG48" s="208"/>
      <c r="BH48" s="208"/>
      <c r="BI48" s="208"/>
      <c r="BJ48" s="208"/>
      <c r="BK48" s="208"/>
      <c r="BL48" s="208"/>
    </row>
    <row r="49" spans="1:64" s="209" customFormat="1" ht="108">
      <c r="A49" s="219" t="s">
        <v>30</v>
      </c>
      <c r="B49" s="219" t="s">
        <v>31</v>
      </c>
      <c r="C49" s="219" t="s">
        <v>32</v>
      </c>
      <c r="D49" s="219" t="s">
        <v>33</v>
      </c>
      <c r="E49" s="287"/>
      <c r="F49" s="294"/>
      <c r="G49" s="297"/>
      <c r="H49" s="249"/>
      <c r="I49" s="248"/>
      <c r="J49" s="244" t="s">
        <v>140</v>
      </c>
      <c r="K49" s="250">
        <v>927107944</v>
      </c>
      <c r="L49" s="228" t="s">
        <v>141</v>
      </c>
      <c r="M49" s="228" t="s">
        <v>142</v>
      </c>
      <c r="N49" s="229" t="s">
        <v>37</v>
      </c>
      <c r="O49" s="251">
        <v>100</v>
      </c>
      <c r="P49" s="231" t="s">
        <v>48</v>
      </c>
      <c r="Q49" s="271">
        <v>44592</v>
      </c>
      <c r="R49" s="232">
        <v>44926</v>
      </c>
      <c r="S49" s="252">
        <v>927107943.72508597</v>
      </c>
      <c r="T49" s="352"/>
      <c r="U49" s="224" t="s">
        <v>90</v>
      </c>
      <c r="V49" s="208"/>
      <c r="W49" s="208"/>
      <c r="X49" s="208"/>
      <c r="Y49" s="208"/>
      <c r="Z49" s="208"/>
      <c r="AA49" s="208"/>
      <c r="AB49" s="208"/>
      <c r="AC49" s="208"/>
      <c r="AD49" s="208"/>
      <c r="AE49" s="208"/>
      <c r="AF49" s="208"/>
      <c r="AG49" s="208"/>
      <c r="AH49" s="208"/>
      <c r="AI49" s="208"/>
      <c r="AJ49" s="208"/>
      <c r="AK49" s="208"/>
      <c r="AL49" s="208"/>
      <c r="AM49" s="208"/>
      <c r="AN49" s="208"/>
      <c r="AO49" s="208"/>
      <c r="AP49" s="208"/>
      <c r="AQ49" s="208"/>
      <c r="AR49" s="208"/>
      <c r="AS49" s="208"/>
      <c r="AT49" s="208"/>
      <c r="AU49" s="208"/>
      <c r="AV49" s="208"/>
      <c r="AW49" s="208"/>
      <c r="AX49" s="208"/>
      <c r="AY49" s="208"/>
      <c r="AZ49" s="208"/>
      <c r="BA49" s="208"/>
      <c r="BB49" s="208"/>
      <c r="BC49" s="208"/>
      <c r="BD49" s="208"/>
      <c r="BE49" s="208"/>
      <c r="BF49" s="208"/>
      <c r="BG49" s="208"/>
      <c r="BH49" s="208"/>
      <c r="BI49" s="208"/>
      <c r="BJ49" s="208"/>
      <c r="BK49" s="208"/>
      <c r="BL49" s="208"/>
    </row>
    <row r="50" spans="1:64">
      <c r="K50" s="217">
        <f>SUM(K16:K49)</f>
        <v>111120046332.54367</v>
      </c>
      <c r="S50" s="214">
        <f>SUM(S16:S49)</f>
        <v>111120046332.26875</v>
      </c>
    </row>
  </sheetData>
  <mergeCells count="83">
    <mergeCell ref="A9:D9"/>
    <mergeCell ref="A10:A11"/>
    <mergeCell ref="B10:B11"/>
    <mergeCell ref="C10:C11"/>
    <mergeCell ref="D10:D11"/>
    <mergeCell ref="I12:I15"/>
    <mergeCell ref="K12:K15"/>
    <mergeCell ref="F16:F28"/>
    <mergeCell ref="G16:G28"/>
    <mergeCell ref="H16:H28"/>
    <mergeCell ref="K22:K28"/>
    <mergeCell ref="E10:E11"/>
    <mergeCell ref="F10:F11"/>
    <mergeCell ref="G12:G15"/>
    <mergeCell ref="F12:F15"/>
    <mergeCell ref="H12:H15"/>
    <mergeCell ref="E12:E28"/>
    <mergeCell ref="L9:U9"/>
    <mergeCell ref="G10:G11"/>
    <mergeCell ref="H10:H11"/>
    <mergeCell ref="I10:I11"/>
    <mergeCell ref="J10:J11"/>
    <mergeCell ref="K10:K11"/>
    <mergeCell ref="O10:O11"/>
    <mergeCell ref="N10:N11"/>
    <mergeCell ref="L10:L11"/>
    <mergeCell ref="M10:M11"/>
    <mergeCell ref="E9:K9"/>
    <mergeCell ref="U10:U11"/>
    <mergeCell ref="P10:P11"/>
    <mergeCell ref="Q10:Q11"/>
    <mergeCell ref="R10:R11"/>
    <mergeCell ref="S10:S11"/>
    <mergeCell ref="B4:F4"/>
    <mergeCell ref="B5:F5"/>
    <mergeCell ref="L5:U7"/>
    <mergeCell ref="B6:F6"/>
    <mergeCell ref="B7:F7"/>
    <mergeCell ref="I16:I28"/>
    <mergeCell ref="T10:T11"/>
    <mergeCell ref="R37:R38"/>
    <mergeCell ref="S37:S38"/>
    <mergeCell ref="U12:U15"/>
    <mergeCell ref="J16:J21"/>
    <mergeCell ref="K16:K21"/>
    <mergeCell ref="L20:L21"/>
    <mergeCell ref="S16:S21"/>
    <mergeCell ref="S12:S15"/>
    <mergeCell ref="T12:T15"/>
    <mergeCell ref="U37:U38"/>
    <mergeCell ref="M37:M38"/>
    <mergeCell ref="J34:J36"/>
    <mergeCell ref="K34:K36"/>
    <mergeCell ref="J31:J32"/>
    <mergeCell ref="S31:S32"/>
    <mergeCell ref="S34:S36"/>
    <mergeCell ref="T16:T49"/>
    <mergeCell ref="K31:K32"/>
    <mergeCell ref="J43:J48"/>
    <mergeCell ref="K43:K48"/>
    <mergeCell ref="L47:L48"/>
    <mergeCell ref="S43:S48"/>
    <mergeCell ref="J22:J28"/>
    <mergeCell ref="S22:S28"/>
    <mergeCell ref="J37:J38"/>
    <mergeCell ref="K37:K38"/>
    <mergeCell ref="L37:L38"/>
    <mergeCell ref="Q37:Q38"/>
    <mergeCell ref="H43:H44"/>
    <mergeCell ref="I43:I44"/>
    <mergeCell ref="E29:E49"/>
    <mergeCell ref="F29:F36"/>
    <mergeCell ref="G29:G36"/>
    <mergeCell ref="H31:H32"/>
    <mergeCell ref="F37:F49"/>
    <mergeCell ref="G37:G49"/>
    <mergeCell ref="H37:H41"/>
    <mergeCell ref="I37:I41"/>
    <mergeCell ref="H33:H36"/>
    <mergeCell ref="I29:I30"/>
    <mergeCell ref="I33:I36"/>
    <mergeCell ref="H29:H30"/>
    <mergeCell ref="I31:I32"/>
  </mergeCells>
  <pageMargins left="0.7" right="0.7" top="0.75" bottom="0.75" header="0.3" footer="0.3"/>
  <pageSetup orientation="portrait" horizontalDpi="1200" verticalDpi="120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86027-7F75-492C-B2EF-4B9EE80B543B}">
  <dimension ref="A1:BL67"/>
  <sheetViews>
    <sheetView topLeftCell="A62" zoomScale="40" zoomScaleNormal="40" workbookViewId="0">
      <selection activeCell="A68" sqref="A68"/>
    </sheetView>
  </sheetViews>
  <sheetFormatPr baseColWidth="10" defaultColWidth="8.85546875" defaultRowHeight="12.75"/>
  <cols>
    <col min="1" max="1" width="26.5703125" style="18" customWidth="1"/>
    <col min="2" max="2" width="21.28515625" style="18" customWidth="1"/>
    <col min="3" max="3" width="14" style="18" customWidth="1"/>
    <col min="4" max="4" width="19" style="18" customWidth="1"/>
    <col min="5" max="5" width="18.42578125" style="18" customWidth="1"/>
    <col min="6" max="6" width="16" style="18" customWidth="1"/>
    <col min="7" max="7" width="18.28515625" style="18" customWidth="1"/>
    <col min="8" max="8" width="12.85546875" style="18" customWidth="1"/>
    <col min="9" max="9" width="14.85546875" style="18" customWidth="1"/>
    <col min="10" max="10" width="35.28515625" style="18" customWidth="1"/>
    <col min="11" max="11" width="18.28515625" style="23" customWidth="1"/>
    <col min="12" max="12" width="59.28515625" style="5" customWidth="1"/>
    <col min="13" max="13" width="28.7109375" style="5" customWidth="1"/>
    <col min="14" max="14" width="14.140625" style="5" customWidth="1"/>
    <col min="15" max="15" width="11.85546875" style="5" customWidth="1"/>
    <col min="16" max="16" width="17.28515625" style="5" customWidth="1"/>
    <col min="17" max="17" width="18.7109375" style="5" customWidth="1"/>
    <col min="18" max="18" width="18.42578125" style="5" customWidth="1"/>
    <col min="19" max="19" width="22.140625" style="22" customWidth="1"/>
    <col min="20" max="20" width="14" style="5" customWidth="1"/>
    <col min="21" max="21" width="24.42578125" style="18" customWidth="1"/>
    <col min="22" max="16384" width="8.85546875" style="18"/>
  </cols>
  <sheetData>
    <row r="1" spans="1:64" ht="16.5">
      <c r="E1" s="1"/>
      <c r="F1" s="1"/>
      <c r="G1" s="1"/>
      <c r="H1" s="1"/>
      <c r="I1" s="1"/>
      <c r="J1" s="1"/>
      <c r="K1" s="20"/>
      <c r="L1" s="1"/>
      <c r="M1" s="1"/>
      <c r="N1" s="1"/>
      <c r="O1" s="1"/>
      <c r="P1" s="1"/>
      <c r="Q1" s="1"/>
      <c r="R1" s="1"/>
      <c r="U1" s="1"/>
      <c r="Y1" s="114"/>
      <c r="Z1" s="114"/>
      <c r="AA1" s="114"/>
      <c r="AB1" s="114"/>
    </row>
    <row r="2" spans="1:64" ht="16.5">
      <c r="E2" s="1"/>
      <c r="F2" s="1"/>
      <c r="G2" s="1"/>
      <c r="H2" s="1"/>
      <c r="I2" s="1"/>
      <c r="J2" s="1"/>
      <c r="K2" s="20"/>
      <c r="L2" s="1"/>
      <c r="M2" s="1"/>
      <c r="N2" s="1"/>
      <c r="O2" s="1"/>
      <c r="P2" s="1"/>
      <c r="Q2" s="1"/>
      <c r="R2" s="1"/>
      <c r="U2" s="1"/>
      <c r="Y2" s="114"/>
      <c r="Z2" s="114"/>
      <c r="AA2" s="114"/>
      <c r="AB2" s="114"/>
    </row>
    <row r="3" spans="1:64" ht="16.5">
      <c r="E3" s="1"/>
      <c r="F3" s="1"/>
      <c r="G3" s="1"/>
      <c r="H3" s="1"/>
      <c r="I3" s="1"/>
      <c r="J3" s="1"/>
      <c r="K3" s="20"/>
      <c r="L3" s="1"/>
      <c r="M3" s="1"/>
      <c r="N3" s="1"/>
      <c r="O3" s="1"/>
      <c r="P3" s="1"/>
      <c r="Q3" s="1"/>
      <c r="R3" s="1"/>
      <c r="U3" s="1"/>
      <c r="Y3" s="114"/>
      <c r="Z3" s="114"/>
      <c r="AA3" s="114"/>
      <c r="AB3" s="114"/>
    </row>
    <row r="4" spans="1:64" ht="16.5">
      <c r="A4" s="266" t="s">
        <v>0</v>
      </c>
      <c r="B4" s="589">
        <v>2022</v>
      </c>
      <c r="C4" s="589"/>
      <c r="D4" s="589"/>
      <c r="E4" s="589"/>
      <c r="F4" s="589"/>
      <c r="L4" s="1"/>
      <c r="M4" s="1"/>
      <c r="N4" s="1"/>
      <c r="O4" s="1"/>
      <c r="P4" s="1"/>
      <c r="Q4" s="1"/>
      <c r="R4" s="1"/>
      <c r="U4" s="1"/>
      <c r="Y4" s="114"/>
      <c r="Z4" s="114"/>
      <c r="AA4" s="114"/>
      <c r="AB4" s="114"/>
    </row>
    <row r="5" spans="1:64" ht="16.5">
      <c r="A5" s="266" t="s">
        <v>1</v>
      </c>
      <c r="B5" s="591" t="s">
        <v>631</v>
      </c>
      <c r="C5" s="592"/>
      <c r="D5" s="592"/>
      <c r="E5" s="592"/>
      <c r="F5" s="593"/>
      <c r="L5" s="381"/>
      <c r="M5" s="381"/>
      <c r="N5" s="381"/>
      <c r="O5" s="381"/>
      <c r="P5" s="381"/>
      <c r="Q5" s="381"/>
      <c r="R5" s="381"/>
      <c r="S5" s="381"/>
      <c r="T5" s="381"/>
      <c r="U5" s="381"/>
      <c r="Y5" s="114"/>
      <c r="Z5" s="114"/>
      <c r="AA5" s="114"/>
      <c r="AB5" s="114"/>
    </row>
    <row r="6" spans="1:64" ht="16.5">
      <c r="A6" s="266" t="s">
        <v>3</v>
      </c>
      <c r="B6" s="591" t="s">
        <v>631</v>
      </c>
      <c r="C6" s="592"/>
      <c r="D6" s="592"/>
      <c r="E6" s="592"/>
      <c r="F6" s="593"/>
      <c r="L6" s="381"/>
      <c r="M6" s="381"/>
      <c r="N6" s="381"/>
      <c r="O6" s="381"/>
      <c r="P6" s="381"/>
      <c r="Q6" s="381"/>
      <c r="R6" s="381"/>
      <c r="S6" s="381"/>
      <c r="T6" s="381"/>
      <c r="U6" s="381"/>
      <c r="Y6" s="114"/>
      <c r="Z6" s="114"/>
      <c r="AA6" s="114"/>
      <c r="AB6" s="114"/>
    </row>
    <row r="7" spans="1:64" ht="16.5">
      <c r="A7" s="266" t="s">
        <v>5</v>
      </c>
      <c r="B7" s="589" t="s">
        <v>631</v>
      </c>
      <c r="C7" s="589"/>
      <c r="D7" s="589"/>
      <c r="E7" s="589"/>
      <c r="F7" s="589"/>
      <c r="L7" s="381"/>
      <c r="M7" s="381"/>
      <c r="N7" s="381"/>
      <c r="O7" s="381"/>
      <c r="P7" s="381"/>
      <c r="Q7" s="381"/>
      <c r="R7" s="381"/>
      <c r="S7" s="381"/>
      <c r="T7" s="381"/>
      <c r="U7" s="381"/>
      <c r="Y7" s="114"/>
      <c r="Z7" s="114"/>
      <c r="AA7" s="114"/>
      <c r="AB7" s="114"/>
    </row>
    <row r="8" spans="1:64" ht="16.5">
      <c r="L8" s="18"/>
      <c r="M8" s="18"/>
      <c r="N8" s="18"/>
      <c r="O8" s="18"/>
      <c r="U8" s="5"/>
      <c r="Y8" s="114"/>
      <c r="Z8" s="114"/>
      <c r="AA8" s="114"/>
      <c r="AB8" s="114"/>
    </row>
    <row r="9" spans="1:64" ht="21" customHeight="1">
      <c r="A9" s="374" t="s">
        <v>758</v>
      </c>
      <c r="B9" s="374"/>
      <c r="C9" s="374"/>
      <c r="D9" s="374"/>
      <c r="E9" s="374" t="s">
        <v>7</v>
      </c>
      <c r="F9" s="374"/>
      <c r="G9" s="374"/>
      <c r="H9" s="374"/>
      <c r="I9" s="374"/>
      <c r="J9" s="374"/>
      <c r="K9" s="374"/>
      <c r="L9" s="386" t="s">
        <v>8</v>
      </c>
      <c r="M9" s="386"/>
      <c r="N9" s="386"/>
      <c r="O9" s="386"/>
      <c r="P9" s="386"/>
      <c r="Q9" s="386"/>
      <c r="R9" s="386"/>
      <c r="S9" s="386"/>
      <c r="T9" s="386"/>
      <c r="U9" s="386"/>
      <c r="Y9" s="114"/>
      <c r="Z9" s="114"/>
      <c r="AA9" s="114"/>
      <c r="AB9" s="114"/>
    </row>
    <row r="10" spans="1:64" ht="17.25" customHeight="1">
      <c r="A10" s="375" t="s">
        <v>9</v>
      </c>
      <c r="B10" s="375" t="s">
        <v>10</v>
      </c>
      <c r="C10" s="375" t="s">
        <v>11</v>
      </c>
      <c r="D10" s="375" t="s">
        <v>12</v>
      </c>
      <c r="E10" s="375" t="s">
        <v>13</v>
      </c>
      <c r="F10" s="374" t="s">
        <v>14</v>
      </c>
      <c r="G10" s="375" t="s">
        <v>15</v>
      </c>
      <c r="H10" s="375" t="s">
        <v>16</v>
      </c>
      <c r="I10" s="375" t="s">
        <v>632</v>
      </c>
      <c r="J10" s="375" t="s">
        <v>633</v>
      </c>
      <c r="K10" s="370" t="s">
        <v>19</v>
      </c>
      <c r="L10" s="372" t="s">
        <v>20</v>
      </c>
      <c r="M10" s="372" t="s">
        <v>21</v>
      </c>
      <c r="N10" s="372" t="s">
        <v>22</v>
      </c>
      <c r="O10" s="382" t="s">
        <v>23</v>
      </c>
      <c r="P10" s="372" t="s">
        <v>24</v>
      </c>
      <c r="Q10" s="372" t="s">
        <v>25</v>
      </c>
      <c r="R10" s="372" t="s">
        <v>26</v>
      </c>
      <c r="S10" s="590" t="s">
        <v>27</v>
      </c>
      <c r="T10" s="372" t="s">
        <v>28</v>
      </c>
      <c r="U10" s="372" t="s">
        <v>29</v>
      </c>
      <c r="Y10" s="114"/>
      <c r="Z10" s="114"/>
      <c r="AA10" s="114"/>
      <c r="AB10" s="114"/>
    </row>
    <row r="11" spans="1:64" ht="19.5" customHeight="1">
      <c r="A11" s="375"/>
      <c r="B11" s="375"/>
      <c r="C11" s="375"/>
      <c r="D11" s="375"/>
      <c r="E11" s="375"/>
      <c r="F11" s="374"/>
      <c r="G11" s="375"/>
      <c r="H11" s="375"/>
      <c r="I11" s="375"/>
      <c r="J11" s="375"/>
      <c r="K11" s="370"/>
      <c r="L11" s="372"/>
      <c r="M11" s="372"/>
      <c r="N11" s="372"/>
      <c r="O11" s="382"/>
      <c r="P11" s="372"/>
      <c r="Q11" s="372"/>
      <c r="R11" s="372"/>
      <c r="S11" s="590"/>
      <c r="T11" s="372"/>
      <c r="U11" s="372"/>
      <c r="Y11" s="114"/>
      <c r="Z11" s="114"/>
      <c r="AA11" s="114"/>
      <c r="AB11" s="114"/>
    </row>
    <row r="12" spans="1:64" s="117" customFormat="1" ht="56.25" customHeight="1">
      <c r="A12" s="108" t="s">
        <v>430</v>
      </c>
      <c r="B12" s="108" t="s">
        <v>431</v>
      </c>
      <c r="C12" s="190" t="s">
        <v>634</v>
      </c>
      <c r="D12" s="190" t="s">
        <v>635</v>
      </c>
      <c r="E12" s="491" t="s">
        <v>636</v>
      </c>
      <c r="F12" s="491" t="s">
        <v>490</v>
      </c>
      <c r="G12" s="491" t="s">
        <v>637</v>
      </c>
      <c r="H12" s="491" t="s">
        <v>223</v>
      </c>
      <c r="I12" s="588">
        <v>1</v>
      </c>
      <c r="J12" s="491" t="s">
        <v>638</v>
      </c>
      <c r="K12" s="480" t="s">
        <v>631</v>
      </c>
      <c r="L12" s="32" t="s">
        <v>639</v>
      </c>
      <c r="M12" s="32" t="s">
        <v>640</v>
      </c>
      <c r="N12" s="33" t="s">
        <v>85</v>
      </c>
      <c r="O12" s="45">
        <v>1</v>
      </c>
      <c r="P12" s="32" t="s">
        <v>48</v>
      </c>
      <c r="Q12" s="36">
        <v>44593</v>
      </c>
      <c r="R12" s="36">
        <v>44742</v>
      </c>
      <c r="S12" s="94">
        <v>0</v>
      </c>
      <c r="T12" s="91" t="s">
        <v>361</v>
      </c>
      <c r="U12" s="91" t="s">
        <v>641</v>
      </c>
      <c r="V12" s="18"/>
      <c r="W12" s="18"/>
      <c r="X12" s="18"/>
      <c r="Y12" s="114"/>
      <c r="Z12" s="114"/>
      <c r="AA12" s="114"/>
      <c r="AB12" s="114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</row>
    <row r="13" spans="1:64" s="117" customFormat="1" ht="62.25" customHeight="1">
      <c r="A13" s="108" t="s">
        <v>430</v>
      </c>
      <c r="B13" s="108" t="s">
        <v>431</v>
      </c>
      <c r="C13" s="190" t="s">
        <v>634</v>
      </c>
      <c r="D13" s="190" t="s">
        <v>635</v>
      </c>
      <c r="E13" s="491"/>
      <c r="F13" s="491"/>
      <c r="G13" s="491"/>
      <c r="H13" s="491"/>
      <c r="I13" s="588"/>
      <c r="J13" s="491"/>
      <c r="K13" s="481"/>
      <c r="L13" s="32" t="s">
        <v>642</v>
      </c>
      <c r="M13" s="32" t="s">
        <v>643</v>
      </c>
      <c r="N13" s="33" t="s">
        <v>37</v>
      </c>
      <c r="O13" s="34">
        <v>1</v>
      </c>
      <c r="P13" s="32" t="s">
        <v>48</v>
      </c>
      <c r="Q13" s="36">
        <v>44562</v>
      </c>
      <c r="R13" s="36">
        <v>44650</v>
      </c>
      <c r="S13" s="94">
        <v>0</v>
      </c>
      <c r="T13" s="91" t="s">
        <v>361</v>
      </c>
      <c r="U13" s="91" t="s">
        <v>641</v>
      </c>
      <c r="V13" s="18"/>
      <c r="W13" s="18"/>
      <c r="X13" s="18"/>
      <c r="Y13" s="114"/>
      <c r="Z13" s="114"/>
      <c r="AA13" s="114"/>
      <c r="AB13" s="114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</row>
    <row r="14" spans="1:64" s="117" customFormat="1" ht="60.75" customHeight="1">
      <c r="A14" s="108" t="s">
        <v>430</v>
      </c>
      <c r="B14" s="108" t="s">
        <v>431</v>
      </c>
      <c r="C14" s="190" t="s">
        <v>634</v>
      </c>
      <c r="D14" s="190" t="s">
        <v>635</v>
      </c>
      <c r="E14" s="491"/>
      <c r="F14" s="491"/>
      <c r="G14" s="491"/>
      <c r="H14" s="491"/>
      <c r="I14" s="588"/>
      <c r="J14" s="491"/>
      <c r="K14" s="482"/>
      <c r="L14" s="32" t="s">
        <v>644</v>
      </c>
      <c r="M14" s="32" t="s">
        <v>645</v>
      </c>
      <c r="N14" s="33" t="s">
        <v>85</v>
      </c>
      <c r="O14" s="45">
        <v>1</v>
      </c>
      <c r="P14" s="32" t="s">
        <v>48</v>
      </c>
      <c r="Q14" s="36">
        <v>44593</v>
      </c>
      <c r="R14" s="36">
        <v>44926</v>
      </c>
      <c r="S14" s="94">
        <v>0</v>
      </c>
      <c r="T14" s="91" t="s">
        <v>361</v>
      </c>
      <c r="U14" s="91" t="s">
        <v>641</v>
      </c>
      <c r="V14" s="18"/>
      <c r="W14" s="18"/>
      <c r="X14" s="18"/>
      <c r="Y14" s="114"/>
      <c r="Z14" s="114"/>
      <c r="AA14" s="114"/>
      <c r="AB14" s="114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</row>
    <row r="15" spans="1:64" s="117" customFormat="1" ht="66.75" customHeight="1">
      <c r="A15" s="108" t="s">
        <v>548</v>
      </c>
      <c r="B15" s="108" t="s">
        <v>431</v>
      </c>
      <c r="C15" s="190" t="s">
        <v>32</v>
      </c>
      <c r="D15" s="190" t="s">
        <v>646</v>
      </c>
      <c r="E15" s="439" t="s">
        <v>647</v>
      </c>
      <c r="F15" s="365" t="s">
        <v>648</v>
      </c>
      <c r="G15" s="365" t="s">
        <v>649</v>
      </c>
      <c r="H15" s="365" t="s">
        <v>37</v>
      </c>
      <c r="I15" s="369">
        <v>2</v>
      </c>
      <c r="J15" s="587" t="s">
        <v>650</v>
      </c>
      <c r="K15" s="584" t="s">
        <v>631</v>
      </c>
      <c r="L15" s="118" t="s">
        <v>651</v>
      </c>
      <c r="M15" s="365" t="s">
        <v>652</v>
      </c>
      <c r="N15" s="438" t="s">
        <v>37</v>
      </c>
      <c r="O15" s="437">
        <v>2</v>
      </c>
      <c r="P15" s="438" t="s">
        <v>653</v>
      </c>
      <c r="Q15" s="435">
        <v>44621</v>
      </c>
      <c r="R15" s="435">
        <v>44895</v>
      </c>
      <c r="S15" s="94">
        <v>0</v>
      </c>
      <c r="T15" s="91" t="s">
        <v>361</v>
      </c>
      <c r="U15" s="91" t="s">
        <v>641</v>
      </c>
      <c r="V15" s="18"/>
      <c r="W15" s="18"/>
      <c r="X15" s="18"/>
      <c r="Y15" s="114"/>
      <c r="Z15" s="114"/>
      <c r="AA15" s="114"/>
      <c r="AB15" s="114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</row>
    <row r="16" spans="1:64" s="117" customFormat="1" ht="39" customHeight="1">
      <c r="A16" s="108" t="s">
        <v>548</v>
      </c>
      <c r="B16" s="108" t="s">
        <v>431</v>
      </c>
      <c r="C16" s="190" t="s">
        <v>32</v>
      </c>
      <c r="D16" s="190" t="s">
        <v>646</v>
      </c>
      <c r="E16" s="439"/>
      <c r="F16" s="365"/>
      <c r="G16" s="365"/>
      <c r="H16" s="365"/>
      <c r="I16" s="369"/>
      <c r="J16" s="587"/>
      <c r="K16" s="585"/>
      <c r="L16" s="118" t="s">
        <v>654</v>
      </c>
      <c r="M16" s="365"/>
      <c r="N16" s="438"/>
      <c r="O16" s="437"/>
      <c r="P16" s="438"/>
      <c r="Q16" s="435"/>
      <c r="R16" s="435"/>
      <c r="S16" s="94">
        <v>0</v>
      </c>
      <c r="T16" s="91" t="s">
        <v>361</v>
      </c>
      <c r="U16" s="91" t="s">
        <v>641</v>
      </c>
      <c r="V16" s="18"/>
      <c r="W16" s="18"/>
      <c r="X16" s="18"/>
      <c r="Y16" s="114"/>
      <c r="Z16" s="114"/>
      <c r="AA16" s="114"/>
      <c r="AB16" s="114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</row>
    <row r="17" spans="1:64" s="117" customFormat="1" ht="39" customHeight="1">
      <c r="A17" s="108" t="s">
        <v>548</v>
      </c>
      <c r="B17" s="108" t="s">
        <v>431</v>
      </c>
      <c r="C17" s="190" t="s">
        <v>32</v>
      </c>
      <c r="D17" s="190" t="s">
        <v>646</v>
      </c>
      <c r="E17" s="439"/>
      <c r="F17" s="365"/>
      <c r="G17" s="365"/>
      <c r="H17" s="365"/>
      <c r="I17" s="369"/>
      <c r="J17" s="587"/>
      <c r="K17" s="585"/>
      <c r="L17" s="118" t="s">
        <v>655</v>
      </c>
      <c r="M17" s="365"/>
      <c r="N17" s="438"/>
      <c r="O17" s="437"/>
      <c r="P17" s="438"/>
      <c r="Q17" s="435"/>
      <c r="R17" s="435"/>
      <c r="S17" s="94">
        <v>0</v>
      </c>
      <c r="T17" s="91" t="s">
        <v>361</v>
      </c>
      <c r="U17" s="91" t="s">
        <v>641</v>
      </c>
      <c r="V17" s="18"/>
      <c r="W17" s="18"/>
      <c r="X17" s="18"/>
      <c r="Y17" s="114"/>
      <c r="Z17" s="114"/>
      <c r="AA17" s="114"/>
      <c r="AB17" s="114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</row>
    <row r="18" spans="1:64" s="117" customFormat="1" ht="39" customHeight="1">
      <c r="A18" s="108" t="s">
        <v>548</v>
      </c>
      <c r="B18" s="108" t="s">
        <v>431</v>
      </c>
      <c r="C18" s="190" t="s">
        <v>32</v>
      </c>
      <c r="D18" s="190" t="s">
        <v>646</v>
      </c>
      <c r="E18" s="439"/>
      <c r="F18" s="365"/>
      <c r="G18" s="365"/>
      <c r="H18" s="365"/>
      <c r="I18" s="369"/>
      <c r="J18" s="587"/>
      <c r="K18" s="586"/>
      <c r="L18" s="118" t="s">
        <v>656</v>
      </c>
      <c r="M18" s="365"/>
      <c r="N18" s="438"/>
      <c r="O18" s="437"/>
      <c r="P18" s="438"/>
      <c r="Q18" s="435"/>
      <c r="R18" s="435"/>
      <c r="S18" s="94">
        <v>0</v>
      </c>
      <c r="T18" s="91" t="s">
        <v>361</v>
      </c>
      <c r="U18" s="91" t="s">
        <v>641</v>
      </c>
      <c r="V18" s="18"/>
      <c r="W18" s="18"/>
      <c r="X18" s="18"/>
      <c r="Y18" s="114"/>
      <c r="Z18" s="114"/>
      <c r="AA18" s="114"/>
      <c r="AB18" s="114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</row>
    <row r="19" spans="1:64" s="117" customFormat="1" ht="39" customHeight="1">
      <c r="A19" s="108" t="s">
        <v>548</v>
      </c>
      <c r="B19" s="108" t="s">
        <v>431</v>
      </c>
      <c r="C19" s="190" t="s">
        <v>32</v>
      </c>
      <c r="D19" s="190" t="s">
        <v>646</v>
      </c>
      <c r="E19" s="365" t="s">
        <v>647</v>
      </c>
      <c r="F19" s="365" t="s">
        <v>647</v>
      </c>
      <c r="G19" s="365" t="s">
        <v>657</v>
      </c>
      <c r="H19" s="365" t="s">
        <v>37</v>
      </c>
      <c r="I19" s="369">
        <v>4</v>
      </c>
      <c r="J19" s="581" t="s">
        <v>658</v>
      </c>
      <c r="K19" s="432" t="s">
        <v>631</v>
      </c>
      <c r="L19" s="91" t="s">
        <v>659</v>
      </c>
      <c r="M19" s="491" t="s">
        <v>660</v>
      </c>
      <c r="N19" s="582" t="s">
        <v>37</v>
      </c>
      <c r="O19" s="583">
        <v>4</v>
      </c>
      <c r="P19" s="491" t="s">
        <v>62</v>
      </c>
      <c r="Q19" s="435">
        <v>44652</v>
      </c>
      <c r="R19" s="435">
        <v>44956</v>
      </c>
      <c r="S19" s="94">
        <v>0</v>
      </c>
      <c r="T19" s="91" t="s">
        <v>361</v>
      </c>
      <c r="U19" s="91" t="s">
        <v>641</v>
      </c>
      <c r="V19" s="18"/>
      <c r="W19" s="18"/>
      <c r="X19" s="18"/>
      <c r="Y19" s="114"/>
      <c r="Z19" s="114"/>
      <c r="AA19" s="114"/>
      <c r="AB19" s="114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</row>
    <row r="20" spans="1:64" s="117" customFormat="1" ht="39" customHeight="1">
      <c r="A20" s="108" t="s">
        <v>548</v>
      </c>
      <c r="B20" s="108" t="s">
        <v>431</v>
      </c>
      <c r="C20" s="190" t="s">
        <v>32</v>
      </c>
      <c r="D20" s="190" t="s">
        <v>646</v>
      </c>
      <c r="E20" s="365"/>
      <c r="F20" s="365"/>
      <c r="G20" s="365"/>
      <c r="H20" s="365"/>
      <c r="I20" s="369"/>
      <c r="J20" s="581"/>
      <c r="K20" s="432"/>
      <c r="L20" s="91" t="s">
        <v>661</v>
      </c>
      <c r="M20" s="491"/>
      <c r="N20" s="582"/>
      <c r="O20" s="583"/>
      <c r="P20" s="491"/>
      <c r="Q20" s="435"/>
      <c r="R20" s="435"/>
      <c r="S20" s="94">
        <v>0</v>
      </c>
      <c r="T20" s="91" t="s">
        <v>361</v>
      </c>
      <c r="U20" s="91" t="s">
        <v>641</v>
      </c>
      <c r="V20" s="18"/>
      <c r="W20" s="18"/>
      <c r="X20" s="18"/>
      <c r="Y20" s="114"/>
      <c r="Z20" s="114"/>
      <c r="AA20" s="114"/>
      <c r="AB20" s="114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</row>
    <row r="21" spans="1:64" s="117" customFormat="1" ht="39" customHeight="1">
      <c r="A21" s="108" t="s">
        <v>548</v>
      </c>
      <c r="B21" s="108" t="s">
        <v>431</v>
      </c>
      <c r="C21" s="190" t="s">
        <v>32</v>
      </c>
      <c r="D21" s="190" t="s">
        <v>646</v>
      </c>
      <c r="E21" s="365"/>
      <c r="F21" s="365"/>
      <c r="G21" s="365"/>
      <c r="H21" s="365"/>
      <c r="I21" s="369"/>
      <c r="J21" s="581"/>
      <c r="K21" s="432"/>
      <c r="L21" s="91" t="s">
        <v>662</v>
      </c>
      <c r="M21" s="491"/>
      <c r="N21" s="582"/>
      <c r="O21" s="583"/>
      <c r="P21" s="491"/>
      <c r="Q21" s="435"/>
      <c r="R21" s="435"/>
      <c r="S21" s="94">
        <v>0</v>
      </c>
      <c r="T21" s="91" t="s">
        <v>361</v>
      </c>
      <c r="U21" s="91" t="s">
        <v>641</v>
      </c>
      <c r="V21" s="18"/>
      <c r="W21" s="18"/>
      <c r="X21" s="18"/>
      <c r="Y21" s="114"/>
      <c r="Z21" s="114"/>
      <c r="AA21" s="114"/>
      <c r="AB21" s="114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</row>
    <row r="22" spans="1:64" s="117" customFormat="1" ht="39" customHeight="1">
      <c r="A22" s="108" t="s">
        <v>548</v>
      </c>
      <c r="B22" s="108" t="s">
        <v>431</v>
      </c>
      <c r="C22" s="190" t="s">
        <v>32</v>
      </c>
      <c r="D22" s="190" t="s">
        <v>646</v>
      </c>
      <c r="E22" s="365" t="s">
        <v>647</v>
      </c>
      <c r="F22" s="365" t="s">
        <v>647</v>
      </c>
      <c r="G22" s="365" t="s">
        <v>663</v>
      </c>
      <c r="H22" s="365" t="s">
        <v>37</v>
      </c>
      <c r="I22" s="369">
        <v>3</v>
      </c>
      <c r="J22" s="578" t="s">
        <v>664</v>
      </c>
      <c r="K22" s="430" t="s">
        <v>631</v>
      </c>
      <c r="L22" s="32" t="s">
        <v>665</v>
      </c>
      <c r="M22" s="491" t="s">
        <v>666</v>
      </c>
      <c r="N22" s="582" t="s">
        <v>37</v>
      </c>
      <c r="O22" s="583">
        <v>3</v>
      </c>
      <c r="P22" s="491" t="s">
        <v>453</v>
      </c>
      <c r="Q22" s="435">
        <v>44682</v>
      </c>
      <c r="R22" s="435">
        <v>44956</v>
      </c>
      <c r="S22" s="94">
        <v>0</v>
      </c>
      <c r="T22" s="91" t="s">
        <v>361</v>
      </c>
      <c r="U22" s="91" t="s">
        <v>641</v>
      </c>
      <c r="V22" s="18"/>
      <c r="W22" s="18"/>
      <c r="X22" s="18"/>
      <c r="Y22" s="114"/>
      <c r="Z22" s="114"/>
      <c r="AA22" s="114"/>
      <c r="AB22" s="114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</row>
    <row r="23" spans="1:64" s="117" customFormat="1" ht="39" customHeight="1">
      <c r="A23" s="108" t="s">
        <v>548</v>
      </c>
      <c r="B23" s="108" t="s">
        <v>431</v>
      </c>
      <c r="C23" s="190" t="s">
        <v>32</v>
      </c>
      <c r="D23" s="190" t="s">
        <v>646</v>
      </c>
      <c r="E23" s="365"/>
      <c r="F23" s="365"/>
      <c r="G23" s="365"/>
      <c r="H23" s="365"/>
      <c r="I23" s="369"/>
      <c r="J23" s="578"/>
      <c r="K23" s="430"/>
      <c r="L23" s="32" t="s">
        <v>667</v>
      </c>
      <c r="M23" s="491"/>
      <c r="N23" s="582"/>
      <c r="O23" s="583"/>
      <c r="P23" s="491"/>
      <c r="Q23" s="435"/>
      <c r="R23" s="435"/>
      <c r="S23" s="94">
        <v>0</v>
      </c>
      <c r="T23" s="91" t="s">
        <v>361</v>
      </c>
      <c r="U23" s="91" t="s">
        <v>641</v>
      </c>
      <c r="V23" s="18"/>
      <c r="W23" s="18"/>
      <c r="X23" s="18"/>
      <c r="Y23" s="114"/>
      <c r="Z23" s="114"/>
      <c r="AA23" s="114"/>
      <c r="AB23" s="114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</row>
    <row r="24" spans="1:64" s="117" customFormat="1" ht="39" customHeight="1">
      <c r="A24" s="108" t="s">
        <v>548</v>
      </c>
      <c r="B24" s="108" t="s">
        <v>431</v>
      </c>
      <c r="C24" s="190" t="s">
        <v>32</v>
      </c>
      <c r="D24" s="190" t="s">
        <v>646</v>
      </c>
      <c r="E24" s="365"/>
      <c r="F24" s="365"/>
      <c r="G24" s="365"/>
      <c r="H24" s="365"/>
      <c r="I24" s="369"/>
      <c r="J24" s="578"/>
      <c r="K24" s="430"/>
      <c r="L24" s="91" t="s">
        <v>668</v>
      </c>
      <c r="M24" s="491"/>
      <c r="N24" s="582"/>
      <c r="O24" s="583"/>
      <c r="P24" s="491"/>
      <c r="Q24" s="435"/>
      <c r="R24" s="435"/>
      <c r="S24" s="94">
        <v>0</v>
      </c>
      <c r="T24" s="91" t="s">
        <v>361</v>
      </c>
      <c r="U24" s="91" t="s">
        <v>641</v>
      </c>
      <c r="V24" s="18"/>
      <c r="W24" s="18"/>
      <c r="X24" s="18"/>
      <c r="Y24" s="114"/>
      <c r="Z24" s="114"/>
      <c r="AA24" s="114"/>
      <c r="AB24" s="114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</row>
    <row r="25" spans="1:64" s="117" customFormat="1" ht="39" customHeight="1">
      <c r="A25" s="108" t="s">
        <v>548</v>
      </c>
      <c r="B25" s="108" t="s">
        <v>431</v>
      </c>
      <c r="C25" s="190" t="s">
        <v>32</v>
      </c>
      <c r="D25" s="190" t="s">
        <v>646</v>
      </c>
      <c r="E25" s="365"/>
      <c r="F25" s="365"/>
      <c r="G25" s="365"/>
      <c r="H25" s="365"/>
      <c r="I25" s="369"/>
      <c r="J25" s="578"/>
      <c r="K25" s="430"/>
      <c r="L25" s="32" t="s">
        <v>669</v>
      </c>
      <c r="M25" s="491"/>
      <c r="N25" s="582"/>
      <c r="O25" s="583"/>
      <c r="P25" s="491"/>
      <c r="Q25" s="435"/>
      <c r="R25" s="435"/>
      <c r="S25" s="94">
        <v>0</v>
      </c>
      <c r="T25" s="91" t="s">
        <v>361</v>
      </c>
      <c r="U25" s="91" t="s">
        <v>641</v>
      </c>
      <c r="V25" s="18"/>
      <c r="W25" s="18"/>
      <c r="X25" s="18"/>
      <c r="Y25" s="114"/>
      <c r="Z25" s="114"/>
      <c r="AA25" s="114"/>
      <c r="AB25" s="114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</row>
    <row r="26" spans="1:64" s="117" customFormat="1" ht="39" customHeight="1">
      <c r="A26" s="108" t="s">
        <v>548</v>
      </c>
      <c r="B26" s="108" t="s">
        <v>431</v>
      </c>
      <c r="C26" s="190" t="s">
        <v>32</v>
      </c>
      <c r="D26" s="190" t="s">
        <v>646</v>
      </c>
      <c r="E26" s="439" t="s">
        <v>647</v>
      </c>
      <c r="F26" s="365" t="s">
        <v>647</v>
      </c>
      <c r="G26" s="365" t="s">
        <v>670</v>
      </c>
      <c r="H26" s="365" t="s">
        <v>37</v>
      </c>
      <c r="I26" s="369">
        <v>3</v>
      </c>
      <c r="J26" s="581" t="s">
        <v>671</v>
      </c>
      <c r="K26" s="579" t="s">
        <v>631</v>
      </c>
      <c r="L26" s="118" t="s">
        <v>654</v>
      </c>
      <c r="M26" s="365" t="s">
        <v>672</v>
      </c>
      <c r="N26" s="582" t="s">
        <v>37</v>
      </c>
      <c r="O26" s="438">
        <v>3</v>
      </c>
      <c r="P26" s="438" t="s">
        <v>71</v>
      </c>
      <c r="Q26" s="435">
        <v>44621</v>
      </c>
      <c r="R26" s="435">
        <v>44895</v>
      </c>
      <c r="S26" s="94">
        <v>0</v>
      </c>
      <c r="T26" s="91" t="s">
        <v>361</v>
      </c>
      <c r="U26" s="91" t="s">
        <v>641</v>
      </c>
      <c r="V26" s="18"/>
      <c r="W26" s="18"/>
      <c r="X26" s="18"/>
      <c r="Y26" s="114"/>
      <c r="Z26" s="114"/>
      <c r="AA26" s="114"/>
      <c r="AB26" s="114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</row>
    <row r="27" spans="1:64" s="117" customFormat="1" ht="39" customHeight="1">
      <c r="A27" s="108" t="s">
        <v>548</v>
      </c>
      <c r="B27" s="108" t="s">
        <v>431</v>
      </c>
      <c r="C27" s="190" t="s">
        <v>32</v>
      </c>
      <c r="D27" s="190" t="s">
        <v>646</v>
      </c>
      <c r="E27" s="439"/>
      <c r="F27" s="365"/>
      <c r="G27" s="365"/>
      <c r="H27" s="365"/>
      <c r="I27" s="369"/>
      <c r="J27" s="581"/>
      <c r="K27" s="579"/>
      <c r="L27" s="118" t="s">
        <v>655</v>
      </c>
      <c r="M27" s="365"/>
      <c r="N27" s="582"/>
      <c r="O27" s="438"/>
      <c r="P27" s="438"/>
      <c r="Q27" s="435"/>
      <c r="R27" s="435"/>
      <c r="S27" s="94">
        <v>0</v>
      </c>
      <c r="T27" s="91" t="s">
        <v>361</v>
      </c>
      <c r="U27" s="91" t="s">
        <v>641</v>
      </c>
      <c r="V27" s="18"/>
      <c r="W27" s="18"/>
      <c r="X27" s="18"/>
      <c r="Y27" s="114"/>
      <c r="Z27" s="114"/>
      <c r="AA27" s="114"/>
      <c r="AB27" s="114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</row>
    <row r="28" spans="1:64" s="117" customFormat="1" ht="39" customHeight="1">
      <c r="A28" s="108" t="s">
        <v>548</v>
      </c>
      <c r="B28" s="108" t="s">
        <v>431</v>
      </c>
      <c r="C28" s="190" t="s">
        <v>32</v>
      </c>
      <c r="D28" s="190" t="s">
        <v>646</v>
      </c>
      <c r="E28" s="439"/>
      <c r="F28" s="365"/>
      <c r="G28" s="365"/>
      <c r="H28" s="365"/>
      <c r="I28" s="369"/>
      <c r="J28" s="581"/>
      <c r="K28" s="579"/>
      <c r="L28" s="118" t="s">
        <v>656</v>
      </c>
      <c r="M28" s="365"/>
      <c r="N28" s="582"/>
      <c r="O28" s="438"/>
      <c r="P28" s="438"/>
      <c r="Q28" s="435"/>
      <c r="R28" s="435"/>
      <c r="S28" s="94">
        <v>0</v>
      </c>
      <c r="T28" s="91" t="s">
        <v>361</v>
      </c>
      <c r="U28" s="91" t="s">
        <v>641</v>
      </c>
      <c r="V28" s="18"/>
      <c r="W28" s="18"/>
      <c r="X28" s="18"/>
      <c r="Y28" s="114"/>
      <c r="Z28" s="114"/>
      <c r="AA28" s="114"/>
      <c r="AB28" s="114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</row>
    <row r="29" spans="1:64" s="117" customFormat="1" ht="55.9" customHeight="1">
      <c r="A29" s="108" t="s">
        <v>548</v>
      </c>
      <c r="B29" s="108" t="s">
        <v>431</v>
      </c>
      <c r="C29" s="190" t="s">
        <v>32</v>
      </c>
      <c r="D29" s="190" t="s">
        <v>646</v>
      </c>
      <c r="E29" s="92" t="s">
        <v>647</v>
      </c>
      <c r="F29" s="91" t="s">
        <v>647</v>
      </c>
      <c r="G29" s="91" t="s">
        <v>673</v>
      </c>
      <c r="H29" s="91" t="s">
        <v>37</v>
      </c>
      <c r="I29" s="93">
        <v>12</v>
      </c>
      <c r="J29" s="118" t="s">
        <v>674</v>
      </c>
      <c r="K29" s="105" t="s">
        <v>631</v>
      </c>
      <c r="L29" s="115" t="s">
        <v>675</v>
      </c>
      <c r="M29" s="91" t="s">
        <v>676</v>
      </c>
      <c r="N29" s="33" t="s">
        <v>37</v>
      </c>
      <c r="O29" s="42">
        <v>12</v>
      </c>
      <c r="P29" s="42" t="s">
        <v>48</v>
      </c>
      <c r="Q29" s="36">
        <v>44562</v>
      </c>
      <c r="R29" s="36">
        <v>44926</v>
      </c>
      <c r="S29" s="94">
        <v>0</v>
      </c>
      <c r="T29" s="91" t="s">
        <v>361</v>
      </c>
      <c r="U29" s="91" t="s">
        <v>641</v>
      </c>
      <c r="V29" s="18"/>
      <c r="W29" s="18"/>
      <c r="X29" s="18"/>
      <c r="Y29" s="114"/>
      <c r="Z29" s="114"/>
      <c r="AA29" s="114"/>
      <c r="AB29" s="114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</row>
    <row r="30" spans="1:64" s="117" customFormat="1" ht="39" customHeight="1">
      <c r="A30" s="108" t="s">
        <v>548</v>
      </c>
      <c r="B30" s="108" t="s">
        <v>431</v>
      </c>
      <c r="C30" s="190" t="s">
        <v>32</v>
      </c>
      <c r="D30" s="190" t="s">
        <v>646</v>
      </c>
      <c r="E30" s="439" t="s">
        <v>647</v>
      </c>
      <c r="F30" s="365" t="s">
        <v>647</v>
      </c>
      <c r="G30" s="365" t="s">
        <v>677</v>
      </c>
      <c r="H30" s="365" t="s">
        <v>37</v>
      </c>
      <c r="I30" s="369">
        <v>1</v>
      </c>
      <c r="J30" s="581" t="s">
        <v>678</v>
      </c>
      <c r="K30" s="580" t="s">
        <v>631</v>
      </c>
      <c r="L30" s="115" t="s">
        <v>679</v>
      </c>
      <c r="M30" s="365" t="s">
        <v>680</v>
      </c>
      <c r="N30" s="438" t="s">
        <v>37</v>
      </c>
      <c r="O30" s="438">
        <v>1</v>
      </c>
      <c r="P30" s="438" t="s">
        <v>71</v>
      </c>
      <c r="Q30" s="435">
        <v>44621</v>
      </c>
      <c r="R30" s="435">
        <v>44895</v>
      </c>
      <c r="S30" s="94">
        <v>0</v>
      </c>
      <c r="T30" s="91" t="s">
        <v>361</v>
      </c>
      <c r="U30" s="91" t="s">
        <v>641</v>
      </c>
      <c r="V30" s="18"/>
      <c r="W30" s="18"/>
      <c r="X30" s="18"/>
      <c r="Y30" s="114"/>
      <c r="Z30" s="114"/>
      <c r="AA30" s="114"/>
      <c r="AB30" s="114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</row>
    <row r="31" spans="1:64" s="117" customFormat="1" ht="39" customHeight="1">
      <c r="A31" s="108" t="s">
        <v>548</v>
      </c>
      <c r="B31" s="108" t="s">
        <v>431</v>
      </c>
      <c r="C31" s="190" t="s">
        <v>32</v>
      </c>
      <c r="D31" s="190" t="s">
        <v>646</v>
      </c>
      <c r="E31" s="439"/>
      <c r="F31" s="365"/>
      <c r="G31" s="365"/>
      <c r="H31" s="365"/>
      <c r="I31" s="369"/>
      <c r="J31" s="581"/>
      <c r="K31" s="580"/>
      <c r="L31" s="115" t="s">
        <v>681</v>
      </c>
      <c r="M31" s="365"/>
      <c r="N31" s="438"/>
      <c r="O31" s="438"/>
      <c r="P31" s="438"/>
      <c r="Q31" s="435"/>
      <c r="R31" s="435"/>
      <c r="S31" s="94">
        <v>0</v>
      </c>
      <c r="T31" s="91" t="s">
        <v>361</v>
      </c>
      <c r="U31" s="91" t="s">
        <v>641</v>
      </c>
      <c r="V31" s="18"/>
      <c r="W31" s="18"/>
      <c r="X31" s="18"/>
      <c r="Y31" s="114"/>
      <c r="Z31" s="114"/>
      <c r="AA31" s="114"/>
      <c r="AB31" s="114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</row>
    <row r="32" spans="1:64" s="117" customFormat="1" ht="39" customHeight="1">
      <c r="A32" s="108" t="s">
        <v>548</v>
      </c>
      <c r="B32" s="108" t="s">
        <v>431</v>
      </c>
      <c r="C32" s="190" t="s">
        <v>32</v>
      </c>
      <c r="D32" s="190" t="s">
        <v>646</v>
      </c>
      <c r="E32" s="439"/>
      <c r="F32" s="365"/>
      <c r="G32" s="365"/>
      <c r="H32" s="365"/>
      <c r="I32" s="369"/>
      <c r="J32" s="581"/>
      <c r="K32" s="580"/>
      <c r="L32" s="115" t="s">
        <v>682</v>
      </c>
      <c r="M32" s="365"/>
      <c r="N32" s="438"/>
      <c r="O32" s="438"/>
      <c r="P32" s="438"/>
      <c r="Q32" s="435"/>
      <c r="R32" s="435"/>
      <c r="S32" s="94">
        <v>0</v>
      </c>
      <c r="T32" s="91" t="s">
        <v>361</v>
      </c>
      <c r="U32" s="91" t="s">
        <v>641</v>
      </c>
      <c r="V32" s="18"/>
      <c r="W32" s="18"/>
      <c r="X32" s="18"/>
      <c r="Y32" s="114"/>
      <c r="Z32" s="114"/>
      <c r="AA32" s="114"/>
      <c r="AB32" s="114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</row>
    <row r="33" spans="1:64" s="117" customFormat="1" ht="39" customHeight="1">
      <c r="A33" s="108" t="s">
        <v>548</v>
      </c>
      <c r="B33" s="108" t="s">
        <v>431</v>
      </c>
      <c r="C33" s="190" t="s">
        <v>32</v>
      </c>
      <c r="D33" s="190" t="s">
        <v>646</v>
      </c>
      <c r="E33" s="439" t="s">
        <v>647</v>
      </c>
      <c r="F33" s="365" t="s">
        <v>647</v>
      </c>
      <c r="G33" s="365" t="s">
        <v>683</v>
      </c>
      <c r="H33" s="365" t="s">
        <v>37</v>
      </c>
      <c r="I33" s="369">
        <v>2</v>
      </c>
      <c r="J33" s="578" t="s">
        <v>683</v>
      </c>
      <c r="K33" s="579" t="s">
        <v>631</v>
      </c>
      <c r="L33" s="118" t="s">
        <v>684</v>
      </c>
      <c r="M33" s="365" t="s">
        <v>685</v>
      </c>
      <c r="N33" s="438" t="s">
        <v>37</v>
      </c>
      <c r="O33" s="438">
        <v>2</v>
      </c>
      <c r="P33" s="438" t="s">
        <v>71</v>
      </c>
      <c r="Q33" s="435">
        <v>44593</v>
      </c>
      <c r="R33" s="435">
        <v>44926</v>
      </c>
      <c r="S33" s="94">
        <v>0</v>
      </c>
      <c r="T33" s="91" t="s">
        <v>361</v>
      </c>
      <c r="U33" s="91" t="s">
        <v>641</v>
      </c>
      <c r="V33" s="18"/>
      <c r="W33" s="18"/>
      <c r="X33" s="18"/>
      <c r="Y33" s="114"/>
      <c r="Z33" s="114"/>
      <c r="AA33" s="114"/>
      <c r="AB33" s="114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</row>
    <row r="34" spans="1:64" s="117" customFormat="1" ht="39" customHeight="1">
      <c r="A34" s="108" t="s">
        <v>548</v>
      </c>
      <c r="B34" s="108" t="s">
        <v>431</v>
      </c>
      <c r="C34" s="190" t="s">
        <v>32</v>
      </c>
      <c r="D34" s="190" t="s">
        <v>646</v>
      </c>
      <c r="E34" s="439"/>
      <c r="F34" s="365"/>
      <c r="G34" s="365"/>
      <c r="H34" s="365"/>
      <c r="I34" s="369"/>
      <c r="J34" s="578"/>
      <c r="K34" s="579"/>
      <c r="L34" s="118" t="s">
        <v>686</v>
      </c>
      <c r="M34" s="365"/>
      <c r="N34" s="438"/>
      <c r="O34" s="438"/>
      <c r="P34" s="438"/>
      <c r="Q34" s="435"/>
      <c r="R34" s="435"/>
      <c r="S34" s="94">
        <v>0</v>
      </c>
      <c r="T34" s="91" t="s">
        <v>361</v>
      </c>
      <c r="U34" s="91" t="s">
        <v>641</v>
      </c>
      <c r="V34" s="18"/>
      <c r="W34" s="18"/>
      <c r="X34" s="18"/>
      <c r="Y34" s="114"/>
      <c r="Z34" s="114"/>
      <c r="AA34" s="114"/>
      <c r="AB34" s="114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</row>
    <row r="35" spans="1:64" s="117" customFormat="1" ht="39" customHeight="1">
      <c r="A35" s="108" t="s">
        <v>548</v>
      </c>
      <c r="B35" s="108" t="s">
        <v>431</v>
      </c>
      <c r="C35" s="190" t="s">
        <v>32</v>
      </c>
      <c r="D35" s="190" t="s">
        <v>646</v>
      </c>
      <c r="E35" s="439"/>
      <c r="F35" s="365"/>
      <c r="G35" s="365"/>
      <c r="H35" s="365"/>
      <c r="I35" s="369"/>
      <c r="J35" s="578"/>
      <c r="K35" s="579"/>
      <c r="L35" s="118" t="s">
        <v>687</v>
      </c>
      <c r="M35" s="365"/>
      <c r="N35" s="438"/>
      <c r="O35" s="438"/>
      <c r="P35" s="438"/>
      <c r="Q35" s="435"/>
      <c r="R35" s="435"/>
      <c r="S35" s="94">
        <v>0</v>
      </c>
      <c r="T35" s="91" t="s">
        <v>361</v>
      </c>
      <c r="U35" s="91" t="s">
        <v>641</v>
      </c>
      <c r="V35" s="18"/>
      <c r="W35" s="18"/>
      <c r="X35" s="18"/>
      <c r="Y35" s="114"/>
      <c r="Z35" s="114"/>
      <c r="AA35" s="114"/>
      <c r="AB35" s="114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</row>
    <row r="36" spans="1:64" s="117" customFormat="1" ht="117.4" customHeight="1">
      <c r="A36" s="108" t="s">
        <v>548</v>
      </c>
      <c r="B36" s="108" t="s">
        <v>431</v>
      </c>
      <c r="C36" s="190" t="s">
        <v>688</v>
      </c>
      <c r="D36" s="190" t="s">
        <v>688</v>
      </c>
      <c r="E36" s="576" t="s">
        <v>689</v>
      </c>
      <c r="F36" s="577" t="s">
        <v>690</v>
      </c>
      <c r="G36" s="577" t="s">
        <v>691</v>
      </c>
      <c r="H36" s="365" t="s">
        <v>85</v>
      </c>
      <c r="I36" s="485">
        <v>1</v>
      </c>
      <c r="J36" s="577" t="s">
        <v>691</v>
      </c>
      <c r="K36" s="575" t="s">
        <v>631</v>
      </c>
      <c r="L36" s="119" t="s">
        <v>692</v>
      </c>
      <c r="M36" s="119" t="s">
        <v>693</v>
      </c>
      <c r="N36" s="120" t="s">
        <v>37</v>
      </c>
      <c r="O36" s="121">
        <v>11</v>
      </c>
      <c r="P36" s="120" t="s">
        <v>60</v>
      </c>
      <c r="Q36" s="122">
        <v>44562</v>
      </c>
      <c r="R36" s="122">
        <v>44925</v>
      </c>
      <c r="S36" s="94">
        <v>0</v>
      </c>
      <c r="T36" s="572" t="s">
        <v>694</v>
      </c>
      <c r="U36" s="119" t="s">
        <v>695</v>
      </c>
      <c r="V36" s="18"/>
      <c r="W36" s="18"/>
      <c r="X36" s="18"/>
      <c r="Y36" s="114"/>
      <c r="Z36" s="114"/>
      <c r="AA36" s="114"/>
      <c r="AB36" s="114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</row>
    <row r="37" spans="1:64" s="117" customFormat="1" ht="49.5" customHeight="1">
      <c r="A37" s="108" t="s">
        <v>548</v>
      </c>
      <c r="B37" s="108" t="s">
        <v>431</v>
      </c>
      <c r="C37" s="190" t="s">
        <v>688</v>
      </c>
      <c r="D37" s="190" t="s">
        <v>688</v>
      </c>
      <c r="E37" s="576"/>
      <c r="F37" s="577"/>
      <c r="G37" s="577"/>
      <c r="H37" s="365"/>
      <c r="I37" s="485"/>
      <c r="J37" s="577"/>
      <c r="K37" s="575"/>
      <c r="L37" s="119" t="s">
        <v>696</v>
      </c>
      <c r="M37" s="119" t="s">
        <v>697</v>
      </c>
      <c r="N37" s="120" t="s">
        <v>37</v>
      </c>
      <c r="O37" s="121">
        <v>2</v>
      </c>
      <c r="P37" s="120" t="s">
        <v>81</v>
      </c>
      <c r="Q37" s="122">
        <v>44562</v>
      </c>
      <c r="R37" s="122">
        <v>44925</v>
      </c>
      <c r="S37" s="94">
        <v>0</v>
      </c>
      <c r="T37" s="573"/>
      <c r="U37" s="119" t="s">
        <v>695</v>
      </c>
      <c r="V37" s="18"/>
      <c r="W37" s="18"/>
      <c r="X37" s="18"/>
      <c r="Y37" s="114"/>
      <c r="Z37" s="114"/>
      <c r="AA37" s="114"/>
      <c r="AB37" s="114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</row>
    <row r="38" spans="1:64" s="117" customFormat="1" ht="46.15" customHeight="1">
      <c r="A38" s="108" t="s">
        <v>548</v>
      </c>
      <c r="B38" s="108" t="s">
        <v>431</v>
      </c>
      <c r="C38" s="190" t="s">
        <v>688</v>
      </c>
      <c r="D38" s="190" t="s">
        <v>688</v>
      </c>
      <c r="E38" s="576"/>
      <c r="F38" s="577"/>
      <c r="G38" s="577"/>
      <c r="H38" s="365"/>
      <c r="I38" s="485"/>
      <c r="J38" s="577"/>
      <c r="K38" s="575"/>
      <c r="L38" s="119" t="s">
        <v>698</v>
      </c>
      <c r="M38" s="119" t="s">
        <v>699</v>
      </c>
      <c r="N38" s="120" t="s">
        <v>37</v>
      </c>
      <c r="O38" s="121">
        <v>4</v>
      </c>
      <c r="P38" s="121" t="s">
        <v>62</v>
      </c>
      <c r="Q38" s="122">
        <v>44562</v>
      </c>
      <c r="R38" s="122">
        <v>44925</v>
      </c>
      <c r="S38" s="94">
        <v>0</v>
      </c>
      <c r="T38" s="574"/>
      <c r="U38" s="119" t="s">
        <v>695</v>
      </c>
      <c r="V38" s="18"/>
      <c r="W38" s="18"/>
      <c r="X38" s="18"/>
      <c r="Y38" s="114"/>
      <c r="Z38" s="114"/>
      <c r="AA38" s="114"/>
      <c r="AB38" s="114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</row>
    <row r="39" spans="1:64" s="117" customFormat="1" ht="39" customHeight="1">
      <c r="A39" s="108" t="s">
        <v>548</v>
      </c>
      <c r="B39" s="108" t="s">
        <v>431</v>
      </c>
      <c r="C39" s="190" t="s">
        <v>32</v>
      </c>
      <c r="D39" s="190" t="s">
        <v>646</v>
      </c>
      <c r="E39" s="92" t="s">
        <v>631</v>
      </c>
      <c r="F39" s="92" t="s">
        <v>631</v>
      </c>
      <c r="G39" s="92" t="s">
        <v>631</v>
      </c>
      <c r="H39" s="92" t="s">
        <v>631</v>
      </c>
      <c r="I39" s="92" t="s">
        <v>631</v>
      </c>
      <c r="J39" s="92" t="s">
        <v>631</v>
      </c>
      <c r="K39" s="92" t="s">
        <v>631</v>
      </c>
      <c r="L39" s="123" t="s">
        <v>700</v>
      </c>
      <c r="M39" s="108" t="s">
        <v>701</v>
      </c>
      <c r="N39" s="42" t="s">
        <v>47</v>
      </c>
      <c r="O39" s="43">
        <v>100</v>
      </c>
      <c r="P39" s="42" t="s">
        <v>48</v>
      </c>
      <c r="Q39" s="36">
        <v>44592</v>
      </c>
      <c r="R39" s="36">
        <v>44926</v>
      </c>
      <c r="S39" s="436">
        <v>417816000</v>
      </c>
      <c r="T39" s="571" t="s">
        <v>702</v>
      </c>
      <c r="U39" s="91" t="s">
        <v>50</v>
      </c>
      <c r="V39" s="18"/>
      <c r="W39" s="18"/>
      <c r="X39" s="18"/>
      <c r="Y39" s="114"/>
      <c r="Z39" s="114"/>
      <c r="AA39" s="114"/>
      <c r="AB39" s="114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</row>
    <row r="40" spans="1:64" s="117" customFormat="1" ht="39" customHeight="1">
      <c r="A40" s="108" t="s">
        <v>548</v>
      </c>
      <c r="B40" s="108" t="s">
        <v>431</v>
      </c>
      <c r="C40" s="190" t="s">
        <v>32</v>
      </c>
      <c r="D40" s="190" t="s">
        <v>646</v>
      </c>
      <c r="E40" s="92" t="s">
        <v>631</v>
      </c>
      <c r="F40" s="92" t="s">
        <v>631</v>
      </c>
      <c r="G40" s="92" t="s">
        <v>631</v>
      </c>
      <c r="H40" s="92" t="s">
        <v>631</v>
      </c>
      <c r="I40" s="92" t="s">
        <v>631</v>
      </c>
      <c r="J40" s="92" t="s">
        <v>631</v>
      </c>
      <c r="K40" s="92" t="s">
        <v>631</v>
      </c>
      <c r="L40" s="124" t="s">
        <v>703</v>
      </c>
      <c r="M40" s="108" t="s">
        <v>704</v>
      </c>
      <c r="N40" s="42" t="s">
        <v>47</v>
      </c>
      <c r="O40" s="43">
        <v>100</v>
      </c>
      <c r="P40" s="42" t="s">
        <v>48</v>
      </c>
      <c r="Q40" s="36">
        <v>44592</v>
      </c>
      <c r="R40" s="36">
        <v>44926</v>
      </c>
      <c r="S40" s="436"/>
      <c r="T40" s="514"/>
      <c r="U40" s="91" t="s">
        <v>50</v>
      </c>
      <c r="V40" s="18"/>
      <c r="W40" s="18"/>
      <c r="X40" s="18"/>
      <c r="Y40" s="114"/>
      <c r="Z40" s="114"/>
      <c r="AA40" s="114"/>
      <c r="AB40" s="114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</row>
    <row r="41" spans="1:64" s="117" customFormat="1" ht="39" customHeight="1">
      <c r="A41" s="108" t="s">
        <v>548</v>
      </c>
      <c r="B41" s="108" t="s">
        <v>431</v>
      </c>
      <c r="C41" s="190" t="s">
        <v>32</v>
      </c>
      <c r="D41" s="190" t="s">
        <v>646</v>
      </c>
      <c r="E41" s="92" t="s">
        <v>631</v>
      </c>
      <c r="F41" s="92" t="s">
        <v>631</v>
      </c>
      <c r="G41" s="92" t="s">
        <v>631</v>
      </c>
      <c r="H41" s="92" t="s">
        <v>631</v>
      </c>
      <c r="I41" s="92" t="s">
        <v>631</v>
      </c>
      <c r="J41" s="92" t="s">
        <v>631</v>
      </c>
      <c r="K41" s="92" t="s">
        <v>631</v>
      </c>
      <c r="L41" s="124" t="s">
        <v>705</v>
      </c>
      <c r="M41" s="108" t="s">
        <v>706</v>
      </c>
      <c r="N41" s="42" t="s">
        <v>47</v>
      </c>
      <c r="O41" s="43">
        <v>100</v>
      </c>
      <c r="P41" s="42" t="s">
        <v>48</v>
      </c>
      <c r="Q41" s="36">
        <v>44592</v>
      </c>
      <c r="R41" s="36">
        <v>44926</v>
      </c>
      <c r="S41" s="436"/>
      <c r="T41" s="514"/>
      <c r="U41" s="91" t="s">
        <v>50</v>
      </c>
      <c r="V41" s="18"/>
      <c r="W41" s="18"/>
      <c r="X41" s="18"/>
      <c r="Y41" s="114"/>
      <c r="Z41" s="114"/>
      <c r="AA41" s="114"/>
      <c r="AB41" s="114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</row>
    <row r="42" spans="1:64" s="117" customFormat="1" ht="48" customHeight="1">
      <c r="A42" s="108" t="s">
        <v>548</v>
      </c>
      <c r="B42" s="108" t="s">
        <v>431</v>
      </c>
      <c r="C42" s="190" t="s">
        <v>32</v>
      </c>
      <c r="D42" s="190" t="s">
        <v>646</v>
      </c>
      <c r="E42" s="92" t="s">
        <v>631</v>
      </c>
      <c r="F42" s="92" t="s">
        <v>631</v>
      </c>
      <c r="G42" s="92" t="s">
        <v>631</v>
      </c>
      <c r="H42" s="92" t="s">
        <v>631</v>
      </c>
      <c r="I42" s="92" t="s">
        <v>631</v>
      </c>
      <c r="J42" s="92" t="s">
        <v>631</v>
      </c>
      <c r="K42" s="92" t="s">
        <v>631</v>
      </c>
      <c r="L42" s="127" t="s">
        <v>707</v>
      </c>
      <c r="M42" s="125" t="s">
        <v>708</v>
      </c>
      <c r="N42" s="42" t="s">
        <v>47</v>
      </c>
      <c r="O42" s="43">
        <v>100</v>
      </c>
      <c r="P42" s="42" t="s">
        <v>48</v>
      </c>
      <c r="Q42" s="36">
        <v>44592</v>
      </c>
      <c r="R42" s="36">
        <v>44926</v>
      </c>
      <c r="S42" s="436"/>
      <c r="T42" s="514"/>
      <c r="U42" s="91" t="s">
        <v>50</v>
      </c>
      <c r="V42" s="18"/>
      <c r="W42" s="18"/>
      <c r="X42" s="18"/>
      <c r="Y42" s="114"/>
      <c r="Z42" s="114"/>
      <c r="AA42" s="114"/>
      <c r="AB42" s="114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</row>
    <row r="43" spans="1:64" s="117" customFormat="1" ht="39" customHeight="1">
      <c r="A43" s="108" t="s">
        <v>548</v>
      </c>
      <c r="B43" s="108" t="s">
        <v>431</v>
      </c>
      <c r="C43" s="190" t="s">
        <v>32</v>
      </c>
      <c r="D43" s="190" t="s">
        <v>646</v>
      </c>
      <c r="E43" s="92" t="s">
        <v>631</v>
      </c>
      <c r="F43" s="92" t="s">
        <v>631</v>
      </c>
      <c r="G43" s="92" t="s">
        <v>631</v>
      </c>
      <c r="H43" s="92" t="s">
        <v>631</v>
      </c>
      <c r="I43" s="92" t="s">
        <v>631</v>
      </c>
      <c r="J43" s="92" t="s">
        <v>631</v>
      </c>
      <c r="K43" s="92" t="s">
        <v>631</v>
      </c>
      <c r="L43" s="127" t="s">
        <v>709</v>
      </c>
      <c r="M43" s="126" t="s">
        <v>710</v>
      </c>
      <c r="N43" s="42" t="s">
        <v>47</v>
      </c>
      <c r="O43" s="43">
        <v>100</v>
      </c>
      <c r="P43" s="42" t="s">
        <v>48</v>
      </c>
      <c r="Q43" s="36">
        <v>44592</v>
      </c>
      <c r="R43" s="36">
        <v>44926</v>
      </c>
      <c r="S43" s="436"/>
      <c r="T43" s="515"/>
      <c r="U43" s="91" t="s">
        <v>50</v>
      </c>
      <c r="V43" s="18"/>
      <c r="W43" s="18"/>
      <c r="X43" s="18"/>
      <c r="Y43" s="114"/>
      <c r="Z43" s="114"/>
      <c r="AA43" s="114"/>
      <c r="AB43" s="114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</row>
    <row r="44" spans="1:64" s="117" customFormat="1" ht="39" customHeight="1">
      <c r="A44" s="108" t="s">
        <v>548</v>
      </c>
      <c r="B44" s="108" t="s">
        <v>431</v>
      </c>
      <c r="C44" s="190" t="s">
        <v>32</v>
      </c>
      <c r="D44" s="190" t="s">
        <v>646</v>
      </c>
      <c r="E44" s="92" t="s">
        <v>631</v>
      </c>
      <c r="F44" s="91" t="s">
        <v>601</v>
      </c>
      <c r="G44" s="91" t="s">
        <v>631</v>
      </c>
      <c r="H44" s="91" t="s">
        <v>631</v>
      </c>
      <c r="I44" s="93" t="s">
        <v>631</v>
      </c>
      <c r="J44" s="570" t="s">
        <v>711</v>
      </c>
      <c r="K44" s="93" t="s">
        <v>631</v>
      </c>
      <c r="L44" s="41" t="s">
        <v>712</v>
      </c>
      <c r="M44" s="41" t="s">
        <v>250</v>
      </c>
      <c r="N44" s="42" t="s">
        <v>37</v>
      </c>
      <c r="O44" s="43">
        <v>2</v>
      </c>
      <c r="P44" s="42" t="s">
        <v>653</v>
      </c>
      <c r="Q44" s="36">
        <v>44772</v>
      </c>
      <c r="R44" s="36">
        <v>44915</v>
      </c>
      <c r="S44" s="94">
        <v>0</v>
      </c>
      <c r="T44" s="91" t="s">
        <v>361</v>
      </c>
      <c r="U44" s="91" t="s">
        <v>713</v>
      </c>
      <c r="V44" s="18"/>
      <c r="W44" s="18"/>
      <c r="X44" s="18"/>
      <c r="Y44" s="114"/>
      <c r="Z44" s="114"/>
      <c r="AA44" s="114"/>
      <c r="AB44" s="114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</row>
    <row r="45" spans="1:64" s="117" customFormat="1" ht="39" customHeight="1">
      <c r="A45" s="108" t="s">
        <v>714</v>
      </c>
      <c r="B45" s="108" t="s">
        <v>431</v>
      </c>
      <c r="C45" s="108" t="s">
        <v>309</v>
      </c>
      <c r="D45" s="108" t="s">
        <v>715</v>
      </c>
      <c r="E45" s="92" t="s">
        <v>631</v>
      </c>
      <c r="F45" s="91" t="s">
        <v>601</v>
      </c>
      <c r="G45" s="91" t="s">
        <v>631</v>
      </c>
      <c r="H45" s="91" t="s">
        <v>631</v>
      </c>
      <c r="I45" s="93" t="s">
        <v>631</v>
      </c>
      <c r="J45" s="570"/>
      <c r="K45" s="93" t="s">
        <v>631</v>
      </c>
      <c r="L45" s="41" t="s">
        <v>716</v>
      </c>
      <c r="M45" s="41" t="s">
        <v>250</v>
      </c>
      <c r="N45" s="42" t="s">
        <v>37</v>
      </c>
      <c r="O45" s="43">
        <v>4</v>
      </c>
      <c r="P45" s="43" t="s">
        <v>717</v>
      </c>
      <c r="Q45" s="36">
        <v>44651</v>
      </c>
      <c r="R45" s="36">
        <v>44915</v>
      </c>
      <c r="S45" s="94">
        <v>0</v>
      </c>
      <c r="T45" s="91" t="s">
        <v>361</v>
      </c>
      <c r="U45" s="91" t="s">
        <v>713</v>
      </c>
      <c r="V45" s="18"/>
      <c r="W45" s="18"/>
      <c r="X45" s="18"/>
      <c r="Y45" s="114"/>
      <c r="Z45" s="114"/>
      <c r="AA45" s="114"/>
      <c r="AB45" s="114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</row>
    <row r="46" spans="1:64" s="117" customFormat="1" ht="39" customHeight="1">
      <c r="A46" s="108" t="s">
        <v>714</v>
      </c>
      <c r="B46" s="108" t="s">
        <v>431</v>
      </c>
      <c r="C46" s="108" t="s">
        <v>309</v>
      </c>
      <c r="D46" s="108" t="s">
        <v>715</v>
      </c>
      <c r="E46" s="92" t="s">
        <v>631</v>
      </c>
      <c r="F46" s="91" t="s">
        <v>601</v>
      </c>
      <c r="G46" s="91" t="s">
        <v>631</v>
      </c>
      <c r="H46" s="91" t="s">
        <v>631</v>
      </c>
      <c r="I46" s="93" t="s">
        <v>631</v>
      </c>
      <c r="J46" s="570" t="s">
        <v>718</v>
      </c>
      <c r="K46" s="93" t="s">
        <v>631</v>
      </c>
      <c r="L46" s="41" t="s">
        <v>719</v>
      </c>
      <c r="M46" s="41" t="s">
        <v>720</v>
      </c>
      <c r="N46" s="42" t="s">
        <v>721</v>
      </c>
      <c r="O46" s="43">
        <v>85</v>
      </c>
      <c r="P46" s="43" t="s">
        <v>60</v>
      </c>
      <c r="Q46" s="36">
        <v>44592</v>
      </c>
      <c r="R46" s="36">
        <v>44926</v>
      </c>
      <c r="S46" s="94">
        <v>0</v>
      </c>
      <c r="T46" s="91" t="s">
        <v>361</v>
      </c>
      <c r="U46" s="91" t="s">
        <v>713</v>
      </c>
      <c r="V46" s="18"/>
      <c r="W46" s="18"/>
      <c r="X46" s="18"/>
      <c r="Y46" s="114"/>
      <c r="Z46" s="114"/>
      <c r="AA46" s="114"/>
      <c r="AB46" s="114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</row>
    <row r="47" spans="1:64" s="117" customFormat="1" ht="39" customHeight="1">
      <c r="A47" s="108" t="s">
        <v>714</v>
      </c>
      <c r="B47" s="108" t="s">
        <v>431</v>
      </c>
      <c r="C47" s="108" t="s">
        <v>309</v>
      </c>
      <c r="D47" s="108" t="s">
        <v>715</v>
      </c>
      <c r="E47" s="92" t="s">
        <v>631</v>
      </c>
      <c r="F47" s="91" t="s">
        <v>601</v>
      </c>
      <c r="G47" s="91" t="s">
        <v>631</v>
      </c>
      <c r="H47" s="91" t="s">
        <v>631</v>
      </c>
      <c r="I47" s="93" t="s">
        <v>631</v>
      </c>
      <c r="J47" s="570"/>
      <c r="K47" s="93" t="s">
        <v>631</v>
      </c>
      <c r="L47" s="128" t="s">
        <v>722</v>
      </c>
      <c r="M47" s="41" t="s">
        <v>723</v>
      </c>
      <c r="N47" s="42" t="s">
        <v>37</v>
      </c>
      <c r="O47" s="43">
        <v>12</v>
      </c>
      <c r="P47" s="43" t="s">
        <v>60</v>
      </c>
      <c r="Q47" s="36">
        <v>44592</v>
      </c>
      <c r="R47" s="36">
        <v>44926</v>
      </c>
      <c r="S47" s="94">
        <v>0</v>
      </c>
      <c r="T47" s="91" t="s">
        <v>361</v>
      </c>
      <c r="U47" s="91" t="s">
        <v>713</v>
      </c>
      <c r="V47" s="18"/>
      <c r="W47" s="18"/>
      <c r="X47" s="18"/>
      <c r="Y47" s="114"/>
      <c r="Z47" s="114"/>
      <c r="AA47" s="114"/>
      <c r="AB47" s="114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</row>
    <row r="48" spans="1:64" s="117" customFormat="1" ht="39" customHeight="1">
      <c r="A48" s="108" t="s">
        <v>714</v>
      </c>
      <c r="B48" s="108" t="s">
        <v>431</v>
      </c>
      <c r="C48" s="108" t="s">
        <v>309</v>
      </c>
      <c r="D48" s="108" t="s">
        <v>715</v>
      </c>
      <c r="E48" s="92" t="s">
        <v>631</v>
      </c>
      <c r="F48" s="91" t="s">
        <v>601</v>
      </c>
      <c r="G48" s="91" t="s">
        <v>631</v>
      </c>
      <c r="H48" s="91" t="s">
        <v>631</v>
      </c>
      <c r="I48" s="93" t="s">
        <v>631</v>
      </c>
      <c r="J48" s="570" t="s">
        <v>724</v>
      </c>
      <c r="K48" s="93" t="s">
        <v>631</v>
      </c>
      <c r="L48" s="41" t="s">
        <v>725</v>
      </c>
      <c r="M48" s="135" t="s">
        <v>726</v>
      </c>
      <c r="N48" s="42" t="s">
        <v>37</v>
      </c>
      <c r="O48" s="42">
        <v>2</v>
      </c>
      <c r="P48" s="42" t="s">
        <v>653</v>
      </c>
      <c r="Q48" s="36">
        <v>44742</v>
      </c>
      <c r="R48" s="36">
        <v>44926</v>
      </c>
      <c r="S48" s="94">
        <v>0</v>
      </c>
      <c r="T48" s="91" t="s">
        <v>361</v>
      </c>
      <c r="U48" s="91" t="s">
        <v>713</v>
      </c>
      <c r="V48" s="18"/>
      <c r="W48" s="18"/>
      <c r="X48" s="18"/>
      <c r="Y48" s="114"/>
      <c r="Z48" s="114"/>
      <c r="AA48" s="114"/>
      <c r="AB48" s="114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</row>
    <row r="49" spans="1:64" s="117" customFormat="1" ht="39" customHeight="1">
      <c r="A49" s="108" t="s">
        <v>714</v>
      </c>
      <c r="B49" s="108" t="s">
        <v>431</v>
      </c>
      <c r="C49" s="108" t="s">
        <v>309</v>
      </c>
      <c r="D49" s="108" t="s">
        <v>715</v>
      </c>
      <c r="E49" s="92" t="s">
        <v>631</v>
      </c>
      <c r="F49" s="91" t="s">
        <v>601</v>
      </c>
      <c r="G49" s="91" t="s">
        <v>631</v>
      </c>
      <c r="H49" s="91" t="s">
        <v>631</v>
      </c>
      <c r="I49" s="93" t="s">
        <v>631</v>
      </c>
      <c r="J49" s="570"/>
      <c r="K49" s="93" t="s">
        <v>631</v>
      </c>
      <c r="L49" s="41" t="s">
        <v>727</v>
      </c>
      <c r="M49" s="135" t="s">
        <v>728</v>
      </c>
      <c r="N49" s="42" t="s">
        <v>37</v>
      </c>
      <c r="O49" s="42">
        <v>2</v>
      </c>
      <c r="P49" s="42" t="s">
        <v>653</v>
      </c>
      <c r="Q49" s="36">
        <v>44742</v>
      </c>
      <c r="R49" s="36">
        <v>44926</v>
      </c>
      <c r="S49" s="94">
        <v>0</v>
      </c>
      <c r="T49" s="91" t="s">
        <v>361</v>
      </c>
      <c r="U49" s="91" t="s">
        <v>713</v>
      </c>
      <c r="V49" s="18"/>
      <c r="W49" s="18"/>
      <c r="X49" s="18"/>
      <c r="Y49" s="114"/>
      <c r="Z49" s="114"/>
      <c r="AA49" s="114"/>
      <c r="AB49" s="114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</row>
    <row r="50" spans="1:64" ht="38.25">
      <c r="A50" s="108" t="s">
        <v>714</v>
      </c>
      <c r="B50" s="108" t="s">
        <v>431</v>
      </c>
      <c r="C50" s="108" t="s">
        <v>309</v>
      </c>
      <c r="D50" s="108" t="s">
        <v>715</v>
      </c>
      <c r="E50" s="92" t="s">
        <v>631</v>
      </c>
      <c r="F50" s="91" t="s">
        <v>601</v>
      </c>
      <c r="G50" s="91" t="s">
        <v>631</v>
      </c>
      <c r="H50" s="91" t="s">
        <v>631</v>
      </c>
      <c r="I50" s="93" t="s">
        <v>631</v>
      </c>
      <c r="J50" s="570" t="s">
        <v>729</v>
      </c>
      <c r="K50" s="93" t="s">
        <v>631</v>
      </c>
      <c r="L50" s="41" t="s">
        <v>730</v>
      </c>
      <c r="M50" s="135" t="s">
        <v>250</v>
      </c>
      <c r="N50" s="42" t="s">
        <v>37</v>
      </c>
      <c r="O50" s="42">
        <v>3</v>
      </c>
      <c r="P50" s="42" t="s">
        <v>731</v>
      </c>
      <c r="Q50" s="36">
        <v>44681</v>
      </c>
      <c r="R50" s="36">
        <v>44926</v>
      </c>
      <c r="S50" s="94">
        <v>0</v>
      </c>
      <c r="T50" s="91" t="s">
        <v>361</v>
      </c>
      <c r="U50" s="91" t="s">
        <v>713</v>
      </c>
    </row>
    <row r="51" spans="1:64" ht="38.25">
      <c r="A51" s="108" t="s">
        <v>714</v>
      </c>
      <c r="B51" s="108" t="s">
        <v>431</v>
      </c>
      <c r="C51" s="108" t="s">
        <v>309</v>
      </c>
      <c r="D51" s="108" t="s">
        <v>715</v>
      </c>
      <c r="E51" s="92" t="s">
        <v>631</v>
      </c>
      <c r="F51" s="91" t="s">
        <v>601</v>
      </c>
      <c r="G51" s="91" t="s">
        <v>631</v>
      </c>
      <c r="H51" s="91" t="s">
        <v>631</v>
      </c>
      <c r="I51" s="93" t="s">
        <v>631</v>
      </c>
      <c r="J51" s="570"/>
      <c r="K51" s="93" t="s">
        <v>631</v>
      </c>
      <c r="L51" s="41" t="s">
        <v>732</v>
      </c>
      <c r="M51" s="135" t="s">
        <v>250</v>
      </c>
      <c r="N51" s="42" t="s">
        <v>37</v>
      </c>
      <c r="O51" s="42">
        <v>3</v>
      </c>
      <c r="P51" s="42" t="s">
        <v>731</v>
      </c>
      <c r="Q51" s="36">
        <v>44681</v>
      </c>
      <c r="R51" s="36">
        <v>44926</v>
      </c>
      <c r="S51" s="94">
        <v>0</v>
      </c>
      <c r="T51" s="91" t="s">
        <v>361</v>
      </c>
      <c r="U51" s="91" t="s">
        <v>713</v>
      </c>
    </row>
    <row r="52" spans="1:64" ht="38.25">
      <c r="A52" s="108" t="s">
        <v>714</v>
      </c>
      <c r="B52" s="108" t="s">
        <v>431</v>
      </c>
      <c r="C52" s="108" t="s">
        <v>309</v>
      </c>
      <c r="D52" s="108" t="s">
        <v>715</v>
      </c>
      <c r="E52" s="92" t="s">
        <v>631</v>
      </c>
      <c r="F52" s="92" t="s">
        <v>631</v>
      </c>
      <c r="G52" s="92" t="s">
        <v>631</v>
      </c>
      <c r="H52" s="92" t="s">
        <v>631</v>
      </c>
      <c r="I52" s="92" t="s">
        <v>631</v>
      </c>
      <c r="J52" s="92" t="s">
        <v>631</v>
      </c>
      <c r="K52" s="92" t="s">
        <v>631</v>
      </c>
      <c r="L52" s="41" t="s">
        <v>733</v>
      </c>
      <c r="M52" s="135" t="s">
        <v>734</v>
      </c>
      <c r="N52" s="42" t="s">
        <v>37</v>
      </c>
      <c r="O52" s="43">
        <v>3</v>
      </c>
      <c r="P52" s="42" t="s">
        <v>62</v>
      </c>
      <c r="Q52" s="36">
        <v>44531</v>
      </c>
      <c r="R52" s="36">
        <v>44895</v>
      </c>
      <c r="S52" s="256">
        <v>0</v>
      </c>
      <c r="T52" s="365" t="s">
        <v>361</v>
      </c>
      <c r="U52" s="365" t="s">
        <v>735</v>
      </c>
    </row>
    <row r="53" spans="1:64" ht="38.25">
      <c r="A53" s="108" t="s">
        <v>714</v>
      </c>
      <c r="B53" s="108" t="s">
        <v>431</v>
      </c>
      <c r="C53" s="108" t="s">
        <v>309</v>
      </c>
      <c r="D53" s="108" t="s">
        <v>715</v>
      </c>
      <c r="E53" s="92" t="s">
        <v>631</v>
      </c>
      <c r="F53" s="92" t="s">
        <v>631</v>
      </c>
      <c r="G53" s="92" t="s">
        <v>631</v>
      </c>
      <c r="H53" s="92" t="s">
        <v>631</v>
      </c>
      <c r="I53" s="92" t="s">
        <v>631</v>
      </c>
      <c r="J53" s="92" t="s">
        <v>631</v>
      </c>
      <c r="K53" s="92" t="s">
        <v>631</v>
      </c>
      <c r="L53" s="41" t="s">
        <v>736</v>
      </c>
      <c r="M53" s="135" t="s">
        <v>737</v>
      </c>
      <c r="N53" s="42" t="s">
        <v>37</v>
      </c>
      <c r="O53" s="91">
        <v>12</v>
      </c>
      <c r="P53" s="42" t="s">
        <v>48</v>
      </c>
      <c r="Q53" s="36">
        <v>44531</v>
      </c>
      <c r="R53" s="36">
        <v>44895</v>
      </c>
      <c r="S53" s="256">
        <v>0</v>
      </c>
      <c r="T53" s="365"/>
      <c r="U53" s="365"/>
    </row>
    <row r="54" spans="1:64" ht="38.25">
      <c r="A54" s="108" t="s">
        <v>714</v>
      </c>
      <c r="B54" s="108" t="s">
        <v>431</v>
      </c>
      <c r="C54" s="108" t="s">
        <v>309</v>
      </c>
      <c r="D54" s="108" t="s">
        <v>715</v>
      </c>
      <c r="E54" s="92" t="s">
        <v>631</v>
      </c>
      <c r="F54" s="92" t="s">
        <v>631</v>
      </c>
      <c r="G54" s="92" t="s">
        <v>631</v>
      </c>
      <c r="H54" s="92" t="s">
        <v>631</v>
      </c>
      <c r="I54" s="92" t="s">
        <v>631</v>
      </c>
      <c r="J54" s="92" t="s">
        <v>631</v>
      </c>
      <c r="K54" s="92" t="s">
        <v>631</v>
      </c>
      <c r="L54" s="41" t="s">
        <v>738</v>
      </c>
      <c r="M54" s="135" t="s">
        <v>739</v>
      </c>
      <c r="N54" s="42" t="s">
        <v>37</v>
      </c>
      <c r="O54" s="91">
        <v>12</v>
      </c>
      <c r="P54" s="42" t="s">
        <v>48</v>
      </c>
      <c r="Q54" s="36">
        <v>44531</v>
      </c>
      <c r="R54" s="36">
        <v>44895</v>
      </c>
      <c r="S54" s="256">
        <v>0</v>
      </c>
      <c r="T54" s="365"/>
      <c r="U54" s="365"/>
    </row>
    <row r="55" spans="1:64" ht="38.25">
      <c r="A55" s="108" t="s">
        <v>714</v>
      </c>
      <c r="B55" s="108" t="s">
        <v>431</v>
      </c>
      <c r="C55" s="108" t="s">
        <v>309</v>
      </c>
      <c r="D55" s="108" t="s">
        <v>715</v>
      </c>
      <c r="E55" s="92" t="s">
        <v>631</v>
      </c>
      <c r="F55" s="92" t="s">
        <v>631</v>
      </c>
      <c r="G55" s="92" t="s">
        <v>631</v>
      </c>
      <c r="H55" s="92" t="s">
        <v>631</v>
      </c>
      <c r="I55" s="92" t="s">
        <v>631</v>
      </c>
      <c r="J55" s="92" t="s">
        <v>631</v>
      </c>
      <c r="K55" s="92" t="s">
        <v>631</v>
      </c>
      <c r="L55" s="41" t="s">
        <v>740</v>
      </c>
      <c r="M55" s="135" t="s">
        <v>741</v>
      </c>
      <c r="N55" s="42" t="s">
        <v>37</v>
      </c>
      <c r="O55" s="111">
        <v>2</v>
      </c>
      <c r="P55" s="43" t="s">
        <v>81</v>
      </c>
      <c r="Q55" s="36">
        <v>44562</v>
      </c>
      <c r="R55" s="36">
        <v>44895</v>
      </c>
      <c r="S55" s="256">
        <v>0</v>
      </c>
      <c r="T55" s="365"/>
      <c r="U55" s="365"/>
    </row>
    <row r="56" spans="1:64" ht="38.25">
      <c r="A56" s="108" t="s">
        <v>714</v>
      </c>
      <c r="B56" s="108" t="s">
        <v>431</v>
      </c>
      <c r="C56" s="108" t="s">
        <v>309</v>
      </c>
      <c r="D56" s="108" t="s">
        <v>715</v>
      </c>
      <c r="E56" s="92" t="s">
        <v>631</v>
      </c>
      <c r="F56" s="92" t="s">
        <v>631</v>
      </c>
      <c r="G56" s="92" t="s">
        <v>631</v>
      </c>
      <c r="H56" s="92" t="s">
        <v>631</v>
      </c>
      <c r="I56" s="92" t="s">
        <v>631</v>
      </c>
      <c r="J56" s="92" t="s">
        <v>631</v>
      </c>
      <c r="K56" s="92" t="s">
        <v>631</v>
      </c>
      <c r="L56" s="41" t="s">
        <v>742</v>
      </c>
      <c r="M56" s="135" t="s">
        <v>743</v>
      </c>
      <c r="N56" s="42" t="s">
        <v>37</v>
      </c>
      <c r="O56" s="91">
        <v>12</v>
      </c>
      <c r="P56" s="42" t="s">
        <v>48</v>
      </c>
      <c r="Q56" s="36">
        <v>44531</v>
      </c>
      <c r="R56" s="36">
        <v>44895</v>
      </c>
      <c r="S56" s="256">
        <v>0</v>
      </c>
      <c r="T56" s="365"/>
      <c r="U56" s="365"/>
    </row>
    <row r="57" spans="1:64" ht="38.25">
      <c r="A57" s="108" t="s">
        <v>714</v>
      </c>
      <c r="B57" s="108" t="s">
        <v>431</v>
      </c>
      <c r="C57" s="108" t="s">
        <v>309</v>
      </c>
      <c r="D57" s="108" t="s">
        <v>715</v>
      </c>
      <c r="E57" s="98" t="s">
        <v>631</v>
      </c>
      <c r="F57" s="98" t="s">
        <v>631</v>
      </c>
      <c r="G57" s="98" t="s">
        <v>631</v>
      </c>
      <c r="H57" s="98" t="s">
        <v>631</v>
      </c>
      <c r="I57" s="98" t="s">
        <v>631</v>
      </c>
      <c r="J57" s="98" t="s">
        <v>631</v>
      </c>
      <c r="K57" s="98" t="s">
        <v>631</v>
      </c>
      <c r="L57" s="99" t="s">
        <v>744</v>
      </c>
      <c r="M57" s="186" t="s">
        <v>745</v>
      </c>
      <c r="N57" s="187" t="s">
        <v>37</v>
      </c>
      <c r="O57" s="133">
        <v>12</v>
      </c>
      <c r="P57" s="187" t="s">
        <v>48</v>
      </c>
      <c r="Q57" s="104">
        <v>44531</v>
      </c>
      <c r="R57" s="104">
        <v>44895</v>
      </c>
      <c r="S57" s="256">
        <v>0</v>
      </c>
      <c r="T57" s="571"/>
      <c r="U57" s="571"/>
    </row>
    <row r="58" spans="1:64" ht="89.25">
      <c r="A58" s="108" t="s">
        <v>595</v>
      </c>
      <c r="B58" s="108" t="s">
        <v>431</v>
      </c>
      <c r="C58" s="108" t="s">
        <v>309</v>
      </c>
      <c r="D58" s="108" t="s">
        <v>596</v>
      </c>
      <c r="E58" s="92" t="s">
        <v>597</v>
      </c>
      <c r="F58" s="91" t="s">
        <v>598</v>
      </c>
      <c r="G58" s="91" t="s">
        <v>599</v>
      </c>
      <c r="H58" s="91" t="s">
        <v>165</v>
      </c>
      <c r="I58" s="255" t="s">
        <v>631</v>
      </c>
      <c r="J58" s="101" t="s">
        <v>746</v>
      </c>
      <c r="K58" s="255" t="s">
        <v>631</v>
      </c>
      <c r="L58" s="41" t="s">
        <v>746</v>
      </c>
      <c r="M58" s="41" t="s">
        <v>748</v>
      </c>
      <c r="N58" s="42" t="s">
        <v>37</v>
      </c>
      <c r="O58" s="43">
        <v>2</v>
      </c>
      <c r="P58" s="43" t="s">
        <v>71</v>
      </c>
      <c r="Q58" s="36">
        <v>44896</v>
      </c>
      <c r="R58" s="36">
        <v>44926</v>
      </c>
      <c r="S58" s="100" t="s">
        <v>747</v>
      </c>
      <c r="T58" s="365" t="s">
        <v>361</v>
      </c>
      <c r="U58" s="365" t="s">
        <v>603</v>
      </c>
    </row>
    <row r="59" spans="1:64" ht="89.25">
      <c r="A59" s="108" t="s">
        <v>595</v>
      </c>
      <c r="B59" s="108" t="s">
        <v>431</v>
      </c>
      <c r="C59" s="108" t="s">
        <v>309</v>
      </c>
      <c r="D59" s="108" t="s">
        <v>596</v>
      </c>
      <c r="E59" s="365" t="s">
        <v>606</v>
      </c>
      <c r="F59" s="365" t="s">
        <v>607</v>
      </c>
      <c r="G59" s="365" t="s">
        <v>608</v>
      </c>
      <c r="H59" s="365" t="s">
        <v>165</v>
      </c>
      <c r="I59" s="255" t="s">
        <v>631</v>
      </c>
      <c r="J59" s="101" t="s">
        <v>749</v>
      </c>
      <c r="K59" s="255" t="s">
        <v>631</v>
      </c>
      <c r="L59" s="41" t="s">
        <v>749</v>
      </c>
      <c r="M59" s="41" t="s">
        <v>750</v>
      </c>
      <c r="N59" s="42" t="s">
        <v>37</v>
      </c>
      <c r="O59" s="43">
        <v>1</v>
      </c>
      <c r="P59" s="43" t="s">
        <v>71</v>
      </c>
      <c r="Q59" s="36">
        <v>44896</v>
      </c>
      <c r="R59" s="36">
        <v>44926</v>
      </c>
      <c r="S59" s="100" t="s">
        <v>747</v>
      </c>
      <c r="T59" s="365"/>
      <c r="U59" s="365"/>
    </row>
    <row r="60" spans="1:64" ht="89.25">
      <c r="A60" s="108" t="s">
        <v>595</v>
      </c>
      <c r="B60" s="108" t="s">
        <v>431</v>
      </c>
      <c r="C60" s="108" t="s">
        <v>309</v>
      </c>
      <c r="D60" s="108" t="s">
        <v>596</v>
      </c>
      <c r="E60" s="365"/>
      <c r="F60" s="365"/>
      <c r="G60" s="365"/>
      <c r="H60" s="365"/>
      <c r="I60" s="255" t="s">
        <v>631</v>
      </c>
      <c r="J60" s="101" t="s">
        <v>751</v>
      </c>
      <c r="K60" s="255" t="s">
        <v>631</v>
      </c>
      <c r="L60" s="41" t="s">
        <v>751</v>
      </c>
      <c r="M60" s="41" t="s">
        <v>752</v>
      </c>
      <c r="N60" s="42" t="s">
        <v>37</v>
      </c>
      <c r="O60" s="43">
        <v>6</v>
      </c>
      <c r="P60" s="43" t="s">
        <v>71</v>
      </c>
      <c r="Q60" s="36">
        <v>44896</v>
      </c>
      <c r="R60" s="36">
        <v>44926</v>
      </c>
      <c r="S60" s="100" t="s">
        <v>747</v>
      </c>
      <c r="T60" s="365"/>
      <c r="U60" s="365"/>
    </row>
    <row r="61" spans="1:64" ht="89.25">
      <c r="A61" s="108" t="s">
        <v>595</v>
      </c>
      <c r="B61" s="108" t="s">
        <v>431</v>
      </c>
      <c r="C61" s="108" t="s">
        <v>309</v>
      </c>
      <c r="D61" s="108" t="s">
        <v>596</v>
      </c>
      <c r="E61" s="439" t="s">
        <v>622</v>
      </c>
      <c r="F61" s="91" t="s">
        <v>623</v>
      </c>
      <c r="G61" s="91" t="s">
        <v>624</v>
      </c>
      <c r="H61" s="91" t="s">
        <v>165</v>
      </c>
      <c r="I61" s="255" t="s">
        <v>631</v>
      </c>
      <c r="J61" s="101" t="s">
        <v>753</v>
      </c>
      <c r="K61" s="255" t="s">
        <v>631</v>
      </c>
      <c r="L61" s="101" t="s">
        <v>753</v>
      </c>
      <c r="M61" s="41" t="s">
        <v>754</v>
      </c>
      <c r="N61" s="42" t="s">
        <v>37</v>
      </c>
      <c r="O61" s="42">
        <v>8</v>
      </c>
      <c r="P61" s="42" t="s">
        <v>71</v>
      </c>
      <c r="Q61" s="36">
        <v>44896</v>
      </c>
      <c r="R61" s="36">
        <v>44926</v>
      </c>
      <c r="S61" s="100">
        <v>0</v>
      </c>
      <c r="T61" s="365"/>
      <c r="U61" s="365"/>
    </row>
    <row r="62" spans="1:64" ht="89.25">
      <c r="A62" s="108" t="s">
        <v>595</v>
      </c>
      <c r="B62" s="108" t="s">
        <v>431</v>
      </c>
      <c r="C62" s="108" t="s">
        <v>309</v>
      </c>
      <c r="D62" s="108" t="s">
        <v>596</v>
      </c>
      <c r="E62" s="439"/>
      <c r="F62" s="91" t="s">
        <v>627</v>
      </c>
      <c r="G62" s="91" t="s">
        <v>628</v>
      </c>
      <c r="H62" s="91" t="s">
        <v>165</v>
      </c>
      <c r="I62" s="257" t="s">
        <v>631</v>
      </c>
      <c r="J62" s="101" t="s">
        <v>755</v>
      </c>
      <c r="K62" s="257" t="s">
        <v>631</v>
      </c>
      <c r="L62" s="101" t="s">
        <v>755</v>
      </c>
      <c r="M62" s="41" t="s">
        <v>756</v>
      </c>
      <c r="N62" s="42" t="s">
        <v>37</v>
      </c>
      <c r="O62" s="42">
        <v>1</v>
      </c>
      <c r="P62" s="42" t="s">
        <v>71</v>
      </c>
      <c r="Q62" s="36">
        <v>44896</v>
      </c>
      <c r="R62" s="36">
        <v>44926</v>
      </c>
      <c r="S62" s="105">
        <v>0</v>
      </c>
      <c r="T62" s="365"/>
      <c r="U62" s="365"/>
    </row>
    <row r="63" spans="1:64" s="209" customFormat="1" ht="81" customHeight="1">
      <c r="A63" s="594" t="s">
        <v>30</v>
      </c>
      <c r="B63" s="594" t="s">
        <v>31</v>
      </c>
      <c r="C63" s="594" t="s">
        <v>32</v>
      </c>
      <c r="D63" s="594" t="s">
        <v>33</v>
      </c>
      <c r="E63" s="282" t="s">
        <v>631</v>
      </c>
      <c r="F63" s="282" t="s">
        <v>631</v>
      </c>
      <c r="G63" s="282" t="s">
        <v>631</v>
      </c>
      <c r="H63" s="282" t="s">
        <v>631</v>
      </c>
      <c r="I63" s="282" t="s">
        <v>631</v>
      </c>
      <c r="J63" s="282" t="s">
        <v>631</v>
      </c>
      <c r="K63" s="282" t="s">
        <v>631</v>
      </c>
      <c r="L63" s="596" t="s">
        <v>45</v>
      </c>
      <c r="M63" s="597" t="s">
        <v>46</v>
      </c>
      <c r="N63" s="598" t="s">
        <v>47</v>
      </c>
      <c r="O63" s="599">
        <v>100</v>
      </c>
      <c r="P63" s="598" t="s">
        <v>48</v>
      </c>
      <c r="Q63" s="600">
        <v>44592</v>
      </c>
      <c r="R63" s="600">
        <v>44926</v>
      </c>
      <c r="S63" s="283">
        <v>0</v>
      </c>
      <c r="T63" s="281" t="s">
        <v>361</v>
      </c>
      <c r="U63" s="601" t="s">
        <v>50</v>
      </c>
      <c r="V63" s="208"/>
      <c r="W63" s="208"/>
      <c r="X63" s="208"/>
      <c r="Y63" s="208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208"/>
      <c r="AN63" s="208"/>
      <c r="AO63" s="208"/>
      <c r="AP63" s="208"/>
      <c r="AQ63" s="208"/>
      <c r="AR63" s="208"/>
      <c r="AS63" s="208"/>
      <c r="AT63" s="208"/>
      <c r="AU63" s="208"/>
      <c r="AV63" s="208"/>
      <c r="AW63" s="208"/>
      <c r="AX63" s="208"/>
      <c r="AY63" s="208"/>
      <c r="AZ63" s="208"/>
      <c r="BA63" s="208"/>
      <c r="BB63" s="208"/>
      <c r="BC63" s="208"/>
      <c r="BD63" s="208"/>
      <c r="BE63" s="208"/>
      <c r="BF63" s="208"/>
      <c r="BG63" s="208"/>
      <c r="BH63" s="208"/>
      <c r="BI63" s="208"/>
      <c r="BJ63" s="208"/>
      <c r="BK63" s="208"/>
      <c r="BL63" s="208"/>
    </row>
    <row r="64" spans="1:64" s="209" customFormat="1" ht="72" customHeight="1">
      <c r="A64" s="594" t="s">
        <v>30</v>
      </c>
      <c r="B64" s="594" t="s">
        <v>31</v>
      </c>
      <c r="C64" s="594" t="s">
        <v>32</v>
      </c>
      <c r="D64" s="594" t="s">
        <v>33</v>
      </c>
      <c r="E64" s="282" t="s">
        <v>631</v>
      </c>
      <c r="F64" s="282" t="s">
        <v>631</v>
      </c>
      <c r="G64" s="282" t="s">
        <v>631</v>
      </c>
      <c r="H64" s="282" t="s">
        <v>631</v>
      </c>
      <c r="I64" s="282" t="s">
        <v>631</v>
      </c>
      <c r="J64" s="282" t="s">
        <v>631</v>
      </c>
      <c r="K64" s="282" t="s">
        <v>631</v>
      </c>
      <c r="L64" s="597" t="s">
        <v>51</v>
      </c>
      <c r="M64" s="597" t="s">
        <v>52</v>
      </c>
      <c r="N64" s="598" t="s">
        <v>47</v>
      </c>
      <c r="O64" s="599">
        <v>100</v>
      </c>
      <c r="P64" s="598" t="s">
        <v>48</v>
      </c>
      <c r="Q64" s="600">
        <v>44592</v>
      </c>
      <c r="R64" s="600">
        <v>44926</v>
      </c>
      <c r="S64" s="283">
        <v>0</v>
      </c>
      <c r="T64" s="281" t="s">
        <v>361</v>
      </c>
      <c r="U64" s="601" t="s">
        <v>50</v>
      </c>
      <c r="V64" s="208"/>
      <c r="W64" s="208"/>
      <c r="X64" s="208"/>
      <c r="Y64" s="208"/>
      <c r="Z64" s="208"/>
      <c r="AA64" s="208"/>
      <c r="AB64" s="208"/>
      <c r="AC64" s="208"/>
      <c r="AD64" s="208"/>
      <c r="AE64" s="208"/>
      <c r="AF64" s="208"/>
      <c r="AG64" s="208"/>
      <c r="AH64" s="208"/>
      <c r="AI64" s="208"/>
      <c r="AJ64" s="208"/>
      <c r="AK64" s="208"/>
      <c r="AL64" s="208"/>
      <c r="AM64" s="208"/>
      <c r="AN64" s="208"/>
      <c r="AO64" s="208"/>
      <c r="AP64" s="208"/>
      <c r="AQ64" s="208"/>
      <c r="AR64" s="208"/>
      <c r="AS64" s="208"/>
      <c r="AT64" s="208"/>
      <c r="AU64" s="208"/>
      <c r="AV64" s="208"/>
      <c r="AW64" s="208"/>
      <c r="AX64" s="208"/>
      <c r="AY64" s="208"/>
      <c r="AZ64" s="208"/>
      <c r="BA64" s="208"/>
      <c r="BB64" s="208"/>
      <c r="BC64" s="208"/>
      <c r="BD64" s="208"/>
      <c r="BE64" s="208"/>
      <c r="BF64" s="208"/>
      <c r="BG64" s="208"/>
      <c r="BH64" s="208"/>
      <c r="BI64" s="208"/>
      <c r="BJ64" s="208"/>
      <c r="BK64" s="208"/>
      <c r="BL64" s="208"/>
    </row>
    <row r="65" spans="1:64" s="209" customFormat="1" ht="324" customHeight="1">
      <c r="A65" s="594" t="s">
        <v>30</v>
      </c>
      <c r="B65" s="594" t="s">
        <v>31</v>
      </c>
      <c r="C65" s="594" t="s">
        <v>32</v>
      </c>
      <c r="D65" s="594" t="s">
        <v>33</v>
      </c>
      <c r="E65" s="282" t="s">
        <v>631</v>
      </c>
      <c r="F65" s="282" t="s">
        <v>631</v>
      </c>
      <c r="G65" s="282" t="s">
        <v>631</v>
      </c>
      <c r="H65" s="282" t="s">
        <v>631</v>
      </c>
      <c r="I65" s="282" t="s">
        <v>631</v>
      </c>
      <c r="J65" s="282" t="s">
        <v>631</v>
      </c>
      <c r="K65" s="282" t="s">
        <v>631</v>
      </c>
      <c r="L65" s="597" t="s">
        <v>53</v>
      </c>
      <c r="M65" s="597" t="s">
        <v>54</v>
      </c>
      <c r="N65" s="598" t="s">
        <v>47</v>
      </c>
      <c r="O65" s="599">
        <v>100</v>
      </c>
      <c r="P65" s="598" t="s">
        <v>48</v>
      </c>
      <c r="Q65" s="600">
        <v>44592</v>
      </c>
      <c r="R65" s="600">
        <v>44926</v>
      </c>
      <c r="S65" s="283">
        <v>0</v>
      </c>
      <c r="T65" s="281" t="s">
        <v>361</v>
      </c>
      <c r="U65" s="597" t="s">
        <v>50</v>
      </c>
      <c r="V65" s="208"/>
      <c r="W65" s="208"/>
      <c r="X65" s="208"/>
      <c r="Y65" s="208"/>
      <c r="Z65" s="208"/>
      <c r="AA65" s="208"/>
      <c r="AB65" s="208"/>
      <c r="AC65" s="208"/>
      <c r="AD65" s="208"/>
      <c r="AE65" s="208"/>
      <c r="AF65" s="208"/>
      <c r="AG65" s="208"/>
      <c r="AH65" s="208"/>
      <c r="AI65" s="208"/>
      <c r="AJ65" s="208"/>
      <c r="AK65" s="208"/>
      <c r="AL65" s="208"/>
      <c r="AM65" s="208"/>
      <c r="AN65" s="208"/>
      <c r="AO65" s="208"/>
      <c r="AP65" s="208"/>
      <c r="AQ65" s="208"/>
      <c r="AR65" s="208"/>
      <c r="AS65" s="208"/>
      <c r="AT65" s="208"/>
      <c r="AU65" s="208"/>
      <c r="AV65" s="208"/>
      <c r="AW65" s="208"/>
      <c r="AX65" s="208"/>
      <c r="AY65" s="208"/>
      <c r="AZ65" s="208"/>
      <c r="BA65" s="208"/>
      <c r="BB65" s="208"/>
      <c r="BC65" s="208"/>
      <c r="BD65" s="208"/>
      <c r="BE65" s="208"/>
      <c r="BF65" s="208"/>
      <c r="BG65" s="208"/>
      <c r="BH65" s="208"/>
      <c r="BI65" s="208"/>
      <c r="BJ65" s="208"/>
      <c r="BK65" s="208"/>
      <c r="BL65" s="208"/>
    </row>
    <row r="66" spans="1:64" s="209" customFormat="1" ht="84" customHeight="1">
      <c r="A66" s="594" t="s">
        <v>30</v>
      </c>
      <c r="B66" s="594" t="s">
        <v>31</v>
      </c>
      <c r="C66" s="594" t="s">
        <v>32</v>
      </c>
      <c r="D66" s="594" t="s">
        <v>33</v>
      </c>
      <c r="E66" s="282" t="s">
        <v>631</v>
      </c>
      <c r="F66" s="282" t="s">
        <v>631</v>
      </c>
      <c r="G66" s="282" t="s">
        <v>631</v>
      </c>
      <c r="H66" s="282" t="s">
        <v>631</v>
      </c>
      <c r="I66" s="282" t="s">
        <v>631</v>
      </c>
      <c r="J66" s="282" t="s">
        <v>631</v>
      </c>
      <c r="K66" s="282" t="s">
        <v>631</v>
      </c>
      <c r="L66" s="597" t="s">
        <v>64</v>
      </c>
      <c r="M66" s="597" t="s">
        <v>65</v>
      </c>
      <c r="N66" s="598" t="s">
        <v>47</v>
      </c>
      <c r="O66" s="599">
        <v>100</v>
      </c>
      <c r="P66" s="598" t="s">
        <v>48</v>
      </c>
      <c r="Q66" s="600">
        <v>44592</v>
      </c>
      <c r="R66" s="600">
        <v>44926</v>
      </c>
      <c r="S66" s="610" t="s">
        <v>361</v>
      </c>
      <c r="T66" s="281" t="s">
        <v>361</v>
      </c>
      <c r="U66" s="597" t="s">
        <v>50</v>
      </c>
      <c r="V66" s="208"/>
      <c r="W66" s="208"/>
      <c r="X66" s="208"/>
      <c r="Y66" s="208"/>
      <c r="Z66" s="208"/>
      <c r="AA66" s="208"/>
      <c r="AB66" s="208"/>
      <c r="AC66" s="208"/>
      <c r="AD66" s="208"/>
      <c r="AE66" s="208"/>
      <c r="AF66" s="208"/>
      <c r="AG66" s="208"/>
      <c r="AH66" s="208"/>
      <c r="AI66" s="208"/>
      <c r="AJ66" s="208"/>
      <c r="AK66" s="208"/>
      <c r="AL66" s="208"/>
      <c r="AM66" s="208"/>
      <c r="AN66" s="208"/>
      <c r="AO66" s="208"/>
      <c r="AP66" s="208"/>
      <c r="AQ66" s="208"/>
      <c r="AR66" s="208"/>
      <c r="AS66" s="208"/>
      <c r="AT66" s="208"/>
      <c r="AU66" s="208"/>
      <c r="AV66" s="208"/>
      <c r="AW66" s="208"/>
      <c r="AX66" s="208"/>
      <c r="AY66" s="208"/>
      <c r="AZ66" s="208"/>
      <c r="BA66" s="208"/>
      <c r="BB66" s="208"/>
      <c r="BC66" s="208"/>
      <c r="BD66" s="208"/>
      <c r="BE66" s="208"/>
      <c r="BF66" s="208"/>
      <c r="BG66" s="208"/>
      <c r="BH66" s="208"/>
      <c r="BI66" s="208"/>
      <c r="BJ66" s="208"/>
      <c r="BK66" s="208"/>
      <c r="BL66" s="208"/>
    </row>
    <row r="67" spans="1:64" s="209" customFormat="1" ht="53.25" customHeight="1">
      <c r="A67" s="594" t="s">
        <v>30</v>
      </c>
      <c r="B67" s="594" t="s">
        <v>31</v>
      </c>
      <c r="C67" s="594" t="s">
        <v>32</v>
      </c>
      <c r="D67" s="594" t="s">
        <v>33</v>
      </c>
      <c r="E67" s="281" t="s">
        <v>631</v>
      </c>
      <c r="F67" s="281" t="s">
        <v>631</v>
      </c>
      <c r="G67" s="281" t="s">
        <v>631</v>
      </c>
      <c r="H67" s="281" t="s">
        <v>631</v>
      </c>
      <c r="I67" s="281" t="s">
        <v>631</v>
      </c>
      <c r="J67" s="281" t="s">
        <v>631</v>
      </c>
      <c r="K67" s="281" t="s">
        <v>631</v>
      </c>
      <c r="L67" s="597" t="s">
        <v>66</v>
      </c>
      <c r="M67" s="597" t="s">
        <v>67</v>
      </c>
      <c r="N67" s="598" t="s">
        <v>47</v>
      </c>
      <c r="O67" s="599">
        <v>100</v>
      </c>
      <c r="P67" s="598" t="s">
        <v>48</v>
      </c>
      <c r="Q67" s="600">
        <v>44592</v>
      </c>
      <c r="R67" s="600">
        <v>44926</v>
      </c>
      <c r="S67" s="610" t="s">
        <v>361</v>
      </c>
      <c r="T67" s="281" t="s">
        <v>361</v>
      </c>
      <c r="U67" s="597" t="s">
        <v>50</v>
      </c>
      <c r="V67" s="208"/>
      <c r="W67" s="208"/>
      <c r="X67" s="208"/>
      <c r="Y67" s="208"/>
      <c r="Z67" s="208"/>
      <c r="AA67" s="208"/>
      <c r="AB67" s="208"/>
      <c r="AC67" s="208"/>
      <c r="AD67" s="208"/>
      <c r="AE67" s="208"/>
      <c r="AF67" s="208"/>
      <c r="AG67" s="208"/>
      <c r="AH67" s="208"/>
      <c r="AI67" s="208"/>
      <c r="AJ67" s="208"/>
      <c r="AK67" s="208"/>
      <c r="AL67" s="208"/>
      <c r="AM67" s="208"/>
      <c r="AN67" s="208"/>
      <c r="AO67" s="208"/>
      <c r="AP67" s="208"/>
      <c r="AQ67" s="208"/>
      <c r="AR67" s="208"/>
      <c r="AS67" s="208"/>
      <c r="AT67" s="208"/>
      <c r="AU67" s="208"/>
      <c r="AV67" s="208"/>
      <c r="AW67" s="208"/>
      <c r="AX67" s="208"/>
      <c r="AY67" s="208"/>
      <c r="AZ67" s="208"/>
      <c r="BA67" s="208"/>
      <c r="BB67" s="208"/>
      <c r="BC67" s="208"/>
      <c r="BD67" s="208"/>
      <c r="BE67" s="208"/>
      <c r="BF67" s="208"/>
      <c r="BG67" s="208"/>
      <c r="BH67" s="208"/>
      <c r="BI67" s="208"/>
      <c r="BJ67" s="208"/>
      <c r="BK67" s="208"/>
      <c r="BL67" s="208"/>
    </row>
  </sheetData>
  <mergeCells count="137">
    <mergeCell ref="B4:F4"/>
    <mergeCell ref="B5:F5"/>
    <mergeCell ref="B6:F6"/>
    <mergeCell ref="E9:K9"/>
    <mergeCell ref="A9:D9"/>
    <mergeCell ref="H10:H11"/>
    <mergeCell ref="I10:I11"/>
    <mergeCell ref="J10:J11"/>
    <mergeCell ref="T10:T11"/>
    <mergeCell ref="U10:U11"/>
    <mergeCell ref="A10:A11"/>
    <mergeCell ref="B10:B11"/>
    <mergeCell ref="C10:C11"/>
    <mergeCell ref="D10:D11"/>
    <mergeCell ref="L5:U7"/>
    <mergeCell ref="B7:F7"/>
    <mergeCell ref="Q10:Q11"/>
    <mergeCell ref="R10:R11"/>
    <mergeCell ref="S10:S11"/>
    <mergeCell ref="L9:U9"/>
    <mergeCell ref="E12:E14"/>
    <mergeCell ref="F12:F14"/>
    <mergeCell ref="G12:G14"/>
    <mergeCell ref="H12:H14"/>
    <mergeCell ref="I12:I14"/>
    <mergeCell ref="J12:J14"/>
    <mergeCell ref="K12:K14"/>
    <mergeCell ref="O10:O11"/>
    <mergeCell ref="P10:P11"/>
    <mergeCell ref="L10:L11"/>
    <mergeCell ref="M10:M11"/>
    <mergeCell ref="N10:N11"/>
    <mergeCell ref="K10:K11"/>
    <mergeCell ref="E10:E11"/>
    <mergeCell ref="F10:F11"/>
    <mergeCell ref="G10:G11"/>
    <mergeCell ref="R15:R18"/>
    <mergeCell ref="E19:E21"/>
    <mergeCell ref="F19:F21"/>
    <mergeCell ref="G19:G21"/>
    <mergeCell ref="H19:H21"/>
    <mergeCell ref="I19:I21"/>
    <mergeCell ref="J19:J21"/>
    <mergeCell ref="K19:K21"/>
    <mergeCell ref="M19:M21"/>
    <mergeCell ref="N19:N21"/>
    <mergeCell ref="K15:K18"/>
    <mergeCell ref="M15:M18"/>
    <mergeCell ref="N15:N18"/>
    <mergeCell ref="O15:O18"/>
    <mergeCell ref="P15:P18"/>
    <mergeCell ref="Q15:Q18"/>
    <mergeCell ref="E15:E18"/>
    <mergeCell ref="F15:F18"/>
    <mergeCell ref="G15:G18"/>
    <mergeCell ref="H15:H18"/>
    <mergeCell ref="I15:I18"/>
    <mergeCell ref="J15:J18"/>
    <mergeCell ref="O19:O21"/>
    <mergeCell ref="P19:P21"/>
    <mergeCell ref="Q19:Q21"/>
    <mergeCell ref="R19:R21"/>
    <mergeCell ref="E22:E25"/>
    <mergeCell ref="F22:F25"/>
    <mergeCell ref="G22:G25"/>
    <mergeCell ref="H22:H25"/>
    <mergeCell ref="I22:I25"/>
    <mergeCell ref="J22:J25"/>
    <mergeCell ref="R22:R25"/>
    <mergeCell ref="K22:K25"/>
    <mergeCell ref="M22:M25"/>
    <mergeCell ref="N22:N25"/>
    <mergeCell ref="O22:O25"/>
    <mergeCell ref="P22:P25"/>
    <mergeCell ref="Q22:Q25"/>
    <mergeCell ref="O26:O28"/>
    <mergeCell ref="P26:P28"/>
    <mergeCell ref="Q26:Q28"/>
    <mergeCell ref="R26:R28"/>
    <mergeCell ref="E30:E32"/>
    <mergeCell ref="F30:F32"/>
    <mergeCell ref="G30:G32"/>
    <mergeCell ref="H30:H32"/>
    <mergeCell ref="I30:I32"/>
    <mergeCell ref="J30:J32"/>
    <mergeCell ref="E26:E28"/>
    <mergeCell ref="F26:F28"/>
    <mergeCell ref="G26:G28"/>
    <mergeCell ref="H26:H28"/>
    <mergeCell ref="I26:I28"/>
    <mergeCell ref="J26:J28"/>
    <mergeCell ref="K26:K28"/>
    <mergeCell ref="M26:M28"/>
    <mergeCell ref="N26:N28"/>
    <mergeCell ref="E36:E38"/>
    <mergeCell ref="F36:F38"/>
    <mergeCell ref="G36:G38"/>
    <mergeCell ref="H36:H38"/>
    <mergeCell ref="I36:I38"/>
    <mergeCell ref="J36:J38"/>
    <mergeCell ref="R30:R32"/>
    <mergeCell ref="E33:E35"/>
    <mergeCell ref="F33:F35"/>
    <mergeCell ref="G33:G35"/>
    <mergeCell ref="H33:H35"/>
    <mergeCell ref="I33:I35"/>
    <mergeCell ref="J33:J35"/>
    <mergeCell ref="K33:K35"/>
    <mergeCell ref="M33:M35"/>
    <mergeCell ref="N33:N35"/>
    <mergeCell ref="K30:K32"/>
    <mergeCell ref="M30:M32"/>
    <mergeCell ref="N30:N32"/>
    <mergeCell ref="O30:O32"/>
    <mergeCell ref="P30:P32"/>
    <mergeCell ref="Q30:Q32"/>
    <mergeCell ref="T36:T38"/>
    <mergeCell ref="K36:K38"/>
    <mergeCell ref="S39:S43"/>
    <mergeCell ref="T39:T43"/>
    <mergeCell ref="J44:J45"/>
    <mergeCell ref="J46:J47"/>
    <mergeCell ref="J48:J49"/>
    <mergeCell ref="O33:O35"/>
    <mergeCell ref="P33:P35"/>
    <mergeCell ref="Q33:Q35"/>
    <mergeCell ref="R33:R35"/>
    <mergeCell ref="T58:T62"/>
    <mergeCell ref="U58:U62"/>
    <mergeCell ref="E59:E60"/>
    <mergeCell ref="F59:F60"/>
    <mergeCell ref="G59:G60"/>
    <mergeCell ref="H59:H60"/>
    <mergeCell ref="E61:E62"/>
    <mergeCell ref="J50:J51"/>
    <mergeCell ref="T52:T57"/>
    <mergeCell ref="U52:U57"/>
  </mergeCells>
  <dataValidations disablePrompts="1" count="2">
    <dataValidation type="list" allowBlank="1" showInputMessage="1" showErrorMessage="1" sqref="J48 J50 J61:J62" xr:uid="{C3565204-1F96-4CE1-9275-441207AA53ED}">
      <formula1>INDIRECT(F48)</formula1>
    </dataValidation>
    <dataValidation type="list" allowBlank="1" showInputMessage="1" showErrorMessage="1" sqref="L50:L51 L24 L61:L62 L48" xr:uid="{4E578D51-6551-478B-9C94-EC22088F8E4B}">
      <formula1>INDIRECT(#REF!)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9AB57-7DD3-45E0-B5D6-D3CDC34A8795}">
  <dimension ref="A1:AM55"/>
  <sheetViews>
    <sheetView topLeftCell="K1" zoomScale="90" zoomScaleNormal="90" workbookViewId="0">
      <selection activeCell="B6" sqref="B6:F6"/>
    </sheetView>
  </sheetViews>
  <sheetFormatPr baseColWidth="10" defaultColWidth="8.85546875" defaultRowHeight="12.75"/>
  <cols>
    <col min="1" max="1" width="44.42578125" style="8" customWidth="1"/>
    <col min="2" max="2" width="23.28515625" style="8" customWidth="1"/>
    <col min="3" max="3" width="40" style="8" customWidth="1"/>
    <col min="4" max="4" width="20.28515625" style="8" customWidth="1"/>
    <col min="5" max="5" width="25" style="8" customWidth="1"/>
    <col min="6" max="6" width="25.7109375" style="8" customWidth="1"/>
    <col min="7" max="8" width="20.42578125" style="8" customWidth="1"/>
    <col min="9" max="9" width="18.28515625" style="17" customWidth="1"/>
    <col min="10" max="10" width="48.140625" style="10" customWidth="1"/>
    <col min="11" max="11" width="16.85546875" style="15" customWidth="1"/>
    <col min="12" max="12" width="49.28515625" style="13" customWidth="1"/>
    <col min="13" max="13" width="16.140625" style="11" customWidth="1"/>
    <col min="14" max="14" width="20.140625" style="9" customWidth="1"/>
    <col min="15" max="15" width="21.140625" style="9" customWidth="1"/>
    <col min="16" max="16" width="21.7109375" style="9" customWidth="1"/>
    <col min="17" max="17" width="16.140625" style="9" customWidth="1"/>
    <col min="18" max="20" width="19.140625" style="9" customWidth="1"/>
    <col min="21" max="21" width="24.42578125" style="17" customWidth="1"/>
    <col min="22" max="16384" width="8.85546875" style="8"/>
  </cols>
  <sheetData>
    <row r="1" spans="1:21">
      <c r="E1" s="1"/>
      <c r="F1" s="1"/>
      <c r="G1" s="1"/>
      <c r="H1" s="1"/>
      <c r="I1" s="1"/>
      <c r="J1" s="6"/>
      <c r="K1" s="20"/>
      <c r="L1" s="6"/>
      <c r="M1" s="1"/>
      <c r="N1" s="1"/>
      <c r="O1" s="1"/>
      <c r="P1" s="1"/>
      <c r="Q1" s="1"/>
      <c r="R1" s="1"/>
      <c r="S1" s="1"/>
      <c r="T1" s="1"/>
      <c r="U1" s="1"/>
    </row>
    <row r="2" spans="1:21">
      <c r="E2" s="1"/>
      <c r="F2" s="1"/>
      <c r="G2" s="1"/>
      <c r="H2" s="1"/>
      <c r="I2" s="1"/>
      <c r="J2" s="6"/>
      <c r="K2" s="20"/>
      <c r="L2" s="6"/>
      <c r="M2" s="1"/>
      <c r="N2" s="1"/>
      <c r="O2" s="1"/>
      <c r="P2" s="1"/>
      <c r="Q2" s="1"/>
      <c r="R2" s="1"/>
      <c r="S2" s="1"/>
      <c r="T2" s="1"/>
      <c r="U2" s="1"/>
    </row>
    <row r="3" spans="1:21">
      <c r="E3" s="1"/>
      <c r="F3" s="1"/>
      <c r="G3" s="1"/>
      <c r="H3" s="1"/>
      <c r="I3" s="1"/>
      <c r="J3" s="6"/>
      <c r="K3" s="20"/>
      <c r="L3" s="6"/>
      <c r="M3" s="1"/>
      <c r="N3" s="1"/>
      <c r="O3" s="1"/>
      <c r="P3" s="1"/>
      <c r="Q3" s="1"/>
      <c r="R3" s="1"/>
      <c r="S3" s="1"/>
      <c r="T3" s="1"/>
      <c r="U3" s="1"/>
    </row>
    <row r="4" spans="1:21">
      <c r="A4" s="266" t="s">
        <v>0</v>
      </c>
      <c r="B4" s="378">
        <v>2022</v>
      </c>
      <c r="C4" s="378"/>
      <c r="D4" s="378"/>
      <c r="E4" s="378"/>
      <c r="F4" s="378"/>
      <c r="L4" s="6"/>
      <c r="M4" s="1"/>
      <c r="N4" s="1"/>
      <c r="O4" s="1"/>
      <c r="P4" s="1"/>
      <c r="Q4" s="1"/>
      <c r="R4" s="1"/>
      <c r="S4" s="1"/>
      <c r="T4" s="1"/>
      <c r="U4" s="1"/>
    </row>
    <row r="5" spans="1:21" ht="26.25" customHeight="1">
      <c r="A5" s="266" t="s">
        <v>1</v>
      </c>
      <c r="B5" s="379" t="s">
        <v>143</v>
      </c>
      <c r="C5" s="379"/>
      <c r="D5" s="379"/>
      <c r="E5" s="379"/>
      <c r="F5" s="379"/>
      <c r="L5" s="381"/>
      <c r="M5" s="381"/>
      <c r="N5" s="381"/>
      <c r="O5" s="381"/>
      <c r="P5" s="381"/>
      <c r="Q5" s="381"/>
      <c r="R5" s="381"/>
      <c r="S5" s="381"/>
      <c r="T5" s="381"/>
      <c r="U5" s="381"/>
    </row>
    <row r="6" spans="1:21">
      <c r="A6" s="266" t="s">
        <v>3</v>
      </c>
      <c r="B6" s="388" t="s">
        <v>144</v>
      </c>
      <c r="C6" s="388"/>
      <c r="D6" s="388"/>
      <c r="E6" s="388"/>
      <c r="F6" s="388"/>
      <c r="L6" s="381"/>
      <c r="M6" s="381"/>
      <c r="N6" s="381"/>
      <c r="O6" s="381"/>
      <c r="P6" s="381"/>
      <c r="Q6" s="381"/>
      <c r="R6" s="381"/>
      <c r="S6" s="381"/>
      <c r="T6" s="381"/>
      <c r="U6" s="381"/>
    </row>
    <row r="7" spans="1:21">
      <c r="A7" s="266" t="s">
        <v>5</v>
      </c>
      <c r="B7" s="378" t="s">
        <v>145</v>
      </c>
      <c r="C7" s="378"/>
      <c r="D7" s="378"/>
      <c r="E7" s="378"/>
      <c r="F7" s="378"/>
      <c r="L7" s="381"/>
      <c r="M7" s="381"/>
      <c r="N7" s="381"/>
      <c r="O7" s="381"/>
      <c r="P7" s="381"/>
      <c r="Q7" s="381"/>
      <c r="R7" s="381"/>
      <c r="S7" s="381"/>
      <c r="T7" s="381"/>
      <c r="U7" s="381"/>
    </row>
    <row r="8" spans="1:21">
      <c r="E8" s="4"/>
      <c r="F8" s="4"/>
      <c r="G8" s="18"/>
      <c r="H8" s="18"/>
      <c r="I8" s="18"/>
      <c r="J8" s="4"/>
      <c r="K8" s="23"/>
      <c r="L8" s="4"/>
      <c r="M8" s="18"/>
      <c r="N8" s="18"/>
      <c r="O8" s="18"/>
      <c r="P8" s="5"/>
      <c r="Q8" s="5"/>
      <c r="R8" s="5"/>
      <c r="S8" s="5"/>
      <c r="T8" s="5"/>
      <c r="U8" s="5"/>
    </row>
    <row r="9" spans="1:21" ht="21" customHeight="1">
      <c r="A9" s="374" t="s">
        <v>758</v>
      </c>
      <c r="B9" s="374"/>
      <c r="C9" s="374"/>
      <c r="D9" s="374"/>
      <c r="E9" s="374" t="s">
        <v>7</v>
      </c>
      <c r="F9" s="374"/>
      <c r="G9" s="374"/>
      <c r="H9" s="374"/>
      <c r="I9" s="374"/>
      <c r="J9" s="374"/>
      <c r="K9" s="374"/>
      <c r="L9" s="386" t="s">
        <v>8</v>
      </c>
      <c r="M9" s="386"/>
      <c r="N9" s="386"/>
      <c r="O9" s="386"/>
      <c r="P9" s="386"/>
      <c r="Q9" s="386"/>
      <c r="R9" s="386"/>
      <c r="S9" s="386"/>
      <c r="T9" s="386"/>
      <c r="U9" s="386"/>
    </row>
    <row r="10" spans="1:21" ht="18.75" customHeight="1">
      <c r="A10" s="375" t="s">
        <v>9</v>
      </c>
      <c r="B10" s="375" t="s">
        <v>10</v>
      </c>
      <c r="C10" s="389" t="s">
        <v>11</v>
      </c>
      <c r="D10" s="391" t="s">
        <v>12</v>
      </c>
      <c r="E10" s="375" t="s">
        <v>13</v>
      </c>
      <c r="F10" s="374" t="s">
        <v>14</v>
      </c>
      <c r="G10" s="375" t="s">
        <v>15</v>
      </c>
      <c r="H10" s="376" t="s">
        <v>16</v>
      </c>
      <c r="I10" s="375" t="s">
        <v>17</v>
      </c>
      <c r="J10" s="375" t="s">
        <v>18</v>
      </c>
      <c r="K10" s="370" t="s">
        <v>19</v>
      </c>
      <c r="L10" s="372" t="s">
        <v>20</v>
      </c>
      <c r="M10" s="372" t="s">
        <v>21</v>
      </c>
      <c r="N10" s="372" t="s">
        <v>22</v>
      </c>
      <c r="O10" s="382" t="s">
        <v>146</v>
      </c>
      <c r="P10" s="372" t="s">
        <v>24</v>
      </c>
      <c r="Q10" s="372" t="s">
        <v>25</v>
      </c>
      <c r="R10" s="372" t="s">
        <v>26</v>
      </c>
      <c r="S10" s="384" t="s">
        <v>27</v>
      </c>
      <c r="T10" s="372" t="s">
        <v>28</v>
      </c>
      <c r="U10" s="372" t="s">
        <v>29</v>
      </c>
    </row>
    <row r="11" spans="1:21" ht="27.75" customHeight="1">
      <c r="A11" s="376"/>
      <c r="B11" s="376"/>
      <c r="C11" s="390"/>
      <c r="D11" s="392"/>
      <c r="E11" s="376"/>
      <c r="F11" s="380"/>
      <c r="G11" s="376"/>
      <c r="H11" s="387"/>
      <c r="I11" s="376"/>
      <c r="J11" s="376"/>
      <c r="K11" s="371"/>
      <c r="L11" s="373"/>
      <c r="M11" s="373"/>
      <c r="N11" s="373"/>
      <c r="O11" s="383"/>
      <c r="P11" s="373"/>
      <c r="Q11" s="373"/>
      <c r="R11" s="373"/>
      <c r="S11" s="385"/>
      <c r="T11" s="373"/>
      <c r="U11" s="373"/>
    </row>
    <row r="12" spans="1:21" s="12" customFormat="1" ht="168">
      <c r="A12" s="188" t="s">
        <v>30</v>
      </c>
      <c r="B12" s="188" t="s">
        <v>147</v>
      </c>
      <c r="C12" s="188" t="s">
        <v>32</v>
      </c>
      <c r="D12" s="188" t="s">
        <v>33</v>
      </c>
      <c r="E12" s="365" t="s">
        <v>148</v>
      </c>
      <c r="F12" s="365" t="s">
        <v>149</v>
      </c>
      <c r="G12" s="365" t="s">
        <v>150</v>
      </c>
      <c r="H12" s="365" t="s">
        <v>151</v>
      </c>
      <c r="I12" s="369">
        <v>40907</v>
      </c>
      <c r="J12" s="108" t="s">
        <v>152</v>
      </c>
      <c r="K12" s="103">
        <v>326262888</v>
      </c>
      <c r="L12" s="84" t="s">
        <v>153</v>
      </c>
      <c r="M12" s="84" t="s">
        <v>154</v>
      </c>
      <c r="N12" s="85" t="s">
        <v>85</v>
      </c>
      <c r="O12" s="89">
        <v>1</v>
      </c>
      <c r="P12" s="142" t="s">
        <v>155</v>
      </c>
      <c r="Q12" s="138">
        <v>44652</v>
      </c>
      <c r="R12" s="36">
        <v>44926</v>
      </c>
      <c r="S12" s="205"/>
      <c r="T12" s="205"/>
      <c r="U12" s="135" t="s">
        <v>156</v>
      </c>
    </row>
    <row r="13" spans="1:21" s="12" customFormat="1" ht="168">
      <c r="A13" s="188" t="s">
        <v>30</v>
      </c>
      <c r="B13" s="188" t="s">
        <v>147</v>
      </c>
      <c r="C13" s="188" t="s">
        <v>32</v>
      </c>
      <c r="D13" s="188" t="s">
        <v>33</v>
      </c>
      <c r="E13" s="365"/>
      <c r="F13" s="365"/>
      <c r="G13" s="365"/>
      <c r="H13" s="365"/>
      <c r="I13" s="369"/>
      <c r="J13" s="84" t="s">
        <v>157</v>
      </c>
      <c r="K13" s="102">
        <v>2452000000</v>
      </c>
      <c r="L13" s="108" t="s">
        <v>157</v>
      </c>
      <c r="M13" s="84" t="s">
        <v>158</v>
      </c>
      <c r="N13" s="85" t="s">
        <v>85</v>
      </c>
      <c r="O13" s="89">
        <v>1</v>
      </c>
      <c r="P13" s="142" t="s">
        <v>159</v>
      </c>
      <c r="Q13" s="36">
        <v>44593</v>
      </c>
      <c r="R13" s="36">
        <v>44926</v>
      </c>
      <c r="S13" s="205"/>
      <c r="T13" s="205"/>
      <c r="U13" s="135" t="s">
        <v>156</v>
      </c>
    </row>
    <row r="14" spans="1:21" s="12" customFormat="1" ht="168">
      <c r="A14" s="188" t="s">
        <v>30</v>
      </c>
      <c r="B14" s="188" t="s">
        <v>147</v>
      </c>
      <c r="C14" s="188" t="s">
        <v>32</v>
      </c>
      <c r="D14" s="188" t="s">
        <v>33</v>
      </c>
      <c r="E14" s="365"/>
      <c r="F14" s="365"/>
      <c r="G14" s="365"/>
      <c r="H14" s="365"/>
      <c r="I14" s="369"/>
      <c r="J14" s="108" t="s">
        <v>160</v>
      </c>
      <c r="K14" s="103">
        <v>1548000000</v>
      </c>
      <c r="L14" s="108" t="s">
        <v>160</v>
      </c>
      <c r="M14" s="84" t="s">
        <v>161</v>
      </c>
      <c r="N14" s="85" t="s">
        <v>85</v>
      </c>
      <c r="O14" s="89">
        <v>1</v>
      </c>
      <c r="P14" s="142" t="s">
        <v>159</v>
      </c>
      <c r="Q14" s="36">
        <v>44593</v>
      </c>
      <c r="R14" s="36">
        <v>44926</v>
      </c>
      <c r="S14" s="205"/>
      <c r="T14" s="205"/>
      <c r="U14" s="135" t="s">
        <v>156</v>
      </c>
    </row>
    <row r="15" spans="1:21" s="12" customFormat="1" ht="168">
      <c r="A15" s="188" t="s">
        <v>30</v>
      </c>
      <c r="B15" s="188" t="s">
        <v>147</v>
      </c>
      <c r="C15" s="188" t="s">
        <v>32</v>
      </c>
      <c r="D15" s="188" t="s">
        <v>33</v>
      </c>
      <c r="E15" s="365"/>
      <c r="F15" s="365"/>
      <c r="G15" s="365"/>
      <c r="H15" s="365"/>
      <c r="I15" s="369"/>
      <c r="J15" s="108" t="s">
        <v>162</v>
      </c>
      <c r="K15" s="103">
        <v>406891037</v>
      </c>
      <c r="L15" s="84" t="s">
        <v>163</v>
      </c>
      <c r="M15" s="84" t="s">
        <v>164</v>
      </c>
      <c r="N15" s="85" t="s">
        <v>165</v>
      </c>
      <c r="O15" s="86">
        <v>2</v>
      </c>
      <c r="P15" s="95" t="s">
        <v>155</v>
      </c>
      <c r="Q15" s="36">
        <v>44593</v>
      </c>
      <c r="R15" s="36">
        <v>44926</v>
      </c>
      <c r="S15" s="205"/>
      <c r="T15" s="205"/>
      <c r="U15" s="135" t="s">
        <v>156</v>
      </c>
    </row>
    <row r="16" spans="1:21" s="12" customFormat="1" ht="168">
      <c r="A16" s="188" t="s">
        <v>30</v>
      </c>
      <c r="B16" s="188" t="s">
        <v>147</v>
      </c>
      <c r="C16" s="188" t="s">
        <v>32</v>
      </c>
      <c r="D16" s="188" t="s">
        <v>33</v>
      </c>
      <c r="E16" s="365"/>
      <c r="F16" s="366" t="s">
        <v>166</v>
      </c>
      <c r="G16" s="377" t="s">
        <v>167</v>
      </c>
      <c r="H16" s="365" t="s">
        <v>37</v>
      </c>
      <c r="I16" s="369">
        <v>19</v>
      </c>
      <c r="J16" s="108" t="s">
        <v>168</v>
      </c>
      <c r="K16" s="143">
        <v>273711036</v>
      </c>
      <c r="L16" s="84" t="s">
        <v>168</v>
      </c>
      <c r="M16" s="84" t="s">
        <v>169</v>
      </c>
      <c r="N16" s="85" t="s">
        <v>170</v>
      </c>
      <c r="O16" s="86">
        <v>19</v>
      </c>
      <c r="P16" s="95" t="s">
        <v>159</v>
      </c>
      <c r="Q16" s="36">
        <v>44593</v>
      </c>
      <c r="R16" s="36">
        <v>44926</v>
      </c>
      <c r="S16" s="205"/>
      <c r="T16" s="205"/>
      <c r="U16" s="135" t="s">
        <v>156</v>
      </c>
    </row>
    <row r="17" spans="1:21" s="12" customFormat="1" ht="168">
      <c r="A17" s="188" t="s">
        <v>30</v>
      </c>
      <c r="B17" s="188" t="s">
        <v>147</v>
      </c>
      <c r="C17" s="188" t="s">
        <v>32</v>
      </c>
      <c r="D17" s="188" t="s">
        <v>33</v>
      </c>
      <c r="E17" s="365"/>
      <c r="F17" s="366"/>
      <c r="G17" s="377"/>
      <c r="H17" s="365"/>
      <c r="I17" s="369"/>
      <c r="J17" s="108" t="s">
        <v>171</v>
      </c>
      <c r="K17" s="143">
        <v>273711036</v>
      </c>
      <c r="L17" s="84" t="s">
        <v>171</v>
      </c>
      <c r="M17" s="84" t="s">
        <v>172</v>
      </c>
      <c r="N17" s="85" t="s">
        <v>173</v>
      </c>
      <c r="O17" s="86">
        <v>19</v>
      </c>
      <c r="P17" s="95" t="s">
        <v>159</v>
      </c>
      <c r="Q17" s="36">
        <v>44593</v>
      </c>
      <c r="R17" s="36">
        <v>44926</v>
      </c>
      <c r="S17" s="205"/>
      <c r="T17" s="205"/>
      <c r="U17" s="135" t="s">
        <v>156</v>
      </c>
    </row>
    <row r="18" spans="1:21" s="12" customFormat="1" ht="168">
      <c r="A18" s="188" t="s">
        <v>30</v>
      </c>
      <c r="B18" s="188" t="s">
        <v>147</v>
      </c>
      <c r="C18" s="188" t="s">
        <v>32</v>
      </c>
      <c r="D18" s="188" t="s">
        <v>33</v>
      </c>
      <c r="E18" s="365"/>
      <c r="F18" s="366" t="s">
        <v>174</v>
      </c>
      <c r="G18" s="365" t="s">
        <v>175</v>
      </c>
      <c r="H18" s="365" t="s">
        <v>151</v>
      </c>
      <c r="I18" s="369">
        <v>0</v>
      </c>
      <c r="J18" s="108" t="s">
        <v>176</v>
      </c>
      <c r="K18" s="103">
        <v>11040774377</v>
      </c>
      <c r="L18" s="84" t="s">
        <v>177</v>
      </c>
      <c r="M18" s="84" t="s">
        <v>178</v>
      </c>
      <c r="N18" s="85" t="s">
        <v>85</v>
      </c>
      <c r="O18" s="89">
        <v>1</v>
      </c>
      <c r="P18" s="95" t="s">
        <v>179</v>
      </c>
      <c r="Q18" s="36">
        <v>44593</v>
      </c>
      <c r="R18" s="36">
        <v>44926</v>
      </c>
      <c r="S18" s="205"/>
      <c r="T18" s="205"/>
      <c r="U18" s="135" t="s">
        <v>156</v>
      </c>
    </row>
    <row r="19" spans="1:21" s="12" customFormat="1" ht="168">
      <c r="A19" s="188" t="s">
        <v>30</v>
      </c>
      <c r="B19" s="188" t="s">
        <v>147</v>
      </c>
      <c r="C19" s="188" t="s">
        <v>32</v>
      </c>
      <c r="D19" s="188" t="s">
        <v>33</v>
      </c>
      <c r="E19" s="365"/>
      <c r="F19" s="366"/>
      <c r="G19" s="365"/>
      <c r="H19" s="365"/>
      <c r="I19" s="369"/>
      <c r="J19" s="108" t="s">
        <v>180</v>
      </c>
      <c r="K19" s="143">
        <v>1143430946</v>
      </c>
      <c r="L19" s="110" t="s">
        <v>181</v>
      </c>
      <c r="M19" s="84" t="s">
        <v>182</v>
      </c>
      <c r="N19" s="85" t="s">
        <v>165</v>
      </c>
      <c r="O19" s="86">
        <v>2</v>
      </c>
      <c r="P19" s="95" t="s">
        <v>71</v>
      </c>
      <c r="Q19" s="36">
        <v>44593</v>
      </c>
      <c r="R19" s="36">
        <v>44926</v>
      </c>
      <c r="S19" s="205"/>
      <c r="T19" s="205"/>
      <c r="U19" s="135" t="s">
        <v>156</v>
      </c>
    </row>
    <row r="20" spans="1:21" s="12" customFormat="1" ht="168">
      <c r="A20" s="188" t="s">
        <v>30</v>
      </c>
      <c r="B20" s="188" t="s">
        <v>147</v>
      </c>
      <c r="C20" s="188" t="s">
        <v>32</v>
      </c>
      <c r="D20" s="188" t="s">
        <v>33</v>
      </c>
      <c r="E20" s="365"/>
      <c r="F20" s="366" t="s">
        <v>183</v>
      </c>
      <c r="G20" s="363" t="s">
        <v>184</v>
      </c>
      <c r="H20" s="368" t="s">
        <v>151</v>
      </c>
      <c r="I20" s="368">
        <v>12497</v>
      </c>
      <c r="J20" s="108" t="s">
        <v>185</v>
      </c>
      <c r="K20" s="103">
        <v>1637704351.9999993</v>
      </c>
      <c r="L20" s="84" t="s">
        <v>186</v>
      </c>
      <c r="M20" s="84" t="s">
        <v>178</v>
      </c>
      <c r="N20" s="85" t="s">
        <v>85</v>
      </c>
      <c r="O20" s="89">
        <v>1</v>
      </c>
      <c r="P20" s="95" t="s">
        <v>71</v>
      </c>
      <c r="Q20" s="36">
        <v>44593</v>
      </c>
      <c r="R20" s="36">
        <v>44926</v>
      </c>
      <c r="S20" s="205"/>
      <c r="T20" s="205"/>
      <c r="U20" s="135" t="s">
        <v>156</v>
      </c>
    </row>
    <row r="21" spans="1:21" s="12" customFormat="1" ht="168">
      <c r="A21" s="188" t="s">
        <v>30</v>
      </c>
      <c r="B21" s="188" t="s">
        <v>147</v>
      </c>
      <c r="C21" s="188" t="s">
        <v>32</v>
      </c>
      <c r="D21" s="188" t="s">
        <v>33</v>
      </c>
      <c r="E21" s="365"/>
      <c r="F21" s="366"/>
      <c r="G21" s="363"/>
      <c r="H21" s="368"/>
      <c r="I21" s="368"/>
      <c r="J21" s="108" t="s">
        <v>187</v>
      </c>
      <c r="K21" s="103">
        <v>1965369620</v>
      </c>
      <c r="L21" s="84" t="s">
        <v>186</v>
      </c>
      <c r="M21" s="84" t="s">
        <v>178</v>
      </c>
      <c r="N21" s="85" t="s">
        <v>85</v>
      </c>
      <c r="O21" s="89">
        <v>1</v>
      </c>
      <c r="P21" s="95" t="s">
        <v>71</v>
      </c>
      <c r="Q21" s="36">
        <v>44593</v>
      </c>
      <c r="R21" s="36">
        <v>44926</v>
      </c>
      <c r="S21" s="205"/>
      <c r="T21" s="205"/>
      <c r="U21" s="135" t="s">
        <v>156</v>
      </c>
    </row>
    <row r="22" spans="1:21" s="12" customFormat="1" ht="168">
      <c r="A22" s="188" t="s">
        <v>30</v>
      </c>
      <c r="B22" s="188" t="s">
        <v>147</v>
      </c>
      <c r="C22" s="188" t="s">
        <v>32</v>
      </c>
      <c r="D22" s="188" t="s">
        <v>33</v>
      </c>
      <c r="E22" s="365"/>
      <c r="F22" s="366"/>
      <c r="G22" s="363"/>
      <c r="H22" s="368"/>
      <c r="I22" s="368"/>
      <c r="J22" s="108" t="s">
        <v>188</v>
      </c>
      <c r="K22" s="103">
        <v>2463545669</v>
      </c>
      <c r="L22" s="84" t="s">
        <v>186</v>
      </c>
      <c r="M22" s="84" t="s">
        <v>178</v>
      </c>
      <c r="N22" s="85" t="s">
        <v>85</v>
      </c>
      <c r="O22" s="89">
        <v>1</v>
      </c>
      <c r="P22" s="95" t="s">
        <v>71</v>
      </c>
      <c r="Q22" s="36">
        <v>44593</v>
      </c>
      <c r="R22" s="36">
        <v>44926</v>
      </c>
      <c r="S22" s="205"/>
      <c r="T22" s="205"/>
      <c r="U22" s="135" t="s">
        <v>156</v>
      </c>
    </row>
    <row r="23" spans="1:21" s="12" customFormat="1" ht="168">
      <c r="A23" s="188" t="s">
        <v>30</v>
      </c>
      <c r="B23" s="188" t="s">
        <v>147</v>
      </c>
      <c r="C23" s="188" t="s">
        <v>32</v>
      </c>
      <c r="D23" s="188" t="s">
        <v>33</v>
      </c>
      <c r="E23" s="365"/>
      <c r="F23" s="366"/>
      <c r="G23" s="363"/>
      <c r="H23" s="368"/>
      <c r="I23" s="368"/>
      <c r="J23" s="108" t="s">
        <v>189</v>
      </c>
      <c r="K23" s="103">
        <v>2433380359</v>
      </c>
      <c r="L23" s="84" t="s">
        <v>186</v>
      </c>
      <c r="M23" s="84" t="s">
        <v>178</v>
      </c>
      <c r="N23" s="85" t="s">
        <v>85</v>
      </c>
      <c r="O23" s="89">
        <v>1</v>
      </c>
      <c r="P23" s="95" t="s">
        <v>71</v>
      </c>
      <c r="Q23" s="36">
        <v>44593</v>
      </c>
      <c r="R23" s="36">
        <v>44926</v>
      </c>
      <c r="S23" s="205"/>
      <c r="T23" s="205"/>
      <c r="U23" s="135" t="s">
        <v>156</v>
      </c>
    </row>
    <row r="24" spans="1:21" s="12" customFormat="1" ht="168">
      <c r="A24" s="188" t="s">
        <v>30</v>
      </c>
      <c r="B24" s="188" t="s">
        <v>147</v>
      </c>
      <c r="C24" s="188" t="s">
        <v>32</v>
      </c>
      <c r="D24" s="188" t="s">
        <v>33</v>
      </c>
      <c r="E24" s="365"/>
      <c r="F24" s="366"/>
      <c r="G24" s="363"/>
      <c r="H24" s="368"/>
      <c r="I24" s="368"/>
      <c r="J24" s="108" t="s">
        <v>190</v>
      </c>
      <c r="K24" s="103">
        <v>1402830946</v>
      </c>
      <c r="L24" s="84" t="s">
        <v>191</v>
      </c>
      <c r="M24" s="84" t="s">
        <v>192</v>
      </c>
      <c r="N24" s="85" t="s">
        <v>85</v>
      </c>
      <c r="O24" s="89">
        <v>1</v>
      </c>
      <c r="P24" s="95" t="s">
        <v>159</v>
      </c>
      <c r="Q24" s="36">
        <v>44593</v>
      </c>
      <c r="R24" s="36">
        <v>44926</v>
      </c>
      <c r="S24" s="205"/>
      <c r="T24" s="205"/>
      <c r="U24" s="135" t="s">
        <v>156</v>
      </c>
    </row>
    <row r="25" spans="1:21" s="12" customFormat="1" ht="168">
      <c r="A25" s="188" t="s">
        <v>30</v>
      </c>
      <c r="B25" s="188" t="s">
        <v>147</v>
      </c>
      <c r="C25" s="188" t="s">
        <v>32</v>
      </c>
      <c r="D25" s="188" t="s">
        <v>33</v>
      </c>
      <c r="E25" s="365" t="s">
        <v>193</v>
      </c>
      <c r="F25" s="366" t="s">
        <v>194</v>
      </c>
      <c r="G25" s="366" t="s">
        <v>195</v>
      </c>
      <c r="H25" s="366" t="s">
        <v>37</v>
      </c>
      <c r="I25" s="366">
        <v>101</v>
      </c>
      <c r="J25" s="108" t="s">
        <v>196</v>
      </c>
      <c r="K25" s="103">
        <v>91914328</v>
      </c>
      <c r="L25" s="84" t="s">
        <v>197</v>
      </c>
      <c r="M25" s="84" t="s">
        <v>198</v>
      </c>
      <c r="N25" s="85" t="s">
        <v>37</v>
      </c>
      <c r="O25" s="86">
        <v>4</v>
      </c>
      <c r="P25" s="95" t="s">
        <v>159</v>
      </c>
      <c r="Q25" s="36">
        <v>44593</v>
      </c>
      <c r="R25" s="36">
        <v>44926</v>
      </c>
      <c r="S25" s="205"/>
      <c r="T25" s="205"/>
      <c r="U25" s="135" t="s">
        <v>156</v>
      </c>
    </row>
    <row r="26" spans="1:21" s="12" customFormat="1" ht="39" customHeight="1">
      <c r="A26" s="188" t="s">
        <v>30</v>
      </c>
      <c r="B26" s="188" t="s">
        <v>147</v>
      </c>
      <c r="C26" s="188" t="s">
        <v>32</v>
      </c>
      <c r="D26" s="188" t="s">
        <v>33</v>
      </c>
      <c r="E26" s="365"/>
      <c r="F26" s="366"/>
      <c r="G26" s="366"/>
      <c r="H26" s="366"/>
      <c r="I26" s="366"/>
      <c r="J26" s="108" t="s">
        <v>199</v>
      </c>
      <c r="K26" s="103">
        <v>91914328</v>
      </c>
      <c r="L26" s="84" t="s">
        <v>200</v>
      </c>
      <c r="M26" s="84" t="s">
        <v>201</v>
      </c>
      <c r="N26" s="85" t="s">
        <v>37</v>
      </c>
      <c r="O26" s="86">
        <v>1</v>
      </c>
      <c r="P26" s="95" t="s">
        <v>202</v>
      </c>
      <c r="Q26" s="36">
        <v>44713</v>
      </c>
      <c r="R26" s="36">
        <v>44926</v>
      </c>
      <c r="S26" s="205"/>
      <c r="T26" s="205"/>
      <c r="U26" s="135" t="s">
        <v>156</v>
      </c>
    </row>
    <row r="27" spans="1:21" s="12" customFormat="1" ht="39" customHeight="1">
      <c r="A27" s="188" t="s">
        <v>30</v>
      </c>
      <c r="B27" s="188" t="s">
        <v>147</v>
      </c>
      <c r="C27" s="188" t="s">
        <v>32</v>
      </c>
      <c r="D27" s="188" t="s">
        <v>33</v>
      </c>
      <c r="E27" s="365"/>
      <c r="F27" s="366"/>
      <c r="G27" s="366"/>
      <c r="H27" s="366"/>
      <c r="I27" s="366"/>
      <c r="J27" s="108" t="s">
        <v>203</v>
      </c>
      <c r="K27" s="103">
        <v>96173280</v>
      </c>
      <c r="L27" s="84" t="s">
        <v>204</v>
      </c>
      <c r="M27" s="84" t="s">
        <v>205</v>
      </c>
      <c r="N27" s="85" t="s">
        <v>37</v>
      </c>
      <c r="O27" s="86">
        <v>1</v>
      </c>
      <c r="P27" s="95" t="s">
        <v>202</v>
      </c>
      <c r="Q27" s="36">
        <v>44774</v>
      </c>
      <c r="R27" s="36">
        <v>44926</v>
      </c>
      <c r="S27" s="205"/>
      <c r="T27" s="205"/>
      <c r="U27" s="135" t="s">
        <v>156</v>
      </c>
    </row>
    <row r="28" spans="1:21" s="12" customFormat="1" ht="84" customHeight="1">
      <c r="A28" s="188" t="s">
        <v>30</v>
      </c>
      <c r="B28" s="188" t="s">
        <v>147</v>
      </c>
      <c r="C28" s="188" t="s">
        <v>32</v>
      </c>
      <c r="D28" s="188" t="s">
        <v>33</v>
      </c>
      <c r="E28" s="365"/>
      <c r="F28" s="366" t="s">
        <v>206</v>
      </c>
      <c r="G28" s="366" t="s">
        <v>207</v>
      </c>
      <c r="H28" s="366" t="s">
        <v>37</v>
      </c>
      <c r="I28" s="366">
        <v>18</v>
      </c>
      <c r="J28" s="108" t="s">
        <v>208</v>
      </c>
      <c r="K28" s="103">
        <v>1604892542</v>
      </c>
      <c r="L28" s="84" t="s">
        <v>209</v>
      </c>
      <c r="M28" s="84" t="s">
        <v>210</v>
      </c>
      <c r="N28" s="85" t="s">
        <v>37</v>
      </c>
      <c r="O28" s="86">
        <v>22</v>
      </c>
      <c r="P28" s="95" t="s">
        <v>202</v>
      </c>
      <c r="Q28" s="36">
        <v>44593</v>
      </c>
      <c r="R28" s="36">
        <v>44926</v>
      </c>
      <c r="S28" s="205"/>
      <c r="T28" s="205"/>
      <c r="U28" s="135" t="s">
        <v>156</v>
      </c>
    </row>
    <row r="29" spans="1:21" s="12" customFormat="1" ht="168">
      <c r="A29" s="188" t="s">
        <v>30</v>
      </c>
      <c r="B29" s="188" t="s">
        <v>147</v>
      </c>
      <c r="C29" s="188" t="s">
        <v>32</v>
      </c>
      <c r="D29" s="188" t="s">
        <v>33</v>
      </c>
      <c r="E29" s="365"/>
      <c r="F29" s="366"/>
      <c r="G29" s="366"/>
      <c r="H29" s="366"/>
      <c r="I29" s="366"/>
      <c r="J29" s="363" t="s">
        <v>211</v>
      </c>
      <c r="K29" s="364">
        <v>4498726108</v>
      </c>
      <c r="L29" s="84" t="s">
        <v>212</v>
      </c>
      <c r="M29" s="84" t="s">
        <v>213</v>
      </c>
      <c r="N29" s="85" t="s">
        <v>37</v>
      </c>
      <c r="O29" s="86">
        <v>12</v>
      </c>
      <c r="P29" s="95" t="s">
        <v>202</v>
      </c>
      <c r="Q29" s="36">
        <v>44593</v>
      </c>
      <c r="R29" s="36">
        <v>44926</v>
      </c>
      <c r="S29" s="205"/>
      <c r="T29" s="205"/>
      <c r="U29" s="135" t="s">
        <v>156</v>
      </c>
    </row>
    <row r="30" spans="1:21" s="12" customFormat="1" ht="168">
      <c r="A30" s="188" t="s">
        <v>30</v>
      </c>
      <c r="B30" s="188" t="s">
        <v>147</v>
      </c>
      <c r="C30" s="188" t="s">
        <v>32</v>
      </c>
      <c r="D30" s="188" t="s">
        <v>33</v>
      </c>
      <c r="E30" s="365"/>
      <c r="F30" s="366"/>
      <c r="G30" s="366"/>
      <c r="H30" s="366"/>
      <c r="I30" s="366"/>
      <c r="J30" s="363"/>
      <c r="K30" s="364"/>
      <c r="L30" s="84" t="s">
        <v>214</v>
      </c>
      <c r="M30" s="84" t="s">
        <v>215</v>
      </c>
      <c r="N30" s="85" t="s">
        <v>37</v>
      </c>
      <c r="O30" s="86">
        <v>2</v>
      </c>
      <c r="P30" s="95" t="s">
        <v>155</v>
      </c>
      <c r="Q30" s="36">
        <v>44593</v>
      </c>
      <c r="R30" s="36">
        <v>44926</v>
      </c>
      <c r="S30" s="205"/>
      <c r="T30" s="205"/>
      <c r="U30" s="135" t="s">
        <v>156</v>
      </c>
    </row>
    <row r="31" spans="1:21" s="12" customFormat="1" ht="81.75" customHeight="1">
      <c r="A31" s="188" t="s">
        <v>30</v>
      </c>
      <c r="B31" s="188" t="s">
        <v>147</v>
      </c>
      <c r="C31" s="188" t="s">
        <v>32</v>
      </c>
      <c r="D31" s="188" t="s">
        <v>33</v>
      </c>
      <c r="E31" s="365"/>
      <c r="F31" s="366"/>
      <c r="G31" s="366"/>
      <c r="H31" s="366"/>
      <c r="I31" s="366"/>
      <c r="J31" s="108" t="s">
        <v>216</v>
      </c>
      <c r="K31" s="103">
        <v>3858897183</v>
      </c>
      <c r="L31" s="84" t="s">
        <v>217</v>
      </c>
      <c r="M31" s="84" t="s">
        <v>218</v>
      </c>
      <c r="N31" s="85" t="s">
        <v>219</v>
      </c>
      <c r="O31" s="86">
        <v>12</v>
      </c>
      <c r="P31" s="95" t="s">
        <v>159</v>
      </c>
      <c r="Q31" s="36">
        <v>44593</v>
      </c>
      <c r="R31" s="36">
        <v>44926</v>
      </c>
      <c r="S31" s="205"/>
      <c r="T31" s="205"/>
      <c r="U31" s="135" t="s">
        <v>156</v>
      </c>
    </row>
    <row r="32" spans="1:21" s="12" customFormat="1" ht="82.5" customHeight="1">
      <c r="A32" s="188" t="s">
        <v>30</v>
      </c>
      <c r="B32" s="188" t="s">
        <v>147</v>
      </c>
      <c r="C32" s="188" t="s">
        <v>32</v>
      </c>
      <c r="D32" s="188" t="s">
        <v>33</v>
      </c>
      <c r="E32" s="365"/>
      <c r="F32" s="366"/>
      <c r="G32" s="366"/>
      <c r="H32" s="366"/>
      <c r="I32" s="366"/>
      <c r="J32" s="108" t="s">
        <v>220</v>
      </c>
      <c r="K32" s="103">
        <v>2580407278</v>
      </c>
      <c r="L32" s="84" t="s">
        <v>221</v>
      </c>
      <c r="M32" s="84" t="s">
        <v>222</v>
      </c>
      <c r="N32" s="85" t="s">
        <v>37</v>
      </c>
      <c r="O32" s="86" t="s">
        <v>223</v>
      </c>
      <c r="P32" s="144">
        <v>1</v>
      </c>
      <c r="Q32" s="36">
        <v>44593</v>
      </c>
      <c r="R32" s="36">
        <v>44926</v>
      </c>
      <c r="S32" s="205"/>
      <c r="T32" s="205"/>
      <c r="U32" s="135" t="s">
        <v>156</v>
      </c>
    </row>
    <row r="33" spans="1:21" s="12" customFormat="1" ht="82.5" customHeight="1">
      <c r="A33" s="188" t="s">
        <v>30</v>
      </c>
      <c r="B33" s="188" t="s">
        <v>147</v>
      </c>
      <c r="C33" s="188" t="s">
        <v>32</v>
      </c>
      <c r="D33" s="188" t="s">
        <v>33</v>
      </c>
      <c r="E33" s="365"/>
      <c r="F33" s="366"/>
      <c r="G33" s="366"/>
      <c r="H33" s="366"/>
      <c r="I33" s="366"/>
      <c r="J33" s="363" t="s">
        <v>224</v>
      </c>
      <c r="K33" s="364">
        <v>510260256</v>
      </c>
      <c r="L33" s="84" t="s">
        <v>225</v>
      </c>
      <c r="M33" s="84" t="s">
        <v>226</v>
      </c>
      <c r="N33" s="85" t="s">
        <v>227</v>
      </c>
      <c r="O33" s="145">
        <v>556265000</v>
      </c>
      <c r="P33" s="95" t="s">
        <v>159</v>
      </c>
      <c r="Q33" s="36">
        <v>44593</v>
      </c>
      <c r="R33" s="36">
        <v>44926</v>
      </c>
      <c r="S33" s="205"/>
      <c r="T33" s="205"/>
      <c r="U33" s="135" t="s">
        <v>156</v>
      </c>
    </row>
    <row r="34" spans="1:21" s="12" customFormat="1" ht="168">
      <c r="A34" s="188" t="s">
        <v>30</v>
      </c>
      <c r="B34" s="188" t="s">
        <v>147</v>
      </c>
      <c r="C34" s="188" t="s">
        <v>32</v>
      </c>
      <c r="D34" s="188" t="s">
        <v>33</v>
      </c>
      <c r="E34" s="365"/>
      <c r="F34" s="366"/>
      <c r="G34" s="366"/>
      <c r="H34" s="366"/>
      <c r="I34" s="366"/>
      <c r="J34" s="363"/>
      <c r="K34" s="364"/>
      <c r="L34" s="84" t="s">
        <v>228</v>
      </c>
      <c r="M34" s="84" t="s">
        <v>229</v>
      </c>
      <c r="N34" s="85" t="s">
        <v>230</v>
      </c>
      <c r="O34" s="86">
        <v>10</v>
      </c>
      <c r="P34" s="95" t="s">
        <v>155</v>
      </c>
      <c r="Q34" s="36">
        <v>44593</v>
      </c>
      <c r="R34" s="36">
        <v>44926</v>
      </c>
      <c r="S34" s="205"/>
      <c r="T34" s="205"/>
      <c r="U34" s="135" t="s">
        <v>156</v>
      </c>
    </row>
    <row r="35" spans="1:21" s="12" customFormat="1" ht="105" customHeight="1">
      <c r="A35" s="188" t="s">
        <v>30</v>
      </c>
      <c r="B35" s="188" t="s">
        <v>147</v>
      </c>
      <c r="C35" s="188" t="s">
        <v>32</v>
      </c>
      <c r="D35" s="188" t="s">
        <v>33</v>
      </c>
      <c r="E35" s="365"/>
      <c r="F35" s="366"/>
      <c r="G35" s="366"/>
      <c r="H35" s="366"/>
      <c r="I35" s="366"/>
      <c r="J35" s="363"/>
      <c r="K35" s="364"/>
      <c r="L35" s="84" t="s">
        <v>231</v>
      </c>
      <c r="M35" s="84" t="s">
        <v>232</v>
      </c>
      <c r="N35" s="85" t="s">
        <v>233</v>
      </c>
      <c r="O35" s="86">
        <v>5</v>
      </c>
      <c r="P35" s="95" t="s">
        <v>155</v>
      </c>
      <c r="Q35" s="36">
        <v>44593</v>
      </c>
      <c r="R35" s="36">
        <v>44926</v>
      </c>
      <c r="S35" s="205"/>
      <c r="T35" s="205"/>
      <c r="U35" s="135" t="s">
        <v>156</v>
      </c>
    </row>
    <row r="36" spans="1:21" s="12" customFormat="1" ht="168">
      <c r="A36" s="188" t="s">
        <v>30</v>
      </c>
      <c r="B36" s="188" t="s">
        <v>147</v>
      </c>
      <c r="C36" s="188" t="s">
        <v>32</v>
      </c>
      <c r="D36" s="188" t="s">
        <v>33</v>
      </c>
      <c r="E36" s="365"/>
      <c r="F36" s="366"/>
      <c r="G36" s="366"/>
      <c r="H36" s="366"/>
      <c r="I36" s="366"/>
      <c r="J36" s="363"/>
      <c r="K36" s="364"/>
      <c r="L36" s="84" t="s">
        <v>234</v>
      </c>
      <c r="M36" s="84" t="s">
        <v>235</v>
      </c>
      <c r="N36" s="85" t="s">
        <v>236</v>
      </c>
      <c r="O36" s="86">
        <v>5</v>
      </c>
      <c r="P36" s="95" t="s">
        <v>159</v>
      </c>
      <c r="Q36" s="36">
        <v>44593</v>
      </c>
      <c r="R36" s="36">
        <v>44926</v>
      </c>
      <c r="S36" s="205"/>
      <c r="T36" s="205"/>
      <c r="U36" s="135" t="s">
        <v>156</v>
      </c>
    </row>
    <row r="37" spans="1:21" s="12" customFormat="1" ht="168">
      <c r="A37" s="188" t="s">
        <v>30</v>
      </c>
      <c r="B37" s="188" t="s">
        <v>147</v>
      </c>
      <c r="C37" s="188" t="s">
        <v>32</v>
      </c>
      <c r="D37" s="188" t="s">
        <v>33</v>
      </c>
      <c r="E37" s="365"/>
      <c r="F37" s="366"/>
      <c r="G37" s="366"/>
      <c r="H37" s="366"/>
      <c r="I37" s="366"/>
      <c r="J37" s="363"/>
      <c r="K37" s="364"/>
      <c r="L37" s="84" t="s">
        <v>237</v>
      </c>
      <c r="M37" s="84" t="s">
        <v>238</v>
      </c>
      <c r="N37" s="85" t="s">
        <v>239</v>
      </c>
      <c r="O37" s="86">
        <v>4</v>
      </c>
      <c r="P37" s="95" t="s">
        <v>159</v>
      </c>
      <c r="Q37" s="36">
        <v>44593</v>
      </c>
      <c r="R37" s="36">
        <v>44926</v>
      </c>
      <c r="S37" s="205"/>
      <c r="T37" s="205"/>
      <c r="U37" s="135" t="s">
        <v>156</v>
      </c>
    </row>
    <row r="38" spans="1:21" s="12" customFormat="1" ht="183" customHeight="1">
      <c r="A38" s="188" t="s">
        <v>30</v>
      </c>
      <c r="B38" s="188" t="s">
        <v>147</v>
      </c>
      <c r="C38" s="188" t="s">
        <v>32</v>
      </c>
      <c r="D38" s="188" t="s">
        <v>33</v>
      </c>
      <c r="E38" s="365"/>
      <c r="F38" s="366"/>
      <c r="G38" s="366"/>
      <c r="H38" s="366"/>
      <c r="I38" s="366"/>
      <c r="J38" s="108" t="s">
        <v>240</v>
      </c>
      <c r="K38" s="103">
        <v>14381569627</v>
      </c>
      <c r="L38" s="84" t="s">
        <v>241</v>
      </c>
      <c r="M38" s="84" t="s">
        <v>242</v>
      </c>
      <c r="N38" s="85" t="s">
        <v>243</v>
      </c>
      <c r="O38" s="86">
        <v>2</v>
      </c>
      <c r="P38" s="95" t="s">
        <v>71</v>
      </c>
      <c r="Q38" s="36">
        <v>44593</v>
      </c>
      <c r="R38" s="36">
        <v>44926</v>
      </c>
      <c r="S38" s="205"/>
      <c r="T38" s="205"/>
      <c r="U38" s="135" t="s">
        <v>156</v>
      </c>
    </row>
    <row r="39" spans="1:21" s="12" customFormat="1" ht="168">
      <c r="A39" s="188" t="s">
        <v>30</v>
      </c>
      <c r="B39" s="188" t="s">
        <v>147</v>
      </c>
      <c r="C39" s="188" t="s">
        <v>32</v>
      </c>
      <c r="D39" s="188" t="s">
        <v>33</v>
      </c>
      <c r="E39" s="365" t="s">
        <v>244</v>
      </c>
      <c r="F39" s="366" t="s">
        <v>245</v>
      </c>
      <c r="G39" s="366" t="s">
        <v>246</v>
      </c>
      <c r="H39" s="366" t="s">
        <v>37</v>
      </c>
      <c r="I39" s="366">
        <v>101</v>
      </c>
      <c r="J39" s="363" t="s">
        <v>247</v>
      </c>
      <c r="K39" s="362">
        <v>109263720</v>
      </c>
      <c r="L39" s="84" t="s">
        <v>248</v>
      </c>
      <c r="M39" s="84" t="s">
        <v>249</v>
      </c>
      <c r="N39" s="85" t="s">
        <v>250</v>
      </c>
      <c r="O39" s="86">
        <v>80</v>
      </c>
      <c r="P39" s="95" t="s">
        <v>159</v>
      </c>
      <c r="Q39" s="36">
        <v>44593</v>
      </c>
      <c r="R39" s="36">
        <v>44926</v>
      </c>
      <c r="S39" s="205"/>
      <c r="T39" s="205"/>
      <c r="U39" s="135" t="s">
        <v>156</v>
      </c>
    </row>
    <row r="40" spans="1:21" s="12" customFormat="1" ht="168">
      <c r="A40" s="188" t="s">
        <v>30</v>
      </c>
      <c r="B40" s="188" t="s">
        <v>147</v>
      </c>
      <c r="C40" s="188" t="s">
        <v>32</v>
      </c>
      <c r="D40" s="188" t="s">
        <v>33</v>
      </c>
      <c r="E40" s="365"/>
      <c r="F40" s="366"/>
      <c r="G40" s="366"/>
      <c r="H40" s="366"/>
      <c r="I40" s="366"/>
      <c r="J40" s="363"/>
      <c r="K40" s="362"/>
      <c r="L40" s="84" t="s">
        <v>251</v>
      </c>
      <c r="M40" s="84" t="s">
        <v>252</v>
      </c>
      <c r="N40" s="85" t="s">
        <v>253</v>
      </c>
      <c r="O40" s="86">
        <v>101</v>
      </c>
      <c r="P40" s="95" t="s">
        <v>159</v>
      </c>
      <c r="Q40" s="36">
        <v>44593</v>
      </c>
      <c r="R40" s="36">
        <v>44926</v>
      </c>
      <c r="S40" s="205"/>
      <c r="T40" s="205"/>
      <c r="U40" s="135" t="s">
        <v>156</v>
      </c>
    </row>
    <row r="41" spans="1:21" s="12" customFormat="1" ht="168">
      <c r="A41" s="188" t="s">
        <v>30</v>
      </c>
      <c r="B41" s="188" t="s">
        <v>147</v>
      </c>
      <c r="C41" s="188" t="s">
        <v>32</v>
      </c>
      <c r="D41" s="188" t="s">
        <v>33</v>
      </c>
      <c r="E41" s="365"/>
      <c r="F41" s="366"/>
      <c r="G41" s="366"/>
      <c r="H41" s="366"/>
      <c r="I41" s="366"/>
      <c r="J41" s="108" t="s">
        <v>254</v>
      </c>
      <c r="K41" s="103">
        <v>85043376</v>
      </c>
      <c r="L41" s="84" t="s">
        <v>255</v>
      </c>
      <c r="M41" s="84" t="s">
        <v>256</v>
      </c>
      <c r="N41" s="85" t="s">
        <v>257</v>
      </c>
      <c r="O41" s="86">
        <v>10</v>
      </c>
      <c r="P41" s="95" t="s">
        <v>159</v>
      </c>
      <c r="Q41" s="36">
        <v>44593</v>
      </c>
      <c r="R41" s="36">
        <v>44926</v>
      </c>
      <c r="S41" s="205"/>
      <c r="T41" s="205"/>
      <c r="U41" s="135" t="s">
        <v>156</v>
      </c>
    </row>
    <row r="42" spans="1:21" s="12" customFormat="1" ht="39" customHeight="1">
      <c r="A42" s="188" t="s">
        <v>30</v>
      </c>
      <c r="B42" s="188" t="s">
        <v>147</v>
      </c>
      <c r="C42" s="188" t="s">
        <v>32</v>
      </c>
      <c r="D42" s="188" t="s">
        <v>33</v>
      </c>
      <c r="E42" s="365"/>
      <c r="F42" s="366"/>
      <c r="G42" s="366"/>
      <c r="H42" s="366"/>
      <c r="I42" s="366"/>
      <c r="J42" s="363" t="s">
        <v>258</v>
      </c>
      <c r="K42" s="364">
        <v>109263720</v>
      </c>
      <c r="L42" s="84" t="s">
        <v>259</v>
      </c>
      <c r="M42" s="84" t="s">
        <v>260</v>
      </c>
      <c r="N42" s="85" t="s">
        <v>85</v>
      </c>
      <c r="O42" s="89">
        <v>1</v>
      </c>
      <c r="P42" s="95" t="s">
        <v>159</v>
      </c>
      <c r="Q42" s="36">
        <v>44593</v>
      </c>
      <c r="R42" s="36">
        <v>44926</v>
      </c>
      <c r="S42" s="205"/>
      <c r="T42" s="205"/>
      <c r="U42" s="135" t="s">
        <v>156</v>
      </c>
    </row>
    <row r="43" spans="1:21" s="12" customFormat="1" ht="39" customHeight="1">
      <c r="A43" s="188" t="s">
        <v>30</v>
      </c>
      <c r="B43" s="188" t="s">
        <v>147</v>
      </c>
      <c r="C43" s="188" t="s">
        <v>32</v>
      </c>
      <c r="D43" s="188" t="s">
        <v>33</v>
      </c>
      <c r="E43" s="365"/>
      <c r="F43" s="366"/>
      <c r="G43" s="366"/>
      <c r="H43" s="366"/>
      <c r="I43" s="366"/>
      <c r="J43" s="363"/>
      <c r="K43" s="364"/>
      <c r="L43" s="84" t="s">
        <v>261</v>
      </c>
      <c r="M43" s="84" t="s">
        <v>262</v>
      </c>
      <c r="N43" s="85" t="s">
        <v>37</v>
      </c>
      <c r="O43" s="86">
        <v>10</v>
      </c>
      <c r="P43" s="95" t="s">
        <v>159</v>
      </c>
      <c r="Q43" s="36">
        <v>44593</v>
      </c>
      <c r="R43" s="36">
        <v>44926</v>
      </c>
      <c r="S43" s="205"/>
      <c r="T43" s="205"/>
      <c r="U43" s="135" t="s">
        <v>156</v>
      </c>
    </row>
    <row r="44" spans="1:21" s="12" customFormat="1" ht="36" customHeight="1">
      <c r="A44" s="188" t="s">
        <v>30</v>
      </c>
      <c r="B44" s="188" t="s">
        <v>147</v>
      </c>
      <c r="C44" s="188" t="s">
        <v>32</v>
      </c>
      <c r="D44" s="188" t="s">
        <v>33</v>
      </c>
      <c r="E44" s="365"/>
      <c r="F44" s="366"/>
      <c r="G44" s="366"/>
      <c r="H44" s="366"/>
      <c r="I44" s="366"/>
      <c r="J44" s="363"/>
      <c r="K44" s="364"/>
      <c r="L44" s="84" t="s">
        <v>263</v>
      </c>
      <c r="M44" s="84" t="s">
        <v>264</v>
      </c>
      <c r="N44" s="85" t="s">
        <v>37</v>
      </c>
      <c r="O44" s="86">
        <v>2</v>
      </c>
      <c r="P44" s="95" t="s">
        <v>155</v>
      </c>
      <c r="Q44" s="36">
        <v>44593</v>
      </c>
      <c r="R44" s="36">
        <v>44926</v>
      </c>
      <c r="S44" s="205"/>
      <c r="T44" s="205"/>
      <c r="U44" s="135" t="s">
        <v>156</v>
      </c>
    </row>
    <row r="45" spans="1:21" s="12" customFormat="1" ht="39" customHeight="1">
      <c r="A45" s="188" t="s">
        <v>30</v>
      </c>
      <c r="B45" s="188" t="s">
        <v>147</v>
      </c>
      <c r="C45" s="188" t="s">
        <v>32</v>
      </c>
      <c r="D45" s="188" t="s">
        <v>33</v>
      </c>
      <c r="E45" s="365"/>
      <c r="F45" s="366"/>
      <c r="G45" s="366"/>
      <c r="H45" s="366"/>
      <c r="I45" s="366"/>
      <c r="J45" s="363"/>
      <c r="K45" s="364"/>
      <c r="L45" s="84" t="s">
        <v>265</v>
      </c>
      <c r="M45" s="84" t="s">
        <v>266</v>
      </c>
      <c r="N45" s="85" t="s">
        <v>165</v>
      </c>
      <c r="O45" s="86">
        <v>2</v>
      </c>
      <c r="P45" s="95" t="s">
        <v>155</v>
      </c>
      <c r="Q45" s="36">
        <v>44593</v>
      </c>
      <c r="R45" s="36">
        <v>44926</v>
      </c>
      <c r="S45" s="205"/>
      <c r="T45" s="205"/>
      <c r="U45" s="135" t="s">
        <v>156</v>
      </c>
    </row>
    <row r="46" spans="1:21" s="12" customFormat="1" ht="168">
      <c r="A46" s="188" t="s">
        <v>30</v>
      </c>
      <c r="B46" s="188" t="s">
        <v>147</v>
      </c>
      <c r="C46" s="188" t="s">
        <v>32</v>
      </c>
      <c r="D46" s="188" t="s">
        <v>33</v>
      </c>
      <c r="E46" s="365"/>
      <c r="F46" s="366"/>
      <c r="G46" s="366"/>
      <c r="H46" s="366"/>
      <c r="I46" s="366"/>
      <c r="J46" s="363"/>
      <c r="K46" s="364"/>
      <c r="L46" s="84" t="s">
        <v>267</v>
      </c>
      <c r="M46" s="84" t="s">
        <v>268</v>
      </c>
      <c r="N46" s="85" t="s">
        <v>85</v>
      </c>
      <c r="O46" s="89">
        <v>1</v>
      </c>
      <c r="P46" s="95" t="s">
        <v>71</v>
      </c>
      <c r="Q46" s="36">
        <v>44593</v>
      </c>
      <c r="R46" s="36">
        <v>44926</v>
      </c>
      <c r="S46" s="205"/>
      <c r="T46" s="205"/>
      <c r="U46" s="135" t="s">
        <v>156</v>
      </c>
    </row>
    <row r="47" spans="1:21" s="12" customFormat="1" ht="168">
      <c r="A47" s="188" t="s">
        <v>30</v>
      </c>
      <c r="B47" s="188" t="s">
        <v>147</v>
      </c>
      <c r="C47" s="188" t="s">
        <v>32</v>
      </c>
      <c r="D47" s="188" t="s">
        <v>33</v>
      </c>
      <c r="E47" s="365"/>
      <c r="F47" s="366"/>
      <c r="G47" s="366"/>
      <c r="H47" s="366"/>
      <c r="I47" s="366"/>
      <c r="J47" s="363"/>
      <c r="K47" s="364"/>
      <c r="L47" s="84" t="s">
        <v>269</v>
      </c>
      <c r="M47" s="84" t="s">
        <v>270</v>
      </c>
      <c r="N47" s="85" t="s">
        <v>37</v>
      </c>
      <c r="O47" s="86">
        <v>3</v>
      </c>
      <c r="P47" s="95" t="s">
        <v>159</v>
      </c>
      <c r="Q47" s="36">
        <v>44593</v>
      </c>
      <c r="R47" s="36">
        <v>44926</v>
      </c>
      <c r="S47" s="205"/>
      <c r="T47" s="205"/>
      <c r="U47" s="135" t="s">
        <v>156</v>
      </c>
    </row>
    <row r="48" spans="1:21" s="12" customFormat="1" ht="39" customHeight="1">
      <c r="A48" s="188" t="s">
        <v>30</v>
      </c>
      <c r="B48" s="188" t="s">
        <v>147</v>
      </c>
      <c r="C48" s="188" t="s">
        <v>32</v>
      </c>
      <c r="D48" s="188" t="s">
        <v>33</v>
      </c>
      <c r="E48" s="365"/>
      <c r="F48" s="366"/>
      <c r="G48" s="366"/>
      <c r="H48" s="366"/>
      <c r="I48" s="366"/>
      <c r="J48" s="363" t="s">
        <v>271</v>
      </c>
      <c r="K48" s="364">
        <v>109263720</v>
      </c>
      <c r="L48" s="84" t="s">
        <v>272</v>
      </c>
      <c r="M48" s="84" t="s">
        <v>273</v>
      </c>
      <c r="N48" s="85" t="s">
        <v>236</v>
      </c>
      <c r="O48" s="86">
        <v>3</v>
      </c>
      <c r="P48" s="95" t="s">
        <v>155</v>
      </c>
      <c r="Q48" s="36">
        <v>44593</v>
      </c>
      <c r="R48" s="36">
        <v>44926</v>
      </c>
      <c r="S48" s="205"/>
      <c r="T48" s="205"/>
      <c r="U48" s="135" t="s">
        <v>156</v>
      </c>
    </row>
    <row r="49" spans="1:39" s="12" customFormat="1" ht="106.5" customHeight="1">
      <c r="A49" s="188" t="s">
        <v>30</v>
      </c>
      <c r="B49" s="188" t="s">
        <v>147</v>
      </c>
      <c r="C49" s="188" t="s">
        <v>32</v>
      </c>
      <c r="D49" s="188" t="s">
        <v>33</v>
      </c>
      <c r="E49" s="365"/>
      <c r="F49" s="366"/>
      <c r="G49" s="366"/>
      <c r="H49" s="366"/>
      <c r="I49" s="366"/>
      <c r="J49" s="363"/>
      <c r="K49" s="364"/>
      <c r="L49" s="84" t="s">
        <v>274</v>
      </c>
      <c r="M49" s="84" t="s">
        <v>275</v>
      </c>
      <c r="N49" s="85" t="s">
        <v>85</v>
      </c>
      <c r="O49" s="89">
        <v>1</v>
      </c>
      <c r="P49" s="95" t="s">
        <v>159</v>
      </c>
      <c r="Q49" s="36">
        <v>44593</v>
      </c>
      <c r="R49" s="36">
        <v>44926</v>
      </c>
      <c r="S49" s="205"/>
      <c r="T49" s="205"/>
      <c r="U49" s="135" t="s">
        <v>156</v>
      </c>
    </row>
    <row r="50" spans="1:39" s="12" customFormat="1" ht="124.5" customHeight="1">
      <c r="A50" s="188" t="s">
        <v>30</v>
      </c>
      <c r="B50" s="188" t="s">
        <v>147</v>
      </c>
      <c r="C50" s="188" t="s">
        <v>32</v>
      </c>
      <c r="D50" s="188" t="s">
        <v>33</v>
      </c>
      <c r="E50" s="365"/>
      <c r="F50" s="366"/>
      <c r="G50" s="366"/>
      <c r="H50" s="366"/>
      <c r="I50" s="366"/>
      <c r="J50" s="108" t="s">
        <v>276</v>
      </c>
      <c r="K50" s="103">
        <v>85043376</v>
      </c>
      <c r="L50" s="84" t="s">
        <v>277</v>
      </c>
      <c r="M50" s="84" t="s">
        <v>278</v>
      </c>
      <c r="N50" s="85" t="s">
        <v>85</v>
      </c>
      <c r="O50" s="89">
        <v>1</v>
      </c>
      <c r="P50" s="95" t="s">
        <v>155</v>
      </c>
      <c r="Q50" s="36">
        <v>44593</v>
      </c>
      <c r="R50" s="36">
        <v>44926</v>
      </c>
      <c r="S50" s="205"/>
      <c r="T50" s="205"/>
      <c r="U50" s="135" t="s">
        <v>156</v>
      </c>
    </row>
    <row r="51" spans="1:39" s="12" customFormat="1" ht="168">
      <c r="A51" s="188" t="s">
        <v>30</v>
      </c>
      <c r="B51" s="188" t="s">
        <v>147</v>
      </c>
      <c r="C51" s="188" t="s">
        <v>32</v>
      </c>
      <c r="D51" s="188" t="s">
        <v>33</v>
      </c>
      <c r="E51" s="365"/>
      <c r="F51" s="366"/>
      <c r="G51" s="366"/>
      <c r="H51" s="366"/>
      <c r="I51" s="366"/>
      <c r="J51" s="258" t="s">
        <v>279</v>
      </c>
      <c r="K51" s="259">
        <v>112888224</v>
      </c>
      <c r="L51" s="260" t="s">
        <v>280</v>
      </c>
      <c r="M51" s="260" t="s">
        <v>281</v>
      </c>
      <c r="N51" s="261" t="s">
        <v>85</v>
      </c>
      <c r="O51" s="262">
        <v>1</v>
      </c>
      <c r="P51" s="95" t="s">
        <v>71</v>
      </c>
      <c r="Q51" s="263">
        <v>44593</v>
      </c>
      <c r="R51" s="263">
        <v>44926</v>
      </c>
      <c r="S51" s="263"/>
      <c r="T51" s="263"/>
      <c r="U51" s="264" t="s">
        <v>282</v>
      </c>
      <c r="V51" s="367"/>
      <c r="W51" s="367"/>
      <c r="X51" s="367"/>
    </row>
    <row r="52" spans="1:39" s="12" customFormat="1" ht="84" customHeight="1">
      <c r="A52" s="188" t="s">
        <v>30</v>
      </c>
      <c r="B52" s="188" t="s">
        <v>147</v>
      </c>
      <c r="C52" s="188" t="s">
        <v>32</v>
      </c>
      <c r="D52" s="188" t="s">
        <v>33</v>
      </c>
      <c r="E52" s="365"/>
      <c r="F52" s="366" t="s">
        <v>283</v>
      </c>
      <c r="G52" s="366" t="s">
        <v>284</v>
      </c>
      <c r="H52" s="366" t="s">
        <v>37</v>
      </c>
      <c r="I52" s="366">
        <v>300</v>
      </c>
      <c r="J52" s="108" t="s">
        <v>285</v>
      </c>
      <c r="K52" s="103">
        <v>194307096</v>
      </c>
      <c r="L52" s="84" t="s">
        <v>286</v>
      </c>
      <c r="M52" s="84" t="s">
        <v>287</v>
      </c>
      <c r="N52" s="85" t="s">
        <v>85</v>
      </c>
      <c r="O52" s="89">
        <v>1</v>
      </c>
      <c r="P52" s="95" t="s">
        <v>155</v>
      </c>
      <c r="Q52" s="36">
        <v>44593</v>
      </c>
      <c r="R52" s="36">
        <v>44926</v>
      </c>
      <c r="S52" s="205"/>
      <c r="T52" s="205"/>
      <c r="U52" s="135" t="s">
        <v>156</v>
      </c>
    </row>
    <row r="53" spans="1:39" s="12" customFormat="1" ht="95.25" customHeight="1">
      <c r="A53" s="188" t="s">
        <v>30</v>
      </c>
      <c r="B53" s="188" t="s">
        <v>147</v>
      </c>
      <c r="C53" s="188" t="s">
        <v>32</v>
      </c>
      <c r="D53" s="188" t="s">
        <v>33</v>
      </c>
      <c r="E53" s="365"/>
      <c r="F53" s="366"/>
      <c r="G53" s="366"/>
      <c r="H53" s="366"/>
      <c r="I53" s="366"/>
      <c r="J53" s="108" t="s">
        <v>288</v>
      </c>
      <c r="K53" s="103">
        <v>199093392</v>
      </c>
      <c r="L53" s="84" t="s">
        <v>289</v>
      </c>
      <c r="M53" s="84" t="s">
        <v>290</v>
      </c>
      <c r="N53" s="85" t="s">
        <v>85</v>
      </c>
      <c r="O53" s="89">
        <v>1</v>
      </c>
      <c r="P53" s="95" t="s">
        <v>179</v>
      </c>
      <c r="Q53" s="36">
        <v>44593</v>
      </c>
      <c r="R53" s="36">
        <v>44926</v>
      </c>
      <c r="S53" s="205"/>
      <c r="T53" s="205"/>
      <c r="U53" s="135" t="s">
        <v>156</v>
      </c>
    </row>
    <row r="54" spans="1:39" s="12" customFormat="1" ht="85.5" customHeight="1">
      <c r="A54" s="188" t="s">
        <v>30</v>
      </c>
      <c r="B54" s="188" t="s">
        <v>147</v>
      </c>
      <c r="C54" s="188" t="s">
        <v>32</v>
      </c>
      <c r="D54" s="188" t="s">
        <v>33</v>
      </c>
      <c r="E54" s="365"/>
      <c r="F54" s="366"/>
      <c r="G54" s="366"/>
      <c r="H54" s="366"/>
      <c r="I54" s="366"/>
      <c r="J54" s="108" t="s">
        <v>291</v>
      </c>
      <c r="K54" s="103">
        <v>117000000</v>
      </c>
      <c r="L54" s="84" t="s">
        <v>292</v>
      </c>
      <c r="M54" s="84" t="s">
        <v>293</v>
      </c>
      <c r="N54" s="85" t="s">
        <v>85</v>
      </c>
      <c r="O54" s="89">
        <v>1</v>
      </c>
      <c r="P54" s="95" t="s">
        <v>159</v>
      </c>
      <c r="Q54" s="36">
        <v>44593</v>
      </c>
      <c r="R54" s="36">
        <v>44926</v>
      </c>
      <c r="S54" s="205"/>
      <c r="T54" s="205"/>
      <c r="U54" s="135" t="s">
        <v>156</v>
      </c>
    </row>
    <row r="55" spans="1:39" s="107" customFormat="1" ht="25.5" customHeight="1">
      <c r="E55" s="359" t="s">
        <v>294</v>
      </c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1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</row>
  </sheetData>
  <mergeCells count="76">
    <mergeCell ref="B6:F6"/>
    <mergeCell ref="B7:F7"/>
    <mergeCell ref="C10:C11"/>
    <mergeCell ref="D10:D11"/>
    <mergeCell ref="A9:D9"/>
    <mergeCell ref="A10:A11"/>
    <mergeCell ref="B10:B11"/>
    <mergeCell ref="B4:F4"/>
    <mergeCell ref="B5:F5"/>
    <mergeCell ref="E10:E11"/>
    <mergeCell ref="F10:F11"/>
    <mergeCell ref="T10:T11"/>
    <mergeCell ref="L10:L11"/>
    <mergeCell ref="M10:M11"/>
    <mergeCell ref="J10:J11"/>
    <mergeCell ref="L5:U7"/>
    <mergeCell ref="U10:U11"/>
    <mergeCell ref="O10:O11"/>
    <mergeCell ref="P10:P11"/>
    <mergeCell ref="Q10:Q11"/>
    <mergeCell ref="R10:R11"/>
    <mergeCell ref="S10:S11"/>
    <mergeCell ref="L9:U9"/>
    <mergeCell ref="K10:K11"/>
    <mergeCell ref="N10:N11"/>
    <mergeCell ref="E9:K9"/>
    <mergeCell ref="G10:G11"/>
    <mergeCell ref="G16:G17"/>
    <mergeCell ref="E12:E24"/>
    <mergeCell ref="F12:F15"/>
    <mergeCell ref="G12:G15"/>
    <mergeCell ref="H12:H15"/>
    <mergeCell ref="I12:I15"/>
    <mergeCell ref="H10:H11"/>
    <mergeCell ref="I10:I11"/>
    <mergeCell ref="F20:F24"/>
    <mergeCell ref="G20:G24"/>
    <mergeCell ref="H20:H24"/>
    <mergeCell ref="I20:I24"/>
    <mergeCell ref="H16:H17"/>
    <mergeCell ref="I16:I17"/>
    <mergeCell ref="F18:F19"/>
    <mergeCell ref="G18:G19"/>
    <mergeCell ref="H18:H19"/>
    <mergeCell ref="I18:I19"/>
    <mergeCell ref="F16:F17"/>
    <mergeCell ref="E25:E38"/>
    <mergeCell ref="F25:F27"/>
    <mergeCell ref="G25:G27"/>
    <mergeCell ref="H25:H27"/>
    <mergeCell ref="I25:I27"/>
    <mergeCell ref="F28:F38"/>
    <mergeCell ref="G28:G38"/>
    <mergeCell ref="H28:H38"/>
    <mergeCell ref="I28:I38"/>
    <mergeCell ref="J29:J30"/>
    <mergeCell ref="K29:K30"/>
    <mergeCell ref="J33:J37"/>
    <mergeCell ref="K33:K37"/>
    <mergeCell ref="V51:X51"/>
    <mergeCell ref="J39:J40"/>
    <mergeCell ref="E55:U55"/>
    <mergeCell ref="K39:K40"/>
    <mergeCell ref="J42:J47"/>
    <mergeCell ref="K42:K47"/>
    <mergeCell ref="J48:J49"/>
    <mergeCell ref="K48:K49"/>
    <mergeCell ref="E39:E54"/>
    <mergeCell ref="F39:F51"/>
    <mergeCell ref="G39:G51"/>
    <mergeCell ref="H39:H51"/>
    <mergeCell ref="I39:I51"/>
    <mergeCell ref="F52:F54"/>
    <mergeCell ref="G52:G54"/>
    <mergeCell ref="H52:H54"/>
    <mergeCell ref="I52:I54"/>
  </mergeCells>
  <dataValidations count="1">
    <dataValidation type="list" allowBlank="1" showInputMessage="1" showErrorMessage="1" sqref="J16 L16:L19" xr:uid="{185A37A9-D75C-4E92-90D4-9D39704AD008}">
      <formula1>INDIRECT(#REF!)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ACDBF-3C6A-4B61-B662-D2FCFF2B907F}">
  <dimension ref="A1:U28"/>
  <sheetViews>
    <sheetView zoomScale="90" zoomScaleNormal="90" workbookViewId="0">
      <selection activeCell="A7" sqref="A7:B7"/>
    </sheetView>
  </sheetViews>
  <sheetFormatPr baseColWidth="10" defaultColWidth="11.42578125" defaultRowHeight="15"/>
  <cols>
    <col min="1" max="4" width="39" customWidth="1"/>
    <col min="5" max="6" width="33.28515625" customWidth="1"/>
    <col min="7" max="7" width="60.7109375" customWidth="1"/>
    <col min="9" max="9" width="24" customWidth="1"/>
    <col min="11" max="11" width="33" bestFit="1" customWidth="1"/>
    <col min="12" max="13" width="43.85546875" customWidth="1"/>
    <col min="17" max="17" width="23.42578125" bestFit="1" customWidth="1"/>
    <col min="18" max="18" width="22" bestFit="1" customWidth="1"/>
    <col min="19" max="19" width="35.85546875" bestFit="1" customWidth="1"/>
    <col min="20" max="20" width="14" customWidth="1"/>
    <col min="21" max="21" width="18.7109375" customWidth="1"/>
  </cols>
  <sheetData>
    <row r="1" spans="1:21" ht="15.75">
      <c r="A1" s="191"/>
      <c r="B1" s="191"/>
      <c r="C1" s="191"/>
      <c r="D1" s="191"/>
      <c r="E1" s="191"/>
      <c r="F1" s="192"/>
      <c r="G1" s="193"/>
    </row>
    <row r="2" spans="1:21" ht="15.75">
      <c r="A2" s="191"/>
      <c r="B2" s="191"/>
      <c r="C2" s="191"/>
      <c r="D2" s="191"/>
      <c r="E2" s="191"/>
      <c r="F2" s="192"/>
      <c r="G2" s="193"/>
    </row>
    <row r="3" spans="1:21" ht="15.75">
      <c r="A3" s="191"/>
      <c r="B3" s="191"/>
      <c r="C3" s="191"/>
      <c r="D3" s="191"/>
      <c r="E3" s="191"/>
      <c r="F3" s="192"/>
      <c r="G3" s="193"/>
    </row>
    <row r="4" spans="1:21" ht="15.75">
      <c r="A4" s="415" t="s">
        <v>0</v>
      </c>
      <c r="B4" s="416"/>
      <c r="C4" s="417">
        <v>2022</v>
      </c>
      <c r="D4" s="417"/>
      <c r="E4" s="417"/>
      <c r="F4" s="417"/>
      <c r="G4" s="417"/>
    </row>
    <row r="5" spans="1:21" ht="15.75">
      <c r="A5" s="415" t="s">
        <v>1</v>
      </c>
      <c r="B5" s="416"/>
      <c r="C5" s="417" t="s">
        <v>295</v>
      </c>
      <c r="D5" s="417"/>
      <c r="E5" s="417"/>
      <c r="F5" s="417"/>
      <c r="G5" s="417"/>
    </row>
    <row r="6" spans="1:21" ht="15.75">
      <c r="A6" s="415" t="s">
        <v>3</v>
      </c>
      <c r="B6" s="416"/>
      <c r="C6" s="428" t="s">
        <v>296</v>
      </c>
      <c r="D6" s="428"/>
      <c r="E6" s="428"/>
      <c r="F6" s="428"/>
      <c r="G6" s="428"/>
    </row>
    <row r="7" spans="1:21" ht="15.75">
      <c r="A7" s="415" t="s">
        <v>5</v>
      </c>
      <c r="B7" s="416"/>
      <c r="C7" s="417" t="s">
        <v>297</v>
      </c>
      <c r="D7" s="417"/>
      <c r="E7" s="417"/>
      <c r="F7" s="417"/>
      <c r="G7" s="417"/>
    </row>
    <row r="10" spans="1:21" ht="15.75">
      <c r="A10" s="421" t="s">
        <v>758</v>
      </c>
      <c r="B10" s="421"/>
      <c r="C10" s="421"/>
      <c r="D10" s="421"/>
      <c r="E10" s="421" t="s">
        <v>7</v>
      </c>
      <c r="F10" s="421"/>
      <c r="G10" s="421"/>
      <c r="H10" s="421"/>
      <c r="I10" s="421"/>
      <c r="J10" s="421"/>
      <c r="K10" s="421"/>
      <c r="L10" s="418" t="s">
        <v>8</v>
      </c>
      <c r="M10" s="418"/>
      <c r="N10" s="418"/>
      <c r="O10" s="418"/>
      <c r="P10" s="418"/>
      <c r="Q10" s="418"/>
      <c r="R10" s="418"/>
      <c r="S10" s="418"/>
      <c r="T10" s="418"/>
      <c r="U10" s="418"/>
    </row>
    <row r="11" spans="1:21">
      <c r="A11" s="375" t="s">
        <v>9</v>
      </c>
      <c r="B11" s="374" t="s">
        <v>10</v>
      </c>
      <c r="C11" s="375" t="s">
        <v>11</v>
      </c>
      <c r="D11" s="375" t="s">
        <v>12</v>
      </c>
      <c r="E11" s="419" t="s">
        <v>13</v>
      </c>
      <c r="F11" s="421" t="s">
        <v>14</v>
      </c>
      <c r="G11" s="419" t="s">
        <v>15</v>
      </c>
      <c r="H11" s="420" t="s">
        <v>16</v>
      </c>
      <c r="I11" s="419" t="s">
        <v>17</v>
      </c>
      <c r="J11" s="419" t="s">
        <v>18</v>
      </c>
      <c r="K11" s="424" t="s">
        <v>19</v>
      </c>
      <c r="L11" s="408" t="s">
        <v>298</v>
      </c>
      <c r="M11" s="408" t="s">
        <v>299</v>
      </c>
      <c r="N11" s="408" t="s">
        <v>22</v>
      </c>
      <c r="O11" s="426" t="s">
        <v>23</v>
      </c>
      <c r="P11" s="408" t="s">
        <v>24</v>
      </c>
      <c r="Q11" s="408" t="s">
        <v>25</v>
      </c>
      <c r="R11" s="410" t="s">
        <v>26</v>
      </c>
      <c r="S11" s="399" t="s">
        <v>27</v>
      </c>
      <c r="T11" s="410" t="s">
        <v>28</v>
      </c>
      <c r="U11" s="410" t="s">
        <v>29</v>
      </c>
    </row>
    <row r="12" spans="1:21">
      <c r="A12" s="375"/>
      <c r="B12" s="374"/>
      <c r="C12" s="375"/>
      <c r="D12" s="375"/>
      <c r="E12" s="420"/>
      <c r="F12" s="422"/>
      <c r="G12" s="420"/>
      <c r="H12" s="423"/>
      <c r="I12" s="420"/>
      <c r="J12" s="420"/>
      <c r="K12" s="425"/>
      <c r="L12" s="409"/>
      <c r="M12" s="409"/>
      <c r="N12" s="409"/>
      <c r="O12" s="427"/>
      <c r="P12" s="409"/>
      <c r="Q12" s="409"/>
      <c r="R12" s="411"/>
      <c r="S12" s="400"/>
      <c r="T12" s="411"/>
      <c r="U12" s="411"/>
    </row>
    <row r="13" spans="1:21" ht="89.25">
      <c r="A13" s="108" t="s">
        <v>30</v>
      </c>
      <c r="B13" s="108" t="s">
        <v>31</v>
      </c>
      <c r="C13" s="108" t="s">
        <v>300</v>
      </c>
      <c r="D13" s="108" t="s">
        <v>301</v>
      </c>
      <c r="E13" s="412" t="s">
        <v>302</v>
      </c>
      <c r="F13" s="395" t="s">
        <v>303</v>
      </c>
      <c r="G13" s="395" t="s">
        <v>304</v>
      </c>
      <c r="H13" s="396" t="s">
        <v>37</v>
      </c>
      <c r="I13" s="413">
        <v>550000</v>
      </c>
      <c r="J13" s="397" t="s">
        <v>305</v>
      </c>
      <c r="K13" s="398">
        <v>5005056134</v>
      </c>
      <c r="L13" s="393" t="s">
        <v>306</v>
      </c>
      <c r="M13" s="393" t="s">
        <v>307</v>
      </c>
      <c r="N13" s="404" t="s">
        <v>37</v>
      </c>
      <c r="O13" s="395">
        <v>78</v>
      </c>
      <c r="P13" s="404" t="s">
        <v>308</v>
      </c>
      <c r="Q13" s="405">
        <v>44562</v>
      </c>
      <c r="R13" s="405">
        <v>44926</v>
      </c>
      <c r="S13" s="401">
        <v>5004607148</v>
      </c>
      <c r="T13" s="395" t="s">
        <v>49</v>
      </c>
      <c r="U13" s="395" t="s">
        <v>57</v>
      </c>
    </row>
    <row r="14" spans="1:21" ht="89.25">
      <c r="A14" s="108" t="s">
        <v>30</v>
      </c>
      <c r="B14" s="108" t="s">
        <v>31</v>
      </c>
      <c r="C14" s="108" t="s">
        <v>309</v>
      </c>
      <c r="D14" s="108" t="s">
        <v>310</v>
      </c>
      <c r="E14" s="412"/>
      <c r="F14" s="395"/>
      <c r="G14" s="395"/>
      <c r="H14" s="396"/>
      <c r="I14" s="413"/>
      <c r="J14" s="397"/>
      <c r="K14" s="398"/>
      <c r="L14" s="393"/>
      <c r="M14" s="393"/>
      <c r="N14" s="404"/>
      <c r="O14" s="395"/>
      <c r="P14" s="404"/>
      <c r="Q14" s="405"/>
      <c r="R14" s="405"/>
      <c r="S14" s="402"/>
      <c r="T14" s="395"/>
      <c r="U14" s="395"/>
    </row>
    <row r="15" spans="1:21" ht="94.5">
      <c r="A15" s="108" t="s">
        <v>30</v>
      </c>
      <c r="B15" s="108" t="s">
        <v>31</v>
      </c>
      <c r="C15" s="108" t="s">
        <v>311</v>
      </c>
      <c r="D15" s="108" t="s">
        <v>312</v>
      </c>
      <c r="E15" s="412"/>
      <c r="F15" s="395"/>
      <c r="G15" s="395"/>
      <c r="H15" s="396"/>
      <c r="I15" s="413"/>
      <c r="J15" s="397"/>
      <c r="K15" s="398"/>
      <c r="L15" s="196" t="s">
        <v>313</v>
      </c>
      <c r="M15" s="196" t="s">
        <v>314</v>
      </c>
      <c r="N15" s="197" t="s">
        <v>85</v>
      </c>
      <c r="O15" s="199">
        <v>1</v>
      </c>
      <c r="P15" s="197" t="s">
        <v>62</v>
      </c>
      <c r="Q15" s="405">
        <v>44562</v>
      </c>
      <c r="R15" s="405">
        <v>44926</v>
      </c>
      <c r="S15" s="402"/>
      <c r="T15" s="395"/>
      <c r="U15" s="395"/>
    </row>
    <row r="16" spans="1:21" ht="89.25">
      <c r="A16" s="108" t="s">
        <v>30</v>
      </c>
      <c r="B16" s="108" t="s">
        <v>31</v>
      </c>
      <c r="C16" s="108" t="s">
        <v>315</v>
      </c>
      <c r="D16" s="108" t="s">
        <v>316</v>
      </c>
      <c r="E16" s="412"/>
      <c r="F16" s="395"/>
      <c r="G16" s="395"/>
      <c r="H16" s="396"/>
      <c r="I16" s="413"/>
      <c r="J16" s="397"/>
      <c r="K16" s="398"/>
      <c r="L16" s="196" t="s">
        <v>317</v>
      </c>
      <c r="M16" s="196" t="s">
        <v>318</v>
      </c>
      <c r="N16" s="197" t="s">
        <v>85</v>
      </c>
      <c r="O16" s="199">
        <v>1</v>
      </c>
      <c r="P16" s="197" t="s">
        <v>62</v>
      </c>
      <c r="Q16" s="405"/>
      <c r="R16" s="405"/>
      <c r="S16" s="402"/>
      <c r="T16" s="395"/>
      <c r="U16" s="395"/>
    </row>
    <row r="17" spans="1:21" ht="89.25">
      <c r="A17" s="108" t="s">
        <v>30</v>
      </c>
      <c r="B17" s="108" t="s">
        <v>31</v>
      </c>
      <c r="C17" s="108" t="s">
        <v>319</v>
      </c>
      <c r="D17" s="108" t="s">
        <v>320</v>
      </c>
      <c r="E17" s="412"/>
      <c r="F17" s="395"/>
      <c r="G17" s="395"/>
      <c r="H17" s="396"/>
      <c r="I17" s="413"/>
      <c r="J17" s="397" t="s">
        <v>321</v>
      </c>
      <c r="K17" s="398">
        <v>0</v>
      </c>
      <c r="L17" s="196" t="s">
        <v>322</v>
      </c>
      <c r="M17" s="196" t="s">
        <v>323</v>
      </c>
      <c r="N17" s="200" t="s">
        <v>85</v>
      </c>
      <c r="O17" s="199">
        <v>1</v>
      </c>
      <c r="P17" s="200" t="s">
        <v>62</v>
      </c>
      <c r="Q17" s="198">
        <v>44562</v>
      </c>
      <c r="R17" s="198">
        <v>44926</v>
      </c>
      <c r="S17" s="403"/>
      <c r="T17" s="395"/>
      <c r="U17" s="395"/>
    </row>
    <row r="18" spans="1:21" ht="114.75">
      <c r="A18" s="108" t="s">
        <v>30</v>
      </c>
      <c r="B18" s="108" t="s">
        <v>31</v>
      </c>
      <c r="C18" s="108" t="s">
        <v>32</v>
      </c>
      <c r="D18" s="108" t="s">
        <v>33</v>
      </c>
      <c r="E18" s="412"/>
      <c r="F18" s="395"/>
      <c r="G18" s="395"/>
      <c r="H18" s="396"/>
      <c r="I18" s="413"/>
      <c r="J18" s="397"/>
      <c r="K18" s="398"/>
      <c r="L18" s="393" t="s">
        <v>324</v>
      </c>
      <c r="M18" s="393" t="s">
        <v>325</v>
      </c>
      <c r="N18" s="394" t="s">
        <v>85</v>
      </c>
      <c r="O18" s="414">
        <v>1</v>
      </c>
      <c r="P18" s="394" t="s">
        <v>48</v>
      </c>
      <c r="Q18" s="405">
        <v>44562</v>
      </c>
      <c r="R18" s="405">
        <v>44926</v>
      </c>
      <c r="S18" s="406">
        <v>33112198986</v>
      </c>
      <c r="T18" s="395"/>
      <c r="U18" s="395"/>
    </row>
    <row r="19" spans="1:21" ht="114.75">
      <c r="A19" s="108" t="s">
        <v>30</v>
      </c>
      <c r="B19" s="108" t="s">
        <v>31</v>
      </c>
      <c r="C19" s="108" t="s">
        <v>32</v>
      </c>
      <c r="D19" s="108" t="s">
        <v>33</v>
      </c>
      <c r="E19" s="412"/>
      <c r="F19" s="395"/>
      <c r="G19" s="395"/>
      <c r="H19" s="396"/>
      <c r="I19" s="413"/>
      <c r="J19" s="397"/>
      <c r="K19" s="398"/>
      <c r="L19" s="393"/>
      <c r="M19" s="393"/>
      <c r="N19" s="394"/>
      <c r="O19" s="414"/>
      <c r="P19" s="394"/>
      <c r="Q19" s="405"/>
      <c r="R19" s="405"/>
      <c r="S19" s="406"/>
      <c r="T19" s="395"/>
      <c r="U19" s="395"/>
    </row>
    <row r="20" spans="1:21" ht="114.75">
      <c r="A20" s="108" t="s">
        <v>30</v>
      </c>
      <c r="B20" s="108" t="s">
        <v>31</v>
      </c>
      <c r="C20" s="108" t="s">
        <v>32</v>
      </c>
      <c r="D20" s="108" t="s">
        <v>33</v>
      </c>
      <c r="E20" s="412"/>
      <c r="F20" s="395"/>
      <c r="G20" s="395"/>
      <c r="H20" s="396"/>
      <c r="I20" s="413"/>
      <c r="J20" s="397"/>
      <c r="K20" s="398"/>
      <c r="L20" s="196" t="s">
        <v>326</v>
      </c>
      <c r="M20" s="196" t="s">
        <v>327</v>
      </c>
      <c r="N20" s="200" t="s">
        <v>76</v>
      </c>
      <c r="O20" s="200">
        <v>319989</v>
      </c>
      <c r="P20" s="200" t="s">
        <v>308</v>
      </c>
      <c r="Q20" s="198">
        <v>44562</v>
      </c>
      <c r="R20" s="198">
        <v>44926</v>
      </c>
      <c r="S20" s="406"/>
      <c r="T20" s="395"/>
      <c r="U20" s="395"/>
    </row>
    <row r="21" spans="1:21" ht="114.75">
      <c r="A21" s="108" t="s">
        <v>30</v>
      </c>
      <c r="B21" s="108" t="s">
        <v>31</v>
      </c>
      <c r="C21" s="108" t="s">
        <v>32</v>
      </c>
      <c r="D21" s="108" t="s">
        <v>33</v>
      </c>
      <c r="E21" s="412"/>
      <c r="F21" s="395"/>
      <c r="G21" s="395"/>
      <c r="H21" s="396"/>
      <c r="I21" s="396"/>
      <c r="J21" s="397" t="s">
        <v>328</v>
      </c>
      <c r="K21" s="395">
        <v>0</v>
      </c>
      <c r="L21" s="196" t="s">
        <v>329</v>
      </c>
      <c r="M21" s="196" t="s">
        <v>330</v>
      </c>
      <c r="N21" s="200" t="s">
        <v>37</v>
      </c>
      <c r="O21" s="195">
        <v>2</v>
      </c>
      <c r="P21" s="197" t="s">
        <v>48</v>
      </c>
      <c r="Q21" s="198">
        <v>44562</v>
      </c>
      <c r="R21" s="198">
        <v>44620</v>
      </c>
      <c r="S21" s="201">
        <v>0</v>
      </c>
      <c r="T21" s="395"/>
      <c r="U21" s="395"/>
    </row>
    <row r="22" spans="1:21" ht="114.75">
      <c r="A22" s="108" t="s">
        <v>30</v>
      </c>
      <c r="B22" s="108" t="s">
        <v>31</v>
      </c>
      <c r="C22" s="108" t="s">
        <v>32</v>
      </c>
      <c r="D22" s="108" t="s">
        <v>33</v>
      </c>
      <c r="E22" s="412"/>
      <c r="F22" s="395"/>
      <c r="G22" s="395"/>
      <c r="H22" s="396"/>
      <c r="I22" s="396"/>
      <c r="J22" s="397"/>
      <c r="K22" s="395"/>
      <c r="L22" s="196" t="s">
        <v>331</v>
      </c>
      <c r="M22" s="196" t="s">
        <v>332</v>
      </c>
      <c r="N22" s="200" t="s">
        <v>37</v>
      </c>
      <c r="O22" s="195">
        <v>66</v>
      </c>
      <c r="P22" s="197" t="s">
        <v>48</v>
      </c>
      <c r="Q22" s="198">
        <v>44562</v>
      </c>
      <c r="R22" s="198">
        <v>44620</v>
      </c>
      <c r="S22" s="201">
        <v>0</v>
      </c>
      <c r="T22" s="395"/>
      <c r="U22" s="395"/>
    </row>
    <row r="23" spans="1:21" ht="89.25">
      <c r="A23" s="108" t="s">
        <v>30</v>
      </c>
      <c r="B23" s="108" t="s">
        <v>31</v>
      </c>
      <c r="C23" s="108" t="s">
        <v>333</v>
      </c>
      <c r="D23" s="108" t="s">
        <v>334</v>
      </c>
      <c r="E23" s="412"/>
      <c r="F23" s="395" t="s">
        <v>335</v>
      </c>
      <c r="G23" s="395" t="s">
        <v>336</v>
      </c>
      <c r="H23" s="395" t="s">
        <v>37</v>
      </c>
      <c r="I23" s="396">
        <v>350</v>
      </c>
      <c r="J23" s="397" t="s">
        <v>337</v>
      </c>
      <c r="K23" s="395">
        <v>0</v>
      </c>
      <c r="L23" s="196" t="s">
        <v>338</v>
      </c>
      <c r="M23" s="196" t="s">
        <v>339</v>
      </c>
      <c r="N23" s="200" t="s">
        <v>85</v>
      </c>
      <c r="O23" s="202">
        <v>1</v>
      </c>
      <c r="P23" s="197" t="s">
        <v>48</v>
      </c>
      <c r="Q23" s="198">
        <v>44562</v>
      </c>
      <c r="R23" s="198">
        <v>44926</v>
      </c>
      <c r="S23" s="201">
        <v>0</v>
      </c>
      <c r="T23" s="395"/>
      <c r="U23" s="395"/>
    </row>
    <row r="24" spans="1:21" ht="89.25">
      <c r="A24" s="108" t="s">
        <v>30</v>
      </c>
      <c r="B24" s="108" t="s">
        <v>31</v>
      </c>
      <c r="C24" s="108" t="s">
        <v>333</v>
      </c>
      <c r="D24" s="108" t="s">
        <v>334</v>
      </c>
      <c r="E24" s="412"/>
      <c r="F24" s="395"/>
      <c r="G24" s="395"/>
      <c r="H24" s="395"/>
      <c r="I24" s="396"/>
      <c r="J24" s="397"/>
      <c r="K24" s="395"/>
      <c r="L24" s="196" t="s">
        <v>340</v>
      </c>
      <c r="M24" s="196" t="s">
        <v>341</v>
      </c>
      <c r="N24" s="200" t="s">
        <v>85</v>
      </c>
      <c r="O24" s="202">
        <v>1</v>
      </c>
      <c r="P24" s="197" t="s">
        <v>48</v>
      </c>
      <c r="Q24" s="198">
        <v>44562</v>
      </c>
      <c r="R24" s="198">
        <v>44926</v>
      </c>
      <c r="S24" s="201">
        <v>0</v>
      </c>
      <c r="T24" s="395"/>
      <c r="U24" s="395"/>
    </row>
    <row r="25" spans="1:21" ht="89.25">
      <c r="A25" s="108" t="s">
        <v>30</v>
      </c>
      <c r="B25" s="108" t="s">
        <v>31</v>
      </c>
      <c r="C25" s="108" t="s">
        <v>333</v>
      </c>
      <c r="D25" s="108" t="s">
        <v>334</v>
      </c>
      <c r="E25" s="412"/>
      <c r="F25" s="395"/>
      <c r="G25" s="395"/>
      <c r="H25" s="395"/>
      <c r="I25" s="396"/>
      <c r="J25" s="397"/>
      <c r="K25" s="395"/>
      <c r="L25" s="196" t="s">
        <v>342</v>
      </c>
      <c r="M25" s="196" t="s">
        <v>343</v>
      </c>
      <c r="N25" s="200" t="s">
        <v>37</v>
      </c>
      <c r="O25" s="203">
        <v>182</v>
      </c>
      <c r="P25" s="197" t="s">
        <v>48</v>
      </c>
      <c r="Q25" s="198">
        <v>44562</v>
      </c>
      <c r="R25" s="198">
        <v>44926</v>
      </c>
      <c r="S25" s="201">
        <v>0</v>
      </c>
      <c r="T25" s="395"/>
      <c r="U25" s="395"/>
    </row>
    <row r="26" spans="1:21" ht="89.25">
      <c r="A26" s="108" t="s">
        <v>30</v>
      </c>
      <c r="B26" s="108" t="s">
        <v>31</v>
      </c>
      <c r="C26" s="108" t="s">
        <v>333</v>
      </c>
      <c r="D26" s="108" t="s">
        <v>334</v>
      </c>
      <c r="E26" s="412"/>
      <c r="F26" s="395"/>
      <c r="G26" s="395"/>
      <c r="H26" s="395"/>
      <c r="I26" s="396"/>
      <c r="J26" s="397" t="s">
        <v>344</v>
      </c>
      <c r="K26" s="395">
        <v>0</v>
      </c>
      <c r="L26" s="196" t="s">
        <v>345</v>
      </c>
      <c r="M26" s="196" t="s">
        <v>346</v>
      </c>
      <c r="N26" s="200" t="s">
        <v>37</v>
      </c>
      <c r="O26" s="194">
        <v>32</v>
      </c>
      <c r="P26" s="197" t="s">
        <v>48</v>
      </c>
      <c r="Q26" s="198">
        <v>44562</v>
      </c>
      <c r="R26" s="198">
        <v>44926</v>
      </c>
      <c r="S26" s="201">
        <v>0</v>
      </c>
      <c r="T26" s="395"/>
      <c r="U26" s="395"/>
    </row>
    <row r="27" spans="1:21" ht="89.25">
      <c r="A27" s="108" t="s">
        <v>30</v>
      </c>
      <c r="B27" s="108" t="s">
        <v>31</v>
      </c>
      <c r="C27" s="108" t="s">
        <v>333</v>
      </c>
      <c r="D27" s="108" t="s">
        <v>334</v>
      </c>
      <c r="E27" s="412"/>
      <c r="F27" s="395"/>
      <c r="G27" s="395"/>
      <c r="H27" s="395"/>
      <c r="I27" s="396"/>
      <c r="J27" s="397" t="s">
        <v>347</v>
      </c>
      <c r="K27" s="395">
        <v>0</v>
      </c>
      <c r="L27" s="196" t="s">
        <v>348</v>
      </c>
      <c r="M27" s="196" t="s">
        <v>323</v>
      </c>
      <c r="N27" s="200" t="s">
        <v>85</v>
      </c>
      <c r="O27" s="199">
        <v>1</v>
      </c>
      <c r="P27" s="200" t="s">
        <v>62</v>
      </c>
      <c r="Q27" s="198">
        <v>44562</v>
      </c>
      <c r="R27" s="198">
        <v>44926</v>
      </c>
      <c r="S27" s="201">
        <v>0</v>
      </c>
      <c r="T27" s="395"/>
      <c r="U27" s="395"/>
    </row>
    <row r="28" spans="1:21" ht="15.75">
      <c r="E28" s="407" t="s">
        <v>349</v>
      </c>
      <c r="F28" s="407"/>
      <c r="G28" s="407"/>
      <c r="H28" s="407"/>
      <c r="I28" s="407"/>
      <c r="J28" s="407"/>
      <c r="K28" s="407"/>
      <c r="L28" s="407"/>
      <c r="M28" s="407"/>
      <c r="N28" s="407"/>
      <c r="O28" s="407"/>
      <c r="P28" s="407"/>
      <c r="Q28" s="407"/>
      <c r="R28" s="407"/>
      <c r="S28" s="204">
        <f>SUM(S13:S27)</f>
        <v>38116806134</v>
      </c>
      <c r="T28" s="395"/>
      <c r="U28" s="395"/>
    </row>
  </sheetData>
  <mergeCells count="70">
    <mergeCell ref="A4:B4"/>
    <mergeCell ref="C4:G4"/>
    <mergeCell ref="A5:B5"/>
    <mergeCell ref="C5:G5"/>
    <mergeCell ref="A6:B6"/>
    <mergeCell ref="C6:G6"/>
    <mergeCell ref="T11:T12"/>
    <mergeCell ref="A7:B7"/>
    <mergeCell ref="C7:G7"/>
    <mergeCell ref="L10:U10"/>
    <mergeCell ref="E11:E12"/>
    <mergeCell ref="F11:F12"/>
    <mergeCell ref="G11:G12"/>
    <mergeCell ref="H11:H12"/>
    <mergeCell ref="I11:I12"/>
    <mergeCell ref="J11:J12"/>
    <mergeCell ref="K11:K12"/>
    <mergeCell ref="E10:K10"/>
    <mergeCell ref="A10:D10"/>
    <mergeCell ref="U11:U12"/>
    <mergeCell ref="N11:N12"/>
    <mergeCell ref="O11:O12"/>
    <mergeCell ref="P11:P12"/>
    <mergeCell ref="Q11:Q12"/>
    <mergeCell ref="R11:R12"/>
    <mergeCell ref="N13:N14"/>
    <mergeCell ref="O13:O14"/>
    <mergeCell ref="S11:S12"/>
    <mergeCell ref="S13:S17"/>
    <mergeCell ref="P13:P14"/>
    <mergeCell ref="T13:T28"/>
    <mergeCell ref="U13:U28"/>
    <mergeCell ref="Q15:Q16"/>
    <mergeCell ref="R15:R16"/>
    <mergeCell ref="Q13:Q14"/>
    <mergeCell ref="R13:R14"/>
    <mergeCell ref="S18:S20"/>
    <mergeCell ref="E28:R28"/>
    <mergeCell ref="Q18:Q19"/>
    <mergeCell ref="R18:R19"/>
    <mergeCell ref="L18:L19"/>
    <mergeCell ref="M18:M19"/>
    <mergeCell ref="N18:N19"/>
    <mergeCell ref="P18:P19"/>
    <mergeCell ref="G23:G27"/>
    <mergeCell ref="H23:H27"/>
    <mergeCell ref="I23:I27"/>
    <mergeCell ref="K21:K27"/>
    <mergeCell ref="J13:J20"/>
    <mergeCell ref="K13:K20"/>
    <mergeCell ref="L13:L14"/>
    <mergeCell ref="G13:G20"/>
    <mergeCell ref="H13:H20"/>
    <mergeCell ref="I13:I20"/>
    <mergeCell ref="I21:I22"/>
    <mergeCell ref="G21:G22"/>
    <mergeCell ref="H21:H22"/>
    <mergeCell ref="J21:J27"/>
    <mergeCell ref="O18:O19"/>
    <mergeCell ref="A11:A12"/>
    <mergeCell ref="B11:B12"/>
    <mergeCell ref="C11:C12"/>
    <mergeCell ref="D11:D12"/>
    <mergeCell ref="M13:M14"/>
    <mergeCell ref="L11:L12"/>
    <mergeCell ref="M11:M12"/>
    <mergeCell ref="E13:E27"/>
    <mergeCell ref="F13:F20"/>
    <mergeCell ref="F23:F27"/>
    <mergeCell ref="F21:F22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60123-E9BF-4FC7-9F6F-50A8BD9E9FC5}">
  <dimension ref="A1:BL33"/>
  <sheetViews>
    <sheetView topLeftCell="N1" zoomScale="90" zoomScaleNormal="90" workbookViewId="0">
      <selection activeCell="F12" sqref="F12:F23"/>
    </sheetView>
  </sheetViews>
  <sheetFormatPr baseColWidth="10" defaultColWidth="8.85546875" defaultRowHeight="12.75"/>
  <cols>
    <col min="1" max="1" width="29" style="8" customWidth="1"/>
    <col min="2" max="2" width="13.28515625" style="8" customWidth="1"/>
    <col min="3" max="3" width="19" style="8" customWidth="1"/>
    <col min="4" max="4" width="17.85546875" style="8" customWidth="1"/>
    <col min="5" max="5" width="25" style="8" customWidth="1"/>
    <col min="6" max="6" width="25.7109375" style="8" customWidth="1"/>
    <col min="7" max="8" width="20.42578125" style="8" customWidth="1"/>
    <col min="9" max="9" width="18.28515625" style="17" customWidth="1"/>
    <col min="10" max="10" width="47.42578125" style="10" customWidth="1"/>
    <col min="11" max="11" width="36.140625" style="15" customWidth="1"/>
    <col min="12" max="12" width="61.28515625" style="13" customWidth="1"/>
    <col min="13" max="13" width="63" style="11" customWidth="1"/>
    <col min="14" max="14" width="14.140625" style="9" customWidth="1"/>
    <col min="15" max="15" width="11.85546875" style="9" customWidth="1"/>
    <col min="16" max="16" width="17.28515625" style="9" customWidth="1"/>
    <col min="17" max="17" width="18.7109375" style="11" customWidth="1"/>
    <col min="18" max="18" width="14.85546875" style="11" customWidth="1"/>
    <col min="19" max="19" width="14.85546875" style="14" customWidth="1"/>
    <col min="20" max="20" width="14.85546875" style="9" customWidth="1"/>
    <col min="21" max="21" width="24.42578125" style="17" customWidth="1"/>
    <col min="22" max="16384" width="8.85546875" style="8"/>
  </cols>
  <sheetData>
    <row r="1" spans="1:64" ht="16.5">
      <c r="E1" s="1"/>
      <c r="F1" s="1"/>
      <c r="G1" s="1"/>
      <c r="H1" s="1"/>
      <c r="I1" s="1"/>
      <c r="J1" s="6"/>
      <c r="K1" s="20"/>
      <c r="L1" s="6"/>
      <c r="M1" s="1"/>
      <c r="N1" s="1"/>
      <c r="O1" s="1"/>
      <c r="P1" s="1"/>
      <c r="Q1" s="1"/>
      <c r="R1" s="1"/>
      <c r="S1" s="21"/>
      <c r="T1" s="5"/>
      <c r="U1" s="1"/>
      <c r="V1" s="3"/>
      <c r="W1" s="3"/>
      <c r="X1" s="3"/>
      <c r="Y1" s="7"/>
      <c r="Z1" s="7"/>
      <c r="AA1" s="7"/>
      <c r="AB1" s="7"/>
    </row>
    <row r="2" spans="1:64" ht="16.5">
      <c r="E2" s="1"/>
      <c r="F2" s="1"/>
      <c r="G2" s="1"/>
      <c r="H2" s="1"/>
      <c r="I2" s="1"/>
      <c r="J2" s="6"/>
      <c r="K2" s="20"/>
      <c r="L2" s="6"/>
      <c r="M2" s="1"/>
      <c r="N2" s="1"/>
      <c r="O2" s="1"/>
      <c r="P2" s="1"/>
      <c r="Q2" s="1"/>
      <c r="R2" s="1"/>
      <c r="S2" s="21"/>
      <c r="T2" s="5"/>
      <c r="U2" s="1"/>
      <c r="V2" s="3"/>
      <c r="W2" s="3"/>
      <c r="X2" s="3"/>
      <c r="Y2" s="7"/>
      <c r="Z2" s="7"/>
      <c r="AA2" s="7"/>
      <c r="AB2" s="7"/>
    </row>
    <row r="3" spans="1:64" ht="16.5">
      <c r="E3" s="1"/>
      <c r="F3" s="1"/>
      <c r="G3" s="1"/>
      <c r="H3" s="1"/>
      <c r="I3" s="1"/>
      <c r="J3" s="6"/>
      <c r="K3" s="20"/>
      <c r="L3" s="6"/>
      <c r="M3" s="1"/>
      <c r="N3" s="1"/>
      <c r="O3" s="1"/>
      <c r="P3" s="1"/>
      <c r="Q3" s="1"/>
      <c r="R3" s="1"/>
      <c r="S3" s="21"/>
      <c r="T3" s="5"/>
      <c r="U3" s="1"/>
      <c r="V3" s="3"/>
      <c r="W3" s="3"/>
      <c r="X3" s="3"/>
      <c r="Y3" s="7"/>
      <c r="Z3" s="7"/>
      <c r="AA3" s="7"/>
      <c r="AB3" s="7"/>
    </row>
    <row r="4" spans="1:64" ht="16.5">
      <c r="A4" s="266" t="s">
        <v>0</v>
      </c>
      <c r="B4" s="378">
        <v>2022</v>
      </c>
      <c r="C4" s="378"/>
      <c r="D4" s="378"/>
      <c r="E4" s="378"/>
      <c r="F4" s="378"/>
      <c r="L4" s="6"/>
      <c r="M4" s="1"/>
      <c r="N4" s="1"/>
      <c r="O4" s="1"/>
      <c r="P4" s="1"/>
      <c r="Q4" s="1"/>
      <c r="R4" s="1"/>
      <c r="S4" s="21"/>
      <c r="T4" s="5"/>
      <c r="U4" s="1"/>
      <c r="V4" s="3"/>
      <c r="W4" s="3"/>
      <c r="X4" s="3"/>
      <c r="Y4" s="7"/>
      <c r="Z4" s="7"/>
      <c r="AA4" s="7"/>
      <c r="AB4" s="7"/>
    </row>
    <row r="5" spans="1:64" ht="16.5">
      <c r="A5" s="266" t="s">
        <v>1</v>
      </c>
      <c r="B5" s="378" t="s">
        <v>350</v>
      </c>
      <c r="C5" s="378"/>
      <c r="D5" s="378"/>
      <c r="E5" s="378"/>
      <c r="F5" s="378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"/>
      <c r="W5" s="3"/>
      <c r="X5" s="3"/>
      <c r="Y5" s="7"/>
      <c r="Z5" s="7"/>
      <c r="AA5" s="7"/>
      <c r="AB5" s="7"/>
    </row>
    <row r="6" spans="1:64" ht="16.5">
      <c r="A6" s="266" t="s">
        <v>3</v>
      </c>
      <c r="B6" s="388" t="s">
        <v>351</v>
      </c>
      <c r="C6" s="388"/>
      <c r="D6" s="388"/>
      <c r="E6" s="388"/>
      <c r="F6" s="388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"/>
      <c r="W6" s="3"/>
      <c r="X6" s="3"/>
      <c r="Y6" s="7"/>
      <c r="Z6" s="7"/>
      <c r="AA6" s="7"/>
      <c r="AB6" s="7"/>
    </row>
    <row r="7" spans="1:64" ht="16.5">
      <c r="A7" s="266" t="s">
        <v>5</v>
      </c>
      <c r="B7" s="378" t="s">
        <v>352</v>
      </c>
      <c r="C7" s="378"/>
      <c r="D7" s="378"/>
      <c r="E7" s="378"/>
      <c r="F7" s="378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"/>
      <c r="W7" s="3"/>
      <c r="X7" s="3"/>
      <c r="Y7" s="7"/>
      <c r="Z7" s="7"/>
      <c r="AA7" s="7"/>
      <c r="AB7" s="7"/>
    </row>
    <row r="8" spans="1:64" ht="16.5">
      <c r="E8" s="4"/>
      <c r="F8" s="4"/>
      <c r="G8" s="18"/>
      <c r="H8" s="18"/>
      <c r="I8" s="18"/>
      <c r="J8" s="4"/>
      <c r="K8" s="23"/>
      <c r="L8" s="4"/>
      <c r="M8" s="18"/>
      <c r="N8" s="18"/>
      <c r="O8" s="18"/>
      <c r="P8" s="5"/>
      <c r="Q8" s="2"/>
      <c r="R8" s="2"/>
      <c r="S8" s="21"/>
      <c r="T8" s="5"/>
      <c r="U8" s="5"/>
      <c r="V8" s="3"/>
      <c r="W8" s="3"/>
      <c r="X8" s="3"/>
      <c r="Y8" s="7"/>
      <c r="Z8" s="7"/>
      <c r="AA8" s="7"/>
      <c r="AB8" s="7"/>
    </row>
    <row r="9" spans="1:64" ht="21" customHeight="1">
      <c r="A9" s="374" t="s">
        <v>758</v>
      </c>
      <c r="B9" s="374"/>
      <c r="C9" s="374"/>
      <c r="D9" s="374"/>
      <c r="E9" s="374" t="s">
        <v>7</v>
      </c>
      <c r="F9" s="374"/>
      <c r="G9" s="374"/>
      <c r="H9" s="374"/>
      <c r="I9" s="374"/>
      <c r="J9" s="374"/>
      <c r="K9" s="374"/>
      <c r="L9" s="386" t="s">
        <v>8</v>
      </c>
      <c r="M9" s="386"/>
      <c r="N9" s="386"/>
      <c r="O9" s="386"/>
      <c r="P9" s="386"/>
      <c r="Q9" s="386"/>
      <c r="R9" s="386"/>
      <c r="S9" s="386"/>
      <c r="T9" s="386"/>
      <c r="U9" s="386"/>
      <c r="V9" s="3"/>
      <c r="W9" s="3"/>
      <c r="X9" s="3"/>
      <c r="Y9" s="7"/>
      <c r="Z9" s="7"/>
      <c r="AA9" s="7"/>
      <c r="AB9" s="7"/>
    </row>
    <row r="10" spans="1:64" ht="16.5" customHeight="1">
      <c r="A10" s="375" t="s">
        <v>9</v>
      </c>
      <c r="B10" s="375" t="s">
        <v>10</v>
      </c>
      <c r="C10" s="389" t="s">
        <v>11</v>
      </c>
      <c r="D10" s="391" t="s">
        <v>12</v>
      </c>
      <c r="E10" s="375" t="s">
        <v>13</v>
      </c>
      <c r="F10" s="374" t="s">
        <v>14</v>
      </c>
      <c r="G10" s="375" t="s">
        <v>15</v>
      </c>
      <c r="H10" s="376" t="s">
        <v>16</v>
      </c>
      <c r="I10" s="375" t="s">
        <v>17</v>
      </c>
      <c r="J10" s="375" t="s">
        <v>18</v>
      </c>
      <c r="K10" s="370" t="s">
        <v>19</v>
      </c>
      <c r="L10" s="372" t="s">
        <v>20</v>
      </c>
      <c r="M10" s="372" t="s">
        <v>21</v>
      </c>
      <c r="N10" s="372" t="s">
        <v>22</v>
      </c>
      <c r="O10" s="382" t="s">
        <v>23</v>
      </c>
      <c r="P10" s="372" t="s">
        <v>24</v>
      </c>
      <c r="Q10" s="372" t="s">
        <v>25</v>
      </c>
      <c r="R10" s="372" t="s">
        <v>26</v>
      </c>
      <c r="S10" s="384" t="s">
        <v>27</v>
      </c>
      <c r="T10" s="372" t="s">
        <v>28</v>
      </c>
      <c r="U10" s="372" t="s">
        <v>29</v>
      </c>
      <c r="V10" s="3"/>
      <c r="W10" s="3"/>
      <c r="X10" s="3"/>
      <c r="Y10" s="7"/>
      <c r="Z10" s="7"/>
      <c r="AA10" s="7"/>
      <c r="AB10" s="7"/>
    </row>
    <row r="11" spans="1:64" ht="30" customHeight="1">
      <c r="A11" s="376"/>
      <c r="B11" s="376"/>
      <c r="C11" s="390"/>
      <c r="D11" s="392"/>
      <c r="E11" s="376"/>
      <c r="F11" s="380"/>
      <c r="G11" s="376"/>
      <c r="H11" s="387"/>
      <c r="I11" s="376"/>
      <c r="J11" s="376"/>
      <c r="K11" s="371"/>
      <c r="L11" s="373"/>
      <c r="M11" s="373"/>
      <c r="N11" s="373"/>
      <c r="O11" s="383"/>
      <c r="P11" s="373"/>
      <c r="Q11" s="373"/>
      <c r="R11" s="373"/>
      <c r="S11" s="385"/>
      <c r="T11" s="373"/>
      <c r="U11" s="373"/>
      <c r="V11" s="3"/>
      <c r="W11" s="3"/>
      <c r="X11" s="3"/>
      <c r="Y11" s="7"/>
      <c r="Z11" s="7"/>
      <c r="AA11" s="7"/>
      <c r="AB11" s="7"/>
    </row>
    <row r="12" spans="1:64" s="12" customFormat="1" ht="96" customHeight="1">
      <c r="A12" s="188" t="s">
        <v>30</v>
      </c>
      <c r="B12" s="188" t="s">
        <v>31</v>
      </c>
      <c r="C12" s="188" t="s">
        <v>32</v>
      </c>
      <c r="D12" s="188" t="s">
        <v>759</v>
      </c>
      <c r="E12" s="434" t="s">
        <v>353</v>
      </c>
      <c r="F12" s="365" t="s">
        <v>354</v>
      </c>
      <c r="G12" s="365" t="s">
        <v>355</v>
      </c>
      <c r="H12" s="365" t="s">
        <v>37</v>
      </c>
      <c r="I12" s="369">
        <v>80</v>
      </c>
      <c r="J12" s="433" t="s">
        <v>356</v>
      </c>
      <c r="K12" s="432">
        <v>346561119</v>
      </c>
      <c r="L12" s="146" t="s">
        <v>357</v>
      </c>
      <c r="M12" s="147" t="s">
        <v>358</v>
      </c>
      <c r="N12" s="148" t="s">
        <v>37</v>
      </c>
      <c r="O12" s="149">
        <v>80</v>
      </c>
      <c r="P12" s="42" t="s">
        <v>48</v>
      </c>
      <c r="Q12" s="36">
        <v>44593</v>
      </c>
      <c r="R12" s="36">
        <v>44926</v>
      </c>
      <c r="S12" s="132">
        <v>346561119</v>
      </c>
      <c r="T12" s="365" t="s">
        <v>49</v>
      </c>
      <c r="U12" s="365" t="s">
        <v>57</v>
      </c>
      <c r="V12" s="3"/>
      <c r="W12" s="3"/>
      <c r="X12" s="3"/>
      <c r="Y12" s="7"/>
      <c r="Z12" s="7"/>
      <c r="AA12" s="7"/>
      <c r="AB12" s="7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</row>
    <row r="13" spans="1:64" s="12" customFormat="1" ht="50.25" customHeight="1">
      <c r="A13" s="188" t="s">
        <v>30</v>
      </c>
      <c r="B13" s="188" t="s">
        <v>31</v>
      </c>
      <c r="C13" s="188" t="s">
        <v>32</v>
      </c>
      <c r="D13" s="188" t="s">
        <v>759</v>
      </c>
      <c r="E13" s="434"/>
      <c r="F13" s="365"/>
      <c r="G13" s="365"/>
      <c r="H13" s="365"/>
      <c r="I13" s="369"/>
      <c r="J13" s="433"/>
      <c r="K13" s="432"/>
      <c r="L13" s="146" t="s">
        <v>359</v>
      </c>
      <c r="M13" s="147" t="s">
        <v>360</v>
      </c>
      <c r="N13" s="148" t="s">
        <v>37</v>
      </c>
      <c r="O13" s="149">
        <v>146</v>
      </c>
      <c r="P13" s="42" t="s">
        <v>48</v>
      </c>
      <c r="Q13" s="36">
        <v>44593</v>
      </c>
      <c r="R13" s="36">
        <v>44671</v>
      </c>
      <c r="S13" s="112" t="s">
        <v>361</v>
      </c>
      <c r="T13" s="365"/>
      <c r="U13" s="365"/>
      <c r="V13" s="3"/>
      <c r="W13" s="3"/>
      <c r="X13" s="3"/>
      <c r="Y13" s="7"/>
      <c r="Z13" s="7"/>
      <c r="AA13" s="7"/>
      <c r="AB13" s="7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</row>
    <row r="14" spans="1:64" s="12" customFormat="1" ht="59.25" customHeight="1">
      <c r="A14" s="188" t="s">
        <v>30</v>
      </c>
      <c r="B14" s="188" t="s">
        <v>31</v>
      </c>
      <c r="C14" s="188" t="s">
        <v>32</v>
      </c>
      <c r="D14" s="188" t="s">
        <v>759</v>
      </c>
      <c r="E14" s="434"/>
      <c r="F14" s="365"/>
      <c r="G14" s="365"/>
      <c r="H14" s="365"/>
      <c r="I14" s="369"/>
      <c r="J14" s="431" t="s">
        <v>362</v>
      </c>
      <c r="K14" s="432">
        <v>1161460297</v>
      </c>
      <c r="L14" s="150" t="s">
        <v>363</v>
      </c>
      <c r="M14" s="150" t="s">
        <v>364</v>
      </c>
      <c r="N14" s="33" t="s">
        <v>37</v>
      </c>
      <c r="O14" s="34">
        <v>80</v>
      </c>
      <c r="P14" s="42" t="s">
        <v>48</v>
      </c>
      <c r="Q14" s="36">
        <v>44652</v>
      </c>
      <c r="R14" s="36">
        <v>44926</v>
      </c>
      <c r="S14" s="151">
        <v>1161460297</v>
      </c>
      <c r="T14" s="365"/>
      <c r="U14" s="365"/>
      <c r="V14" s="3"/>
      <c r="W14" s="3"/>
      <c r="X14" s="3"/>
      <c r="Y14" s="7"/>
      <c r="Z14" s="7"/>
      <c r="AA14" s="7"/>
      <c r="AB14" s="7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</row>
    <row r="15" spans="1:64" s="12" customFormat="1" ht="64.5" customHeight="1">
      <c r="A15" s="188" t="s">
        <v>30</v>
      </c>
      <c r="B15" s="188" t="s">
        <v>31</v>
      </c>
      <c r="C15" s="188" t="s">
        <v>32</v>
      </c>
      <c r="D15" s="188" t="s">
        <v>759</v>
      </c>
      <c r="E15" s="434"/>
      <c r="F15" s="365"/>
      <c r="G15" s="365"/>
      <c r="H15" s="365"/>
      <c r="I15" s="369"/>
      <c r="J15" s="431"/>
      <c r="K15" s="432"/>
      <c r="L15" s="150" t="s">
        <v>365</v>
      </c>
      <c r="M15" s="152" t="s">
        <v>366</v>
      </c>
      <c r="N15" s="33" t="s">
        <v>37</v>
      </c>
      <c r="O15" s="34">
        <v>178</v>
      </c>
      <c r="P15" s="42" t="s">
        <v>48</v>
      </c>
      <c r="Q15" s="36">
        <v>44593</v>
      </c>
      <c r="R15" s="36">
        <v>44671</v>
      </c>
      <c r="S15" s="153" t="s">
        <v>361</v>
      </c>
      <c r="T15" s="365"/>
      <c r="U15" s="365"/>
      <c r="V15" s="3"/>
      <c r="W15" s="3"/>
      <c r="X15" s="3"/>
      <c r="Y15" s="7"/>
      <c r="Z15" s="7"/>
      <c r="AA15" s="7"/>
      <c r="AB15" s="7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</row>
    <row r="16" spans="1:64" s="12" customFormat="1" ht="48" customHeight="1">
      <c r="A16" s="188" t="s">
        <v>30</v>
      </c>
      <c r="B16" s="188" t="s">
        <v>31</v>
      </c>
      <c r="C16" s="188" t="s">
        <v>32</v>
      </c>
      <c r="D16" s="188" t="s">
        <v>759</v>
      </c>
      <c r="E16" s="434"/>
      <c r="F16" s="365"/>
      <c r="G16" s="365"/>
      <c r="H16" s="365"/>
      <c r="I16" s="369"/>
      <c r="J16" s="431" t="s">
        <v>367</v>
      </c>
      <c r="K16" s="432">
        <v>749750195</v>
      </c>
      <c r="L16" s="44" t="s">
        <v>368</v>
      </c>
      <c r="M16" s="44" t="s">
        <v>369</v>
      </c>
      <c r="N16" s="148" t="s">
        <v>37</v>
      </c>
      <c r="O16" s="149">
        <f>12+37+8</f>
        <v>57</v>
      </c>
      <c r="P16" s="42" t="s">
        <v>48</v>
      </c>
      <c r="Q16" s="36">
        <v>44621</v>
      </c>
      <c r="R16" s="36">
        <v>44926</v>
      </c>
      <c r="S16" s="432">
        <v>749750195</v>
      </c>
      <c r="T16" s="365"/>
      <c r="U16" s="365"/>
      <c r="V16" s="3"/>
      <c r="W16" s="3"/>
      <c r="X16" s="3"/>
      <c r="Y16" s="7"/>
      <c r="Z16" s="7"/>
      <c r="AA16" s="7"/>
      <c r="AB16" s="7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</row>
    <row r="17" spans="1:64" s="12" customFormat="1" ht="48" customHeight="1">
      <c r="A17" s="188" t="s">
        <v>30</v>
      </c>
      <c r="B17" s="188" t="s">
        <v>31</v>
      </c>
      <c r="C17" s="188" t="s">
        <v>32</v>
      </c>
      <c r="D17" s="188" t="s">
        <v>759</v>
      </c>
      <c r="E17" s="434"/>
      <c r="F17" s="365"/>
      <c r="G17" s="365"/>
      <c r="H17" s="365"/>
      <c r="I17" s="369"/>
      <c r="J17" s="431"/>
      <c r="K17" s="432"/>
      <c r="L17" s="150" t="s">
        <v>368</v>
      </c>
      <c r="M17" s="44" t="s">
        <v>370</v>
      </c>
      <c r="N17" s="33" t="s">
        <v>37</v>
      </c>
      <c r="O17" s="34">
        <v>512</v>
      </c>
      <c r="P17" s="42" t="s">
        <v>48</v>
      </c>
      <c r="Q17" s="36">
        <v>44621</v>
      </c>
      <c r="R17" s="36">
        <v>44926</v>
      </c>
      <c r="S17" s="432"/>
      <c r="T17" s="365"/>
      <c r="U17" s="365"/>
      <c r="V17" s="3"/>
      <c r="W17" s="3"/>
      <c r="X17" s="3"/>
      <c r="Y17" s="7"/>
      <c r="Z17" s="7"/>
      <c r="AA17" s="7"/>
      <c r="AB17" s="7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64" s="12" customFormat="1" ht="48" customHeight="1">
      <c r="A18" s="188" t="s">
        <v>30</v>
      </c>
      <c r="B18" s="188" t="s">
        <v>31</v>
      </c>
      <c r="C18" s="188" t="s">
        <v>32</v>
      </c>
      <c r="D18" s="188" t="s">
        <v>759</v>
      </c>
      <c r="E18" s="434"/>
      <c r="F18" s="365"/>
      <c r="G18" s="365"/>
      <c r="H18" s="365"/>
      <c r="I18" s="369"/>
      <c r="J18" s="431"/>
      <c r="K18" s="432"/>
      <c r="L18" s="150" t="s">
        <v>368</v>
      </c>
      <c r="M18" s="44" t="s">
        <v>371</v>
      </c>
      <c r="N18" s="33" t="s">
        <v>37</v>
      </c>
      <c r="O18" s="34">
        <v>50</v>
      </c>
      <c r="P18" s="42" t="s">
        <v>48</v>
      </c>
      <c r="Q18" s="36">
        <v>44621</v>
      </c>
      <c r="R18" s="36">
        <v>44926</v>
      </c>
      <c r="S18" s="432"/>
      <c r="T18" s="365"/>
      <c r="U18" s="365"/>
      <c r="V18" s="3"/>
      <c r="W18" s="3"/>
      <c r="X18" s="3"/>
      <c r="Y18" s="7"/>
      <c r="Z18" s="7"/>
      <c r="AA18" s="7"/>
      <c r="AB18" s="7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</row>
    <row r="19" spans="1:64" s="12" customFormat="1" ht="48" customHeight="1">
      <c r="A19" s="188" t="s">
        <v>30</v>
      </c>
      <c r="B19" s="188" t="s">
        <v>31</v>
      </c>
      <c r="C19" s="188" t="s">
        <v>32</v>
      </c>
      <c r="D19" s="188" t="s">
        <v>759</v>
      </c>
      <c r="E19" s="434"/>
      <c r="F19" s="365"/>
      <c r="G19" s="365"/>
      <c r="H19" s="365"/>
      <c r="I19" s="369"/>
      <c r="J19" s="431"/>
      <c r="K19" s="432"/>
      <c r="L19" s="44" t="s">
        <v>372</v>
      </c>
      <c r="M19" s="44" t="s">
        <v>373</v>
      </c>
      <c r="N19" s="33" t="s">
        <v>37</v>
      </c>
      <c r="O19" s="34">
        <v>57</v>
      </c>
      <c r="P19" s="42" t="s">
        <v>48</v>
      </c>
      <c r="Q19" s="36">
        <v>44621</v>
      </c>
      <c r="R19" s="36">
        <v>44926</v>
      </c>
      <c r="S19" s="432"/>
      <c r="T19" s="365"/>
      <c r="U19" s="365"/>
      <c r="V19" s="3"/>
      <c r="W19" s="3"/>
      <c r="X19" s="3"/>
      <c r="Y19" s="7"/>
      <c r="Z19" s="7"/>
      <c r="AA19" s="7"/>
      <c r="AB19" s="7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</row>
    <row r="20" spans="1:64" s="12" customFormat="1" ht="48" customHeight="1">
      <c r="A20" s="188" t="s">
        <v>30</v>
      </c>
      <c r="B20" s="188" t="s">
        <v>31</v>
      </c>
      <c r="C20" s="188" t="s">
        <v>32</v>
      </c>
      <c r="D20" s="188" t="s">
        <v>759</v>
      </c>
      <c r="E20" s="434"/>
      <c r="F20" s="365"/>
      <c r="G20" s="365"/>
      <c r="H20" s="365"/>
      <c r="I20" s="369"/>
      <c r="J20" s="431"/>
      <c r="K20" s="432"/>
      <c r="L20" s="44" t="s">
        <v>374</v>
      </c>
      <c r="M20" s="44" t="s">
        <v>375</v>
      </c>
      <c r="N20" s="33" t="s">
        <v>85</v>
      </c>
      <c r="O20" s="131">
        <v>1</v>
      </c>
      <c r="P20" s="42" t="s">
        <v>62</v>
      </c>
      <c r="Q20" s="36">
        <v>44652</v>
      </c>
      <c r="R20" s="36">
        <v>44926</v>
      </c>
      <c r="S20" s="432"/>
      <c r="T20" s="365"/>
      <c r="U20" s="365"/>
      <c r="V20" s="3"/>
      <c r="W20" s="3"/>
      <c r="X20" s="3"/>
      <c r="Y20" s="7"/>
      <c r="Z20" s="7"/>
      <c r="AA20" s="7"/>
      <c r="AB20" s="7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</row>
    <row r="21" spans="1:64" s="12" customFormat="1" ht="48" customHeight="1">
      <c r="A21" s="188" t="s">
        <v>30</v>
      </c>
      <c r="B21" s="188" t="s">
        <v>31</v>
      </c>
      <c r="C21" s="188" t="s">
        <v>32</v>
      </c>
      <c r="D21" s="188" t="s">
        <v>759</v>
      </c>
      <c r="E21" s="434"/>
      <c r="F21" s="365"/>
      <c r="G21" s="365"/>
      <c r="H21" s="365"/>
      <c r="I21" s="369"/>
      <c r="J21" s="431"/>
      <c r="K21" s="432"/>
      <c r="L21" s="150" t="s">
        <v>376</v>
      </c>
      <c r="M21" s="44" t="s">
        <v>377</v>
      </c>
      <c r="N21" s="33" t="s">
        <v>37</v>
      </c>
      <c r="O21" s="34">
        <v>13811</v>
      </c>
      <c r="P21" s="42" t="s">
        <v>48</v>
      </c>
      <c r="Q21" s="36">
        <v>44593</v>
      </c>
      <c r="R21" s="36">
        <v>44926</v>
      </c>
      <c r="S21" s="154" t="s">
        <v>361</v>
      </c>
      <c r="T21" s="365"/>
      <c r="U21" s="365"/>
      <c r="V21" s="3"/>
      <c r="W21" s="3"/>
      <c r="X21" s="3"/>
      <c r="Y21" s="7"/>
      <c r="Z21" s="7"/>
      <c r="AA21" s="7"/>
      <c r="AB21" s="7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</row>
    <row r="22" spans="1:64" s="12" customFormat="1" ht="69" customHeight="1">
      <c r="A22" s="188" t="s">
        <v>30</v>
      </c>
      <c r="B22" s="188" t="s">
        <v>31</v>
      </c>
      <c r="C22" s="188" t="s">
        <v>32</v>
      </c>
      <c r="D22" s="188" t="s">
        <v>759</v>
      </c>
      <c r="E22" s="434"/>
      <c r="F22" s="365"/>
      <c r="G22" s="365"/>
      <c r="H22" s="365"/>
      <c r="I22" s="369"/>
      <c r="J22" s="431"/>
      <c r="K22" s="432"/>
      <c r="L22" s="44" t="s">
        <v>378</v>
      </c>
      <c r="M22" s="44" t="s">
        <v>379</v>
      </c>
      <c r="N22" s="33" t="s">
        <v>37</v>
      </c>
      <c r="O22" s="34">
        <v>17937</v>
      </c>
      <c r="P22" s="42" t="s">
        <v>48</v>
      </c>
      <c r="Q22" s="36">
        <v>44593</v>
      </c>
      <c r="R22" s="36">
        <v>44926</v>
      </c>
      <c r="S22" s="154" t="s">
        <v>361</v>
      </c>
      <c r="T22" s="365"/>
      <c r="U22" s="365"/>
      <c r="V22" s="3"/>
      <c r="W22" s="3"/>
      <c r="X22" s="3"/>
      <c r="Y22" s="7"/>
      <c r="Z22" s="7"/>
      <c r="AA22" s="7"/>
      <c r="AB22" s="7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</row>
    <row r="23" spans="1:64" s="12" customFormat="1" ht="48" customHeight="1">
      <c r="A23" s="188" t="s">
        <v>30</v>
      </c>
      <c r="B23" s="188" t="s">
        <v>31</v>
      </c>
      <c r="C23" s="188" t="s">
        <v>32</v>
      </c>
      <c r="D23" s="188" t="s">
        <v>759</v>
      </c>
      <c r="E23" s="434"/>
      <c r="F23" s="365"/>
      <c r="G23" s="365"/>
      <c r="H23" s="365"/>
      <c r="I23" s="369"/>
      <c r="J23" s="431"/>
      <c r="K23" s="432"/>
      <c r="L23" s="44" t="s">
        <v>380</v>
      </c>
      <c r="M23" s="44" t="s">
        <v>381</v>
      </c>
      <c r="N23" s="33" t="s">
        <v>37</v>
      </c>
      <c r="O23" s="34">
        <v>10000</v>
      </c>
      <c r="P23" s="42" t="s">
        <v>48</v>
      </c>
      <c r="Q23" s="36">
        <v>44593</v>
      </c>
      <c r="R23" s="36">
        <v>44926</v>
      </c>
      <c r="S23" s="154" t="s">
        <v>361</v>
      </c>
      <c r="T23" s="365"/>
      <c r="U23" s="365"/>
      <c r="V23" s="3"/>
      <c r="W23" s="3"/>
      <c r="X23" s="3"/>
      <c r="Y23" s="7"/>
      <c r="Z23" s="7"/>
      <c r="AA23" s="7"/>
      <c r="AB23" s="7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</row>
    <row r="24" spans="1:64" s="12" customFormat="1" ht="51" customHeight="1">
      <c r="A24" s="188" t="s">
        <v>30</v>
      </c>
      <c r="B24" s="188" t="s">
        <v>31</v>
      </c>
      <c r="C24" s="188" t="s">
        <v>32</v>
      </c>
      <c r="D24" s="188" t="s">
        <v>759</v>
      </c>
      <c r="E24" s="377" t="s">
        <v>382</v>
      </c>
      <c r="F24" s="377" t="s">
        <v>383</v>
      </c>
      <c r="G24" s="377" t="s">
        <v>384</v>
      </c>
      <c r="H24" s="365" t="s">
        <v>37</v>
      </c>
      <c r="I24" s="369">
        <v>30</v>
      </c>
      <c r="J24" s="431" t="s">
        <v>385</v>
      </c>
      <c r="K24" s="432">
        <v>260869565</v>
      </c>
      <c r="L24" s="44" t="s">
        <v>386</v>
      </c>
      <c r="M24" s="44" t="s">
        <v>387</v>
      </c>
      <c r="N24" s="33" t="s">
        <v>37</v>
      </c>
      <c r="O24" s="34">
        <v>180</v>
      </c>
      <c r="P24" s="42" t="s">
        <v>48</v>
      </c>
      <c r="Q24" s="36">
        <v>44593</v>
      </c>
      <c r="R24" s="36">
        <v>44926</v>
      </c>
      <c r="S24" s="432">
        <v>260869565</v>
      </c>
      <c r="T24" s="365"/>
      <c r="U24" s="365"/>
      <c r="V24" s="3"/>
      <c r="W24" s="3"/>
      <c r="X24" s="3"/>
      <c r="Y24" s="7"/>
      <c r="Z24" s="7"/>
      <c r="AA24" s="7"/>
      <c r="AB24" s="7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</row>
    <row r="25" spans="1:64" s="12" customFormat="1" ht="44.25" customHeight="1">
      <c r="A25" s="188" t="s">
        <v>30</v>
      </c>
      <c r="B25" s="188" t="s">
        <v>31</v>
      </c>
      <c r="C25" s="188" t="s">
        <v>32</v>
      </c>
      <c r="D25" s="188" t="s">
        <v>759</v>
      </c>
      <c r="E25" s="377"/>
      <c r="F25" s="377"/>
      <c r="G25" s="377"/>
      <c r="H25" s="365"/>
      <c r="I25" s="369"/>
      <c r="J25" s="431"/>
      <c r="K25" s="432"/>
      <c r="L25" s="65" t="s">
        <v>388</v>
      </c>
      <c r="M25" s="44" t="s">
        <v>389</v>
      </c>
      <c r="N25" s="33" t="s">
        <v>37</v>
      </c>
      <c r="O25" s="34">
        <v>12</v>
      </c>
      <c r="P25" s="42" t="s">
        <v>60</v>
      </c>
      <c r="Q25" s="36">
        <v>44621</v>
      </c>
      <c r="R25" s="36">
        <v>44926</v>
      </c>
      <c r="S25" s="432"/>
      <c r="T25" s="365"/>
      <c r="U25" s="365"/>
      <c r="V25" s="3"/>
      <c r="W25" s="3"/>
      <c r="X25" s="3"/>
      <c r="Y25" s="7"/>
      <c r="Z25" s="7"/>
      <c r="AA25" s="7"/>
      <c r="AB25" s="7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</row>
    <row r="26" spans="1:64" s="12" customFormat="1" ht="53.25" customHeight="1">
      <c r="A26" s="188" t="s">
        <v>30</v>
      </c>
      <c r="B26" s="188" t="s">
        <v>31</v>
      </c>
      <c r="C26" s="188" t="s">
        <v>32</v>
      </c>
      <c r="D26" s="188" t="s">
        <v>759</v>
      </c>
      <c r="E26" s="377"/>
      <c r="F26" s="377"/>
      <c r="G26" s="377"/>
      <c r="H26" s="365"/>
      <c r="I26" s="369"/>
      <c r="J26" s="134" t="s">
        <v>390</v>
      </c>
      <c r="K26" s="151">
        <v>151588370</v>
      </c>
      <c r="L26" s="44" t="s">
        <v>391</v>
      </c>
      <c r="M26" s="44" t="s">
        <v>392</v>
      </c>
      <c r="N26" s="33" t="s">
        <v>37</v>
      </c>
      <c r="O26" s="34">
        <v>5</v>
      </c>
      <c r="P26" s="42" t="s">
        <v>48</v>
      </c>
      <c r="Q26" s="36">
        <v>44593</v>
      </c>
      <c r="R26" s="36">
        <v>44926</v>
      </c>
      <c r="S26" s="151">
        <v>151588370</v>
      </c>
      <c r="T26" s="365"/>
      <c r="U26" s="365"/>
      <c r="V26" s="3"/>
      <c r="W26" s="3"/>
      <c r="X26" s="3"/>
      <c r="Y26" s="7"/>
      <c r="Z26" s="7"/>
      <c r="AA26" s="7"/>
      <c r="AB26" s="7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</row>
    <row r="27" spans="1:64" s="12" customFormat="1" ht="65.45" customHeight="1">
      <c r="A27" s="188" t="s">
        <v>30</v>
      </c>
      <c r="B27" s="188" t="s">
        <v>31</v>
      </c>
      <c r="C27" s="188" t="s">
        <v>32</v>
      </c>
      <c r="D27" s="188" t="s">
        <v>759</v>
      </c>
      <c r="E27" s="365" t="s">
        <v>393</v>
      </c>
      <c r="F27" s="365" t="s">
        <v>394</v>
      </c>
      <c r="G27" s="377" t="s">
        <v>395</v>
      </c>
      <c r="H27" s="365" t="s">
        <v>37</v>
      </c>
      <c r="I27" s="369">
        <v>260</v>
      </c>
      <c r="J27" s="431" t="s">
        <v>396</v>
      </c>
      <c r="K27" s="430">
        <v>155716847</v>
      </c>
      <c r="L27" s="146" t="s">
        <v>397</v>
      </c>
      <c r="M27" s="136" t="s">
        <v>398</v>
      </c>
      <c r="N27" s="155" t="s">
        <v>37</v>
      </c>
      <c r="O27" s="156">
        <v>13</v>
      </c>
      <c r="P27" s="42" t="s">
        <v>48</v>
      </c>
      <c r="Q27" s="36">
        <v>44593</v>
      </c>
      <c r="R27" s="36">
        <v>44926</v>
      </c>
      <c r="S27" s="430">
        <v>155716847</v>
      </c>
      <c r="T27" s="365"/>
      <c r="U27" s="365"/>
      <c r="V27" s="3"/>
      <c r="W27" s="3"/>
      <c r="X27" s="3"/>
      <c r="Y27" s="7"/>
      <c r="Z27" s="7"/>
      <c r="AA27" s="7"/>
      <c r="AB27" s="7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</row>
    <row r="28" spans="1:64" s="12" customFormat="1" ht="39" customHeight="1">
      <c r="A28" s="188" t="s">
        <v>30</v>
      </c>
      <c r="B28" s="188" t="s">
        <v>31</v>
      </c>
      <c r="C28" s="188" t="s">
        <v>32</v>
      </c>
      <c r="D28" s="188" t="s">
        <v>759</v>
      </c>
      <c r="E28" s="365"/>
      <c r="F28" s="365"/>
      <c r="G28" s="377"/>
      <c r="H28" s="365"/>
      <c r="I28" s="369"/>
      <c r="J28" s="431"/>
      <c r="K28" s="430"/>
      <c r="L28" s="150" t="s">
        <v>399</v>
      </c>
      <c r="M28" s="136" t="s">
        <v>400</v>
      </c>
      <c r="N28" s="155" t="s">
        <v>37</v>
      </c>
      <c r="O28" s="156">
        <v>26</v>
      </c>
      <c r="P28" s="42" t="s">
        <v>48</v>
      </c>
      <c r="Q28" s="36">
        <v>44593</v>
      </c>
      <c r="R28" s="36">
        <v>44926</v>
      </c>
      <c r="S28" s="430"/>
      <c r="T28" s="365"/>
      <c r="U28" s="365"/>
      <c r="V28" s="3"/>
      <c r="W28" s="3"/>
      <c r="X28" s="3"/>
      <c r="Y28" s="7"/>
      <c r="Z28" s="7"/>
      <c r="AA28" s="7"/>
      <c r="AB28" s="7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</row>
    <row r="29" spans="1:64" s="12" customFormat="1" ht="39" customHeight="1">
      <c r="A29" s="188" t="s">
        <v>30</v>
      </c>
      <c r="B29" s="188" t="s">
        <v>31</v>
      </c>
      <c r="C29" s="188" t="s">
        <v>32</v>
      </c>
      <c r="D29" s="188" t="s">
        <v>759</v>
      </c>
      <c r="E29" s="365"/>
      <c r="F29" s="365"/>
      <c r="G29" s="377"/>
      <c r="H29" s="365"/>
      <c r="I29" s="369"/>
      <c r="J29" s="431" t="s">
        <v>401</v>
      </c>
      <c r="K29" s="430">
        <v>65217391</v>
      </c>
      <c r="L29" s="44" t="s">
        <v>402</v>
      </c>
      <c r="M29" s="44" t="s">
        <v>403</v>
      </c>
      <c r="N29" s="33" t="s">
        <v>37</v>
      </c>
      <c r="O29" s="34">
        <v>2</v>
      </c>
      <c r="P29" s="42" t="s">
        <v>48</v>
      </c>
      <c r="Q29" s="36">
        <v>44593</v>
      </c>
      <c r="R29" s="36">
        <v>44926</v>
      </c>
      <c r="S29" s="430">
        <v>65217391</v>
      </c>
      <c r="T29" s="365"/>
      <c r="U29" s="365"/>
      <c r="V29" s="3"/>
      <c r="W29" s="3"/>
      <c r="X29" s="3"/>
      <c r="Y29" s="7"/>
      <c r="Z29" s="7"/>
      <c r="AA29" s="7"/>
      <c r="AB29" s="7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</row>
    <row r="30" spans="1:64" s="12" customFormat="1" ht="39" customHeight="1">
      <c r="A30" s="188" t="s">
        <v>30</v>
      </c>
      <c r="B30" s="188" t="s">
        <v>31</v>
      </c>
      <c r="C30" s="188" t="s">
        <v>32</v>
      </c>
      <c r="D30" s="188" t="s">
        <v>759</v>
      </c>
      <c r="E30" s="365"/>
      <c r="F30" s="365"/>
      <c r="G30" s="377"/>
      <c r="H30" s="365"/>
      <c r="I30" s="369"/>
      <c r="J30" s="431"/>
      <c r="K30" s="430"/>
      <c r="L30" s="44" t="s">
        <v>404</v>
      </c>
      <c r="M30" s="44" t="s">
        <v>405</v>
      </c>
      <c r="N30" s="33" t="s">
        <v>37</v>
      </c>
      <c r="O30" s="34">
        <v>1</v>
      </c>
      <c r="P30" s="42" t="s">
        <v>48</v>
      </c>
      <c r="Q30" s="36">
        <v>44652</v>
      </c>
      <c r="R30" s="36">
        <v>44926</v>
      </c>
      <c r="S30" s="430"/>
      <c r="T30" s="365"/>
      <c r="U30" s="365"/>
      <c r="V30" s="3"/>
      <c r="W30" s="3"/>
      <c r="X30" s="3"/>
      <c r="Y30" s="7"/>
      <c r="Z30" s="7"/>
      <c r="AA30" s="7"/>
      <c r="AB30" s="7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64" s="12" customFormat="1" ht="39" customHeight="1">
      <c r="A31" s="188" t="s">
        <v>30</v>
      </c>
      <c r="B31" s="188" t="s">
        <v>31</v>
      </c>
      <c r="C31" s="188" t="s">
        <v>32</v>
      </c>
      <c r="D31" s="188" t="s">
        <v>759</v>
      </c>
      <c r="E31" s="365"/>
      <c r="F31" s="365"/>
      <c r="G31" s="377"/>
      <c r="H31" s="365"/>
      <c r="I31" s="369"/>
      <c r="J31" s="431" t="s">
        <v>406</v>
      </c>
      <c r="K31" s="432">
        <v>197035346.995</v>
      </c>
      <c r="L31" s="44" t="s">
        <v>407</v>
      </c>
      <c r="M31" s="150" t="s">
        <v>408</v>
      </c>
      <c r="N31" s="33" t="s">
        <v>37</v>
      </c>
      <c r="O31" s="34">
        <v>13</v>
      </c>
      <c r="P31" s="42" t="s">
        <v>48</v>
      </c>
      <c r="Q31" s="36">
        <v>44652</v>
      </c>
      <c r="R31" s="36">
        <v>44926</v>
      </c>
      <c r="S31" s="432">
        <v>197035346.995</v>
      </c>
      <c r="T31" s="365"/>
      <c r="U31" s="365"/>
      <c r="V31" s="3"/>
      <c r="W31" s="3"/>
      <c r="X31" s="3"/>
      <c r="Y31" s="7"/>
      <c r="Z31" s="7"/>
      <c r="AA31" s="7"/>
      <c r="AB31" s="7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</row>
    <row r="32" spans="1:64" s="12" customFormat="1" ht="39" customHeight="1">
      <c r="A32" s="188" t="s">
        <v>30</v>
      </c>
      <c r="B32" s="188" t="s">
        <v>31</v>
      </c>
      <c r="C32" s="188" t="s">
        <v>32</v>
      </c>
      <c r="D32" s="188" t="s">
        <v>759</v>
      </c>
      <c r="E32" s="365"/>
      <c r="F32" s="365"/>
      <c r="G32" s="377"/>
      <c r="H32" s="365"/>
      <c r="I32" s="369"/>
      <c r="J32" s="431"/>
      <c r="K32" s="432"/>
      <c r="L32" s="44" t="s">
        <v>407</v>
      </c>
      <c r="M32" s="44" t="s">
        <v>409</v>
      </c>
      <c r="N32" s="33" t="s">
        <v>37</v>
      </c>
      <c r="O32" s="34">
        <v>260</v>
      </c>
      <c r="P32" s="42" t="s">
        <v>48</v>
      </c>
      <c r="Q32" s="36">
        <v>44652</v>
      </c>
      <c r="R32" s="36">
        <v>44926</v>
      </c>
      <c r="S32" s="432"/>
      <c r="T32" s="365"/>
      <c r="U32" s="365"/>
      <c r="V32" s="3"/>
      <c r="W32" s="3"/>
      <c r="X32" s="3"/>
      <c r="Y32" s="7"/>
      <c r="Z32" s="7"/>
      <c r="AA32" s="7"/>
      <c r="AB32" s="7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</row>
    <row r="33" spans="1:64" s="12" customFormat="1" ht="39" hidden="1" customHeight="1">
      <c r="A33" s="109"/>
      <c r="B33" s="109"/>
      <c r="C33" s="109"/>
      <c r="D33" s="109"/>
      <c r="E33" s="429" t="s">
        <v>349</v>
      </c>
      <c r="F33" s="429"/>
      <c r="G33" s="429"/>
      <c r="H33" s="429"/>
      <c r="I33" s="429"/>
      <c r="J33" s="429"/>
      <c r="K33" s="429"/>
      <c r="L33" s="429"/>
      <c r="M33" s="429"/>
      <c r="N33" s="429"/>
      <c r="O33" s="429"/>
      <c r="P33" s="429"/>
      <c r="Q33" s="429"/>
      <c r="R33" s="429"/>
      <c r="S33" s="113">
        <f>SUM(S12:S32)</f>
        <v>3088199130.9949999</v>
      </c>
      <c r="T33" s="365"/>
      <c r="U33" s="365"/>
      <c r="V33" s="3"/>
      <c r="W33" s="3"/>
      <c r="X33" s="3"/>
      <c r="Y33" s="7"/>
      <c r="Z33" s="7"/>
      <c r="AA33" s="7"/>
      <c r="AB33" s="7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</row>
  </sheetData>
  <mergeCells count="66">
    <mergeCell ref="E9:K9"/>
    <mergeCell ref="A9:D9"/>
    <mergeCell ref="L9:U9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A10:A11"/>
    <mergeCell ref="B10:B11"/>
    <mergeCell ref="C10:C11"/>
    <mergeCell ref="D10:D11"/>
    <mergeCell ref="B4:F4"/>
    <mergeCell ref="B5:F5"/>
    <mergeCell ref="L5:U7"/>
    <mergeCell ref="B6:F6"/>
    <mergeCell ref="B7:F7"/>
    <mergeCell ref="U10:U11"/>
    <mergeCell ref="N10:N11"/>
    <mergeCell ref="E12:E23"/>
    <mergeCell ref="F12:F23"/>
    <mergeCell ref="G12:G23"/>
    <mergeCell ref="H12:H23"/>
    <mergeCell ref="I12:I23"/>
    <mergeCell ref="T12:T33"/>
    <mergeCell ref="U12:U33"/>
    <mergeCell ref="P10:P11"/>
    <mergeCell ref="Q10:Q11"/>
    <mergeCell ref="R10:R11"/>
    <mergeCell ref="S10:S11"/>
    <mergeCell ref="T10:T11"/>
    <mergeCell ref="S16:S20"/>
    <mergeCell ref="O10:O11"/>
    <mergeCell ref="J12:J13"/>
    <mergeCell ref="K12:K13"/>
    <mergeCell ref="J14:J15"/>
    <mergeCell ref="K14:K15"/>
    <mergeCell ref="J16:J23"/>
    <mergeCell ref="K16:K23"/>
    <mergeCell ref="S24:S25"/>
    <mergeCell ref="E27:E32"/>
    <mergeCell ref="F27:F32"/>
    <mergeCell ref="G27:G32"/>
    <mergeCell ref="H27:H32"/>
    <mergeCell ref="I27:I32"/>
    <mergeCell ref="J27:J28"/>
    <mergeCell ref="K27:K28"/>
    <mergeCell ref="E24:E26"/>
    <mergeCell ref="F24:F26"/>
    <mergeCell ref="G24:G26"/>
    <mergeCell ref="H24:H26"/>
    <mergeCell ref="I24:I26"/>
    <mergeCell ref="J24:J25"/>
    <mergeCell ref="K24:K25"/>
    <mergeCell ref="E33:R33"/>
    <mergeCell ref="S27:S28"/>
    <mergeCell ref="J29:J30"/>
    <mergeCell ref="K29:K30"/>
    <mergeCell ref="S29:S30"/>
    <mergeCell ref="J31:J32"/>
    <mergeCell ref="K31:K32"/>
    <mergeCell ref="S31:S32"/>
  </mergeCells>
  <dataValidations count="2">
    <dataValidation type="list" allowBlank="1" showInputMessage="1" showErrorMessage="1" sqref="L29 L31:L32" xr:uid="{50B9F0F6-3F1F-41AF-B71B-26DF4CF6B05A}">
      <formula1>INDIRECT(#REF!)</formula1>
    </dataValidation>
    <dataValidation type="list" allowBlank="1" showInputMessage="1" showErrorMessage="1" sqref="J29" xr:uid="{A5B9D560-49AD-468E-90C6-C7AAFE70FD4C}">
      <formula1>INDIRECT(E29)</formula1>
    </dataValidation>
  </dataValidation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66695-FA96-4D06-85A3-A03D46038191}">
  <dimension ref="A1:BL15"/>
  <sheetViews>
    <sheetView topLeftCell="N1" zoomScale="90" zoomScaleNormal="90" workbookViewId="0">
      <selection activeCell="F12" sqref="F12:F13"/>
    </sheetView>
  </sheetViews>
  <sheetFormatPr baseColWidth="10" defaultColWidth="8.85546875" defaultRowHeight="12.75"/>
  <cols>
    <col min="1" max="1" width="15.85546875" style="8" customWidth="1"/>
    <col min="2" max="2" width="18.85546875" style="8" customWidth="1"/>
    <col min="3" max="3" width="14.140625" style="8" customWidth="1"/>
    <col min="4" max="4" width="8.85546875" style="8"/>
    <col min="5" max="5" width="25" style="8" customWidth="1"/>
    <col min="6" max="6" width="25.7109375" style="8" customWidth="1"/>
    <col min="7" max="8" width="20.42578125" style="8" customWidth="1"/>
    <col min="9" max="9" width="18.28515625" style="17" customWidth="1"/>
    <col min="10" max="10" width="47.42578125" style="10" customWidth="1"/>
    <col min="11" max="11" width="36.140625" style="15" customWidth="1"/>
    <col min="12" max="12" width="61.28515625" style="13" customWidth="1"/>
    <col min="13" max="13" width="63" style="11" customWidth="1"/>
    <col min="14" max="14" width="14.140625" style="9" customWidth="1"/>
    <col min="15" max="15" width="11.85546875" style="9" customWidth="1"/>
    <col min="16" max="16" width="17.28515625" style="9" customWidth="1"/>
    <col min="17" max="17" width="18.7109375" style="11" customWidth="1"/>
    <col min="18" max="18" width="18.42578125" style="11" customWidth="1"/>
    <col min="19" max="19" width="29.140625" style="14" customWidth="1"/>
    <col min="20" max="20" width="23.85546875" style="9" customWidth="1"/>
    <col min="21" max="21" width="24.42578125" style="17" customWidth="1"/>
    <col min="22" max="16384" width="8.85546875" style="8"/>
  </cols>
  <sheetData>
    <row r="1" spans="1:64" ht="16.5">
      <c r="E1" s="1"/>
      <c r="F1" s="1"/>
      <c r="G1" s="1"/>
      <c r="H1" s="1"/>
      <c r="I1" s="1"/>
      <c r="J1" s="6"/>
      <c r="K1" s="20"/>
      <c r="L1" s="6"/>
      <c r="M1" s="1"/>
      <c r="N1" s="1"/>
      <c r="O1" s="1"/>
      <c r="P1" s="1"/>
      <c r="Q1" s="1"/>
      <c r="R1" s="1"/>
      <c r="S1" s="21"/>
      <c r="T1" s="5"/>
      <c r="U1" s="1"/>
      <c r="V1" s="3"/>
      <c r="W1" s="3"/>
      <c r="X1" s="3"/>
      <c r="Y1" s="7"/>
      <c r="Z1" s="7"/>
      <c r="AA1" s="7"/>
      <c r="AB1" s="7"/>
    </row>
    <row r="2" spans="1:64" ht="16.5">
      <c r="E2" s="1"/>
      <c r="F2" s="1"/>
      <c r="G2" s="1"/>
      <c r="H2" s="1"/>
      <c r="I2" s="1"/>
      <c r="J2" s="6"/>
      <c r="K2" s="20"/>
      <c r="L2" s="6"/>
      <c r="M2" s="1"/>
      <c r="N2" s="1"/>
      <c r="O2" s="1"/>
      <c r="P2" s="1"/>
      <c r="Q2" s="1"/>
      <c r="R2" s="1"/>
      <c r="S2" s="21"/>
      <c r="T2" s="5"/>
      <c r="U2" s="1"/>
      <c r="V2" s="3"/>
      <c r="W2" s="3"/>
      <c r="X2" s="3"/>
      <c r="Y2" s="7"/>
      <c r="Z2" s="7"/>
      <c r="AA2" s="7"/>
      <c r="AB2" s="7"/>
    </row>
    <row r="3" spans="1:64" ht="16.5">
      <c r="E3" s="1"/>
      <c r="F3" s="1"/>
      <c r="G3" s="1"/>
      <c r="H3" s="1"/>
      <c r="I3" s="1"/>
      <c r="J3" s="6"/>
      <c r="K3" s="20"/>
      <c r="L3" s="6"/>
      <c r="M3" s="1"/>
      <c r="N3" s="1"/>
      <c r="O3" s="1"/>
      <c r="P3" s="1"/>
      <c r="Q3" s="1"/>
      <c r="R3" s="1"/>
      <c r="S3" s="21"/>
      <c r="T3" s="5"/>
      <c r="U3" s="1"/>
      <c r="V3" s="3"/>
      <c r="W3" s="3"/>
      <c r="X3" s="3"/>
      <c r="Y3" s="7"/>
      <c r="Z3" s="7"/>
      <c r="AA3" s="7"/>
      <c r="AB3" s="7"/>
    </row>
    <row r="4" spans="1:64" ht="16.5">
      <c r="A4" s="266" t="s">
        <v>0</v>
      </c>
      <c r="B4" s="266"/>
      <c r="C4" s="378">
        <v>2022</v>
      </c>
      <c r="D4" s="378"/>
      <c r="E4" s="378"/>
      <c r="F4" s="378"/>
      <c r="L4" s="6"/>
      <c r="M4" s="1"/>
      <c r="N4" s="1"/>
      <c r="O4" s="1"/>
      <c r="P4" s="1"/>
      <c r="Q4" s="1"/>
      <c r="R4" s="1"/>
      <c r="S4" s="21"/>
      <c r="T4" s="5"/>
      <c r="U4" s="1"/>
      <c r="V4" s="3"/>
      <c r="W4" s="3"/>
      <c r="X4" s="3"/>
      <c r="Y4" s="7"/>
      <c r="Z4" s="7"/>
      <c r="AA4" s="7"/>
      <c r="AB4" s="7"/>
    </row>
    <row r="5" spans="1:64" ht="22.5" customHeight="1">
      <c r="A5" s="266" t="s">
        <v>1</v>
      </c>
      <c r="B5" s="266"/>
      <c r="C5" s="379" t="s">
        <v>410</v>
      </c>
      <c r="D5" s="379"/>
      <c r="E5" s="379"/>
      <c r="F5" s="379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"/>
      <c r="W5" s="3"/>
      <c r="X5" s="3"/>
      <c r="Y5" s="7"/>
      <c r="Z5" s="7"/>
      <c r="AA5" s="7"/>
      <c r="AB5" s="7"/>
    </row>
    <row r="6" spans="1:64" ht="16.5">
      <c r="A6" s="266" t="s">
        <v>3</v>
      </c>
      <c r="B6" s="266"/>
      <c r="C6" s="388" t="s">
        <v>411</v>
      </c>
      <c r="D6" s="388"/>
      <c r="E6" s="388"/>
      <c r="F6" s="388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"/>
      <c r="W6" s="3"/>
      <c r="X6" s="3"/>
      <c r="Y6" s="7"/>
      <c r="Z6" s="7"/>
      <c r="AA6" s="7"/>
      <c r="AB6" s="7"/>
    </row>
    <row r="7" spans="1:64" ht="28.5" customHeight="1">
      <c r="A7" s="266" t="s">
        <v>5</v>
      </c>
      <c r="B7" s="266"/>
      <c r="C7" s="379" t="s">
        <v>412</v>
      </c>
      <c r="D7" s="379"/>
      <c r="E7" s="379"/>
      <c r="F7" s="379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"/>
      <c r="W7" s="3"/>
      <c r="X7" s="3"/>
      <c r="Y7" s="7"/>
      <c r="Z7" s="7"/>
      <c r="AA7" s="7"/>
      <c r="AB7" s="7"/>
    </row>
    <row r="8" spans="1:64" ht="16.5">
      <c r="E8" s="4"/>
      <c r="F8" s="4"/>
      <c r="G8" s="18"/>
      <c r="H8" s="18"/>
      <c r="I8" s="18"/>
      <c r="J8" s="4"/>
      <c r="K8" s="23"/>
      <c r="L8" s="4"/>
      <c r="M8" s="18"/>
      <c r="N8" s="18"/>
      <c r="O8" s="18"/>
      <c r="P8" s="5"/>
      <c r="Q8" s="2"/>
      <c r="R8" s="2"/>
      <c r="S8" s="21"/>
      <c r="T8" s="5"/>
      <c r="U8" s="5"/>
      <c r="V8" s="3"/>
      <c r="W8" s="3"/>
      <c r="X8" s="3"/>
      <c r="Y8" s="7"/>
      <c r="Z8" s="7"/>
      <c r="AA8" s="7"/>
      <c r="AB8" s="7"/>
    </row>
    <row r="9" spans="1:64" ht="21" customHeight="1">
      <c r="A9" s="374" t="s">
        <v>758</v>
      </c>
      <c r="B9" s="374"/>
      <c r="C9" s="374"/>
      <c r="D9" s="374"/>
      <c r="E9" s="374" t="s">
        <v>7</v>
      </c>
      <c r="F9" s="374"/>
      <c r="G9" s="374"/>
      <c r="H9" s="374"/>
      <c r="I9" s="374"/>
      <c r="J9" s="374"/>
      <c r="K9" s="374"/>
      <c r="L9" s="386" t="s">
        <v>8</v>
      </c>
      <c r="M9" s="386"/>
      <c r="N9" s="386"/>
      <c r="O9" s="386"/>
      <c r="P9" s="386"/>
      <c r="Q9" s="386"/>
      <c r="R9" s="386"/>
      <c r="S9" s="386"/>
      <c r="T9" s="386"/>
      <c r="U9" s="386"/>
      <c r="V9" s="3"/>
      <c r="W9" s="3"/>
      <c r="X9" s="3"/>
      <c r="Y9" s="7"/>
      <c r="Z9" s="7"/>
      <c r="AA9" s="7"/>
      <c r="AB9" s="7"/>
    </row>
    <row r="10" spans="1:64" ht="17.25" customHeight="1">
      <c r="A10" s="375" t="s">
        <v>9</v>
      </c>
      <c r="B10" s="375" t="s">
        <v>10</v>
      </c>
      <c r="C10" s="389" t="s">
        <v>11</v>
      </c>
      <c r="D10" s="391" t="s">
        <v>12</v>
      </c>
      <c r="E10" s="375" t="s">
        <v>13</v>
      </c>
      <c r="F10" s="374" t="s">
        <v>14</v>
      </c>
      <c r="G10" s="375" t="s">
        <v>15</v>
      </c>
      <c r="H10" s="376" t="s">
        <v>16</v>
      </c>
      <c r="I10" s="375" t="s">
        <v>17</v>
      </c>
      <c r="J10" s="375" t="s">
        <v>18</v>
      </c>
      <c r="K10" s="370" t="s">
        <v>19</v>
      </c>
      <c r="L10" s="372" t="s">
        <v>20</v>
      </c>
      <c r="M10" s="372" t="s">
        <v>21</v>
      </c>
      <c r="N10" s="372" t="s">
        <v>22</v>
      </c>
      <c r="O10" s="382" t="s">
        <v>23</v>
      </c>
      <c r="P10" s="372" t="s">
        <v>24</v>
      </c>
      <c r="Q10" s="372" t="s">
        <v>25</v>
      </c>
      <c r="R10" s="372" t="s">
        <v>26</v>
      </c>
      <c r="S10" s="384" t="s">
        <v>27</v>
      </c>
      <c r="T10" s="372" t="s">
        <v>28</v>
      </c>
      <c r="U10" s="372" t="s">
        <v>29</v>
      </c>
      <c r="V10" s="3"/>
      <c r="W10" s="3"/>
      <c r="X10" s="3"/>
      <c r="Y10" s="7"/>
      <c r="Z10" s="7"/>
      <c r="AA10" s="7"/>
      <c r="AB10" s="7"/>
    </row>
    <row r="11" spans="1:64" ht="49.5" customHeight="1">
      <c r="A11" s="376"/>
      <c r="B11" s="376"/>
      <c r="C11" s="390"/>
      <c r="D11" s="392"/>
      <c r="E11" s="376"/>
      <c r="F11" s="380"/>
      <c r="G11" s="376"/>
      <c r="H11" s="387"/>
      <c r="I11" s="376"/>
      <c r="J11" s="376"/>
      <c r="K11" s="371"/>
      <c r="L11" s="373"/>
      <c r="M11" s="373"/>
      <c r="N11" s="373"/>
      <c r="O11" s="383"/>
      <c r="P11" s="373"/>
      <c r="Q11" s="373"/>
      <c r="R11" s="373"/>
      <c r="S11" s="385"/>
      <c r="T11" s="373"/>
      <c r="U11" s="373"/>
      <c r="V11" s="3"/>
      <c r="W11" s="3"/>
      <c r="X11" s="3"/>
      <c r="Y11" s="7"/>
      <c r="Z11" s="7"/>
      <c r="AA11" s="7"/>
      <c r="AB11" s="7"/>
    </row>
    <row r="12" spans="1:64" s="12" customFormat="1" ht="50.25" customHeight="1">
      <c r="A12" s="188" t="s">
        <v>30</v>
      </c>
      <c r="B12" s="188" t="s">
        <v>31</v>
      </c>
      <c r="C12" s="188" t="s">
        <v>32</v>
      </c>
      <c r="D12" s="188" t="s">
        <v>757</v>
      </c>
      <c r="E12" s="439" t="s">
        <v>413</v>
      </c>
      <c r="F12" s="365" t="s">
        <v>414</v>
      </c>
      <c r="G12" s="365" t="s">
        <v>415</v>
      </c>
      <c r="H12" s="365" t="s">
        <v>37</v>
      </c>
      <c r="I12" s="369">
        <v>1730</v>
      </c>
      <c r="J12" s="135" t="s">
        <v>416</v>
      </c>
      <c r="K12" s="137">
        <v>0</v>
      </c>
      <c r="L12" s="365" t="s">
        <v>417</v>
      </c>
      <c r="M12" s="365" t="s">
        <v>414</v>
      </c>
      <c r="N12" s="365" t="s">
        <v>37</v>
      </c>
      <c r="O12" s="437">
        <v>1730</v>
      </c>
      <c r="P12" s="438" t="s">
        <v>71</v>
      </c>
      <c r="Q12" s="435">
        <v>44562</v>
      </c>
      <c r="R12" s="435">
        <v>44926</v>
      </c>
      <c r="S12" s="436">
        <f>K12+K13</f>
        <v>849277773</v>
      </c>
      <c r="T12" s="365" t="s">
        <v>418</v>
      </c>
      <c r="U12" s="365" t="s">
        <v>419</v>
      </c>
      <c r="V12" s="3"/>
      <c r="W12" s="3"/>
      <c r="X12" s="3"/>
      <c r="Y12" s="7"/>
      <c r="Z12" s="7"/>
      <c r="AA12" s="7"/>
      <c r="AB12" s="7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</row>
    <row r="13" spans="1:64" s="12" customFormat="1" ht="49.5" customHeight="1">
      <c r="A13" s="188" t="s">
        <v>30</v>
      </c>
      <c r="B13" s="188" t="s">
        <v>31</v>
      </c>
      <c r="C13" s="188" t="s">
        <v>32</v>
      </c>
      <c r="D13" s="188" t="s">
        <v>757</v>
      </c>
      <c r="E13" s="439"/>
      <c r="F13" s="365"/>
      <c r="G13" s="365"/>
      <c r="H13" s="365"/>
      <c r="I13" s="369"/>
      <c r="J13" s="135" t="s">
        <v>420</v>
      </c>
      <c r="K13" s="137">
        <v>849277773</v>
      </c>
      <c r="L13" s="365"/>
      <c r="M13" s="365"/>
      <c r="N13" s="365"/>
      <c r="O13" s="437"/>
      <c r="P13" s="438"/>
      <c r="Q13" s="435"/>
      <c r="R13" s="435"/>
      <c r="S13" s="436"/>
      <c r="T13" s="365"/>
      <c r="U13" s="365"/>
      <c r="V13" s="3"/>
      <c r="W13" s="3"/>
      <c r="X13" s="3"/>
      <c r="Y13" s="7"/>
      <c r="Z13" s="7"/>
      <c r="AA13" s="7"/>
      <c r="AB13" s="7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</row>
    <row r="14" spans="1:64" s="12" customFormat="1" ht="96.75" customHeight="1">
      <c r="A14" s="188" t="s">
        <v>30</v>
      </c>
      <c r="B14" s="188" t="s">
        <v>31</v>
      </c>
      <c r="C14" s="188" t="s">
        <v>32</v>
      </c>
      <c r="D14" s="188" t="s">
        <v>757</v>
      </c>
      <c r="E14" s="439" t="s">
        <v>421</v>
      </c>
      <c r="F14" s="365" t="s">
        <v>422</v>
      </c>
      <c r="G14" s="365" t="s">
        <v>423</v>
      </c>
      <c r="H14" s="365" t="s">
        <v>37</v>
      </c>
      <c r="I14" s="369">
        <v>58</v>
      </c>
      <c r="J14" s="135" t="s">
        <v>424</v>
      </c>
      <c r="K14" s="137">
        <v>2555408399</v>
      </c>
      <c r="L14" s="365" t="s">
        <v>425</v>
      </c>
      <c r="M14" s="365" t="s">
        <v>422</v>
      </c>
      <c r="N14" s="365" t="s">
        <v>37</v>
      </c>
      <c r="O14" s="437">
        <v>58</v>
      </c>
      <c r="P14" s="437" t="s">
        <v>71</v>
      </c>
      <c r="Q14" s="435">
        <v>44562</v>
      </c>
      <c r="R14" s="435">
        <v>44926</v>
      </c>
      <c r="S14" s="436">
        <f>K14+K15</f>
        <v>2623676777</v>
      </c>
      <c r="T14" s="365" t="s">
        <v>418</v>
      </c>
      <c r="U14" s="365" t="s">
        <v>419</v>
      </c>
      <c r="V14" s="3"/>
      <c r="W14" s="3"/>
      <c r="X14" s="3"/>
      <c r="Y14" s="7"/>
      <c r="Z14" s="7"/>
      <c r="AA14" s="7"/>
      <c r="AB14" s="7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</row>
    <row r="15" spans="1:64" s="12" customFormat="1" ht="96.75" customHeight="1">
      <c r="A15" s="188" t="s">
        <v>30</v>
      </c>
      <c r="B15" s="188" t="s">
        <v>31</v>
      </c>
      <c r="C15" s="188" t="s">
        <v>32</v>
      </c>
      <c r="D15" s="188" t="s">
        <v>757</v>
      </c>
      <c r="E15" s="439"/>
      <c r="F15" s="365"/>
      <c r="G15" s="365"/>
      <c r="H15" s="365"/>
      <c r="I15" s="369"/>
      <c r="J15" s="135" t="s">
        <v>426</v>
      </c>
      <c r="K15" s="137">
        <v>68268378</v>
      </c>
      <c r="L15" s="365"/>
      <c r="M15" s="365"/>
      <c r="N15" s="365"/>
      <c r="O15" s="437"/>
      <c r="P15" s="437"/>
      <c r="Q15" s="435"/>
      <c r="R15" s="435"/>
      <c r="S15" s="436"/>
      <c r="T15" s="365"/>
      <c r="U15" s="365"/>
      <c r="V15" s="3"/>
      <c r="W15" s="3"/>
      <c r="X15" s="3"/>
      <c r="Y15" s="7"/>
      <c r="Z15" s="7"/>
      <c r="AA15" s="7"/>
      <c r="AB15" s="7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</row>
  </sheetData>
  <mergeCells count="59">
    <mergeCell ref="O14:O15"/>
    <mergeCell ref="P14:P15"/>
    <mergeCell ref="Q14:Q15"/>
    <mergeCell ref="R14:R15"/>
    <mergeCell ref="L10:L11"/>
    <mergeCell ref="M10:M11"/>
    <mergeCell ref="N10:N11"/>
    <mergeCell ref="I12:I13"/>
    <mergeCell ref="E10:E11"/>
    <mergeCell ref="F10:F11"/>
    <mergeCell ref="G10:G11"/>
    <mergeCell ref="H10:H11"/>
    <mergeCell ref="I10:I11"/>
    <mergeCell ref="T14:T15"/>
    <mergeCell ref="O12:O13"/>
    <mergeCell ref="P12:P13"/>
    <mergeCell ref="E14:E15"/>
    <mergeCell ref="F14:F15"/>
    <mergeCell ref="G14:G15"/>
    <mergeCell ref="H14:H15"/>
    <mergeCell ref="I14:I15"/>
    <mergeCell ref="L14:L15"/>
    <mergeCell ref="M14:M15"/>
    <mergeCell ref="N14:N15"/>
    <mergeCell ref="E12:E13"/>
    <mergeCell ref="F12:F13"/>
    <mergeCell ref="G12:G13"/>
    <mergeCell ref="H12:H13"/>
    <mergeCell ref="S14:S15"/>
    <mergeCell ref="U12:U13"/>
    <mergeCell ref="U14:U15"/>
    <mergeCell ref="U10:U11"/>
    <mergeCell ref="L12:L13"/>
    <mergeCell ref="M12:M13"/>
    <mergeCell ref="P10:P11"/>
    <mergeCell ref="Q10:Q11"/>
    <mergeCell ref="R10:R11"/>
    <mergeCell ref="S10:S11"/>
    <mergeCell ref="T10:T11"/>
    <mergeCell ref="O10:O11"/>
    <mergeCell ref="N12:N13"/>
    <mergeCell ref="Q12:Q13"/>
    <mergeCell ref="R12:R13"/>
    <mergeCell ref="S12:S13"/>
    <mergeCell ref="T12:T13"/>
    <mergeCell ref="L9:U9"/>
    <mergeCell ref="J10:J11"/>
    <mergeCell ref="K10:K11"/>
    <mergeCell ref="E9:K9"/>
    <mergeCell ref="A9:D9"/>
    <mergeCell ref="A10:A11"/>
    <mergeCell ref="B10:B11"/>
    <mergeCell ref="C10:C11"/>
    <mergeCell ref="D10:D11"/>
    <mergeCell ref="C4:F4"/>
    <mergeCell ref="C5:F5"/>
    <mergeCell ref="L5:U7"/>
    <mergeCell ref="C6:F6"/>
    <mergeCell ref="C7:F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BL67"/>
  <sheetViews>
    <sheetView topLeftCell="E7" zoomScale="70" zoomScaleNormal="70" zoomScaleSheetLayoutView="80" workbookViewId="0">
      <selection activeCell="K12" sqref="K12:K42"/>
    </sheetView>
  </sheetViews>
  <sheetFormatPr baseColWidth="10" defaultColWidth="8.85546875" defaultRowHeight="12.75"/>
  <cols>
    <col min="1" max="1" width="29.7109375" style="8" customWidth="1"/>
    <col min="2" max="2" width="20.28515625" style="8" customWidth="1"/>
    <col min="3" max="3" width="12.85546875" style="8" customWidth="1"/>
    <col min="4" max="4" width="20.5703125" style="8" customWidth="1"/>
    <col min="5" max="5" width="25" style="8" customWidth="1"/>
    <col min="6" max="6" width="25.7109375" style="8" customWidth="1"/>
    <col min="7" max="8" width="20.42578125" style="8" customWidth="1"/>
    <col min="9" max="9" width="18.28515625" style="17" customWidth="1"/>
    <col min="10" max="10" width="47.42578125" style="10" customWidth="1"/>
    <col min="11" max="11" width="36.140625" style="15" customWidth="1"/>
    <col min="12" max="12" width="61.28515625" style="13" customWidth="1"/>
    <col min="13" max="13" width="63" style="11" customWidth="1"/>
    <col min="14" max="14" width="14.140625" style="9" customWidth="1"/>
    <col min="15" max="15" width="11.85546875" style="9" customWidth="1"/>
    <col min="16" max="16" width="17.28515625" style="9" customWidth="1"/>
    <col min="17" max="17" width="18.7109375" style="11" customWidth="1"/>
    <col min="18" max="18" width="18.42578125" style="11" customWidth="1"/>
    <col min="19" max="19" width="29.140625" style="14" customWidth="1"/>
    <col min="20" max="20" width="23.85546875" style="9" customWidth="1"/>
    <col min="21" max="21" width="24.42578125" style="17" customWidth="1"/>
    <col min="22" max="22" width="19" style="8" hidden="1" customWidth="1"/>
    <col min="23" max="23" width="15.85546875" style="8" hidden="1" customWidth="1"/>
    <col min="24" max="16384" width="8.85546875" style="8"/>
  </cols>
  <sheetData>
    <row r="1" spans="1:64" ht="16.5">
      <c r="E1" s="1"/>
      <c r="F1" s="1"/>
      <c r="G1" s="1"/>
      <c r="H1" s="1"/>
      <c r="I1" s="1"/>
      <c r="J1" s="6"/>
      <c r="K1" s="20"/>
      <c r="L1" s="6"/>
      <c r="M1" s="1"/>
      <c r="N1" s="1"/>
      <c r="O1" s="1"/>
      <c r="P1" s="1"/>
      <c r="Q1" s="1"/>
      <c r="R1" s="1"/>
      <c r="S1" s="21"/>
      <c r="T1" s="5"/>
      <c r="U1" s="1"/>
      <c r="V1" s="3"/>
      <c r="W1" s="3"/>
      <c r="X1" s="3"/>
      <c r="Y1" s="7"/>
      <c r="Z1" s="7"/>
      <c r="AA1" s="7"/>
      <c r="AB1" s="7"/>
    </row>
    <row r="2" spans="1:64" ht="16.5">
      <c r="E2" s="1"/>
      <c r="F2" s="1"/>
      <c r="G2" s="1"/>
      <c r="H2" s="1"/>
      <c r="I2" s="1"/>
      <c r="J2" s="6"/>
      <c r="K2" s="20"/>
      <c r="L2" s="6"/>
      <c r="M2" s="1"/>
      <c r="N2" s="1"/>
      <c r="O2" s="1"/>
      <c r="P2" s="1"/>
      <c r="Q2" s="1"/>
      <c r="R2" s="1"/>
      <c r="S2" s="21"/>
      <c r="T2" s="5"/>
      <c r="U2" s="1"/>
      <c r="V2" s="3"/>
      <c r="W2" s="3"/>
      <c r="X2" s="3"/>
      <c r="Y2" s="7"/>
      <c r="Z2" s="7"/>
      <c r="AA2" s="7"/>
      <c r="AB2" s="7"/>
    </row>
    <row r="3" spans="1:64" ht="16.5">
      <c r="E3" s="1"/>
      <c r="F3" s="1"/>
      <c r="G3" s="1"/>
      <c r="H3" s="1"/>
      <c r="I3" s="1"/>
      <c r="J3" s="6"/>
      <c r="K3" s="20"/>
      <c r="L3" s="6"/>
      <c r="M3" s="1"/>
      <c r="N3" s="1"/>
      <c r="O3" s="1"/>
      <c r="P3" s="1"/>
      <c r="Q3" s="1"/>
      <c r="R3" s="1"/>
      <c r="S3" s="21"/>
      <c r="T3" s="5"/>
      <c r="U3" s="1"/>
      <c r="V3" s="3"/>
      <c r="W3" s="3"/>
      <c r="X3" s="3"/>
      <c r="Y3" s="7"/>
      <c r="Z3" s="7"/>
      <c r="AA3" s="7"/>
      <c r="AB3" s="7"/>
    </row>
    <row r="4" spans="1:64" ht="16.5">
      <c r="A4" s="266" t="s">
        <v>0</v>
      </c>
      <c r="B4" s="493">
        <v>2022</v>
      </c>
      <c r="C4" s="493"/>
      <c r="D4" s="493"/>
      <c r="E4" s="493"/>
      <c r="F4" s="493"/>
      <c r="L4" s="6"/>
      <c r="M4" s="1"/>
      <c r="N4" s="1"/>
      <c r="O4" s="1"/>
      <c r="P4" s="1"/>
      <c r="Q4" s="1"/>
      <c r="R4" s="1"/>
      <c r="S4" s="21"/>
      <c r="T4" s="5"/>
      <c r="U4" s="1"/>
      <c r="V4" s="3"/>
      <c r="W4" s="3"/>
      <c r="X4" s="3"/>
      <c r="Y4" s="7"/>
      <c r="Z4" s="7"/>
      <c r="AA4" s="7"/>
      <c r="AB4" s="7"/>
    </row>
    <row r="5" spans="1:64" ht="31.5" customHeight="1">
      <c r="A5" s="266" t="s">
        <v>1</v>
      </c>
      <c r="B5" s="494" t="s">
        <v>427</v>
      </c>
      <c r="C5" s="494"/>
      <c r="D5" s="494"/>
      <c r="E5" s="494"/>
      <c r="F5" s="494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"/>
      <c r="W5" s="3"/>
      <c r="X5" s="3"/>
      <c r="Y5" s="7"/>
      <c r="Z5" s="7"/>
      <c r="AA5" s="7"/>
      <c r="AB5" s="7"/>
    </row>
    <row r="6" spans="1:64" ht="16.5">
      <c r="A6" s="266" t="s">
        <v>3</v>
      </c>
      <c r="B6" s="486" t="s">
        <v>428</v>
      </c>
      <c r="C6" s="486"/>
      <c r="D6" s="486"/>
      <c r="E6" s="486"/>
      <c r="F6" s="486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"/>
      <c r="W6" s="3"/>
      <c r="X6" s="3"/>
      <c r="Y6" s="7"/>
      <c r="Z6" s="7"/>
      <c r="AA6" s="7"/>
      <c r="AB6" s="7"/>
    </row>
    <row r="7" spans="1:64" ht="16.5">
      <c r="A7" s="266" t="s">
        <v>5</v>
      </c>
      <c r="B7" s="493" t="s">
        <v>429</v>
      </c>
      <c r="C7" s="493"/>
      <c r="D7" s="493"/>
      <c r="E7" s="493"/>
      <c r="F7" s="493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"/>
      <c r="W7" s="3"/>
      <c r="X7" s="3"/>
      <c r="Y7" s="7"/>
      <c r="Z7" s="7"/>
      <c r="AA7" s="7"/>
      <c r="AB7" s="7"/>
    </row>
    <row r="8" spans="1:64" ht="16.5">
      <c r="E8" s="4"/>
      <c r="F8" s="4"/>
      <c r="G8" s="18"/>
      <c r="H8" s="18"/>
      <c r="I8" s="18"/>
      <c r="J8" s="4"/>
      <c r="K8" s="23"/>
      <c r="L8" s="4"/>
      <c r="M8" s="18"/>
      <c r="N8" s="18"/>
      <c r="O8" s="18"/>
      <c r="P8" s="5"/>
      <c r="Q8" s="2"/>
      <c r="R8" s="2"/>
      <c r="S8" s="21"/>
      <c r="T8" s="5"/>
      <c r="U8" s="5"/>
      <c r="V8" s="3"/>
      <c r="W8" s="3"/>
      <c r="X8" s="3"/>
      <c r="Y8" s="7"/>
      <c r="Z8" s="7"/>
      <c r="AA8" s="7"/>
      <c r="AB8" s="7"/>
    </row>
    <row r="9" spans="1:64" ht="21" customHeight="1">
      <c r="A9" s="374" t="s">
        <v>758</v>
      </c>
      <c r="B9" s="374"/>
      <c r="C9" s="374"/>
      <c r="D9" s="374"/>
      <c r="E9" s="374" t="s">
        <v>7</v>
      </c>
      <c r="F9" s="374"/>
      <c r="G9" s="374"/>
      <c r="H9" s="374"/>
      <c r="I9" s="374"/>
      <c r="J9" s="374"/>
      <c r="K9" s="374"/>
      <c r="L9" s="386" t="s">
        <v>8</v>
      </c>
      <c r="M9" s="386"/>
      <c r="N9" s="386"/>
      <c r="O9" s="386"/>
      <c r="P9" s="386"/>
      <c r="Q9" s="386"/>
      <c r="R9" s="386"/>
      <c r="S9" s="386"/>
      <c r="T9" s="386"/>
      <c r="U9" s="386"/>
      <c r="V9" s="3"/>
      <c r="W9" s="3"/>
      <c r="X9" s="3"/>
      <c r="Y9" s="7"/>
      <c r="Z9" s="7"/>
      <c r="AA9" s="7"/>
      <c r="AB9" s="7"/>
    </row>
    <row r="10" spans="1:64" ht="17.25" customHeight="1">
      <c r="A10" s="375" t="s">
        <v>9</v>
      </c>
      <c r="B10" s="375" t="s">
        <v>10</v>
      </c>
      <c r="C10" s="375" t="s">
        <v>11</v>
      </c>
      <c r="D10" s="375" t="s">
        <v>12</v>
      </c>
      <c r="E10" s="376" t="s">
        <v>13</v>
      </c>
      <c r="F10" s="374" t="s">
        <v>14</v>
      </c>
      <c r="G10" s="375" t="s">
        <v>15</v>
      </c>
      <c r="H10" s="376" t="s">
        <v>16</v>
      </c>
      <c r="I10" s="375" t="s">
        <v>17</v>
      </c>
      <c r="J10" s="375" t="s">
        <v>18</v>
      </c>
      <c r="K10" s="370" t="s">
        <v>19</v>
      </c>
      <c r="L10" s="372" t="s">
        <v>20</v>
      </c>
      <c r="M10" s="372" t="s">
        <v>21</v>
      </c>
      <c r="N10" s="372" t="s">
        <v>22</v>
      </c>
      <c r="O10" s="382" t="s">
        <v>23</v>
      </c>
      <c r="P10" s="372" t="s">
        <v>24</v>
      </c>
      <c r="Q10" s="372" t="s">
        <v>25</v>
      </c>
      <c r="R10" s="372" t="s">
        <v>26</v>
      </c>
      <c r="S10" s="384" t="s">
        <v>27</v>
      </c>
      <c r="T10" s="372" t="s">
        <v>28</v>
      </c>
      <c r="U10" s="372" t="s">
        <v>29</v>
      </c>
      <c r="V10" s="3"/>
      <c r="W10" s="3"/>
      <c r="X10" s="3"/>
      <c r="Y10" s="7"/>
      <c r="Z10" s="7"/>
      <c r="AA10" s="7"/>
      <c r="AB10" s="7"/>
    </row>
    <row r="11" spans="1:64" ht="48.75" customHeight="1">
      <c r="A11" s="375"/>
      <c r="B11" s="375"/>
      <c r="C11" s="375"/>
      <c r="D11" s="375"/>
      <c r="E11" s="490"/>
      <c r="F11" s="380"/>
      <c r="G11" s="376"/>
      <c r="H11" s="387"/>
      <c r="I11" s="376"/>
      <c r="J11" s="376"/>
      <c r="K11" s="371"/>
      <c r="L11" s="373"/>
      <c r="M11" s="373"/>
      <c r="N11" s="373"/>
      <c r="O11" s="383"/>
      <c r="P11" s="373"/>
      <c r="Q11" s="373"/>
      <c r="R11" s="373"/>
      <c r="S11" s="385"/>
      <c r="T11" s="373"/>
      <c r="U11" s="373"/>
      <c r="V11" s="3"/>
      <c r="W11" s="3"/>
      <c r="X11" s="3"/>
      <c r="Y11" s="7"/>
      <c r="Z11" s="7"/>
      <c r="AA11" s="7"/>
      <c r="AB11" s="7"/>
    </row>
    <row r="12" spans="1:64" s="12" customFormat="1" ht="50.25" customHeight="1">
      <c r="A12" s="189" t="s">
        <v>430</v>
      </c>
      <c r="B12" s="206" t="s">
        <v>431</v>
      </c>
      <c r="C12" s="206" t="s">
        <v>309</v>
      </c>
      <c r="D12" s="206" t="s">
        <v>432</v>
      </c>
      <c r="E12" s="445" t="s">
        <v>433</v>
      </c>
      <c r="F12" s="445" t="s">
        <v>434</v>
      </c>
      <c r="G12" s="445" t="s">
        <v>435</v>
      </c>
      <c r="H12" s="492" t="s">
        <v>37</v>
      </c>
      <c r="I12" s="492">
        <v>0.35</v>
      </c>
      <c r="J12" s="466" t="s">
        <v>436</v>
      </c>
      <c r="K12" s="455">
        <v>1666535494</v>
      </c>
      <c r="L12" s="64" t="s">
        <v>437</v>
      </c>
      <c r="M12" s="25" t="s">
        <v>438</v>
      </c>
      <c r="N12" s="26" t="s">
        <v>37</v>
      </c>
      <c r="O12" s="27">
        <v>1</v>
      </c>
      <c r="P12" s="28" t="s">
        <v>71</v>
      </c>
      <c r="Q12" s="29">
        <v>44562</v>
      </c>
      <c r="R12" s="29">
        <v>44681</v>
      </c>
      <c r="S12" s="467">
        <f>(W16-S22-S25-S28-S33-S36-S39)</f>
        <v>609796948</v>
      </c>
      <c r="T12" s="477" t="s">
        <v>49</v>
      </c>
      <c r="U12" s="484" t="s">
        <v>439</v>
      </c>
      <c r="V12" s="3"/>
      <c r="W12" s="3"/>
      <c r="X12" s="3"/>
      <c r="Y12" s="7"/>
      <c r="Z12" s="7"/>
      <c r="AA12" s="7"/>
      <c r="AB12" s="7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</row>
    <row r="13" spans="1:64" s="12" customFormat="1" ht="33" customHeight="1">
      <c r="A13" s="189" t="s">
        <v>430</v>
      </c>
      <c r="B13" s="206" t="s">
        <v>431</v>
      </c>
      <c r="C13" s="206" t="s">
        <v>309</v>
      </c>
      <c r="D13" s="206" t="s">
        <v>432</v>
      </c>
      <c r="E13" s="446"/>
      <c r="F13" s="446"/>
      <c r="G13" s="446"/>
      <c r="H13" s="492"/>
      <c r="I13" s="492"/>
      <c r="J13" s="466"/>
      <c r="K13" s="456"/>
      <c r="L13" s="64" t="s">
        <v>440</v>
      </c>
      <c r="M13" s="25" t="s">
        <v>441</v>
      </c>
      <c r="N13" s="26" t="s">
        <v>37</v>
      </c>
      <c r="O13" s="27">
        <v>4</v>
      </c>
      <c r="P13" s="30" t="s">
        <v>62</v>
      </c>
      <c r="Q13" s="29">
        <v>44562</v>
      </c>
      <c r="R13" s="29">
        <v>44913</v>
      </c>
      <c r="S13" s="468"/>
      <c r="T13" s="478"/>
      <c r="U13" s="484"/>
      <c r="V13" s="3"/>
      <c r="W13" s="3"/>
      <c r="X13" s="3"/>
      <c r="Y13" s="7"/>
      <c r="Z13" s="7"/>
      <c r="AA13" s="7"/>
      <c r="AB13" s="7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</row>
    <row r="14" spans="1:64" s="12" customFormat="1" ht="48" customHeight="1">
      <c r="A14" s="189" t="s">
        <v>430</v>
      </c>
      <c r="B14" s="206" t="s">
        <v>431</v>
      </c>
      <c r="C14" s="206" t="s">
        <v>309</v>
      </c>
      <c r="D14" s="206" t="s">
        <v>432</v>
      </c>
      <c r="E14" s="446"/>
      <c r="F14" s="446"/>
      <c r="G14" s="446"/>
      <c r="H14" s="492"/>
      <c r="I14" s="492"/>
      <c r="J14" s="466"/>
      <c r="K14" s="456"/>
      <c r="L14" s="64" t="s">
        <v>442</v>
      </c>
      <c r="M14" s="25" t="s">
        <v>443</v>
      </c>
      <c r="N14" s="26" t="s">
        <v>250</v>
      </c>
      <c r="O14" s="27">
        <v>2</v>
      </c>
      <c r="P14" s="30" t="s">
        <v>81</v>
      </c>
      <c r="Q14" s="29">
        <v>44742</v>
      </c>
      <c r="R14" s="29">
        <v>44926</v>
      </c>
      <c r="S14" s="468"/>
      <c r="T14" s="478"/>
      <c r="U14" s="484"/>
      <c r="V14" s="3"/>
      <c r="W14" s="3"/>
      <c r="X14" s="3"/>
      <c r="Y14" s="7"/>
      <c r="Z14" s="7"/>
      <c r="AA14" s="7"/>
      <c r="AB14" s="7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</row>
    <row r="15" spans="1:64" s="12" customFormat="1" ht="26.25" customHeight="1">
      <c r="A15" s="189" t="s">
        <v>430</v>
      </c>
      <c r="B15" s="206" t="s">
        <v>431</v>
      </c>
      <c r="C15" s="206" t="s">
        <v>309</v>
      </c>
      <c r="D15" s="206" t="s">
        <v>432</v>
      </c>
      <c r="E15" s="446"/>
      <c r="F15" s="446"/>
      <c r="G15" s="446"/>
      <c r="H15" s="492"/>
      <c r="I15" s="492"/>
      <c r="J15" s="466"/>
      <c r="K15" s="456"/>
      <c r="L15" s="64" t="s">
        <v>444</v>
      </c>
      <c r="M15" s="25" t="s">
        <v>445</v>
      </c>
      <c r="N15" s="26" t="s">
        <v>85</v>
      </c>
      <c r="O15" s="27">
        <v>100</v>
      </c>
      <c r="P15" s="30" t="s">
        <v>446</v>
      </c>
      <c r="Q15" s="29">
        <v>44593</v>
      </c>
      <c r="R15" s="29">
        <v>44913</v>
      </c>
      <c r="S15" s="468"/>
      <c r="T15" s="478"/>
      <c r="U15" s="484"/>
      <c r="V15" s="3"/>
      <c r="W15" s="3"/>
      <c r="X15" s="3"/>
      <c r="Y15" s="7"/>
      <c r="Z15" s="7"/>
      <c r="AA15" s="7"/>
      <c r="AB15" s="7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</row>
    <row r="16" spans="1:64" s="12" customFormat="1" ht="84">
      <c r="A16" s="189" t="s">
        <v>430</v>
      </c>
      <c r="B16" s="206" t="s">
        <v>431</v>
      </c>
      <c r="C16" s="206" t="s">
        <v>309</v>
      </c>
      <c r="D16" s="206" t="s">
        <v>432</v>
      </c>
      <c r="E16" s="446"/>
      <c r="F16" s="446"/>
      <c r="G16" s="446"/>
      <c r="H16" s="492"/>
      <c r="I16" s="492"/>
      <c r="J16" s="466"/>
      <c r="K16" s="456"/>
      <c r="L16" s="64" t="s">
        <v>447</v>
      </c>
      <c r="M16" s="25" t="s">
        <v>448</v>
      </c>
      <c r="N16" s="26" t="s">
        <v>250</v>
      </c>
      <c r="O16" s="27">
        <v>2</v>
      </c>
      <c r="P16" s="30" t="s">
        <v>81</v>
      </c>
      <c r="Q16" s="29">
        <v>44771</v>
      </c>
      <c r="R16" s="29">
        <v>44926</v>
      </c>
      <c r="S16" s="468"/>
      <c r="T16" s="478"/>
      <c r="U16" s="484"/>
      <c r="V16" s="3"/>
      <c r="W16" s="39">
        <v>1666535494</v>
      </c>
      <c r="X16" s="3"/>
      <c r="Y16" s="7"/>
      <c r="Z16" s="7"/>
      <c r="AA16" s="7"/>
      <c r="AB16" s="7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</row>
    <row r="17" spans="1:64" s="12" customFormat="1" ht="39" customHeight="1">
      <c r="A17" s="189" t="s">
        <v>430</v>
      </c>
      <c r="B17" s="206" t="s">
        <v>431</v>
      </c>
      <c r="C17" s="206" t="s">
        <v>309</v>
      </c>
      <c r="D17" s="206" t="s">
        <v>432</v>
      </c>
      <c r="E17" s="446"/>
      <c r="F17" s="446"/>
      <c r="G17" s="446"/>
      <c r="H17" s="492"/>
      <c r="I17" s="492"/>
      <c r="J17" s="466"/>
      <c r="K17" s="456"/>
      <c r="L17" s="64" t="s">
        <v>449</v>
      </c>
      <c r="M17" s="25" t="s">
        <v>450</v>
      </c>
      <c r="N17" s="26" t="s">
        <v>37</v>
      </c>
      <c r="O17" s="27">
        <v>1</v>
      </c>
      <c r="P17" s="31" t="s">
        <v>71</v>
      </c>
      <c r="Q17" s="29">
        <v>44562</v>
      </c>
      <c r="R17" s="29">
        <v>44592</v>
      </c>
      <c r="S17" s="468"/>
      <c r="T17" s="478"/>
      <c r="U17" s="484"/>
      <c r="V17" s="3"/>
      <c r="W17" s="3"/>
      <c r="X17" s="3"/>
      <c r="Y17" s="7"/>
      <c r="Z17" s="7"/>
      <c r="AA17" s="7"/>
      <c r="AB17" s="7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64" s="12" customFormat="1" ht="39" customHeight="1">
      <c r="A18" s="189" t="s">
        <v>430</v>
      </c>
      <c r="B18" s="206" t="s">
        <v>431</v>
      </c>
      <c r="C18" s="206" t="s">
        <v>309</v>
      </c>
      <c r="D18" s="206" t="s">
        <v>432</v>
      </c>
      <c r="E18" s="446"/>
      <c r="F18" s="446"/>
      <c r="G18" s="446"/>
      <c r="H18" s="492"/>
      <c r="I18" s="492"/>
      <c r="J18" s="466"/>
      <c r="K18" s="456"/>
      <c r="L18" s="64" t="s">
        <v>451</v>
      </c>
      <c r="M18" s="25" t="s">
        <v>452</v>
      </c>
      <c r="N18" s="26" t="s">
        <v>37</v>
      </c>
      <c r="O18" s="27">
        <v>3</v>
      </c>
      <c r="P18" s="30" t="s">
        <v>453</v>
      </c>
      <c r="Q18" s="29">
        <v>44562</v>
      </c>
      <c r="R18" s="29">
        <v>44913</v>
      </c>
      <c r="S18" s="468"/>
      <c r="T18" s="478"/>
      <c r="U18" s="484"/>
      <c r="V18" s="3"/>
      <c r="W18" s="3"/>
      <c r="X18" s="3"/>
      <c r="Y18" s="7"/>
      <c r="Z18" s="7"/>
      <c r="AA18" s="7"/>
      <c r="AB18" s="7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</row>
    <row r="19" spans="1:64" s="12" customFormat="1" ht="39" customHeight="1">
      <c r="A19" s="189" t="s">
        <v>430</v>
      </c>
      <c r="B19" s="206" t="s">
        <v>431</v>
      </c>
      <c r="C19" s="206" t="s">
        <v>309</v>
      </c>
      <c r="D19" s="206" t="s">
        <v>432</v>
      </c>
      <c r="E19" s="446"/>
      <c r="F19" s="446"/>
      <c r="G19" s="446"/>
      <c r="H19" s="492"/>
      <c r="I19" s="492"/>
      <c r="J19" s="466"/>
      <c r="K19" s="456"/>
      <c r="L19" s="64" t="s">
        <v>454</v>
      </c>
      <c r="M19" s="25" t="s">
        <v>455</v>
      </c>
      <c r="N19" s="26" t="s">
        <v>37</v>
      </c>
      <c r="O19" s="27">
        <v>3</v>
      </c>
      <c r="P19" s="30" t="s">
        <v>453</v>
      </c>
      <c r="Q19" s="29">
        <v>44562</v>
      </c>
      <c r="R19" s="29">
        <v>44913</v>
      </c>
      <c r="S19" s="468"/>
      <c r="T19" s="478"/>
      <c r="U19" s="484"/>
      <c r="V19" s="3"/>
      <c r="W19" s="3"/>
      <c r="X19" s="3"/>
      <c r="Y19" s="7"/>
      <c r="Z19" s="7"/>
      <c r="AA19" s="7"/>
      <c r="AB19" s="7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</row>
    <row r="20" spans="1:64" s="12" customFormat="1" ht="39" customHeight="1">
      <c r="A20" s="189" t="s">
        <v>430</v>
      </c>
      <c r="B20" s="206" t="s">
        <v>431</v>
      </c>
      <c r="C20" s="206" t="s">
        <v>309</v>
      </c>
      <c r="D20" s="206" t="s">
        <v>432</v>
      </c>
      <c r="E20" s="446"/>
      <c r="F20" s="446"/>
      <c r="G20" s="446"/>
      <c r="H20" s="492"/>
      <c r="I20" s="492"/>
      <c r="J20" s="466"/>
      <c r="K20" s="456"/>
      <c r="L20" s="64" t="s">
        <v>456</v>
      </c>
      <c r="M20" s="64" t="s">
        <v>457</v>
      </c>
      <c r="N20" s="26" t="s">
        <v>250</v>
      </c>
      <c r="O20" s="27">
        <v>1</v>
      </c>
      <c r="P20" s="30" t="s">
        <v>71</v>
      </c>
      <c r="Q20" s="29">
        <v>44866</v>
      </c>
      <c r="R20" s="29">
        <v>44926</v>
      </c>
      <c r="S20" s="468"/>
      <c r="T20" s="478"/>
      <c r="U20" s="484"/>
      <c r="V20" s="3"/>
      <c r="W20" s="3"/>
      <c r="X20" s="3"/>
      <c r="Y20" s="7"/>
      <c r="Z20" s="7"/>
      <c r="AA20" s="7"/>
      <c r="AB20" s="7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</row>
    <row r="21" spans="1:64" s="12" customFormat="1" ht="39" customHeight="1">
      <c r="A21" s="189" t="s">
        <v>430</v>
      </c>
      <c r="B21" s="206" t="s">
        <v>431</v>
      </c>
      <c r="C21" s="206" t="s">
        <v>309</v>
      </c>
      <c r="D21" s="206" t="s">
        <v>432</v>
      </c>
      <c r="E21" s="446"/>
      <c r="F21" s="446"/>
      <c r="G21" s="446"/>
      <c r="H21" s="492"/>
      <c r="I21" s="492"/>
      <c r="J21" s="466"/>
      <c r="K21" s="456"/>
      <c r="L21" s="64" t="s">
        <v>458</v>
      </c>
      <c r="M21" s="64" t="s">
        <v>459</v>
      </c>
      <c r="N21" s="26" t="s">
        <v>250</v>
      </c>
      <c r="O21" s="27">
        <v>1</v>
      </c>
      <c r="P21" s="31" t="s">
        <v>71</v>
      </c>
      <c r="Q21" s="29">
        <v>44866</v>
      </c>
      <c r="R21" s="29">
        <v>44926</v>
      </c>
      <c r="S21" s="469"/>
      <c r="T21" s="478"/>
      <c r="U21" s="484"/>
      <c r="V21" s="3"/>
      <c r="W21" s="3"/>
      <c r="X21" s="3"/>
      <c r="Y21" s="7"/>
      <c r="Z21" s="7"/>
      <c r="AA21" s="7"/>
      <c r="AB21" s="7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</row>
    <row r="22" spans="1:64" s="12" customFormat="1" ht="39" customHeight="1">
      <c r="A22" s="189" t="s">
        <v>430</v>
      </c>
      <c r="B22" s="206" t="s">
        <v>431</v>
      </c>
      <c r="C22" s="206" t="s">
        <v>309</v>
      </c>
      <c r="D22" s="206" t="s">
        <v>432</v>
      </c>
      <c r="E22" s="446"/>
      <c r="F22" s="446"/>
      <c r="G22" s="446"/>
      <c r="H22" s="365" t="s">
        <v>85</v>
      </c>
      <c r="I22" s="485">
        <v>1</v>
      </c>
      <c r="J22" s="458" t="s">
        <v>460</v>
      </c>
      <c r="K22" s="456"/>
      <c r="L22" s="65" t="s">
        <v>461</v>
      </c>
      <c r="M22" s="65" t="s">
        <v>462</v>
      </c>
      <c r="N22" s="33" t="s">
        <v>37</v>
      </c>
      <c r="O22" s="34">
        <v>1</v>
      </c>
      <c r="P22" s="35" t="s">
        <v>71</v>
      </c>
      <c r="Q22" s="36">
        <v>44562</v>
      </c>
      <c r="R22" s="36">
        <v>44592</v>
      </c>
      <c r="S22" s="476">
        <v>171245257</v>
      </c>
      <c r="T22" s="478"/>
      <c r="U22" s="472" t="s">
        <v>463</v>
      </c>
      <c r="V22" s="3"/>
      <c r="W22" s="3"/>
      <c r="X22" s="3"/>
      <c r="Y22" s="7"/>
      <c r="Z22" s="7"/>
      <c r="AA22" s="7"/>
      <c r="AB22" s="7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</row>
    <row r="23" spans="1:64" s="12" customFormat="1" ht="39" customHeight="1">
      <c r="A23" s="189" t="s">
        <v>430</v>
      </c>
      <c r="B23" s="206" t="s">
        <v>431</v>
      </c>
      <c r="C23" s="206" t="s">
        <v>309</v>
      </c>
      <c r="D23" s="206" t="s">
        <v>432</v>
      </c>
      <c r="E23" s="446"/>
      <c r="F23" s="446"/>
      <c r="G23" s="446"/>
      <c r="H23" s="365"/>
      <c r="I23" s="485"/>
      <c r="J23" s="459"/>
      <c r="K23" s="456"/>
      <c r="L23" s="65" t="s">
        <v>464</v>
      </c>
      <c r="M23" s="65" t="s">
        <v>465</v>
      </c>
      <c r="N23" s="33" t="s">
        <v>85</v>
      </c>
      <c r="O23" s="34">
        <v>100</v>
      </c>
      <c r="P23" s="37" t="s">
        <v>48</v>
      </c>
      <c r="Q23" s="36">
        <v>44593</v>
      </c>
      <c r="R23" s="36">
        <v>44913</v>
      </c>
      <c r="S23" s="476"/>
      <c r="T23" s="478"/>
      <c r="U23" s="472"/>
      <c r="V23" s="3"/>
      <c r="W23" s="3"/>
      <c r="X23" s="3"/>
      <c r="Y23" s="7"/>
      <c r="Z23" s="7"/>
      <c r="AA23" s="7"/>
      <c r="AB23" s="7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</row>
    <row r="24" spans="1:64" s="12" customFormat="1" ht="39" customHeight="1">
      <c r="A24" s="189" t="s">
        <v>430</v>
      </c>
      <c r="B24" s="206" t="s">
        <v>431</v>
      </c>
      <c r="C24" s="206" t="s">
        <v>309</v>
      </c>
      <c r="D24" s="206" t="s">
        <v>432</v>
      </c>
      <c r="E24" s="446"/>
      <c r="F24" s="446"/>
      <c r="G24" s="446"/>
      <c r="H24" s="365"/>
      <c r="I24" s="485"/>
      <c r="J24" s="459"/>
      <c r="K24" s="456"/>
      <c r="L24" s="65" t="s">
        <v>466</v>
      </c>
      <c r="M24" s="65" t="s">
        <v>467</v>
      </c>
      <c r="N24" s="33" t="s">
        <v>37</v>
      </c>
      <c r="O24" s="34">
        <v>1</v>
      </c>
      <c r="P24" s="37" t="s">
        <v>71</v>
      </c>
      <c r="Q24" s="36">
        <v>44866</v>
      </c>
      <c r="R24" s="36">
        <v>44926</v>
      </c>
      <c r="S24" s="476"/>
      <c r="T24" s="478"/>
      <c r="U24" s="472"/>
      <c r="V24" s="3"/>
      <c r="W24" s="3"/>
      <c r="X24" s="3"/>
      <c r="Y24" s="7"/>
      <c r="Z24" s="7"/>
      <c r="AA24" s="7"/>
      <c r="AB24" s="7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</row>
    <row r="25" spans="1:64" s="12" customFormat="1" ht="39" customHeight="1">
      <c r="A25" s="189" t="s">
        <v>430</v>
      </c>
      <c r="B25" s="206" t="s">
        <v>431</v>
      </c>
      <c r="C25" s="206" t="s">
        <v>309</v>
      </c>
      <c r="D25" s="206" t="s">
        <v>432</v>
      </c>
      <c r="E25" s="446"/>
      <c r="F25" s="446"/>
      <c r="G25" s="446"/>
      <c r="H25" s="365"/>
      <c r="I25" s="485"/>
      <c r="J25" s="459"/>
      <c r="K25" s="456"/>
      <c r="L25" s="65" t="s">
        <v>468</v>
      </c>
      <c r="M25" s="65" t="s">
        <v>469</v>
      </c>
      <c r="N25" s="33" t="s">
        <v>37</v>
      </c>
      <c r="O25" s="34">
        <v>1</v>
      </c>
      <c r="P25" s="32" t="s">
        <v>48</v>
      </c>
      <c r="Q25" s="36">
        <v>44562</v>
      </c>
      <c r="R25" s="36">
        <v>44592</v>
      </c>
      <c r="S25" s="476">
        <f>84468000+47102084</f>
        <v>131570084</v>
      </c>
      <c r="T25" s="478"/>
      <c r="U25" s="472"/>
      <c r="V25" s="3"/>
      <c r="W25" s="3"/>
      <c r="X25" s="3"/>
      <c r="Y25" s="7"/>
      <c r="Z25" s="7"/>
      <c r="AA25" s="7"/>
      <c r="AB25" s="7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</row>
    <row r="26" spans="1:64" ht="15" customHeight="1">
      <c r="A26" s="189" t="s">
        <v>430</v>
      </c>
      <c r="B26" s="206" t="s">
        <v>431</v>
      </c>
      <c r="C26" s="206" t="s">
        <v>309</v>
      </c>
      <c r="D26" s="206" t="s">
        <v>432</v>
      </c>
      <c r="E26" s="446"/>
      <c r="F26" s="446"/>
      <c r="G26" s="446"/>
      <c r="H26" s="365"/>
      <c r="I26" s="485"/>
      <c r="J26" s="459"/>
      <c r="K26" s="456"/>
      <c r="L26" s="65" t="s">
        <v>470</v>
      </c>
      <c r="M26" s="65" t="s">
        <v>471</v>
      </c>
      <c r="N26" s="33" t="s">
        <v>85</v>
      </c>
      <c r="O26" s="38">
        <v>1</v>
      </c>
      <c r="P26" s="32" t="s">
        <v>202</v>
      </c>
      <c r="Q26" s="36">
        <v>44621</v>
      </c>
      <c r="R26" s="36">
        <v>44913</v>
      </c>
      <c r="S26" s="476"/>
      <c r="T26" s="478"/>
      <c r="U26" s="472"/>
    </row>
    <row r="27" spans="1:64" ht="15" customHeight="1">
      <c r="A27" s="189" t="s">
        <v>430</v>
      </c>
      <c r="B27" s="206" t="s">
        <v>431</v>
      </c>
      <c r="C27" s="206" t="s">
        <v>309</v>
      </c>
      <c r="D27" s="206" t="s">
        <v>432</v>
      </c>
      <c r="E27" s="446"/>
      <c r="F27" s="446"/>
      <c r="G27" s="446"/>
      <c r="H27" s="365"/>
      <c r="I27" s="485"/>
      <c r="J27" s="459"/>
      <c r="K27" s="456"/>
      <c r="L27" s="65" t="s">
        <v>472</v>
      </c>
      <c r="M27" s="44" t="s">
        <v>473</v>
      </c>
      <c r="N27" s="33" t="s">
        <v>37</v>
      </c>
      <c r="O27" s="34">
        <v>3</v>
      </c>
      <c r="P27" s="32" t="s">
        <v>453</v>
      </c>
      <c r="Q27" s="36">
        <v>44682</v>
      </c>
      <c r="R27" s="36">
        <v>44926</v>
      </c>
      <c r="S27" s="476"/>
      <c r="T27" s="478"/>
      <c r="U27" s="472"/>
    </row>
    <row r="28" spans="1:64" ht="84">
      <c r="A28" s="189" t="s">
        <v>430</v>
      </c>
      <c r="B28" s="206" t="s">
        <v>431</v>
      </c>
      <c r="C28" s="206" t="s">
        <v>309</v>
      </c>
      <c r="D28" s="206" t="s">
        <v>432</v>
      </c>
      <c r="E28" s="446"/>
      <c r="F28" s="446"/>
      <c r="G28" s="446"/>
      <c r="H28" s="365"/>
      <c r="I28" s="485"/>
      <c r="J28" s="459"/>
      <c r="K28" s="456"/>
      <c r="L28" s="65" t="s">
        <v>474</v>
      </c>
      <c r="M28" s="44" t="s">
        <v>475</v>
      </c>
      <c r="N28" s="33" t="s">
        <v>37</v>
      </c>
      <c r="O28" s="34">
        <v>12</v>
      </c>
      <c r="P28" s="32" t="s">
        <v>48</v>
      </c>
      <c r="Q28" s="36">
        <v>44562</v>
      </c>
      <c r="R28" s="36">
        <v>44592</v>
      </c>
      <c r="S28" s="475">
        <v>225553932</v>
      </c>
      <c r="T28" s="478"/>
      <c r="U28" s="472"/>
    </row>
    <row r="29" spans="1:64" ht="84">
      <c r="A29" s="189" t="s">
        <v>430</v>
      </c>
      <c r="B29" s="206" t="s">
        <v>431</v>
      </c>
      <c r="C29" s="206" t="s">
        <v>309</v>
      </c>
      <c r="D29" s="206" t="s">
        <v>432</v>
      </c>
      <c r="E29" s="446"/>
      <c r="F29" s="446"/>
      <c r="G29" s="446"/>
      <c r="H29" s="365"/>
      <c r="I29" s="485"/>
      <c r="J29" s="459"/>
      <c r="K29" s="456"/>
      <c r="L29" s="65" t="s">
        <v>476</v>
      </c>
      <c r="M29" s="44" t="s">
        <v>477</v>
      </c>
      <c r="N29" s="33" t="s">
        <v>37</v>
      </c>
      <c r="O29" s="34">
        <v>12</v>
      </c>
      <c r="P29" s="32" t="s">
        <v>48</v>
      </c>
      <c r="Q29" s="36">
        <v>44562</v>
      </c>
      <c r="R29" s="36">
        <v>44592</v>
      </c>
      <c r="S29" s="475"/>
      <c r="T29" s="478"/>
      <c r="U29" s="472"/>
    </row>
    <row r="30" spans="1:64" ht="84">
      <c r="A30" s="189" t="s">
        <v>430</v>
      </c>
      <c r="B30" s="206" t="s">
        <v>431</v>
      </c>
      <c r="C30" s="206" t="s">
        <v>309</v>
      </c>
      <c r="D30" s="206" t="s">
        <v>432</v>
      </c>
      <c r="E30" s="446"/>
      <c r="F30" s="446"/>
      <c r="G30" s="446"/>
      <c r="H30" s="365"/>
      <c r="I30" s="485"/>
      <c r="J30" s="459"/>
      <c r="K30" s="456"/>
      <c r="L30" s="65" t="s">
        <v>478</v>
      </c>
      <c r="M30" s="44" t="s">
        <v>479</v>
      </c>
      <c r="N30" s="33" t="s">
        <v>37</v>
      </c>
      <c r="O30" s="34">
        <v>12</v>
      </c>
      <c r="P30" s="32" t="s">
        <v>48</v>
      </c>
      <c r="Q30" s="36">
        <v>44562</v>
      </c>
      <c r="R30" s="36">
        <v>44592</v>
      </c>
      <c r="S30" s="475"/>
      <c r="T30" s="478"/>
      <c r="U30" s="472"/>
    </row>
    <row r="31" spans="1:64" ht="84">
      <c r="A31" s="189" t="s">
        <v>430</v>
      </c>
      <c r="B31" s="206" t="s">
        <v>431</v>
      </c>
      <c r="C31" s="206" t="s">
        <v>309</v>
      </c>
      <c r="D31" s="206" t="s">
        <v>432</v>
      </c>
      <c r="E31" s="446"/>
      <c r="F31" s="446"/>
      <c r="G31" s="446"/>
      <c r="H31" s="365"/>
      <c r="I31" s="485"/>
      <c r="J31" s="459"/>
      <c r="K31" s="456"/>
      <c r="L31" s="40" t="s">
        <v>480</v>
      </c>
      <c r="M31" s="40" t="s">
        <v>481</v>
      </c>
      <c r="N31" s="42" t="s">
        <v>47</v>
      </c>
      <c r="O31" s="43">
        <v>100</v>
      </c>
      <c r="P31" s="42" t="s">
        <v>48</v>
      </c>
      <c r="Q31" s="36">
        <v>44592</v>
      </c>
      <c r="R31" s="36">
        <v>44926</v>
      </c>
      <c r="S31" s="475"/>
      <c r="T31" s="478"/>
      <c r="U31" s="473" t="s">
        <v>50</v>
      </c>
    </row>
    <row r="32" spans="1:64" ht="84">
      <c r="A32" s="189" t="s">
        <v>430</v>
      </c>
      <c r="B32" s="206" t="s">
        <v>431</v>
      </c>
      <c r="C32" s="206" t="s">
        <v>309</v>
      </c>
      <c r="D32" s="206" t="s">
        <v>432</v>
      </c>
      <c r="E32" s="446"/>
      <c r="F32" s="446"/>
      <c r="G32" s="446"/>
      <c r="H32" s="365"/>
      <c r="I32" s="485"/>
      <c r="J32" s="459"/>
      <c r="K32" s="456"/>
      <c r="L32" s="40" t="s">
        <v>482</v>
      </c>
      <c r="M32" s="40" t="s">
        <v>483</v>
      </c>
      <c r="N32" s="42" t="s">
        <v>47</v>
      </c>
      <c r="O32" s="43">
        <v>100</v>
      </c>
      <c r="P32" s="42" t="s">
        <v>48</v>
      </c>
      <c r="Q32" s="36">
        <v>44592</v>
      </c>
      <c r="R32" s="36">
        <v>44926</v>
      </c>
      <c r="S32" s="475"/>
      <c r="T32" s="478"/>
      <c r="U32" s="474"/>
    </row>
    <row r="33" spans="1:22" ht="12.75" customHeight="1">
      <c r="A33" s="189" t="s">
        <v>430</v>
      </c>
      <c r="B33" s="206" t="s">
        <v>431</v>
      </c>
      <c r="C33" s="206" t="s">
        <v>309</v>
      </c>
      <c r="D33" s="206" t="s">
        <v>432</v>
      </c>
      <c r="E33" s="446"/>
      <c r="F33" s="446"/>
      <c r="G33" s="446"/>
      <c r="H33" s="365" t="s">
        <v>85</v>
      </c>
      <c r="I33" s="485">
        <v>1</v>
      </c>
      <c r="J33" s="459"/>
      <c r="K33" s="456"/>
      <c r="L33" s="84" t="s">
        <v>461</v>
      </c>
      <c r="M33" s="84" t="s">
        <v>462</v>
      </c>
      <c r="N33" s="85" t="s">
        <v>37</v>
      </c>
      <c r="O33" s="86">
        <v>1</v>
      </c>
      <c r="P33" s="87" t="s">
        <v>71</v>
      </c>
      <c r="Q33" s="76">
        <v>44562</v>
      </c>
      <c r="R33" s="76">
        <v>44592</v>
      </c>
      <c r="S33" s="461">
        <v>171245257</v>
      </c>
      <c r="T33" s="478"/>
      <c r="U33" s="441" t="s">
        <v>484</v>
      </c>
      <c r="V33" s="440"/>
    </row>
    <row r="34" spans="1:22" ht="84">
      <c r="A34" s="189" t="s">
        <v>430</v>
      </c>
      <c r="B34" s="206" t="s">
        <v>431</v>
      </c>
      <c r="C34" s="206" t="s">
        <v>309</v>
      </c>
      <c r="D34" s="206" t="s">
        <v>432</v>
      </c>
      <c r="E34" s="446"/>
      <c r="F34" s="446"/>
      <c r="G34" s="446"/>
      <c r="H34" s="365"/>
      <c r="I34" s="485"/>
      <c r="J34" s="459"/>
      <c r="K34" s="456"/>
      <c r="L34" s="84" t="s">
        <v>464</v>
      </c>
      <c r="M34" s="84" t="s">
        <v>465</v>
      </c>
      <c r="N34" s="85" t="s">
        <v>85</v>
      </c>
      <c r="O34" s="86">
        <v>100</v>
      </c>
      <c r="P34" s="88" t="s">
        <v>48</v>
      </c>
      <c r="Q34" s="76">
        <v>44593</v>
      </c>
      <c r="R34" s="76">
        <v>44913</v>
      </c>
      <c r="S34" s="462"/>
      <c r="T34" s="478"/>
      <c r="U34" s="442"/>
      <c r="V34" s="440"/>
    </row>
    <row r="35" spans="1:22" ht="84">
      <c r="A35" s="189" t="s">
        <v>430</v>
      </c>
      <c r="B35" s="206" t="s">
        <v>431</v>
      </c>
      <c r="C35" s="206" t="s">
        <v>309</v>
      </c>
      <c r="D35" s="206" t="s">
        <v>432</v>
      </c>
      <c r="E35" s="446"/>
      <c r="F35" s="446"/>
      <c r="G35" s="446"/>
      <c r="H35" s="365"/>
      <c r="I35" s="485"/>
      <c r="J35" s="459"/>
      <c r="K35" s="456"/>
      <c r="L35" s="84" t="s">
        <v>466</v>
      </c>
      <c r="M35" s="84" t="s">
        <v>467</v>
      </c>
      <c r="N35" s="85" t="s">
        <v>37</v>
      </c>
      <c r="O35" s="86">
        <v>1</v>
      </c>
      <c r="P35" s="88" t="s">
        <v>71</v>
      </c>
      <c r="Q35" s="76">
        <v>44866</v>
      </c>
      <c r="R35" s="76">
        <v>44926</v>
      </c>
      <c r="S35" s="463"/>
      <c r="T35" s="478"/>
      <c r="U35" s="442"/>
      <c r="V35" s="440"/>
    </row>
    <row r="36" spans="1:22" ht="84">
      <c r="A36" s="189" t="s">
        <v>430</v>
      </c>
      <c r="B36" s="206" t="s">
        <v>431</v>
      </c>
      <c r="C36" s="206" t="s">
        <v>309</v>
      </c>
      <c r="D36" s="206" t="s">
        <v>432</v>
      </c>
      <c r="E36" s="446"/>
      <c r="F36" s="446"/>
      <c r="G36" s="446"/>
      <c r="H36" s="365"/>
      <c r="I36" s="485"/>
      <c r="J36" s="459"/>
      <c r="K36" s="456"/>
      <c r="L36" s="84" t="s">
        <v>468</v>
      </c>
      <c r="M36" s="84" t="s">
        <v>469</v>
      </c>
      <c r="N36" s="85" t="s">
        <v>37</v>
      </c>
      <c r="O36" s="86">
        <v>1</v>
      </c>
      <c r="P36" s="83" t="s">
        <v>48</v>
      </c>
      <c r="Q36" s="76">
        <v>44562</v>
      </c>
      <c r="R36" s="76">
        <v>44592</v>
      </c>
      <c r="S36" s="461">
        <v>131570084</v>
      </c>
      <c r="T36" s="478"/>
      <c r="U36" s="442"/>
      <c r="V36" s="440"/>
    </row>
    <row r="37" spans="1:22" ht="84">
      <c r="A37" s="189" t="s">
        <v>430</v>
      </c>
      <c r="B37" s="206" t="s">
        <v>431</v>
      </c>
      <c r="C37" s="206" t="s">
        <v>309</v>
      </c>
      <c r="D37" s="206" t="s">
        <v>432</v>
      </c>
      <c r="E37" s="446"/>
      <c r="F37" s="446"/>
      <c r="G37" s="446"/>
      <c r="H37" s="365"/>
      <c r="I37" s="485"/>
      <c r="J37" s="459"/>
      <c r="K37" s="456"/>
      <c r="L37" s="84" t="s">
        <v>470</v>
      </c>
      <c r="M37" s="84" t="s">
        <v>471</v>
      </c>
      <c r="N37" s="85" t="s">
        <v>85</v>
      </c>
      <c r="O37" s="89">
        <v>1</v>
      </c>
      <c r="P37" s="83" t="s">
        <v>202</v>
      </c>
      <c r="Q37" s="76">
        <v>44621</v>
      </c>
      <c r="R37" s="76">
        <v>44913</v>
      </c>
      <c r="S37" s="462"/>
      <c r="T37" s="478"/>
      <c r="U37" s="442"/>
      <c r="V37" s="440"/>
    </row>
    <row r="38" spans="1:22" ht="84">
      <c r="A38" s="189" t="s">
        <v>430</v>
      </c>
      <c r="B38" s="206" t="s">
        <v>431</v>
      </c>
      <c r="C38" s="206" t="s">
        <v>309</v>
      </c>
      <c r="D38" s="206" t="s">
        <v>432</v>
      </c>
      <c r="E38" s="446"/>
      <c r="F38" s="446"/>
      <c r="G38" s="446"/>
      <c r="H38" s="365"/>
      <c r="I38" s="485"/>
      <c r="J38" s="459"/>
      <c r="K38" s="456"/>
      <c r="L38" s="84" t="s">
        <v>472</v>
      </c>
      <c r="M38" s="84" t="s">
        <v>473</v>
      </c>
      <c r="N38" s="85" t="s">
        <v>37</v>
      </c>
      <c r="O38" s="86">
        <v>3</v>
      </c>
      <c r="P38" s="83" t="s">
        <v>453</v>
      </c>
      <c r="Q38" s="76">
        <v>44682</v>
      </c>
      <c r="R38" s="76">
        <v>44926</v>
      </c>
      <c r="S38" s="463"/>
      <c r="T38" s="478"/>
      <c r="U38" s="442"/>
      <c r="V38" s="440"/>
    </row>
    <row r="39" spans="1:22" ht="84">
      <c r="A39" s="189" t="s">
        <v>430</v>
      </c>
      <c r="B39" s="206" t="s">
        <v>431</v>
      </c>
      <c r="C39" s="206" t="s">
        <v>309</v>
      </c>
      <c r="D39" s="206" t="s">
        <v>432</v>
      </c>
      <c r="E39" s="446"/>
      <c r="F39" s="446"/>
      <c r="G39" s="446"/>
      <c r="H39" s="365"/>
      <c r="I39" s="485"/>
      <c r="J39" s="459"/>
      <c r="K39" s="456"/>
      <c r="L39" s="84" t="s">
        <v>474</v>
      </c>
      <c r="M39" s="84" t="s">
        <v>475</v>
      </c>
      <c r="N39" s="85" t="s">
        <v>37</v>
      </c>
      <c r="O39" s="86">
        <v>12</v>
      </c>
      <c r="P39" s="83" t="s">
        <v>48</v>
      </c>
      <c r="Q39" s="76">
        <v>44562</v>
      </c>
      <c r="R39" s="76">
        <v>44592</v>
      </c>
      <c r="S39" s="461">
        <v>225553932</v>
      </c>
      <c r="T39" s="478"/>
      <c r="U39" s="442"/>
      <c r="V39" s="440"/>
    </row>
    <row r="40" spans="1:22" ht="84">
      <c r="A40" s="189" t="s">
        <v>430</v>
      </c>
      <c r="B40" s="206" t="s">
        <v>431</v>
      </c>
      <c r="C40" s="206" t="s">
        <v>309</v>
      </c>
      <c r="D40" s="206" t="s">
        <v>432</v>
      </c>
      <c r="E40" s="446"/>
      <c r="F40" s="446"/>
      <c r="G40" s="446"/>
      <c r="H40" s="365"/>
      <c r="I40" s="485"/>
      <c r="J40" s="459"/>
      <c r="K40" s="456"/>
      <c r="L40" s="84" t="s">
        <v>476</v>
      </c>
      <c r="M40" s="84" t="s">
        <v>477</v>
      </c>
      <c r="N40" s="85" t="s">
        <v>37</v>
      </c>
      <c r="O40" s="86">
        <v>12</v>
      </c>
      <c r="P40" s="83" t="s">
        <v>48</v>
      </c>
      <c r="Q40" s="76">
        <v>44562</v>
      </c>
      <c r="R40" s="76">
        <v>44592</v>
      </c>
      <c r="S40" s="462"/>
      <c r="T40" s="478"/>
      <c r="U40" s="442"/>
      <c r="V40" s="440"/>
    </row>
    <row r="41" spans="1:22" ht="84">
      <c r="A41" s="189" t="s">
        <v>430</v>
      </c>
      <c r="B41" s="206" t="s">
        <v>431</v>
      </c>
      <c r="C41" s="206" t="s">
        <v>309</v>
      </c>
      <c r="D41" s="206" t="s">
        <v>432</v>
      </c>
      <c r="E41" s="446"/>
      <c r="F41" s="446"/>
      <c r="G41" s="446"/>
      <c r="H41" s="365"/>
      <c r="I41" s="485"/>
      <c r="J41" s="460"/>
      <c r="K41" s="456"/>
      <c r="L41" s="84" t="s">
        <v>478</v>
      </c>
      <c r="M41" s="84" t="s">
        <v>479</v>
      </c>
      <c r="N41" s="85" t="s">
        <v>37</v>
      </c>
      <c r="O41" s="86">
        <v>12</v>
      </c>
      <c r="P41" s="83" t="s">
        <v>48</v>
      </c>
      <c r="Q41" s="76">
        <v>44562</v>
      </c>
      <c r="R41" s="76">
        <v>44592</v>
      </c>
      <c r="S41" s="462"/>
      <c r="T41" s="478"/>
      <c r="U41" s="443"/>
      <c r="V41" s="440"/>
    </row>
    <row r="42" spans="1:22" ht="84">
      <c r="A42" s="189" t="s">
        <v>430</v>
      </c>
      <c r="B42" s="206" t="s">
        <v>431</v>
      </c>
      <c r="C42" s="206" t="s">
        <v>309</v>
      </c>
      <c r="D42" s="206" t="s">
        <v>432</v>
      </c>
      <c r="E42" s="447"/>
      <c r="F42" s="447"/>
      <c r="G42" s="447"/>
      <c r="H42" s="82" t="s">
        <v>37</v>
      </c>
      <c r="I42" s="81">
        <v>24</v>
      </c>
      <c r="J42" s="63" t="s">
        <v>485</v>
      </c>
      <c r="K42" s="457"/>
      <c r="L42" s="24" t="s">
        <v>486</v>
      </c>
      <c r="M42" s="40" t="s">
        <v>487</v>
      </c>
      <c r="N42" s="97" t="s">
        <v>37</v>
      </c>
      <c r="O42" s="43">
        <v>24</v>
      </c>
      <c r="P42" s="42" t="s">
        <v>71</v>
      </c>
      <c r="Q42" s="36">
        <v>44562</v>
      </c>
      <c r="R42" s="36">
        <v>44926</v>
      </c>
      <c r="S42" s="463"/>
      <c r="T42" s="478"/>
      <c r="U42" s="90" t="s">
        <v>488</v>
      </c>
      <c r="V42" s="96">
        <v>305852514</v>
      </c>
    </row>
    <row r="43" spans="1:22" ht="51" customHeight="1">
      <c r="A43" s="189" t="s">
        <v>430</v>
      </c>
      <c r="B43" s="206" t="s">
        <v>431</v>
      </c>
      <c r="C43" s="206" t="s">
        <v>309</v>
      </c>
      <c r="D43" s="206" t="s">
        <v>432</v>
      </c>
      <c r="E43" s="487" t="s">
        <v>489</v>
      </c>
      <c r="F43" s="491" t="s">
        <v>490</v>
      </c>
      <c r="G43" s="365" t="s">
        <v>491</v>
      </c>
      <c r="H43" s="365" t="s">
        <v>37</v>
      </c>
      <c r="I43" s="369">
        <v>173</v>
      </c>
      <c r="J43" s="63" t="s">
        <v>492</v>
      </c>
      <c r="K43" s="471">
        <v>344171182</v>
      </c>
      <c r="L43" s="63" t="s">
        <v>493</v>
      </c>
      <c r="M43" s="40" t="s">
        <v>494</v>
      </c>
      <c r="N43" s="33" t="s">
        <v>37</v>
      </c>
      <c r="O43" s="34">
        <v>1</v>
      </c>
      <c r="P43" s="32" t="s">
        <v>71</v>
      </c>
      <c r="Q43" s="36">
        <v>44805</v>
      </c>
      <c r="R43" s="36">
        <v>44926</v>
      </c>
      <c r="S43" s="46">
        <v>55751325</v>
      </c>
      <c r="T43" s="478"/>
      <c r="U43" s="444" t="s">
        <v>463</v>
      </c>
    </row>
    <row r="44" spans="1:22" ht="31.5" customHeight="1">
      <c r="A44" s="189" t="s">
        <v>430</v>
      </c>
      <c r="B44" s="206" t="s">
        <v>431</v>
      </c>
      <c r="C44" s="206" t="s">
        <v>309</v>
      </c>
      <c r="D44" s="206" t="s">
        <v>432</v>
      </c>
      <c r="E44" s="488"/>
      <c r="F44" s="491"/>
      <c r="G44" s="365"/>
      <c r="H44" s="365"/>
      <c r="I44" s="369"/>
      <c r="J44" s="470" t="s">
        <v>495</v>
      </c>
      <c r="K44" s="471"/>
      <c r="L44" s="63" t="s">
        <v>496</v>
      </c>
      <c r="M44" s="44" t="s">
        <v>497</v>
      </c>
      <c r="N44" s="33" t="s">
        <v>37</v>
      </c>
      <c r="O44" s="34">
        <v>1</v>
      </c>
      <c r="P44" s="32" t="s">
        <v>202</v>
      </c>
      <c r="Q44" s="36">
        <v>44562</v>
      </c>
      <c r="R44" s="36">
        <v>44592</v>
      </c>
      <c r="S44" s="480">
        <v>288419857</v>
      </c>
      <c r="T44" s="478"/>
      <c r="U44" s="444"/>
    </row>
    <row r="45" spans="1:22" ht="23.25" customHeight="1">
      <c r="A45" s="189" t="s">
        <v>430</v>
      </c>
      <c r="B45" s="206" t="s">
        <v>431</v>
      </c>
      <c r="C45" s="206" t="s">
        <v>309</v>
      </c>
      <c r="D45" s="206" t="s">
        <v>432</v>
      </c>
      <c r="E45" s="488"/>
      <c r="F45" s="491"/>
      <c r="G45" s="365"/>
      <c r="H45" s="365"/>
      <c r="I45" s="369"/>
      <c r="J45" s="470"/>
      <c r="K45" s="471"/>
      <c r="L45" s="63" t="s">
        <v>498</v>
      </c>
      <c r="M45" s="44" t="s">
        <v>499</v>
      </c>
      <c r="N45" s="33" t="s">
        <v>85</v>
      </c>
      <c r="O45" s="45">
        <v>1</v>
      </c>
      <c r="P45" s="32" t="s">
        <v>48</v>
      </c>
      <c r="Q45" s="36">
        <v>44621</v>
      </c>
      <c r="R45" s="36">
        <v>44913</v>
      </c>
      <c r="S45" s="481"/>
      <c r="T45" s="478"/>
      <c r="U45" s="444"/>
    </row>
    <row r="46" spans="1:22" ht="25.5" customHeight="1">
      <c r="A46" s="189" t="s">
        <v>430</v>
      </c>
      <c r="B46" s="206" t="s">
        <v>431</v>
      </c>
      <c r="C46" s="206" t="s">
        <v>309</v>
      </c>
      <c r="D46" s="206" t="s">
        <v>432</v>
      </c>
      <c r="E46" s="489"/>
      <c r="F46" s="491"/>
      <c r="G46" s="365"/>
      <c r="H46" s="365"/>
      <c r="I46" s="369"/>
      <c r="J46" s="470"/>
      <c r="K46" s="471"/>
      <c r="L46" s="63" t="s">
        <v>500</v>
      </c>
      <c r="M46" s="44" t="s">
        <v>501</v>
      </c>
      <c r="N46" s="33" t="s">
        <v>37</v>
      </c>
      <c r="O46" s="34">
        <v>2</v>
      </c>
      <c r="P46" s="32" t="s">
        <v>81</v>
      </c>
      <c r="Q46" s="36">
        <v>44743</v>
      </c>
      <c r="R46" s="36">
        <v>44926</v>
      </c>
      <c r="S46" s="482"/>
      <c r="T46" s="478"/>
      <c r="U46" s="444"/>
    </row>
    <row r="47" spans="1:22" ht="51" customHeight="1">
      <c r="A47" s="189" t="s">
        <v>430</v>
      </c>
      <c r="B47" s="206" t="s">
        <v>431</v>
      </c>
      <c r="C47" s="206" t="s">
        <v>309</v>
      </c>
      <c r="D47" s="206" t="s">
        <v>432</v>
      </c>
      <c r="E47" s="445" t="s">
        <v>502</v>
      </c>
      <c r="F47" s="448" t="s">
        <v>503</v>
      </c>
      <c r="G47" s="448" t="s">
        <v>504</v>
      </c>
      <c r="H47" s="449" t="s">
        <v>37</v>
      </c>
      <c r="I47" s="449">
        <v>4</v>
      </c>
      <c r="J47" s="464" t="s">
        <v>505</v>
      </c>
      <c r="K47" s="465">
        <v>1180538209</v>
      </c>
      <c r="L47" s="66" t="s">
        <v>506</v>
      </c>
      <c r="M47" s="47" t="s">
        <v>507</v>
      </c>
      <c r="N47" s="26" t="s">
        <v>37</v>
      </c>
      <c r="O47" s="27">
        <v>1</v>
      </c>
      <c r="P47" s="28" t="s">
        <v>71</v>
      </c>
      <c r="Q47" s="29">
        <v>44562</v>
      </c>
      <c r="R47" s="29">
        <v>44592</v>
      </c>
      <c r="S47" s="467">
        <v>1180538209</v>
      </c>
      <c r="T47" s="478"/>
      <c r="U47" s="483" t="s">
        <v>439</v>
      </c>
    </row>
    <row r="48" spans="1:22" ht="54.75" customHeight="1">
      <c r="A48" s="189" t="s">
        <v>430</v>
      </c>
      <c r="B48" s="206" t="s">
        <v>431</v>
      </c>
      <c r="C48" s="206" t="s">
        <v>309</v>
      </c>
      <c r="D48" s="206" t="s">
        <v>432</v>
      </c>
      <c r="E48" s="446"/>
      <c r="F48" s="448"/>
      <c r="G48" s="448"/>
      <c r="H48" s="449"/>
      <c r="I48" s="449"/>
      <c r="J48" s="464"/>
      <c r="K48" s="465"/>
      <c r="L48" s="67" t="s">
        <v>508</v>
      </c>
      <c r="M48" s="48" t="s">
        <v>509</v>
      </c>
      <c r="N48" s="26" t="s">
        <v>37</v>
      </c>
      <c r="O48" s="49">
        <v>4</v>
      </c>
      <c r="P48" s="31" t="s">
        <v>62</v>
      </c>
      <c r="Q48" s="29">
        <v>44651</v>
      </c>
      <c r="R48" s="29">
        <v>44926</v>
      </c>
      <c r="S48" s="468"/>
      <c r="T48" s="478"/>
      <c r="U48" s="483"/>
    </row>
    <row r="49" spans="1:21" ht="52.5" customHeight="1">
      <c r="A49" s="189" t="s">
        <v>430</v>
      </c>
      <c r="B49" s="206" t="s">
        <v>431</v>
      </c>
      <c r="C49" s="206" t="s">
        <v>309</v>
      </c>
      <c r="D49" s="206" t="s">
        <v>432</v>
      </c>
      <c r="E49" s="446"/>
      <c r="F49" s="448"/>
      <c r="G49" s="448"/>
      <c r="H49" s="449"/>
      <c r="I49" s="449"/>
      <c r="J49" s="464"/>
      <c r="K49" s="465"/>
      <c r="L49" s="67" t="s">
        <v>510</v>
      </c>
      <c r="M49" s="50" t="s">
        <v>511</v>
      </c>
      <c r="N49" s="26" t="s">
        <v>85</v>
      </c>
      <c r="O49" s="27">
        <v>100</v>
      </c>
      <c r="P49" s="31" t="s">
        <v>202</v>
      </c>
      <c r="Q49" s="29">
        <v>44562</v>
      </c>
      <c r="R49" s="29">
        <v>44926</v>
      </c>
      <c r="S49" s="468"/>
      <c r="T49" s="478"/>
      <c r="U49" s="483"/>
    </row>
    <row r="50" spans="1:21" ht="54.75" customHeight="1">
      <c r="A50" s="189" t="s">
        <v>430</v>
      </c>
      <c r="B50" s="206" t="s">
        <v>431</v>
      </c>
      <c r="C50" s="206" t="s">
        <v>309</v>
      </c>
      <c r="D50" s="206" t="s">
        <v>432</v>
      </c>
      <c r="E50" s="446"/>
      <c r="F50" s="448"/>
      <c r="G50" s="448"/>
      <c r="H50" s="449"/>
      <c r="I50" s="449"/>
      <c r="J50" s="464"/>
      <c r="K50" s="465"/>
      <c r="L50" s="67" t="s">
        <v>512</v>
      </c>
      <c r="M50" s="48" t="s">
        <v>513</v>
      </c>
      <c r="N50" s="26" t="s">
        <v>37</v>
      </c>
      <c r="O50" s="27">
        <v>1</v>
      </c>
      <c r="P50" s="28" t="s">
        <v>71</v>
      </c>
      <c r="Q50" s="29">
        <v>44607</v>
      </c>
      <c r="R50" s="29">
        <v>44652</v>
      </c>
      <c r="S50" s="468"/>
      <c r="T50" s="478"/>
      <c r="U50" s="483"/>
    </row>
    <row r="51" spans="1:21" ht="53.25" customHeight="1">
      <c r="A51" s="189" t="s">
        <v>430</v>
      </c>
      <c r="B51" s="206" t="s">
        <v>431</v>
      </c>
      <c r="C51" s="206" t="s">
        <v>309</v>
      </c>
      <c r="D51" s="206" t="s">
        <v>432</v>
      </c>
      <c r="E51" s="446"/>
      <c r="F51" s="448"/>
      <c r="G51" s="448"/>
      <c r="H51" s="449"/>
      <c r="I51" s="449"/>
      <c r="J51" s="464"/>
      <c r="K51" s="465"/>
      <c r="L51" s="67" t="s">
        <v>514</v>
      </c>
      <c r="M51" s="48" t="s">
        <v>515</v>
      </c>
      <c r="N51" s="26" t="s">
        <v>37</v>
      </c>
      <c r="O51" s="27">
        <v>1</v>
      </c>
      <c r="P51" s="28" t="s">
        <v>71</v>
      </c>
      <c r="Q51" s="29">
        <v>44652</v>
      </c>
      <c r="R51" s="29">
        <v>44743</v>
      </c>
      <c r="S51" s="468"/>
      <c r="T51" s="478"/>
      <c r="U51" s="483"/>
    </row>
    <row r="52" spans="1:21" ht="47.25" customHeight="1">
      <c r="A52" s="189" t="s">
        <v>430</v>
      </c>
      <c r="B52" s="206" t="s">
        <v>431</v>
      </c>
      <c r="C52" s="206" t="s">
        <v>309</v>
      </c>
      <c r="D52" s="206" t="s">
        <v>432</v>
      </c>
      <c r="E52" s="446"/>
      <c r="F52" s="448"/>
      <c r="G52" s="448"/>
      <c r="H52" s="449"/>
      <c r="I52" s="449"/>
      <c r="J52" s="464"/>
      <c r="K52" s="465"/>
      <c r="L52" s="67" t="s">
        <v>516</v>
      </c>
      <c r="M52" s="48" t="s">
        <v>763</v>
      </c>
      <c r="N52" s="26" t="s">
        <v>37</v>
      </c>
      <c r="O52" s="27">
        <v>1</v>
      </c>
      <c r="P52" s="28" t="s">
        <v>71</v>
      </c>
      <c r="Q52" s="29">
        <v>44562</v>
      </c>
      <c r="R52" s="29">
        <v>44592</v>
      </c>
      <c r="S52" s="468"/>
      <c r="T52" s="478"/>
      <c r="U52" s="483"/>
    </row>
    <row r="53" spans="1:21" ht="56.25" customHeight="1">
      <c r="A53" s="189" t="s">
        <v>430</v>
      </c>
      <c r="B53" s="270" t="s">
        <v>431</v>
      </c>
      <c r="C53" s="270" t="s">
        <v>309</v>
      </c>
      <c r="D53" s="270" t="s">
        <v>432</v>
      </c>
      <c r="E53" s="446"/>
      <c r="F53" s="448"/>
      <c r="G53" s="448"/>
      <c r="H53" s="449"/>
      <c r="I53" s="449"/>
      <c r="J53" s="464"/>
      <c r="K53" s="465"/>
      <c r="L53" s="274" t="s">
        <v>762</v>
      </c>
      <c r="M53" s="50" t="s">
        <v>764</v>
      </c>
      <c r="N53" s="275" t="s">
        <v>37</v>
      </c>
      <c r="O53" s="276">
        <v>1</v>
      </c>
      <c r="P53" s="277" t="s">
        <v>71</v>
      </c>
      <c r="Q53" s="58">
        <v>44743</v>
      </c>
      <c r="R53" s="58">
        <v>44772</v>
      </c>
      <c r="S53" s="468"/>
      <c r="T53" s="478"/>
      <c r="U53" s="483"/>
    </row>
    <row r="54" spans="1:21" ht="54" customHeight="1">
      <c r="A54" s="189" t="s">
        <v>430</v>
      </c>
      <c r="B54" s="206" t="s">
        <v>431</v>
      </c>
      <c r="C54" s="206" t="s">
        <v>309</v>
      </c>
      <c r="D54" s="206" t="s">
        <v>432</v>
      </c>
      <c r="E54" s="446"/>
      <c r="F54" s="448"/>
      <c r="G54" s="448"/>
      <c r="H54" s="449"/>
      <c r="I54" s="449"/>
      <c r="J54" s="464"/>
      <c r="K54" s="465"/>
      <c r="L54" s="67" t="s">
        <v>517</v>
      </c>
      <c r="M54" s="48" t="s">
        <v>518</v>
      </c>
      <c r="N54" s="51" t="s">
        <v>85</v>
      </c>
      <c r="O54" s="51">
        <v>100</v>
      </c>
      <c r="P54" s="51" t="s">
        <v>71</v>
      </c>
      <c r="Q54" s="29">
        <v>44562</v>
      </c>
      <c r="R54" s="29">
        <v>44926</v>
      </c>
      <c r="S54" s="468"/>
      <c r="T54" s="478"/>
      <c r="U54" s="483"/>
    </row>
    <row r="55" spans="1:21" ht="51" customHeight="1">
      <c r="A55" s="189" t="s">
        <v>430</v>
      </c>
      <c r="B55" s="206" t="s">
        <v>431</v>
      </c>
      <c r="C55" s="206" t="s">
        <v>309</v>
      </c>
      <c r="D55" s="206" t="s">
        <v>432</v>
      </c>
      <c r="E55" s="446"/>
      <c r="F55" s="448"/>
      <c r="G55" s="448"/>
      <c r="H55" s="449"/>
      <c r="I55" s="449"/>
      <c r="J55" s="464"/>
      <c r="K55" s="465"/>
      <c r="L55" s="67" t="s">
        <v>519</v>
      </c>
      <c r="M55" s="48" t="s">
        <v>520</v>
      </c>
      <c r="N55" s="51" t="s">
        <v>85</v>
      </c>
      <c r="O55" s="51">
        <v>100</v>
      </c>
      <c r="P55" s="51" t="s">
        <v>62</v>
      </c>
      <c r="Q55" s="29">
        <v>44652</v>
      </c>
      <c r="R55" s="29">
        <v>44926</v>
      </c>
      <c r="S55" s="468"/>
      <c r="T55" s="478"/>
      <c r="U55" s="483"/>
    </row>
    <row r="56" spans="1:21" ht="47.25" customHeight="1">
      <c r="A56" s="189" t="s">
        <v>430</v>
      </c>
      <c r="B56" s="206" t="s">
        <v>431</v>
      </c>
      <c r="C56" s="206" t="s">
        <v>309</v>
      </c>
      <c r="D56" s="206" t="s">
        <v>432</v>
      </c>
      <c r="E56" s="446"/>
      <c r="F56" s="448"/>
      <c r="G56" s="448"/>
      <c r="H56" s="449"/>
      <c r="I56" s="449"/>
      <c r="J56" s="464"/>
      <c r="K56" s="465"/>
      <c r="L56" s="67" t="s">
        <v>521</v>
      </c>
      <c r="M56" s="48" t="s">
        <v>522</v>
      </c>
      <c r="N56" s="52" t="s">
        <v>37</v>
      </c>
      <c r="O56" s="53">
        <v>2</v>
      </c>
      <c r="P56" s="28" t="s">
        <v>81</v>
      </c>
      <c r="Q56" s="29">
        <v>44593</v>
      </c>
      <c r="R56" s="29">
        <v>44773</v>
      </c>
      <c r="S56" s="468"/>
      <c r="T56" s="478"/>
      <c r="U56" s="483"/>
    </row>
    <row r="57" spans="1:21" ht="37.5" customHeight="1">
      <c r="A57" s="189" t="s">
        <v>430</v>
      </c>
      <c r="B57" s="206" t="s">
        <v>431</v>
      </c>
      <c r="C57" s="206" t="s">
        <v>309</v>
      </c>
      <c r="D57" s="206" t="s">
        <v>432</v>
      </c>
      <c r="E57" s="446"/>
      <c r="F57" s="448"/>
      <c r="G57" s="448"/>
      <c r="H57" s="449"/>
      <c r="I57" s="449"/>
      <c r="J57" s="464"/>
      <c r="K57" s="465"/>
      <c r="L57" s="67" t="s">
        <v>523</v>
      </c>
      <c r="M57" s="47" t="s">
        <v>524</v>
      </c>
      <c r="N57" s="52" t="s">
        <v>37</v>
      </c>
      <c r="O57" s="53">
        <v>2</v>
      </c>
      <c r="P57" s="28" t="s">
        <v>81</v>
      </c>
      <c r="Q57" s="29">
        <v>44562</v>
      </c>
      <c r="R57" s="29">
        <v>44926</v>
      </c>
      <c r="S57" s="468"/>
      <c r="T57" s="478"/>
      <c r="U57" s="483"/>
    </row>
    <row r="58" spans="1:21" ht="54.75" customHeight="1">
      <c r="A58" s="189" t="s">
        <v>430</v>
      </c>
      <c r="B58" s="206" t="s">
        <v>431</v>
      </c>
      <c r="C58" s="206" t="s">
        <v>309</v>
      </c>
      <c r="D58" s="206" t="s">
        <v>432</v>
      </c>
      <c r="E58" s="446"/>
      <c r="F58" s="448"/>
      <c r="G58" s="448"/>
      <c r="H58" s="449"/>
      <c r="I58" s="449"/>
      <c r="J58" s="464"/>
      <c r="K58" s="465"/>
      <c r="L58" s="67" t="s">
        <v>525</v>
      </c>
      <c r="M58" s="48" t="s">
        <v>526</v>
      </c>
      <c r="N58" s="51" t="s">
        <v>85</v>
      </c>
      <c r="O58" s="51">
        <v>100</v>
      </c>
      <c r="P58" s="51" t="s">
        <v>48</v>
      </c>
      <c r="Q58" s="29">
        <v>44562</v>
      </c>
      <c r="R58" s="29">
        <v>44926</v>
      </c>
      <c r="S58" s="468"/>
      <c r="T58" s="478"/>
      <c r="U58" s="483"/>
    </row>
    <row r="59" spans="1:21" ht="50.25" customHeight="1">
      <c r="A59" s="189" t="s">
        <v>430</v>
      </c>
      <c r="B59" s="206" t="s">
        <v>431</v>
      </c>
      <c r="C59" s="206" t="s">
        <v>309</v>
      </c>
      <c r="D59" s="206" t="s">
        <v>432</v>
      </c>
      <c r="E59" s="446"/>
      <c r="F59" s="448"/>
      <c r="G59" s="448"/>
      <c r="H59" s="449"/>
      <c r="I59" s="449"/>
      <c r="J59" s="464"/>
      <c r="K59" s="465"/>
      <c r="L59" s="67" t="s">
        <v>527</v>
      </c>
      <c r="M59" s="48" t="s">
        <v>528</v>
      </c>
      <c r="N59" s="51" t="s">
        <v>37</v>
      </c>
      <c r="O59" s="51">
        <v>4</v>
      </c>
      <c r="P59" s="51" t="s">
        <v>62</v>
      </c>
      <c r="Q59" s="29">
        <v>44562</v>
      </c>
      <c r="R59" s="29">
        <v>44915</v>
      </c>
      <c r="S59" s="468"/>
      <c r="T59" s="478"/>
      <c r="U59" s="483"/>
    </row>
    <row r="60" spans="1:21" ht="39" customHeight="1">
      <c r="A60" s="189" t="s">
        <v>430</v>
      </c>
      <c r="B60" s="206" t="s">
        <v>431</v>
      </c>
      <c r="C60" s="206" t="s">
        <v>309</v>
      </c>
      <c r="D60" s="206" t="s">
        <v>432</v>
      </c>
      <c r="E60" s="446"/>
      <c r="F60" s="448"/>
      <c r="G60" s="448"/>
      <c r="H60" s="449"/>
      <c r="I60" s="449"/>
      <c r="J60" s="464"/>
      <c r="K60" s="465"/>
      <c r="L60" s="68" t="s">
        <v>529</v>
      </c>
      <c r="M60" s="54" t="s">
        <v>530</v>
      </c>
      <c r="N60" s="55" t="s">
        <v>37</v>
      </c>
      <c r="O60" s="56">
        <v>1</v>
      </c>
      <c r="P60" s="57" t="s">
        <v>531</v>
      </c>
      <c r="Q60" s="58">
        <v>44562</v>
      </c>
      <c r="R60" s="58">
        <v>44620</v>
      </c>
      <c r="S60" s="468"/>
      <c r="T60" s="478"/>
      <c r="U60" s="483"/>
    </row>
    <row r="61" spans="1:21" ht="37.5" customHeight="1">
      <c r="A61" s="189" t="s">
        <v>430</v>
      </c>
      <c r="B61" s="206" t="s">
        <v>431</v>
      </c>
      <c r="C61" s="206" t="s">
        <v>309</v>
      </c>
      <c r="D61" s="206" t="s">
        <v>432</v>
      </c>
      <c r="E61" s="446"/>
      <c r="F61" s="448"/>
      <c r="G61" s="448"/>
      <c r="H61" s="449"/>
      <c r="I61" s="449"/>
      <c r="J61" s="464"/>
      <c r="K61" s="465"/>
      <c r="L61" s="68" t="s">
        <v>532</v>
      </c>
      <c r="M61" s="54" t="s">
        <v>533</v>
      </c>
      <c r="N61" s="51" t="s">
        <v>85</v>
      </c>
      <c r="O61" s="51">
        <v>100</v>
      </c>
      <c r="P61" s="57" t="s">
        <v>534</v>
      </c>
      <c r="Q61" s="58">
        <v>44621</v>
      </c>
      <c r="R61" s="58">
        <v>44926</v>
      </c>
      <c r="S61" s="468"/>
      <c r="T61" s="478"/>
      <c r="U61" s="483"/>
    </row>
    <row r="62" spans="1:21" ht="52.5" customHeight="1">
      <c r="A62" s="189" t="s">
        <v>430</v>
      </c>
      <c r="B62" s="206" t="s">
        <v>431</v>
      </c>
      <c r="C62" s="206" t="s">
        <v>309</v>
      </c>
      <c r="D62" s="206" t="s">
        <v>432</v>
      </c>
      <c r="E62" s="446"/>
      <c r="F62" s="448"/>
      <c r="G62" s="448"/>
      <c r="H62" s="449"/>
      <c r="I62" s="449"/>
      <c r="J62" s="464"/>
      <c r="K62" s="465"/>
      <c r="L62" s="69" t="s">
        <v>535</v>
      </c>
      <c r="M62" s="59" t="s">
        <v>536</v>
      </c>
      <c r="N62" s="55" t="s">
        <v>223</v>
      </c>
      <c r="O62" s="57">
        <v>100</v>
      </c>
      <c r="P62" s="57" t="s">
        <v>159</v>
      </c>
      <c r="Q62" s="58">
        <v>44562</v>
      </c>
      <c r="R62" s="58">
        <v>44926</v>
      </c>
      <c r="S62" s="468"/>
      <c r="T62" s="478"/>
      <c r="U62" s="483"/>
    </row>
    <row r="63" spans="1:21" ht="54.75" customHeight="1">
      <c r="A63" s="189" t="s">
        <v>430</v>
      </c>
      <c r="B63" s="206" t="s">
        <v>431</v>
      </c>
      <c r="C63" s="206" t="s">
        <v>309</v>
      </c>
      <c r="D63" s="206" t="s">
        <v>432</v>
      </c>
      <c r="E63" s="446"/>
      <c r="F63" s="448"/>
      <c r="G63" s="448"/>
      <c r="H63" s="449"/>
      <c r="I63" s="449"/>
      <c r="J63" s="464"/>
      <c r="K63" s="465"/>
      <c r="L63" s="69" t="s">
        <v>537</v>
      </c>
      <c r="M63" s="60" t="s">
        <v>538</v>
      </c>
      <c r="N63" s="55" t="s">
        <v>37</v>
      </c>
      <c r="O63" s="56">
        <v>4</v>
      </c>
      <c r="P63" s="57" t="s">
        <v>159</v>
      </c>
      <c r="Q63" s="58">
        <v>44562</v>
      </c>
      <c r="R63" s="58">
        <v>44926</v>
      </c>
      <c r="S63" s="468"/>
      <c r="T63" s="478"/>
      <c r="U63" s="483"/>
    </row>
    <row r="64" spans="1:21" ht="41.25" customHeight="1">
      <c r="A64" s="189" t="s">
        <v>430</v>
      </c>
      <c r="B64" s="206" t="s">
        <v>431</v>
      </c>
      <c r="C64" s="206" t="s">
        <v>309</v>
      </c>
      <c r="D64" s="206" t="s">
        <v>432</v>
      </c>
      <c r="E64" s="446"/>
      <c r="F64" s="448"/>
      <c r="G64" s="448"/>
      <c r="H64" s="449"/>
      <c r="I64" s="449"/>
      <c r="J64" s="450" t="s">
        <v>539</v>
      </c>
      <c r="K64" s="465"/>
      <c r="L64" s="453" t="s">
        <v>540</v>
      </c>
      <c r="M64" s="61" t="s">
        <v>541</v>
      </c>
      <c r="N64" s="26" t="s">
        <v>37</v>
      </c>
      <c r="O64" s="27">
        <v>1</v>
      </c>
      <c r="P64" s="28" t="s">
        <v>71</v>
      </c>
      <c r="Q64" s="29">
        <v>44562</v>
      </c>
      <c r="R64" s="29">
        <v>44743</v>
      </c>
      <c r="S64" s="468"/>
      <c r="T64" s="478"/>
      <c r="U64" s="483"/>
    </row>
    <row r="65" spans="1:21" ht="34.5" customHeight="1">
      <c r="A65" s="189" t="s">
        <v>430</v>
      </c>
      <c r="B65" s="206" t="s">
        <v>431</v>
      </c>
      <c r="C65" s="206" t="s">
        <v>309</v>
      </c>
      <c r="D65" s="206" t="s">
        <v>432</v>
      </c>
      <c r="E65" s="446"/>
      <c r="F65" s="448"/>
      <c r="G65" s="448"/>
      <c r="H65" s="449"/>
      <c r="I65" s="449"/>
      <c r="J65" s="451"/>
      <c r="K65" s="465"/>
      <c r="L65" s="454"/>
      <c r="M65" s="62" t="s">
        <v>542</v>
      </c>
      <c r="N65" s="52" t="s">
        <v>37</v>
      </c>
      <c r="O65" s="53">
        <v>2</v>
      </c>
      <c r="P65" s="28" t="s">
        <v>81</v>
      </c>
      <c r="Q65" s="29">
        <v>44562</v>
      </c>
      <c r="R65" s="29">
        <v>44926</v>
      </c>
      <c r="S65" s="468"/>
      <c r="T65" s="478"/>
      <c r="U65" s="483"/>
    </row>
    <row r="66" spans="1:21" ht="69.75" customHeight="1">
      <c r="A66" s="189" t="s">
        <v>430</v>
      </c>
      <c r="B66" s="206" t="s">
        <v>431</v>
      </c>
      <c r="C66" s="206" t="s">
        <v>309</v>
      </c>
      <c r="D66" s="206" t="s">
        <v>432</v>
      </c>
      <c r="E66" s="447"/>
      <c r="F66" s="448"/>
      <c r="G66" s="448"/>
      <c r="H66" s="449"/>
      <c r="I66" s="449"/>
      <c r="J66" s="452"/>
      <c r="K66" s="465"/>
      <c r="L66" s="70" t="s">
        <v>543</v>
      </c>
      <c r="M66" s="62" t="s">
        <v>544</v>
      </c>
      <c r="N66" s="51" t="s">
        <v>85</v>
      </c>
      <c r="O66" s="51">
        <v>100</v>
      </c>
      <c r="P66" s="51" t="s">
        <v>62</v>
      </c>
      <c r="Q66" s="29">
        <v>44562</v>
      </c>
      <c r="R66" s="29">
        <v>44926</v>
      </c>
      <c r="S66" s="469"/>
      <c r="T66" s="479"/>
      <c r="U66" s="483"/>
    </row>
    <row r="67" spans="1:21" hidden="1">
      <c r="K67" s="15">
        <f>SUM(K12:K66)</f>
        <v>3191244885</v>
      </c>
      <c r="S67" s="14">
        <f>SUM(S12:S66)</f>
        <v>3191244885</v>
      </c>
    </row>
  </sheetData>
  <autoFilter ref="S10:U67" xr:uid="{00000000-0001-0000-0000-000000000000}"/>
  <mergeCells count="76">
    <mergeCell ref="A10:A11"/>
    <mergeCell ref="B10:B11"/>
    <mergeCell ref="C10:C11"/>
    <mergeCell ref="D10:D11"/>
    <mergeCell ref="B4:F4"/>
    <mergeCell ref="B5:F5"/>
    <mergeCell ref="B7:F7"/>
    <mergeCell ref="E43:E46"/>
    <mergeCell ref="E12:E42"/>
    <mergeCell ref="E10:E11"/>
    <mergeCell ref="F10:F11"/>
    <mergeCell ref="I22:I32"/>
    <mergeCell ref="H22:H32"/>
    <mergeCell ref="F12:F42"/>
    <mergeCell ref="F43:F46"/>
    <mergeCell ref="G43:G46"/>
    <mergeCell ref="H43:H46"/>
    <mergeCell ref="I43:I46"/>
    <mergeCell ref="H12:H21"/>
    <mergeCell ref="I12:I21"/>
    <mergeCell ref="G10:G11"/>
    <mergeCell ref="I10:I11"/>
    <mergeCell ref="L10:L11"/>
    <mergeCell ref="L9:U9"/>
    <mergeCell ref="L5:U7"/>
    <mergeCell ref="B6:F6"/>
    <mergeCell ref="S10:S11"/>
    <mergeCell ref="T10:T11"/>
    <mergeCell ref="U10:U11"/>
    <mergeCell ref="Q10:Q11"/>
    <mergeCell ref="R10:R11"/>
    <mergeCell ref="M10:M11"/>
    <mergeCell ref="N10:N11"/>
    <mergeCell ref="O10:O11"/>
    <mergeCell ref="P10:P11"/>
    <mergeCell ref="E9:K9"/>
    <mergeCell ref="A9:D9"/>
    <mergeCell ref="H10:H11"/>
    <mergeCell ref="J10:J11"/>
    <mergeCell ref="K10:K11"/>
    <mergeCell ref="G12:G42"/>
    <mergeCell ref="H33:H41"/>
    <mergeCell ref="I33:I41"/>
    <mergeCell ref="U22:U30"/>
    <mergeCell ref="U31:U32"/>
    <mergeCell ref="S28:S32"/>
    <mergeCell ref="S22:S24"/>
    <mergeCell ref="S25:S27"/>
    <mergeCell ref="T12:T66"/>
    <mergeCell ref="S44:S46"/>
    <mergeCell ref="S47:S66"/>
    <mergeCell ref="U47:U66"/>
    <mergeCell ref="U12:U21"/>
    <mergeCell ref="J64:J66"/>
    <mergeCell ref="L64:L65"/>
    <mergeCell ref="K12:K42"/>
    <mergeCell ref="J22:J41"/>
    <mergeCell ref="S33:S35"/>
    <mergeCell ref="S36:S38"/>
    <mergeCell ref="J47:J63"/>
    <mergeCell ref="K47:K66"/>
    <mergeCell ref="J12:J21"/>
    <mergeCell ref="S12:S21"/>
    <mergeCell ref="J44:J46"/>
    <mergeCell ref="K43:K46"/>
    <mergeCell ref="S39:S42"/>
    <mergeCell ref="E47:E66"/>
    <mergeCell ref="F47:F66"/>
    <mergeCell ref="G47:G66"/>
    <mergeCell ref="H47:H66"/>
    <mergeCell ref="I47:I66"/>
    <mergeCell ref="V39:V41"/>
    <mergeCell ref="V36:V38"/>
    <mergeCell ref="V33:V35"/>
    <mergeCell ref="U33:U41"/>
    <mergeCell ref="U43:U46"/>
  </mergeCells>
  <dataValidations disablePrompts="1" count="1">
    <dataValidation type="list" allowBlank="1" showInputMessage="1" showErrorMessage="1" sqref="L17:L18 L37:L38 L26:L27" xr:uid="{00000000-0002-0000-0000-000000000000}">
      <formula1>INDIRECT(#REF!)</formula1>
    </dataValidation>
  </dataValidations>
  <pageMargins left="0.31496062992125984" right="0.31496062992125984" top="0.35433070866141736" bottom="0.35433070866141736" header="0.11811023622047245" footer="0.11811023622047245"/>
  <pageSetup scale="8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B59C3-6154-42FF-8432-1AF4EEC01F18}">
  <dimension ref="A1:BK21"/>
  <sheetViews>
    <sheetView topLeftCell="E17" zoomScale="90" zoomScaleNormal="90" workbookViewId="0">
      <selection activeCell="F23" sqref="F23"/>
    </sheetView>
  </sheetViews>
  <sheetFormatPr baseColWidth="10" defaultColWidth="8.85546875" defaultRowHeight="12.75"/>
  <cols>
    <col min="1" max="1" width="11.7109375" style="8" customWidth="1"/>
    <col min="2" max="4" width="8.85546875" style="8"/>
    <col min="5" max="5" width="20.7109375" style="8" customWidth="1"/>
    <col min="6" max="6" width="11.7109375" style="8" customWidth="1"/>
    <col min="7" max="7" width="14.5703125" style="8" customWidth="1"/>
    <col min="8" max="8" width="11.42578125" style="8" customWidth="1"/>
    <col min="9" max="9" width="14.28515625" style="17" customWidth="1"/>
    <col min="10" max="10" width="36.140625" style="10" customWidth="1"/>
    <col min="11" max="11" width="18.140625" style="15" customWidth="1"/>
    <col min="12" max="12" width="38.42578125" style="13" customWidth="1"/>
    <col min="13" max="13" width="22.28515625" style="11" customWidth="1"/>
    <col min="14" max="14" width="14.140625" style="9" customWidth="1"/>
    <col min="15" max="15" width="11.7109375" style="9" customWidth="1"/>
    <col min="16" max="16" width="14" style="9" customWidth="1"/>
    <col min="17" max="17" width="13" style="11" customWidth="1"/>
    <col min="18" max="18" width="12.28515625" style="11" customWidth="1"/>
    <col min="19" max="19" width="21.85546875" style="14" customWidth="1"/>
    <col min="20" max="20" width="13.28515625" style="9" bestFit="1" customWidth="1"/>
    <col min="21" max="21" width="24.42578125" style="17" customWidth="1"/>
    <col min="22" max="22" width="3.42578125" style="17" customWidth="1"/>
    <col min="23" max="23" width="50.28515625" style="8" customWidth="1"/>
    <col min="24" max="24" width="41.7109375" style="8" customWidth="1"/>
    <col min="25" max="16384" width="8.85546875" style="8"/>
  </cols>
  <sheetData>
    <row r="1" spans="1:63">
      <c r="E1" s="71"/>
      <c r="F1" s="71"/>
      <c r="G1" s="71"/>
      <c r="H1" s="71"/>
      <c r="I1" s="71"/>
      <c r="J1" s="72"/>
      <c r="K1" s="73"/>
      <c r="L1" s="72"/>
      <c r="M1" s="71"/>
      <c r="N1" s="71"/>
      <c r="O1" s="71"/>
      <c r="P1" s="71"/>
      <c r="Q1" s="71"/>
      <c r="R1" s="71"/>
      <c r="U1" s="71"/>
      <c r="V1" s="71"/>
    </row>
    <row r="2" spans="1:63">
      <c r="E2" s="71"/>
      <c r="F2" s="71"/>
      <c r="G2" s="71"/>
      <c r="H2" s="71"/>
      <c r="I2" s="71"/>
      <c r="J2" s="72"/>
      <c r="K2" s="73"/>
      <c r="L2" s="72"/>
      <c r="M2" s="71"/>
      <c r="N2" s="71"/>
      <c r="O2" s="71"/>
      <c r="P2" s="71"/>
      <c r="Q2" s="71"/>
      <c r="R2" s="71"/>
      <c r="U2" s="71"/>
      <c r="V2" s="71"/>
    </row>
    <row r="3" spans="1:63">
      <c r="E3" s="71"/>
      <c r="F3" s="71"/>
      <c r="G3" s="71"/>
      <c r="H3" s="71"/>
      <c r="I3" s="71"/>
      <c r="J3" s="72"/>
      <c r="K3" s="73"/>
      <c r="L3" s="72"/>
      <c r="M3" s="71"/>
      <c r="N3" s="71"/>
      <c r="O3" s="71"/>
      <c r="P3" s="71"/>
      <c r="Q3" s="71"/>
      <c r="R3" s="71"/>
      <c r="U3" s="71"/>
      <c r="V3" s="71"/>
    </row>
    <row r="4" spans="1:63" ht="15" customHeight="1">
      <c r="A4" s="560" t="s">
        <v>0</v>
      </c>
      <c r="B4" s="560"/>
      <c r="C4" s="560"/>
      <c r="D4" s="560"/>
      <c r="E4" s="560"/>
      <c r="F4" s="561"/>
      <c r="G4" s="378">
        <v>2022</v>
      </c>
      <c r="H4" s="378"/>
      <c r="I4" s="378"/>
      <c r="J4" s="378"/>
      <c r="K4" s="378"/>
      <c r="L4" s="72"/>
      <c r="M4" s="71"/>
      <c r="N4" s="71"/>
      <c r="O4" s="71"/>
      <c r="P4" s="71"/>
      <c r="Q4" s="71"/>
      <c r="R4" s="71"/>
      <c r="U4" s="71"/>
      <c r="V4" s="71"/>
    </row>
    <row r="5" spans="1:63" ht="15" customHeight="1">
      <c r="A5" s="560" t="s">
        <v>1</v>
      </c>
      <c r="B5" s="560"/>
      <c r="C5" s="560"/>
      <c r="D5" s="560"/>
      <c r="E5" s="560"/>
      <c r="F5" s="561"/>
      <c r="G5" s="378" t="s">
        <v>545</v>
      </c>
      <c r="H5" s="378"/>
      <c r="I5" s="378"/>
      <c r="J5" s="378"/>
      <c r="K5" s="378"/>
      <c r="L5" s="556"/>
      <c r="M5" s="556"/>
      <c r="N5" s="556"/>
      <c r="O5" s="556"/>
      <c r="P5" s="556"/>
      <c r="Q5" s="556"/>
      <c r="R5" s="556"/>
      <c r="S5" s="556"/>
      <c r="T5" s="556"/>
      <c r="U5" s="556"/>
    </row>
    <row r="6" spans="1:63" ht="15" customHeight="1">
      <c r="A6" s="560" t="s">
        <v>3</v>
      </c>
      <c r="B6" s="560"/>
      <c r="C6" s="560"/>
      <c r="D6" s="560"/>
      <c r="E6" s="560"/>
      <c r="F6" s="561"/>
      <c r="G6" s="388" t="s">
        <v>546</v>
      </c>
      <c r="H6" s="388"/>
      <c r="I6" s="388"/>
      <c r="J6" s="388"/>
      <c r="K6" s="388"/>
      <c r="L6" s="556"/>
      <c r="M6" s="556"/>
      <c r="N6" s="556"/>
      <c r="O6" s="556"/>
      <c r="P6" s="556"/>
      <c r="Q6" s="556"/>
      <c r="R6" s="556"/>
      <c r="S6" s="556"/>
      <c r="T6" s="556"/>
      <c r="U6" s="556"/>
    </row>
    <row r="7" spans="1:63" ht="15" customHeight="1">
      <c r="A7" s="560" t="s">
        <v>5</v>
      </c>
      <c r="B7" s="560"/>
      <c r="C7" s="560"/>
      <c r="D7" s="560"/>
      <c r="E7" s="560"/>
      <c r="F7" s="561"/>
      <c r="G7" s="378" t="s">
        <v>547</v>
      </c>
      <c r="H7" s="378"/>
      <c r="I7" s="378"/>
      <c r="J7" s="378"/>
      <c r="K7" s="378"/>
      <c r="L7" s="556"/>
      <c r="M7" s="556"/>
      <c r="N7" s="556"/>
      <c r="O7" s="556"/>
      <c r="P7" s="556"/>
      <c r="Q7" s="556"/>
      <c r="R7" s="556"/>
      <c r="S7" s="556"/>
      <c r="T7" s="556"/>
      <c r="U7" s="556"/>
    </row>
    <row r="8" spans="1:63" ht="13.5" thickBot="1">
      <c r="E8" s="10"/>
      <c r="F8" s="10"/>
      <c r="G8" s="17"/>
      <c r="H8" s="17"/>
      <c r="L8" s="10"/>
      <c r="M8" s="17"/>
      <c r="N8" s="17"/>
      <c r="O8" s="17"/>
      <c r="U8" s="9"/>
      <c r="V8" s="9"/>
    </row>
    <row r="9" spans="1:63" ht="15" customHeight="1">
      <c r="A9" s="547" t="s">
        <v>758</v>
      </c>
      <c r="B9" s="547"/>
      <c r="C9" s="547"/>
      <c r="D9" s="547"/>
      <c r="E9" s="547" t="s">
        <v>7</v>
      </c>
      <c r="F9" s="547"/>
      <c r="G9" s="547"/>
      <c r="H9" s="547"/>
      <c r="I9" s="547"/>
      <c r="J9" s="547"/>
      <c r="K9" s="547"/>
      <c r="L9" s="557" t="s">
        <v>8</v>
      </c>
      <c r="M9" s="558"/>
      <c r="N9" s="558"/>
      <c r="O9" s="558"/>
      <c r="P9" s="558"/>
      <c r="Q9" s="558"/>
      <c r="R9" s="558"/>
      <c r="S9" s="558"/>
      <c r="T9" s="558"/>
      <c r="U9" s="559"/>
      <c r="V9" s="74"/>
    </row>
    <row r="10" spans="1:63">
      <c r="A10" s="375" t="s">
        <v>9</v>
      </c>
      <c r="B10" s="375" t="s">
        <v>10</v>
      </c>
      <c r="C10" s="375" t="s">
        <v>11</v>
      </c>
      <c r="D10" s="375" t="s">
        <v>12</v>
      </c>
      <c r="E10" s="545" t="s">
        <v>13</v>
      </c>
      <c r="F10" s="547" t="s">
        <v>14</v>
      </c>
      <c r="G10" s="530" t="s">
        <v>15</v>
      </c>
      <c r="H10" s="549" t="s">
        <v>16</v>
      </c>
      <c r="I10" s="530" t="s">
        <v>17</v>
      </c>
      <c r="J10" s="530" t="s">
        <v>18</v>
      </c>
      <c r="K10" s="554" t="s">
        <v>19</v>
      </c>
      <c r="L10" s="528" t="s">
        <v>20</v>
      </c>
      <c r="M10" s="526" t="s">
        <v>21</v>
      </c>
      <c r="N10" s="526" t="s">
        <v>22</v>
      </c>
      <c r="O10" s="524" t="s">
        <v>23</v>
      </c>
      <c r="P10" s="526" t="s">
        <v>24</v>
      </c>
      <c r="Q10" s="526" t="s">
        <v>25</v>
      </c>
      <c r="R10" s="526" t="s">
        <v>26</v>
      </c>
      <c r="S10" s="552" t="s">
        <v>27</v>
      </c>
      <c r="T10" s="526" t="s">
        <v>28</v>
      </c>
      <c r="U10" s="543" t="s">
        <v>29</v>
      </c>
      <c r="V10" s="75"/>
    </row>
    <row r="11" spans="1:63" ht="13.5" thickBot="1">
      <c r="A11" s="375"/>
      <c r="B11" s="375"/>
      <c r="C11" s="375"/>
      <c r="D11" s="375"/>
      <c r="E11" s="546"/>
      <c r="F11" s="548"/>
      <c r="G11" s="531"/>
      <c r="H11" s="550"/>
      <c r="I11" s="531"/>
      <c r="J11" s="531"/>
      <c r="K11" s="555"/>
      <c r="L11" s="529"/>
      <c r="M11" s="527"/>
      <c r="N11" s="527"/>
      <c r="O11" s="525"/>
      <c r="P11" s="527"/>
      <c r="Q11" s="527"/>
      <c r="R11" s="551"/>
      <c r="S11" s="553"/>
      <c r="T11" s="527"/>
      <c r="U11" s="544"/>
      <c r="V11" s="75"/>
    </row>
    <row r="12" spans="1:63" s="77" customFormat="1" ht="95.25" customHeight="1">
      <c r="A12" s="108" t="s">
        <v>548</v>
      </c>
      <c r="B12" s="108" t="s">
        <v>431</v>
      </c>
      <c r="C12" s="108" t="s">
        <v>309</v>
      </c>
      <c r="D12" s="108" t="s">
        <v>432</v>
      </c>
      <c r="E12" s="532" t="s">
        <v>549</v>
      </c>
      <c r="F12" s="533" t="s">
        <v>550</v>
      </c>
      <c r="G12" s="536" t="s">
        <v>550</v>
      </c>
      <c r="H12" s="518" t="s">
        <v>37</v>
      </c>
      <c r="I12" s="540">
        <v>3</v>
      </c>
      <c r="J12" s="495" t="s">
        <v>551</v>
      </c>
      <c r="K12" s="497">
        <v>69312030</v>
      </c>
      <c r="L12" s="157" t="s">
        <v>552</v>
      </c>
      <c r="M12" s="158" t="s">
        <v>553</v>
      </c>
      <c r="N12" s="159" t="s">
        <v>37</v>
      </c>
      <c r="O12" s="159">
        <v>2</v>
      </c>
      <c r="P12" s="159" t="s">
        <v>81</v>
      </c>
      <c r="Q12" s="160">
        <v>44593</v>
      </c>
      <c r="R12" s="36">
        <v>44926</v>
      </c>
      <c r="S12" s="516">
        <v>69312030</v>
      </c>
      <c r="T12" s="518" t="s">
        <v>49</v>
      </c>
      <c r="U12" s="501" t="s">
        <v>554</v>
      </c>
      <c r="V12" s="9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</row>
    <row r="13" spans="1:63" s="77" customFormat="1" ht="75" customHeight="1">
      <c r="A13" s="108" t="s">
        <v>548</v>
      </c>
      <c r="B13" s="108" t="s">
        <v>431</v>
      </c>
      <c r="C13" s="108" t="s">
        <v>309</v>
      </c>
      <c r="D13" s="108" t="s">
        <v>432</v>
      </c>
      <c r="E13" s="520"/>
      <c r="F13" s="534"/>
      <c r="G13" s="537"/>
      <c r="H13" s="514"/>
      <c r="I13" s="541"/>
      <c r="J13" s="496"/>
      <c r="K13" s="498"/>
      <c r="L13" s="161" t="s">
        <v>555</v>
      </c>
      <c r="M13" s="91" t="s">
        <v>556</v>
      </c>
      <c r="N13" s="42" t="s">
        <v>37</v>
      </c>
      <c r="O13" s="42">
        <v>4</v>
      </c>
      <c r="P13" s="42" t="s">
        <v>62</v>
      </c>
      <c r="Q13" s="36">
        <v>44593</v>
      </c>
      <c r="R13" s="36">
        <v>44926</v>
      </c>
      <c r="S13" s="517"/>
      <c r="T13" s="515"/>
      <c r="U13" s="500"/>
      <c r="V13" s="9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</row>
    <row r="14" spans="1:63" s="77" customFormat="1" ht="76.5" customHeight="1" thickBot="1">
      <c r="A14" s="108" t="s">
        <v>548</v>
      </c>
      <c r="B14" s="108" t="s">
        <v>431</v>
      </c>
      <c r="C14" s="108" t="s">
        <v>309</v>
      </c>
      <c r="D14" s="108" t="s">
        <v>432</v>
      </c>
      <c r="E14" s="520"/>
      <c r="F14" s="535"/>
      <c r="G14" s="538"/>
      <c r="H14" s="539"/>
      <c r="I14" s="542"/>
      <c r="J14" s="162" t="s">
        <v>557</v>
      </c>
      <c r="K14" s="163">
        <v>255463288</v>
      </c>
      <c r="L14" s="164" t="s">
        <v>558</v>
      </c>
      <c r="M14" s="165" t="s">
        <v>559</v>
      </c>
      <c r="N14" s="166" t="s">
        <v>37</v>
      </c>
      <c r="O14" s="166">
        <v>1</v>
      </c>
      <c r="P14" s="166" t="s">
        <v>71</v>
      </c>
      <c r="Q14" s="167">
        <v>44593</v>
      </c>
      <c r="R14" s="36">
        <v>44926</v>
      </c>
      <c r="S14" s="168">
        <v>255463288</v>
      </c>
      <c r="T14" s="165" t="s">
        <v>49</v>
      </c>
      <c r="U14" s="169" t="s">
        <v>554</v>
      </c>
      <c r="V14" s="9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</row>
    <row r="15" spans="1:63" s="77" customFormat="1" ht="95.25" customHeight="1">
      <c r="A15" s="108" t="s">
        <v>548</v>
      </c>
      <c r="B15" s="108" t="s">
        <v>431</v>
      </c>
      <c r="C15" s="108" t="s">
        <v>309</v>
      </c>
      <c r="D15" s="108" t="s">
        <v>432</v>
      </c>
      <c r="E15" s="520"/>
      <c r="F15" s="502" t="s">
        <v>560</v>
      </c>
      <c r="G15" s="504" t="s">
        <v>560</v>
      </c>
      <c r="H15" s="506" t="s">
        <v>37</v>
      </c>
      <c r="I15" s="508">
        <v>3</v>
      </c>
      <c r="J15" s="170" t="s">
        <v>561</v>
      </c>
      <c r="K15" s="171">
        <v>531209122</v>
      </c>
      <c r="L15" s="172" t="s">
        <v>561</v>
      </c>
      <c r="M15" s="130" t="s">
        <v>562</v>
      </c>
      <c r="N15" s="173" t="s">
        <v>37</v>
      </c>
      <c r="O15" s="173">
        <v>1</v>
      </c>
      <c r="P15" s="173" t="s">
        <v>71</v>
      </c>
      <c r="Q15" s="139">
        <v>44593</v>
      </c>
      <c r="R15" s="36">
        <v>44926</v>
      </c>
      <c r="S15" s="174">
        <v>531209122</v>
      </c>
      <c r="T15" s="130" t="s">
        <v>49</v>
      </c>
      <c r="U15" s="175" t="s">
        <v>554</v>
      </c>
      <c r="V15" s="9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</row>
    <row r="16" spans="1:63" s="77" customFormat="1" ht="78" customHeight="1" thickBot="1">
      <c r="A16" s="108" t="s">
        <v>548</v>
      </c>
      <c r="B16" s="108" t="s">
        <v>431</v>
      </c>
      <c r="C16" s="108" t="s">
        <v>309</v>
      </c>
      <c r="D16" s="108" t="s">
        <v>432</v>
      </c>
      <c r="E16" s="521"/>
      <c r="F16" s="503"/>
      <c r="G16" s="505"/>
      <c r="H16" s="507"/>
      <c r="I16" s="509"/>
      <c r="J16" s="162" t="s">
        <v>563</v>
      </c>
      <c r="K16" s="176">
        <v>69312030</v>
      </c>
      <c r="L16" s="164" t="s">
        <v>563</v>
      </c>
      <c r="M16" s="165" t="s">
        <v>556</v>
      </c>
      <c r="N16" s="166" t="s">
        <v>37</v>
      </c>
      <c r="O16" s="166">
        <v>4</v>
      </c>
      <c r="P16" s="177" t="s">
        <v>62</v>
      </c>
      <c r="Q16" s="167">
        <v>44593</v>
      </c>
      <c r="R16" s="36">
        <v>44926</v>
      </c>
      <c r="S16" s="178">
        <v>69312030</v>
      </c>
      <c r="T16" s="165" t="s">
        <v>49</v>
      </c>
      <c r="U16" s="169" t="s">
        <v>554</v>
      </c>
      <c r="V16" s="9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</row>
    <row r="17" spans="1:63" s="77" customFormat="1" ht="87.75" customHeight="1">
      <c r="A17" s="108" t="s">
        <v>548</v>
      </c>
      <c r="B17" s="108" t="s">
        <v>431</v>
      </c>
      <c r="C17" s="108" t="s">
        <v>309</v>
      </c>
      <c r="D17" s="108" t="s">
        <v>432</v>
      </c>
      <c r="E17" s="519" t="s">
        <v>564</v>
      </c>
      <c r="F17" s="502" t="s">
        <v>565</v>
      </c>
      <c r="G17" s="504" t="s">
        <v>565</v>
      </c>
      <c r="H17" s="506" t="s">
        <v>37</v>
      </c>
      <c r="I17" s="506">
        <v>3</v>
      </c>
      <c r="J17" s="495" t="s">
        <v>566</v>
      </c>
      <c r="K17" s="510">
        <v>69012030.499999002</v>
      </c>
      <c r="L17" s="172" t="s">
        <v>567</v>
      </c>
      <c r="M17" s="179" t="s">
        <v>553</v>
      </c>
      <c r="N17" s="173" t="s">
        <v>37</v>
      </c>
      <c r="O17" s="173">
        <v>2</v>
      </c>
      <c r="P17" s="173" t="s">
        <v>81</v>
      </c>
      <c r="Q17" s="139">
        <v>44593</v>
      </c>
      <c r="R17" s="36">
        <v>44926</v>
      </c>
      <c r="S17" s="512">
        <v>69012030.499999002</v>
      </c>
      <c r="T17" s="514" t="s">
        <v>49</v>
      </c>
      <c r="U17" s="499" t="s">
        <v>554</v>
      </c>
      <c r="V17" s="9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</row>
    <row r="18" spans="1:63" s="77" customFormat="1" ht="78" customHeight="1">
      <c r="A18" s="108" t="s">
        <v>548</v>
      </c>
      <c r="B18" s="108" t="s">
        <v>431</v>
      </c>
      <c r="C18" s="108" t="s">
        <v>309</v>
      </c>
      <c r="D18" s="108" t="s">
        <v>432</v>
      </c>
      <c r="E18" s="520"/>
      <c r="F18" s="522"/>
      <c r="G18" s="523"/>
      <c r="H18" s="365"/>
      <c r="I18" s="365"/>
      <c r="J18" s="496"/>
      <c r="K18" s="511"/>
      <c r="L18" s="180" t="s">
        <v>568</v>
      </c>
      <c r="M18" s="129" t="s">
        <v>556</v>
      </c>
      <c r="N18" s="42" t="s">
        <v>37</v>
      </c>
      <c r="O18" s="42">
        <v>4</v>
      </c>
      <c r="P18" s="42" t="s">
        <v>62</v>
      </c>
      <c r="Q18" s="36">
        <v>44593</v>
      </c>
      <c r="R18" s="36">
        <v>44926</v>
      </c>
      <c r="S18" s="513"/>
      <c r="T18" s="515"/>
      <c r="U18" s="500"/>
      <c r="V18" s="9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</row>
    <row r="19" spans="1:63" s="77" customFormat="1" ht="113.25" customHeight="1" thickBot="1">
      <c r="A19" s="108" t="s">
        <v>548</v>
      </c>
      <c r="B19" s="108" t="s">
        <v>431</v>
      </c>
      <c r="C19" s="108" t="s">
        <v>309</v>
      </c>
      <c r="D19" s="108" t="s">
        <v>432</v>
      </c>
      <c r="E19" s="521"/>
      <c r="F19" s="503"/>
      <c r="G19" s="505"/>
      <c r="H19" s="507"/>
      <c r="I19" s="507"/>
      <c r="J19" s="181" t="s">
        <v>569</v>
      </c>
      <c r="K19" s="182">
        <v>291940200.75</v>
      </c>
      <c r="L19" s="183" t="s">
        <v>569</v>
      </c>
      <c r="M19" s="184" t="s">
        <v>570</v>
      </c>
      <c r="N19" s="166" t="s">
        <v>37</v>
      </c>
      <c r="O19" s="166">
        <v>1</v>
      </c>
      <c r="P19" s="166" t="s">
        <v>71</v>
      </c>
      <c r="Q19" s="167">
        <v>44593</v>
      </c>
      <c r="R19" s="36">
        <v>44926</v>
      </c>
      <c r="S19" s="185">
        <v>291940200.75</v>
      </c>
      <c r="T19" s="165" t="s">
        <v>49</v>
      </c>
      <c r="U19" s="169" t="s">
        <v>554</v>
      </c>
      <c r="V19" s="9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</row>
    <row r="20" spans="1:63" hidden="1">
      <c r="K20" s="15">
        <f>SUM(K12:K19)</f>
        <v>1286248701.249999</v>
      </c>
      <c r="S20" s="14">
        <f>SUM(S12:S19)</f>
        <v>1286248701.249999</v>
      </c>
    </row>
    <row r="21" spans="1:63">
      <c r="K21" s="15">
        <f>SUM(K12:K19)</f>
        <v>1286248701.249999</v>
      </c>
    </row>
  </sheetData>
  <mergeCells count="57">
    <mergeCell ref="A4:F4"/>
    <mergeCell ref="A5:F5"/>
    <mergeCell ref="A6:F6"/>
    <mergeCell ref="A7:F7"/>
    <mergeCell ref="G4:K4"/>
    <mergeCell ref="G5:K5"/>
    <mergeCell ref="E9:K9"/>
    <mergeCell ref="A9:D9"/>
    <mergeCell ref="L5:U7"/>
    <mergeCell ref="G6:K6"/>
    <mergeCell ref="G7:K7"/>
    <mergeCell ref="L9:U9"/>
    <mergeCell ref="U10:U11"/>
    <mergeCell ref="A10:A11"/>
    <mergeCell ref="B10:B11"/>
    <mergeCell ref="C10:C11"/>
    <mergeCell ref="D10:D11"/>
    <mergeCell ref="E10:E11"/>
    <mergeCell ref="T10:T11"/>
    <mergeCell ref="F10:F11"/>
    <mergeCell ref="G10:G11"/>
    <mergeCell ref="H10:H11"/>
    <mergeCell ref="I10:I11"/>
    <mergeCell ref="P10:P11"/>
    <mergeCell ref="Q10:Q11"/>
    <mergeCell ref="R10:R11"/>
    <mergeCell ref="S10:S11"/>
    <mergeCell ref="K10:K11"/>
    <mergeCell ref="E12:E16"/>
    <mergeCell ref="F12:F14"/>
    <mergeCell ref="G12:G14"/>
    <mergeCell ref="H12:H14"/>
    <mergeCell ref="I12:I14"/>
    <mergeCell ref="O10:O11"/>
    <mergeCell ref="N10:N11"/>
    <mergeCell ref="L10:L11"/>
    <mergeCell ref="M10:M11"/>
    <mergeCell ref="J10:J11"/>
    <mergeCell ref="E17:E19"/>
    <mergeCell ref="F17:F19"/>
    <mergeCell ref="G17:G19"/>
    <mergeCell ref="H17:H19"/>
    <mergeCell ref="I17:I19"/>
    <mergeCell ref="J12:J13"/>
    <mergeCell ref="K12:K13"/>
    <mergeCell ref="U17:U18"/>
    <mergeCell ref="U12:U13"/>
    <mergeCell ref="F15:F16"/>
    <mergeCell ref="G15:G16"/>
    <mergeCell ref="H15:H16"/>
    <mergeCell ref="I15:I16"/>
    <mergeCell ref="J17:J18"/>
    <mergeCell ref="K17:K18"/>
    <mergeCell ref="S17:S18"/>
    <mergeCell ref="T17:T18"/>
    <mergeCell ref="S12:S13"/>
    <mergeCell ref="T12:T13"/>
  </mergeCells>
  <dataValidations count="1">
    <dataValidation type="list" allowBlank="1" showInputMessage="1" showErrorMessage="1" sqref="L18" xr:uid="{14303037-B384-4DF4-B5E4-2BA66462A5D8}">
      <formula1>INDIRECT(#REF!)</formula1>
    </dataValidation>
  </dataValidation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9265F-1DBE-4B84-946A-E148047379BA}">
  <dimension ref="A1:BL16"/>
  <sheetViews>
    <sheetView zoomScale="90" zoomScaleNormal="90" workbookViewId="0">
      <selection activeCell="E12" sqref="E12:E15"/>
    </sheetView>
  </sheetViews>
  <sheetFormatPr baseColWidth="10" defaultColWidth="8.85546875" defaultRowHeight="12.75"/>
  <cols>
    <col min="1" max="1" width="27.42578125" style="17" customWidth="1"/>
    <col min="2" max="2" width="13.140625" style="17" customWidth="1"/>
    <col min="3" max="4" width="8.85546875" style="17"/>
    <col min="5" max="5" width="20.140625" style="17" customWidth="1"/>
    <col min="6" max="6" width="17.7109375" style="17" customWidth="1"/>
    <col min="7" max="7" width="16" style="17" customWidth="1"/>
    <col min="8" max="8" width="14" style="17" customWidth="1"/>
    <col min="9" max="9" width="18.28515625" style="17" customWidth="1"/>
    <col min="10" max="10" width="47.42578125" style="17" customWidth="1"/>
    <col min="11" max="11" width="14.140625" style="15" customWidth="1"/>
    <col min="12" max="12" width="23" style="9" customWidth="1"/>
    <col min="13" max="13" width="22.28515625" style="9" customWidth="1"/>
    <col min="14" max="14" width="14.140625" style="9" customWidth="1"/>
    <col min="15" max="15" width="11.85546875" style="9" customWidth="1"/>
    <col min="16" max="16" width="17.28515625" style="9" customWidth="1"/>
    <col min="17" max="17" width="10.140625" style="9" bestFit="1" customWidth="1"/>
    <col min="18" max="18" width="9.85546875" style="9" bestFit="1" customWidth="1"/>
    <col min="19" max="19" width="15.28515625" style="19" bestFit="1" customWidth="1"/>
    <col min="20" max="20" width="13.28515625" style="9" bestFit="1" customWidth="1"/>
    <col min="21" max="21" width="24.42578125" style="17" customWidth="1"/>
    <col min="22" max="16384" width="8.85546875" style="17"/>
  </cols>
  <sheetData>
    <row r="1" spans="1:64" ht="14.25">
      <c r="E1" s="71"/>
      <c r="F1" s="71"/>
      <c r="G1" s="71"/>
      <c r="H1" s="71"/>
      <c r="I1" s="71"/>
      <c r="J1" s="71"/>
      <c r="K1" s="73"/>
      <c r="L1" s="71"/>
      <c r="M1" s="71"/>
      <c r="N1" s="71"/>
      <c r="O1" s="71"/>
      <c r="P1" s="71"/>
      <c r="Q1" s="71"/>
      <c r="R1" s="71"/>
      <c r="U1" s="71"/>
      <c r="Y1" s="78"/>
      <c r="Z1" s="78"/>
      <c r="AA1" s="78"/>
      <c r="AB1" s="78"/>
    </row>
    <row r="2" spans="1:64" ht="14.25">
      <c r="E2" s="71"/>
      <c r="F2" s="71"/>
      <c r="G2" s="71"/>
      <c r="H2" s="71"/>
      <c r="I2" s="71"/>
      <c r="J2" s="71"/>
      <c r="K2" s="73"/>
      <c r="L2" s="71"/>
      <c r="M2" s="71"/>
      <c r="N2" s="71"/>
      <c r="O2" s="71"/>
      <c r="P2" s="71"/>
      <c r="Q2" s="71"/>
      <c r="R2" s="71"/>
      <c r="U2" s="71"/>
      <c r="Y2" s="78"/>
      <c r="Z2" s="78"/>
      <c r="AA2" s="78"/>
      <c r="AB2" s="78"/>
    </row>
    <row r="3" spans="1:64" s="207" customFormat="1" ht="14.25">
      <c r="E3" s="71"/>
      <c r="F3" s="71"/>
      <c r="G3" s="71"/>
      <c r="H3" s="71"/>
      <c r="I3" s="71"/>
      <c r="J3" s="71"/>
      <c r="K3" s="73"/>
      <c r="L3" s="71"/>
      <c r="M3" s="71"/>
      <c r="N3" s="71"/>
      <c r="O3" s="71"/>
      <c r="P3" s="71"/>
      <c r="Q3" s="71"/>
      <c r="R3" s="71"/>
      <c r="S3" s="19"/>
      <c r="T3" s="9"/>
      <c r="U3" s="71"/>
      <c r="Y3" s="78"/>
      <c r="Z3" s="78"/>
      <c r="AA3" s="78"/>
      <c r="AB3" s="78"/>
    </row>
    <row r="4" spans="1:64" ht="14.25">
      <c r="A4" s="267" t="s">
        <v>0</v>
      </c>
      <c r="B4" s="378">
        <v>2022</v>
      </c>
      <c r="C4" s="378"/>
      <c r="D4" s="378"/>
      <c r="E4" s="378"/>
      <c r="F4" s="378"/>
      <c r="K4" s="17"/>
      <c r="L4" s="71"/>
      <c r="M4" s="71"/>
      <c r="N4" s="71"/>
      <c r="O4" s="71"/>
      <c r="P4" s="71"/>
      <c r="Q4" s="71"/>
      <c r="R4" s="71"/>
      <c r="U4" s="71"/>
      <c r="Y4" s="78"/>
      <c r="Z4" s="78"/>
      <c r="AA4" s="78"/>
      <c r="AB4" s="78"/>
    </row>
    <row r="5" spans="1:64" ht="27" customHeight="1">
      <c r="A5" s="268" t="s">
        <v>1</v>
      </c>
      <c r="B5" s="379" t="s">
        <v>571</v>
      </c>
      <c r="C5" s="379"/>
      <c r="D5" s="379"/>
      <c r="E5" s="379"/>
      <c r="F5" s="379"/>
      <c r="K5" s="17"/>
      <c r="L5" s="556"/>
      <c r="M5" s="556"/>
      <c r="N5" s="556"/>
      <c r="O5" s="556"/>
      <c r="P5" s="556"/>
      <c r="Q5" s="556"/>
      <c r="R5" s="556"/>
      <c r="S5" s="556"/>
      <c r="T5" s="556"/>
      <c r="U5" s="556"/>
      <c r="Y5" s="78"/>
      <c r="Z5" s="78"/>
      <c r="AA5" s="78"/>
      <c r="AB5" s="78"/>
    </row>
    <row r="6" spans="1:64" ht="17.25" customHeight="1">
      <c r="A6" s="268" t="s">
        <v>3</v>
      </c>
      <c r="B6" s="388" t="s">
        <v>572</v>
      </c>
      <c r="C6" s="388"/>
      <c r="D6" s="388"/>
      <c r="E6" s="388"/>
      <c r="F6" s="388"/>
      <c r="K6" s="17"/>
      <c r="L6" s="556"/>
      <c r="M6" s="556"/>
      <c r="N6" s="556"/>
      <c r="O6" s="556"/>
      <c r="P6" s="556"/>
      <c r="Q6" s="556"/>
      <c r="R6" s="556"/>
      <c r="S6" s="556"/>
      <c r="T6" s="556"/>
      <c r="U6" s="556"/>
      <c r="Y6" s="78"/>
      <c r="Z6" s="78"/>
      <c r="AA6" s="78"/>
      <c r="AB6" s="78"/>
    </row>
    <row r="7" spans="1:64" ht="15" customHeight="1">
      <c r="A7" s="268" t="s">
        <v>5</v>
      </c>
      <c r="B7" s="378" t="s">
        <v>573</v>
      </c>
      <c r="C7" s="378"/>
      <c r="D7" s="378"/>
      <c r="E7" s="378"/>
      <c r="F7" s="378"/>
      <c r="K7" s="17"/>
      <c r="L7" s="556"/>
      <c r="M7" s="556"/>
      <c r="N7" s="556"/>
      <c r="O7" s="556"/>
      <c r="P7" s="556"/>
      <c r="Q7" s="556"/>
      <c r="R7" s="556"/>
      <c r="S7" s="556"/>
      <c r="T7" s="556"/>
      <c r="U7" s="556"/>
      <c r="Y7" s="78"/>
      <c r="Z7" s="78"/>
      <c r="AA7" s="78"/>
      <c r="AB7" s="78"/>
    </row>
    <row r="8" spans="1:64" ht="14.25">
      <c r="L8" s="17"/>
      <c r="M8" s="17"/>
      <c r="N8" s="17"/>
      <c r="O8" s="17"/>
      <c r="U8" s="9"/>
      <c r="Y8" s="78"/>
      <c r="Z8" s="78"/>
      <c r="AA8" s="78"/>
      <c r="AB8" s="78"/>
    </row>
    <row r="9" spans="1:64" ht="15" customHeight="1">
      <c r="A9" s="547" t="s">
        <v>760</v>
      </c>
      <c r="B9" s="547"/>
      <c r="C9" s="547"/>
      <c r="D9" s="547"/>
      <c r="E9" s="547" t="s">
        <v>7</v>
      </c>
      <c r="F9" s="547"/>
      <c r="G9" s="547"/>
      <c r="H9" s="547"/>
      <c r="I9" s="547"/>
      <c r="J9" s="547"/>
      <c r="K9" s="547"/>
      <c r="L9" s="569" t="s">
        <v>8</v>
      </c>
      <c r="M9" s="569"/>
      <c r="N9" s="569"/>
      <c r="O9" s="569"/>
      <c r="P9" s="569"/>
      <c r="Q9" s="569"/>
      <c r="R9" s="569"/>
      <c r="S9" s="569"/>
      <c r="T9" s="569"/>
      <c r="U9" s="569"/>
      <c r="Y9" s="78"/>
      <c r="Z9" s="78"/>
      <c r="AA9" s="78"/>
      <c r="AB9" s="78"/>
    </row>
    <row r="10" spans="1:64" ht="14.25">
      <c r="A10" s="375" t="s">
        <v>9</v>
      </c>
      <c r="B10" s="375" t="s">
        <v>10</v>
      </c>
      <c r="C10" s="375" t="s">
        <v>11</v>
      </c>
      <c r="D10" s="375" t="s">
        <v>12</v>
      </c>
      <c r="E10" s="530" t="s">
        <v>13</v>
      </c>
      <c r="F10" s="547" t="s">
        <v>14</v>
      </c>
      <c r="G10" s="530" t="s">
        <v>15</v>
      </c>
      <c r="H10" s="549" t="s">
        <v>16</v>
      </c>
      <c r="I10" s="530" t="s">
        <v>17</v>
      </c>
      <c r="J10" s="530" t="s">
        <v>18</v>
      </c>
      <c r="K10" s="564" t="s">
        <v>19</v>
      </c>
      <c r="L10" s="526" t="s">
        <v>20</v>
      </c>
      <c r="M10" s="526" t="s">
        <v>21</v>
      </c>
      <c r="N10" s="526" t="s">
        <v>22</v>
      </c>
      <c r="O10" s="524" t="s">
        <v>23</v>
      </c>
      <c r="P10" s="526" t="s">
        <v>24</v>
      </c>
      <c r="Q10" s="526" t="s">
        <v>25</v>
      </c>
      <c r="R10" s="526" t="s">
        <v>26</v>
      </c>
      <c r="S10" s="552" t="s">
        <v>27</v>
      </c>
      <c r="T10" s="526" t="s">
        <v>28</v>
      </c>
      <c r="U10" s="526" t="s">
        <v>29</v>
      </c>
      <c r="Y10" s="78"/>
      <c r="Z10" s="78"/>
      <c r="AA10" s="78"/>
      <c r="AB10" s="78"/>
    </row>
    <row r="11" spans="1:64" ht="32.25" customHeight="1">
      <c r="A11" s="375"/>
      <c r="B11" s="375"/>
      <c r="C11" s="375"/>
      <c r="D11" s="375"/>
      <c r="E11" s="549"/>
      <c r="F11" s="567"/>
      <c r="G11" s="549"/>
      <c r="H11" s="568"/>
      <c r="I11" s="549"/>
      <c r="J11" s="549"/>
      <c r="K11" s="565"/>
      <c r="L11" s="551"/>
      <c r="M11" s="551"/>
      <c r="N11" s="551"/>
      <c r="O11" s="566"/>
      <c r="P11" s="551"/>
      <c r="Q11" s="551"/>
      <c r="R11" s="551"/>
      <c r="S11" s="562"/>
      <c r="T11" s="551"/>
      <c r="U11" s="551"/>
      <c r="Y11" s="78"/>
      <c r="Z11" s="78"/>
      <c r="AA11" s="78"/>
      <c r="AB11" s="78"/>
    </row>
    <row r="12" spans="1:64" s="80" customFormat="1" ht="70.5" customHeight="1">
      <c r="A12" s="108" t="s">
        <v>574</v>
      </c>
      <c r="B12" s="108" t="s">
        <v>431</v>
      </c>
      <c r="C12" s="108" t="s">
        <v>575</v>
      </c>
      <c r="D12" s="108" t="s">
        <v>576</v>
      </c>
      <c r="E12" s="439" t="s">
        <v>577</v>
      </c>
      <c r="F12" s="365" t="s">
        <v>578</v>
      </c>
      <c r="G12" s="365" t="s">
        <v>579</v>
      </c>
      <c r="H12" s="365" t="s">
        <v>85</v>
      </c>
      <c r="I12" s="563">
        <v>1</v>
      </c>
      <c r="J12" s="118" t="s">
        <v>580</v>
      </c>
      <c r="K12" s="93">
        <v>115360000</v>
      </c>
      <c r="L12" s="118" t="s">
        <v>581</v>
      </c>
      <c r="M12" s="91" t="s">
        <v>582</v>
      </c>
      <c r="N12" s="42" t="s">
        <v>37</v>
      </c>
      <c r="O12" s="43">
        <v>136500</v>
      </c>
      <c r="P12" s="42" t="s">
        <v>81</v>
      </c>
      <c r="Q12" s="36">
        <v>44621</v>
      </c>
      <c r="R12" s="36">
        <v>44895</v>
      </c>
      <c r="S12" s="93">
        <v>115360000</v>
      </c>
      <c r="T12" s="91" t="s">
        <v>49</v>
      </c>
      <c r="U12" s="91" t="s">
        <v>554</v>
      </c>
      <c r="V12" s="17"/>
      <c r="W12" s="17"/>
      <c r="X12" s="17"/>
      <c r="Y12" s="78"/>
      <c r="Z12" s="78"/>
      <c r="AA12" s="78"/>
      <c r="AB12" s="78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</row>
    <row r="13" spans="1:64" s="80" customFormat="1" ht="74.25" customHeight="1">
      <c r="A13" s="108" t="s">
        <v>574</v>
      </c>
      <c r="B13" s="108" t="s">
        <v>431</v>
      </c>
      <c r="C13" s="108" t="s">
        <v>575</v>
      </c>
      <c r="D13" s="108" t="s">
        <v>576</v>
      </c>
      <c r="E13" s="439"/>
      <c r="F13" s="365"/>
      <c r="G13" s="365"/>
      <c r="H13" s="365"/>
      <c r="I13" s="563"/>
      <c r="J13" s="115" t="s">
        <v>583</v>
      </c>
      <c r="K13" s="93">
        <v>1336356800</v>
      </c>
      <c r="L13" s="91" t="s">
        <v>584</v>
      </c>
      <c r="M13" s="91" t="s">
        <v>585</v>
      </c>
      <c r="N13" s="42" t="s">
        <v>586</v>
      </c>
      <c r="O13" s="43">
        <v>100</v>
      </c>
      <c r="P13" s="42" t="s">
        <v>48</v>
      </c>
      <c r="Q13" s="36">
        <v>44593</v>
      </c>
      <c r="R13" s="36">
        <v>44895</v>
      </c>
      <c r="S13" s="93">
        <v>1025356800</v>
      </c>
      <c r="T13" s="91" t="s">
        <v>49</v>
      </c>
      <c r="U13" s="91" t="s">
        <v>554</v>
      </c>
      <c r="V13" s="17"/>
      <c r="W13" s="17"/>
      <c r="X13" s="17"/>
      <c r="Y13" s="78"/>
      <c r="Z13" s="78"/>
      <c r="AA13" s="78"/>
      <c r="AB13" s="78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</row>
    <row r="14" spans="1:64" s="80" customFormat="1" ht="84" customHeight="1">
      <c r="A14" s="108" t="s">
        <v>574</v>
      </c>
      <c r="B14" s="108" t="s">
        <v>431</v>
      </c>
      <c r="C14" s="108" t="s">
        <v>575</v>
      </c>
      <c r="D14" s="108" t="s">
        <v>576</v>
      </c>
      <c r="E14" s="439"/>
      <c r="F14" s="365"/>
      <c r="G14" s="365"/>
      <c r="H14" s="365"/>
      <c r="I14" s="563"/>
      <c r="J14" s="115" t="s">
        <v>587</v>
      </c>
      <c r="K14" s="93">
        <v>555054073</v>
      </c>
      <c r="L14" s="91" t="s">
        <v>588</v>
      </c>
      <c r="M14" s="91" t="s">
        <v>589</v>
      </c>
      <c r="N14" s="42" t="s">
        <v>165</v>
      </c>
      <c r="O14" s="43">
        <v>10000</v>
      </c>
      <c r="P14" s="43" t="s">
        <v>48</v>
      </c>
      <c r="Q14" s="36">
        <v>44593</v>
      </c>
      <c r="R14" s="36">
        <v>44895</v>
      </c>
      <c r="S14" s="93">
        <v>211504320</v>
      </c>
      <c r="T14" s="91" t="s">
        <v>49</v>
      </c>
      <c r="U14" s="91" t="s">
        <v>554</v>
      </c>
      <c r="V14" s="17"/>
      <c r="W14" s="17"/>
      <c r="X14" s="17"/>
      <c r="Y14" s="78"/>
      <c r="Z14" s="78"/>
      <c r="AA14" s="78"/>
      <c r="AB14" s="78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</row>
    <row r="15" spans="1:64" s="80" customFormat="1" ht="69" customHeight="1">
      <c r="A15" s="108" t="s">
        <v>574</v>
      </c>
      <c r="B15" s="108" t="s">
        <v>431</v>
      </c>
      <c r="C15" s="108" t="s">
        <v>575</v>
      </c>
      <c r="D15" s="108" t="s">
        <v>576</v>
      </c>
      <c r="E15" s="439"/>
      <c r="F15" s="365"/>
      <c r="G15" s="365"/>
      <c r="H15" s="365"/>
      <c r="I15" s="563"/>
      <c r="J15" s="115" t="s">
        <v>590</v>
      </c>
      <c r="K15" s="93">
        <v>318270000</v>
      </c>
      <c r="L15" s="91" t="s">
        <v>591</v>
      </c>
      <c r="M15" s="91" t="s">
        <v>592</v>
      </c>
      <c r="N15" s="42" t="s">
        <v>37</v>
      </c>
      <c r="O15" s="43">
        <v>12</v>
      </c>
      <c r="P15" s="43" t="s">
        <v>48</v>
      </c>
      <c r="Q15" s="36">
        <v>44562</v>
      </c>
      <c r="R15" s="36">
        <v>44926</v>
      </c>
      <c r="S15" s="93">
        <v>318270000</v>
      </c>
      <c r="T15" s="91" t="s">
        <v>49</v>
      </c>
      <c r="U15" s="91" t="s">
        <v>554</v>
      </c>
      <c r="V15" s="17"/>
      <c r="W15" s="17"/>
      <c r="X15" s="17"/>
      <c r="Y15" s="78"/>
      <c r="Z15" s="78"/>
      <c r="AA15" s="78"/>
      <c r="AB15" s="78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</row>
    <row r="16" spans="1:64" hidden="1">
      <c r="K16" s="15">
        <f>SUM(K12:K15)</f>
        <v>2325040873</v>
      </c>
      <c r="S16" s="19">
        <f>SUM(S12:S15)</f>
        <v>1670491120</v>
      </c>
    </row>
  </sheetData>
  <mergeCells count="34">
    <mergeCell ref="B4:F4"/>
    <mergeCell ref="B5:F5"/>
    <mergeCell ref="E9:K9"/>
    <mergeCell ref="A9:D9"/>
    <mergeCell ref="L5:U7"/>
    <mergeCell ref="B6:F6"/>
    <mergeCell ref="B7:F7"/>
    <mergeCell ref="L9:U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N10:N11"/>
    <mergeCell ref="O10:O11"/>
    <mergeCell ref="L10:L11"/>
    <mergeCell ref="M10:M11"/>
    <mergeCell ref="E12:E15"/>
    <mergeCell ref="F12:F15"/>
    <mergeCell ref="G12:G15"/>
    <mergeCell ref="H12:H15"/>
    <mergeCell ref="I12:I15"/>
    <mergeCell ref="U10:U11"/>
    <mergeCell ref="P10:P11"/>
    <mergeCell ref="Q10:Q11"/>
    <mergeCell ref="R10:R11"/>
    <mergeCell ref="S10:S11"/>
    <mergeCell ref="T10:T11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73ECA-1367-41E3-8981-93C73BBC435F}">
  <dimension ref="A1:BL20"/>
  <sheetViews>
    <sheetView zoomScale="97" zoomScaleNormal="97" workbookViewId="0">
      <selection activeCell="E9" sqref="E9:K9"/>
    </sheetView>
  </sheetViews>
  <sheetFormatPr baseColWidth="10" defaultColWidth="8.85546875" defaultRowHeight="12.75"/>
  <cols>
    <col min="1" max="1" width="23.42578125" style="8" customWidth="1"/>
    <col min="2" max="2" width="15.140625" style="8" customWidth="1"/>
    <col min="3" max="3" width="16.85546875" style="8" customWidth="1"/>
    <col min="4" max="4" width="8.85546875" style="8"/>
    <col min="5" max="5" width="25" style="8" customWidth="1"/>
    <col min="6" max="6" width="25.7109375" style="8" customWidth="1"/>
    <col min="7" max="8" width="20.42578125" style="8" customWidth="1"/>
    <col min="9" max="9" width="18.28515625" style="17" customWidth="1"/>
    <col min="10" max="10" width="47.42578125" style="10" customWidth="1"/>
    <col min="11" max="11" width="36.140625" style="15" customWidth="1"/>
    <col min="12" max="12" width="61.28515625" style="13" customWidth="1"/>
    <col min="13" max="13" width="63" style="11" customWidth="1"/>
    <col min="14" max="14" width="14.140625" style="9" customWidth="1"/>
    <col min="15" max="15" width="11.85546875" style="9" customWidth="1"/>
    <col min="16" max="16" width="17.28515625" style="9" customWidth="1"/>
    <col min="17" max="17" width="18.7109375" style="11" customWidth="1"/>
    <col min="18" max="18" width="18.42578125" style="11" customWidth="1"/>
    <col min="19" max="19" width="29.140625" style="14" customWidth="1"/>
    <col min="20" max="20" width="23.85546875" style="9" customWidth="1"/>
    <col min="21" max="21" width="24.42578125" style="17" customWidth="1"/>
    <col min="22" max="16384" width="8.85546875" style="8"/>
  </cols>
  <sheetData>
    <row r="1" spans="1:64" ht="16.5">
      <c r="E1" s="1"/>
      <c r="F1" s="1"/>
      <c r="G1" s="1"/>
      <c r="H1" s="1"/>
      <c r="I1" s="1"/>
      <c r="J1" s="6"/>
      <c r="K1" s="20"/>
      <c r="L1" s="6"/>
      <c r="M1" s="1"/>
      <c r="N1" s="1"/>
      <c r="O1" s="1"/>
      <c r="P1" s="1"/>
      <c r="Q1" s="1"/>
      <c r="R1" s="1"/>
      <c r="S1" s="21"/>
      <c r="T1" s="5"/>
      <c r="U1" s="1"/>
      <c r="V1" s="3"/>
      <c r="W1" s="3"/>
      <c r="X1" s="3"/>
      <c r="Y1" s="7"/>
      <c r="Z1" s="7"/>
      <c r="AA1" s="7"/>
      <c r="AB1" s="7"/>
    </row>
    <row r="2" spans="1:64" ht="16.5">
      <c r="E2" s="1"/>
      <c r="F2" s="1"/>
      <c r="G2" s="1"/>
      <c r="H2" s="1"/>
      <c r="I2" s="1"/>
      <c r="J2" s="6"/>
      <c r="K2" s="20"/>
      <c r="L2" s="6"/>
      <c r="M2" s="1"/>
      <c r="N2" s="1"/>
      <c r="O2" s="1"/>
      <c r="P2" s="1"/>
      <c r="Q2" s="1"/>
      <c r="R2" s="1"/>
      <c r="S2" s="21"/>
      <c r="T2" s="5"/>
      <c r="U2" s="1"/>
      <c r="V2" s="3"/>
      <c r="W2" s="3"/>
      <c r="X2" s="3"/>
      <c r="Y2" s="7"/>
      <c r="Z2" s="7"/>
      <c r="AA2" s="7"/>
      <c r="AB2" s="7"/>
    </row>
    <row r="3" spans="1:64" ht="16.5">
      <c r="E3" s="1"/>
      <c r="F3" s="1"/>
      <c r="G3" s="1"/>
      <c r="H3" s="1"/>
      <c r="I3" s="1"/>
      <c r="J3" s="6"/>
      <c r="K3" s="20"/>
      <c r="L3" s="6"/>
      <c r="M3" s="1"/>
      <c r="N3" s="1"/>
      <c r="O3" s="1"/>
      <c r="P3" s="1"/>
      <c r="Q3" s="1"/>
      <c r="R3" s="1"/>
      <c r="S3" s="21"/>
      <c r="T3" s="5"/>
      <c r="U3" s="1"/>
      <c r="V3" s="3"/>
      <c r="W3" s="3"/>
      <c r="X3" s="3"/>
      <c r="Y3" s="7"/>
      <c r="Z3" s="7"/>
      <c r="AA3" s="7"/>
      <c r="AB3" s="7"/>
    </row>
    <row r="4" spans="1:64" ht="16.5">
      <c r="A4" s="269" t="s">
        <v>0</v>
      </c>
      <c r="B4" s="378">
        <v>2022</v>
      </c>
      <c r="C4" s="378"/>
      <c r="D4" s="378"/>
      <c r="E4" s="378"/>
      <c r="F4" s="378"/>
      <c r="L4" s="6"/>
      <c r="M4" s="1"/>
      <c r="N4" s="1"/>
      <c r="O4" s="1"/>
      <c r="P4" s="1"/>
      <c r="Q4" s="1"/>
      <c r="R4" s="1"/>
      <c r="S4" s="21"/>
      <c r="T4" s="5"/>
      <c r="U4" s="1"/>
      <c r="V4" s="3"/>
      <c r="W4" s="3"/>
      <c r="X4" s="3"/>
      <c r="Y4" s="7"/>
      <c r="Z4" s="7"/>
      <c r="AA4" s="7"/>
      <c r="AB4" s="7"/>
    </row>
    <row r="5" spans="1:64" ht="16.5">
      <c r="A5" s="269" t="s">
        <v>1</v>
      </c>
      <c r="B5" s="378" t="s">
        <v>593</v>
      </c>
      <c r="C5" s="378"/>
      <c r="D5" s="378"/>
      <c r="E5" s="378"/>
      <c r="F5" s="378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"/>
      <c r="W5" s="3"/>
      <c r="X5" s="3"/>
      <c r="Y5" s="7"/>
      <c r="Z5" s="7"/>
      <c r="AA5" s="7"/>
      <c r="AB5" s="7"/>
    </row>
    <row r="6" spans="1:64" ht="16.5">
      <c r="A6" s="269" t="s">
        <v>3</v>
      </c>
      <c r="B6" s="388" t="s">
        <v>594</v>
      </c>
      <c r="C6" s="388"/>
      <c r="D6" s="388"/>
      <c r="E6" s="388"/>
      <c r="F6" s="388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"/>
      <c r="W6" s="3"/>
      <c r="X6" s="3"/>
      <c r="Y6" s="7"/>
      <c r="Z6" s="7"/>
      <c r="AA6" s="7"/>
      <c r="AB6" s="7"/>
    </row>
    <row r="7" spans="1:64" ht="16.5">
      <c r="A7" s="266" t="s">
        <v>5</v>
      </c>
      <c r="B7" s="378" t="s">
        <v>593</v>
      </c>
      <c r="C7" s="378"/>
      <c r="D7" s="378"/>
      <c r="E7" s="378"/>
      <c r="F7" s="378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"/>
      <c r="W7" s="3"/>
      <c r="X7" s="3"/>
      <c r="Y7" s="7"/>
      <c r="Z7" s="7"/>
      <c r="AA7" s="7"/>
      <c r="AB7" s="7"/>
    </row>
    <row r="8" spans="1:64" ht="16.5">
      <c r="E8" s="4"/>
      <c r="F8" s="4"/>
      <c r="G8" s="18"/>
      <c r="H8" s="18"/>
      <c r="I8" s="18"/>
      <c r="J8" s="4"/>
      <c r="K8" s="23"/>
      <c r="L8" s="4"/>
      <c r="M8" s="18"/>
      <c r="N8" s="18"/>
      <c r="O8" s="18"/>
      <c r="P8" s="5"/>
      <c r="Q8" s="2"/>
      <c r="R8" s="2"/>
      <c r="S8" s="21"/>
      <c r="T8" s="5"/>
      <c r="U8" s="5"/>
      <c r="V8" s="3"/>
      <c r="W8" s="3"/>
      <c r="X8" s="3"/>
      <c r="Y8" s="7"/>
      <c r="Z8" s="7"/>
      <c r="AA8" s="7"/>
      <c r="AB8" s="7"/>
    </row>
    <row r="9" spans="1:64" ht="16.5">
      <c r="A9" s="374" t="s">
        <v>761</v>
      </c>
      <c r="B9" s="374"/>
      <c r="C9" s="374"/>
      <c r="D9" s="374"/>
      <c r="E9" s="374" t="s">
        <v>7</v>
      </c>
      <c r="F9" s="374"/>
      <c r="G9" s="374"/>
      <c r="H9" s="374"/>
      <c r="I9" s="374"/>
      <c r="J9" s="374"/>
      <c r="K9" s="374"/>
      <c r="L9" s="386" t="s">
        <v>8</v>
      </c>
      <c r="M9" s="386"/>
      <c r="N9" s="386"/>
      <c r="O9" s="386"/>
      <c r="P9" s="386"/>
      <c r="Q9" s="386"/>
      <c r="R9" s="386"/>
      <c r="S9" s="386"/>
      <c r="T9" s="386"/>
      <c r="U9" s="386"/>
      <c r="V9" s="3"/>
      <c r="W9" s="3"/>
      <c r="X9" s="3"/>
      <c r="Y9" s="7"/>
      <c r="Z9" s="7"/>
      <c r="AA9" s="7"/>
      <c r="AB9" s="7"/>
    </row>
    <row r="10" spans="1:64" ht="16.5">
      <c r="A10" s="375" t="s">
        <v>9</v>
      </c>
      <c r="B10" s="375" t="s">
        <v>10</v>
      </c>
      <c r="C10" s="375" t="s">
        <v>11</v>
      </c>
      <c r="D10" s="375" t="s">
        <v>12</v>
      </c>
      <c r="E10" s="375" t="s">
        <v>13</v>
      </c>
      <c r="F10" s="374" t="s">
        <v>14</v>
      </c>
      <c r="G10" s="375" t="s">
        <v>15</v>
      </c>
      <c r="H10" s="376" t="s">
        <v>16</v>
      </c>
      <c r="I10" s="375" t="s">
        <v>17</v>
      </c>
      <c r="J10" s="375" t="s">
        <v>18</v>
      </c>
      <c r="K10" s="370" t="s">
        <v>19</v>
      </c>
      <c r="L10" s="372" t="s">
        <v>20</v>
      </c>
      <c r="M10" s="372" t="s">
        <v>21</v>
      </c>
      <c r="N10" s="372" t="s">
        <v>22</v>
      </c>
      <c r="O10" s="382" t="s">
        <v>23</v>
      </c>
      <c r="P10" s="372" t="s">
        <v>24</v>
      </c>
      <c r="Q10" s="372" t="s">
        <v>25</v>
      </c>
      <c r="R10" s="372" t="s">
        <v>26</v>
      </c>
      <c r="S10" s="384" t="s">
        <v>27</v>
      </c>
      <c r="T10" s="372" t="s">
        <v>28</v>
      </c>
      <c r="U10" s="372" t="s">
        <v>29</v>
      </c>
      <c r="V10" s="3"/>
      <c r="W10" s="3"/>
      <c r="X10" s="3"/>
      <c r="Y10" s="7"/>
      <c r="Z10" s="7"/>
      <c r="AA10" s="7"/>
      <c r="AB10" s="7"/>
    </row>
    <row r="11" spans="1:64" ht="36.75" customHeight="1">
      <c r="A11" s="375"/>
      <c r="B11" s="375"/>
      <c r="C11" s="375"/>
      <c r="D11" s="375"/>
      <c r="E11" s="376"/>
      <c r="F11" s="380"/>
      <c r="G11" s="376"/>
      <c r="H11" s="387"/>
      <c r="I11" s="376"/>
      <c r="J11" s="376"/>
      <c r="K11" s="371"/>
      <c r="L11" s="373"/>
      <c r="M11" s="373"/>
      <c r="N11" s="373"/>
      <c r="O11" s="383"/>
      <c r="P11" s="373"/>
      <c r="Q11" s="373"/>
      <c r="R11" s="373"/>
      <c r="S11" s="385"/>
      <c r="T11" s="373"/>
      <c r="U11" s="373"/>
      <c r="V11" s="3"/>
      <c r="W11" s="3"/>
      <c r="X11" s="3"/>
      <c r="Y11" s="7"/>
      <c r="Z11" s="7"/>
      <c r="AA11" s="7"/>
      <c r="AB11" s="7"/>
    </row>
    <row r="12" spans="1:64" s="12" customFormat="1" ht="75" customHeight="1">
      <c r="A12" s="108" t="s">
        <v>595</v>
      </c>
      <c r="B12" s="108" t="s">
        <v>431</v>
      </c>
      <c r="C12" s="108" t="s">
        <v>309</v>
      </c>
      <c r="D12" s="108" t="s">
        <v>596</v>
      </c>
      <c r="E12" s="439" t="s">
        <v>597</v>
      </c>
      <c r="F12" s="365" t="s">
        <v>598</v>
      </c>
      <c r="G12" s="365" t="s">
        <v>599</v>
      </c>
      <c r="H12" s="365" t="s">
        <v>165</v>
      </c>
      <c r="I12" s="369">
        <v>2</v>
      </c>
      <c r="J12" s="40" t="s">
        <v>600</v>
      </c>
      <c r="K12" s="100">
        <v>126612750</v>
      </c>
      <c r="L12" s="40" t="s">
        <v>600</v>
      </c>
      <c r="M12" s="41" t="s">
        <v>602</v>
      </c>
      <c r="N12" s="42" t="s">
        <v>37</v>
      </c>
      <c r="O12" s="43">
        <v>1</v>
      </c>
      <c r="P12" s="42" t="s">
        <v>71</v>
      </c>
      <c r="Q12" s="36">
        <v>44896</v>
      </c>
      <c r="R12" s="36">
        <v>44926</v>
      </c>
      <c r="S12" s="100">
        <v>126612750</v>
      </c>
      <c r="T12" s="365" t="s">
        <v>49</v>
      </c>
      <c r="U12" s="365" t="s">
        <v>603</v>
      </c>
      <c r="V12" s="3"/>
      <c r="W12" s="3"/>
      <c r="X12" s="3"/>
      <c r="Y12" s="7"/>
      <c r="Z12" s="7"/>
      <c r="AA12" s="7"/>
      <c r="AB12" s="7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</row>
    <row r="13" spans="1:64" s="12" customFormat="1" ht="90.75" customHeight="1">
      <c r="A13" s="108" t="s">
        <v>595</v>
      </c>
      <c r="B13" s="108" t="s">
        <v>431</v>
      </c>
      <c r="C13" s="108" t="s">
        <v>309</v>
      </c>
      <c r="D13" s="108" t="s">
        <v>596</v>
      </c>
      <c r="E13" s="439"/>
      <c r="F13" s="365"/>
      <c r="G13" s="365"/>
      <c r="H13" s="365"/>
      <c r="I13" s="369"/>
      <c r="J13" s="101" t="s">
        <v>604</v>
      </c>
      <c r="K13" s="100">
        <v>126612750</v>
      </c>
      <c r="L13" s="41" t="s">
        <v>604</v>
      </c>
      <c r="M13" s="140" t="s">
        <v>605</v>
      </c>
      <c r="N13" s="42" t="s">
        <v>37</v>
      </c>
      <c r="O13" s="43">
        <v>1</v>
      </c>
      <c r="P13" s="42" t="s">
        <v>71</v>
      </c>
      <c r="Q13" s="36">
        <v>44896</v>
      </c>
      <c r="R13" s="36">
        <v>44926</v>
      </c>
      <c r="S13" s="100">
        <v>126612750</v>
      </c>
      <c r="T13" s="365"/>
      <c r="U13" s="365"/>
      <c r="V13" s="3"/>
      <c r="W13" s="3"/>
      <c r="X13" s="3"/>
      <c r="Y13" s="7"/>
      <c r="Z13" s="7"/>
      <c r="AA13" s="7"/>
      <c r="AB13" s="7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</row>
    <row r="14" spans="1:64" s="12" customFormat="1" ht="68.25" customHeight="1">
      <c r="A14" s="108" t="s">
        <v>595</v>
      </c>
      <c r="B14" s="108" t="s">
        <v>431</v>
      </c>
      <c r="C14" s="108" t="s">
        <v>309</v>
      </c>
      <c r="D14" s="108" t="s">
        <v>596</v>
      </c>
      <c r="E14" s="91" t="s">
        <v>606</v>
      </c>
      <c r="F14" s="91" t="s">
        <v>607</v>
      </c>
      <c r="G14" s="91" t="s">
        <v>608</v>
      </c>
      <c r="H14" s="91" t="s">
        <v>165</v>
      </c>
      <c r="I14" s="93">
        <v>1</v>
      </c>
      <c r="J14" s="101" t="s">
        <v>609</v>
      </c>
      <c r="K14" s="100">
        <v>106320720</v>
      </c>
      <c r="L14" s="41" t="s">
        <v>609</v>
      </c>
      <c r="M14" s="41" t="s">
        <v>610</v>
      </c>
      <c r="N14" s="42" t="s">
        <v>37</v>
      </c>
      <c r="O14" s="42">
        <v>1</v>
      </c>
      <c r="P14" s="42" t="s">
        <v>71</v>
      </c>
      <c r="Q14" s="36">
        <v>44896</v>
      </c>
      <c r="R14" s="36">
        <v>44926</v>
      </c>
      <c r="S14" s="100">
        <v>106320720</v>
      </c>
      <c r="T14" s="365"/>
      <c r="U14" s="365"/>
      <c r="V14" s="3"/>
      <c r="W14" s="3"/>
      <c r="X14" s="3"/>
      <c r="Y14" s="7"/>
      <c r="Z14" s="7"/>
      <c r="AA14" s="7"/>
      <c r="AB14" s="7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</row>
    <row r="15" spans="1:64" s="12" customFormat="1" ht="60.75" customHeight="1">
      <c r="A15" s="108" t="s">
        <v>595</v>
      </c>
      <c r="B15" s="108" t="s">
        <v>431</v>
      </c>
      <c r="C15" s="108" t="s">
        <v>309</v>
      </c>
      <c r="D15" s="108" t="s">
        <v>596</v>
      </c>
      <c r="E15" s="365" t="s">
        <v>611</v>
      </c>
      <c r="F15" s="365" t="s">
        <v>612</v>
      </c>
      <c r="G15" s="365" t="s">
        <v>613</v>
      </c>
      <c r="H15" s="365" t="s">
        <v>85</v>
      </c>
      <c r="I15" s="365">
        <v>100</v>
      </c>
      <c r="J15" s="101" t="s">
        <v>614</v>
      </c>
      <c r="K15" s="100">
        <v>2030333982.9219999</v>
      </c>
      <c r="L15" s="41" t="s">
        <v>614</v>
      </c>
      <c r="M15" s="140" t="s">
        <v>615</v>
      </c>
      <c r="N15" s="42" t="s">
        <v>223</v>
      </c>
      <c r="O15" s="42">
        <v>100</v>
      </c>
      <c r="P15" s="42" t="s">
        <v>48</v>
      </c>
      <c r="Q15" s="36">
        <v>44896</v>
      </c>
      <c r="R15" s="36">
        <v>44926</v>
      </c>
      <c r="S15" s="100">
        <v>2030333982.9219999</v>
      </c>
      <c r="T15" s="365"/>
      <c r="U15" s="365"/>
      <c r="V15" s="3"/>
      <c r="W15" s="3"/>
      <c r="X15" s="3"/>
      <c r="Y15" s="7"/>
      <c r="Z15" s="7"/>
      <c r="AA15" s="7"/>
      <c r="AB15" s="7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</row>
    <row r="16" spans="1:64" s="12" customFormat="1" ht="68.25" customHeight="1">
      <c r="A16" s="108" t="s">
        <v>595</v>
      </c>
      <c r="B16" s="108" t="s">
        <v>431</v>
      </c>
      <c r="C16" s="108" t="s">
        <v>309</v>
      </c>
      <c r="D16" s="108" t="s">
        <v>596</v>
      </c>
      <c r="E16" s="365"/>
      <c r="F16" s="365"/>
      <c r="G16" s="365"/>
      <c r="H16" s="365"/>
      <c r="I16" s="365"/>
      <c r="J16" s="101" t="s">
        <v>616</v>
      </c>
      <c r="K16" s="100">
        <v>506241128.7008267</v>
      </c>
      <c r="L16" s="41" t="s">
        <v>616</v>
      </c>
      <c r="M16" s="140" t="s">
        <v>617</v>
      </c>
      <c r="N16" s="42" t="s">
        <v>223</v>
      </c>
      <c r="O16" s="42">
        <v>100</v>
      </c>
      <c r="P16" s="42" t="s">
        <v>48</v>
      </c>
      <c r="Q16" s="36">
        <v>44896</v>
      </c>
      <c r="R16" s="36">
        <v>44926</v>
      </c>
      <c r="S16" s="100">
        <v>506241128.7008267</v>
      </c>
      <c r="T16" s="365"/>
      <c r="U16" s="365"/>
      <c r="V16" s="3"/>
      <c r="W16" s="3"/>
      <c r="X16" s="3"/>
      <c r="Y16" s="7"/>
      <c r="Z16" s="7"/>
      <c r="AA16" s="7"/>
      <c r="AB16" s="7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</row>
    <row r="17" spans="1:64" s="12" customFormat="1" ht="54" customHeight="1">
      <c r="A17" s="108" t="s">
        <v>595</v>
      </c>
      <c r="B17" s="108" t="s">
        <v>431</v>
      </c>
      <c r="C17" s="108" t="s">
        <v>309</v>
      </c>
      <c r="D17" s="108" t="s">
        <v>596</v>
      </c>
      <c r="E17" s="365"/>
      <c r="F17" s="365"/>
      <c r="G17" s="365"/>
      <c r="H17" s="365"/>
      <c r="I17" s="365"/>
      <c r="J17" s="101" t="s">
        <v>618</v>
      </c>
      <c r="K17" s="100">
        <v>492275370</v>
      </c>
      <c r="L17" s="41" t="s">
        <v>618</v>
      </c>
      <c r="M17" s="140" t="s">
        <v>619</v>
      </c>
      <c r="N17" s="42" t="s">
        <v>223</v>
      </c>
      <c r="O17" s="42">
        <v>100</v>
      </c>
      <c r="P17" s="42" t="s">
        <v>48</v>
      </c>
      <c r="Q17" s="36">
        <v>44896</v>
      </c>
      <c r="R17" s="36">
        <v>44926</v>
      </c>
      <c r="S17" s="100">
        <v>492275370</v>
      </c>
      <c r="T17" s="365"/>
      <c r="U17" s="365"/>
      <c r="V17" s="3"/>
      <c r="W17" s="3"/>
      <c r="X17" s="3"/>
      <c r="Y17" s="7"/>
      <c r="Z17" s="7"/>
      <c r="AA17" s="7"/>
      <c r="AB17" s="7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64" s="12" customFormat="1" ht="68.25" customHeight="1">
      <c r="A18" s="108" t="s">
        <v>595</v>
      </c>
      <c r="B18" s="108" t="s">
        <v>431</v>
      </c>
      <c r="C18" s="108" t="s">
        <v>309</v>
      </c>
      <c r="D18" s="108" t="s">
        <v>596</v>
      </c>
      <c r="E18" s="365"/>
      <c r="F18" s="365"/>
      <c r="G18" s="365"/>
      <c r="H18" s="365"/>
      <c r="I18" s="365"/>
      <c r="J18" s="101" t="s">
        <v>620</v>
      </c>
      <c r="K18" s="100">
        <v>217278653</v>
      </c>
      <c r="L18" s="41" t="s">
        <v>620</v>
      </c>
      <c r="M18" s="140" t="s">
        <v>621</v>
      </c>
      <c r="N18" s="42" t="s">
        <v>223</v>
      </c>
      <c r="O18" s="42">
        <v>100</v>
      </c>
      <c r="P18" s="42" t="s">
        <v>71</v>
      </c>
      <c r="Q18" s="36">
        <v>44896</v>
      </c>
      <c r="R18" s="36">
        <v>44926</v>
      </c>
      <c r="S18" s="100">
        <v>217278653</v>
      </c>
      <c r="T18" s="365"/>
      <c r="U18" s="365"/>
      <c r="V18" s="3"/>
      <c r="W18" s="3"/>
      <c r="X18" s="3"/>
      <c r="Y18" s="7"/>
      <c r="Z18" s="7"/>
      <c r="AA18" s="7"/>
      <c r="AB18" s="7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</row>
    <row r="19" spans="1:64" s="12" customFormat="1" ht="73.5" customHeight="1">
      <c r="A19" s="108" t="s">
        <v>595</v>
      </c>
      <c r="B19" s="108" t="s">
        <v>431</v>
      </c>
      <c r="C19" s="108" t="s">
        <v>309</v>
      </c>
      <c r="D19" s="108" t="s">
        <v>596</v>
      </c>
      <c r="E19" s="439" t="s">
        <v>622</v>
      </c>
      <c r="F19" s="91" t="s">
        <v>623</v>
      </c>
      <c r="G19" s="91" t="s">
        <v>624</v>
      </c>
      <c r="H19" s="91" t="s">
        <v>165</v>
      </c>
      <c r="I19" s="93">
        <v>1</v>
      </c>
      <c r="J19" s="101" t="s">
        <v>625</v>
      </c>
      <c r="K19" s="141">
        <v>401421900</v>
      </c>
      <c r="L19" s="101" t="s">
        <v>625</v>
      </c>
      <c r="M19" s="140" t="s">
        <v>626</v>
      </c>
      <c r="N19" s="42" t="s">
        <v>37</v>
      </c>
      <c r="O19" s="42">
        <v>3</v>
      </c>
      <c r="P19" s="42" t="s">
        <v>71</v>
      </c>
      <c r="Q19" s="36">
        <v>44896</v>
      </c>
      <c r="R19" s="36">
        <v>44926</v>
      </c>
      <c r="S19" s="141">
        <v>401421900</v>
      </c>
      <c r="T19" s="365"/>
      <c r="U19" s="365"/>
      <c r="V19" s="3"/>
      <c r="W19" s="3"/>
      <c r="X19" s="3"/>
      <c r="Y19" s="7"/>
      <c r="Z19" s="7"/>
      <c r="AA19" s="7"/>
      <c r="AB19" s="7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</row>
    <row r="20" spans="1:64" s="12" customFormat="1" ht="63.75" customHeight="1">
      <c r="A20" s="108" t="s">
        <v>595</v>
      </c>
      <c r="B20" s="108" t="s">
        <v>431</v>
      </c>
      <c r="C20" s="108" t="s">
        <v>309</v>
      </c>
      <c r="D20" s="108" t="s">
        <v>596</v>
      </c>
      <c r="E20" s="439"/>
      <c r="F20" s="91" t="s">
        <v>627</v>
      </c>
      <c r="G20" s="91" t="s">
        <v>628</v>
      </c>
      <c r="H20" s="91" t="s">
        <v>165</v>
      </c>
      <c r="I20" s="93">
        <v>1</v>
      </c>
      <c r="J20" s="101" t="s">
        <v>629</v>
      </c>
      <c r="K20" s="105">
        <v>196970487.99999997</v>
      </c>
      <c r="L20" s="101" t="s">
        <v>629</v>
      </c>
      <c r="M20" s="140" t="s">
        <v>630</v>
      </c>
      <c r="N20" s="42" t="s">
        <v>37</v>
      </c>
      <c r="O20" s="42">
        <v>15</v>
      </c>
      <c r="P20" s="42" t="s">
        <v>71</v>
      </c>
      <c r="Q20" s="36">
        <v>44896</v>
      </c>
      <c r="R20" s="36">
        <v>44926</v>
      </c>
      <c r="S20" s="105">
        <v>196970487.99999997</v>
      </c>
      <c r="T20" s="365"/>
      <c r="U20" s="365"/>
      <c r="V20" s="3"/>
      <c r="W20" s="3"/>
      <c r="X20" s="3"/>
      <c r="Y20" s="7"/>
      <c r="Z20" s="7"/>
      <c r="AA20" s="7"/>
      <c r="AB20" s="7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</row>
  </sheetData>
  <mergeCells count="42">
    <mergeCell ref="H10:H11"/>
    <mergeCell ref="I10:I11"/>
    <mergeCell ref="B4:F4"/>
    <mergeCell ref="B5:F5"/>
    <mergeCell ref="E10:E11"/>
    <mergeCell ref="F10:F11"/>
    <mergeCell ref="G10:G11"/>
    <mergeCell ref="B10:B11"/>
    <mergeCell ref="C10:C11"/>
    <mergeCell ref="D10:D11"/>
    <mergeCell ref="G15:G18"/>
    <mergeCell ref="H15:H18"/>
    <mergeCell ref="I15:I18"/>
    <mergeCell ref="E19:E20"/>
    <mergeCell ref="U10:U11"/>
    <mergeCell ref="E12:E13"/>
    <mergeCell ref="F12:F13"/>
    <mergeCell ref="G12:G13"/>
    <mergeCell ref="H12:H13"/>
    <mergeCell ref="I12:I13"/>
    <mergeCell ref="T12:T20"/>
    <mergeCell ref="U12:U20"/>
    <mergeCell ref="E15:E18"/>
    <mergeCell ref="F15:F18"/>
    <mergeCell ref="P10:P11"/>
    <mergeCell ref="Q10:Q11"/>
    <mergeCell ref="L5:U7"/>
    <mergeCell ref="B6:F6"/>
    <mergeCell ref="B7:F7"/>
    <mergeCell ref="L9:U9"/>
    <mergeCell ref="J10:J11"/>
    <mergeCell ref="K10:K11"/>
    <mergeCell ref="R10:R11"/>
    <mergeCell ref="S10:S11"/>
    <mergeCell ref="T10:T11"/>
    <mergeCell ref="L10:L11"/>
    <mergeCell ref="M10:M11"/>
    <mergeCell ref="N10:N11"/>
    <mergeCell ref="O10:O11"/>
    <mergeCell ref="A9:D9"/>
    <mergeCell ref="E9:K9"/>
    <mergeCell ref="A10:A11"/>
  </mergeCells>
  <dataValidations count="2">
    <dataValidation type="list" allowBlank="1" showInputMessage="1" showErrorMessage="1" sqref="J17:J19 J15" xr:uid="{4E168C2E-A3A6-40F5-A904-C043F40D1457}">
      <formula1>INDIRECT(F15)</formula1>
    </dataValidation>
    <dataValidation type="list" allowBlank="1" showInputMessage="1" showErrorMessage="1" sqref="L17:L18 L15" xr:uid="{8EA8453B-006D-4226-94FF-D2111BA79EF0}">
      <formula1>INDIRECT(#REF!)</formula1>
    </dataValidation>
  </dataValidation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31CE20CC653545862BDA2EBE2C34A3" ma:contentTypeVersion="5" ma:contentTypeDescription="Crear nuevo documento." ma:contentTypeScope="" ma:versionID="e043238a73abe082ee727bd65213ca57">
  <xsd:schema xmlns:xsd="http://www.w3.org/2001/XMLSchema" xmlns:xs="http://www.w3.org/2001/XMLSchema" xmlns:p="http://schemas.microsoft.com/office/2006/metadata/properties" xmlns:ns3="f33b1abc-8db0-4dd0-9cb6-4d4a7e22cd24" xmlns:ns4="a2c9ee76-d4c9-4e02-9973-265e1b2641c5" targetNamespace="http://schemas.microsoft.com/office/2006/metadata/properties" ma:root="true" ma:fieldsID="4775caed566a20cfafd8c8b18e068517" ns3:_="" ns4:_="">
    <xsd:import namespace="f33b1abc-8db0-4dd0-9cb6-4d4a7e22cd24"/>
    <xsd:import namespace="a2c9ee76-d4c9-4e02-9973-265e1b2641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b1abc-8db0-4dd0-9cb6-4d4a7e22cd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ee76-d4c9-4e02-9973-265e1b2641c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038109-44F0-4556-822B-48A72E3960C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68EF01A-8ED0-4DA6-B6FD-7CA6E3EC13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09814A-AA31-4A15-A51A-38071FF2C1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b1abc-8db0-4dd0-9cb6-4d4a7e22cd24"/>
    <ds:schemaRef ds:uri="a2c9ee76-d4c9-4e02-9973-265e1b2641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Optimización</vt:lpstr>
      <vt:lpstr>Dist Ad de Tierras</vt:lpstr>
      <vt:lpstr>Ext Agrop</vt:lpstr>
      <vt:lpstr>Comercialización</vt:lpstr>
      <vt:lpstr>Asociatividad</vt:lpstr>
      <vt:lpstr>Fortalecimiento</vt:lpstr>
      <vt:lpstr>Sedes</vt:lpstr>
      <vt:lpstr>Gestión Documental</vt:lpstr>
      <vt:lpstr>OTI</vt:lpstr>
      <vt:lpstr>ACTIVIDADES TRANSVERSALES</vt:lpstr>
      <vt:lpstr>Fortalecimiento!Área_de_impresión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 Laptop</dc:creator>
  <cp:keywords/>
  <dc:description/>
  <cp:lastModifiedBy>usuario</cp:lastModifiedBy>
  <cp:revision/>
  <dcterms:created xsi:type="dcterms:W3CDTF">2021-11-18T18:30:54Z</dcterms:created>
  <dcterms:modified xsi:type="dcterms:W3CDTF">2022-01-28T21:30:02Z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0x0101002C31CE20CC653545862BDA2EBE2C34A3</vt:lpwstr>
  </property>
</Properties>
</file>